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Sebas\Trabajo\Manufacturas la Real\Base de Datos\"/>
    </mc:Choice>
  </mc:AlternateContent>
  <bookViews>
    <workbookView xWindow="0" yWindow="0" windowWidth="9255" windowHeight="3780" activeTab="3"/>
  </bookViews>
  <sheets>
    <sheet name="Clientes" sheetId="1" r:id="rId1"/>
    <sheet name="Orden" sheetId="2" r:id="rId2"/>
    <sheet name="Maquina" sheetId="3" r:id="rId3"/>
    <sheet name="Tipo de Tela" sheetId="4" r:id="rId4"/>
    <sheet name="Receta" sheetId="5" r:id="rId5"/>
    <sheet name="Color" sheetId="6" r:id="rId6"/>
    <sheet name="RecetaColor" sheetId="7" r:id="rId7"/>
    <sheet name="OrdenDetalles" sheetId="8" r:id="rId8"/>
    <sheet name="Almacen" sheetId="9" r:id="rId9"/>
    <sheet name="AlmacenProd" sheetId="10" r:id="rId10"/>
    <sheet name="Proveedor" sheetId="11" r:id="rId11"/>
    <sheet name="Insumo" sheetId="12" r:id="rId12"/>
    <sheet name="InsumoxRecetas" sheetId="13" r:id="rId13"/>
    <sheet name="AlmacenInsumos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0" l="1"/>
  <c r="E34" i="10"/>
  <c r="B17" i="14"/>
  <c r="B18" i="14"/>
  <c r="B19" i="14"/>
  <c r="B20" i="14"/>
  <c r="B21" i="14"/>
  <c r="B22" i="14"/>
  <c r="B23" i="14"/>
  <c r="B24" i="14"/>
  <c r="B25" i="14"/>
  <c r="B14" i="14"/>
  <c r="B15" i="14"/>
  <c r="B16" i="14"/>
  <c r="B4" i="14"/>
  <c r="B5" i="14"/>
  <c r="B6" i="14"/>
  <c r="B7" i="14"/>
  <c r="B8" i="14"/>
  <c r="B9" i="14"/>
  <c r="B10" i="14"/>
  <c r="B11" i="14"/>
  <c r="B12" i="14"/>
  <c r="B13" i="14"/>
  <c r="B3" i="14"/>
  <c r="C4" i="4"/>
  <c r="C5" i="4"/>
  <c r="C6" i="4"/>
  <c r="C3" i="4"/>
  <c r="C4" i="6"/>
  <c r="C5" i="6"/>
  <c r="C6" i="6"/>
  <c r="C7" i="6"/>
  <c r="C8" i="6"/>
  <c r="C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3" i="7"/>
  <c r="C4" i="9"/>
  <c r="C3" i="9"/>
  <c r="A107" i="13"/>
  <c r="B107" i="13"/>
  <c r="C107" i="13"/>
  <c r="D107" i="13" s="1"/>
  <c r="A108" i="13"/>
  <c r="B108" i="13"/>
  <c r="C108" i="13"/>
  <c r="D108" i="13" s="1"/>
  <c r="A109" i="13"/>
  <c r="B109" i="13"/>
  <c r="C109" i="13"/>
  <c r="D109" i="13" s="1"/>
  <c r="A110" i="13"/>
  <c r="B110" i="13"/>
  <c r="C110" i="13"/>
  <c r="D110" i="13" s="1"/>
  <c r="A111" i="13"/>
  <c r="B111" i="13"/>
  <c r="C111" i="13"/>
  <c r="D111" i="13" s="1"/>
  <c r="A112" i="13"/>
  <c r="B112" i="13"/>
  <c r="C112" i="13"/>
  <c r="D112" i="13" s="1"/>
  <c r="A83" i="13"/>
  <c r="B83" i="13"/>
  <c r="C83" i="13"/>
  <c r="D83" i="13" s="1"/>
  <c r="A84" i="13"/>
  <c r="B84" i="13"/>
  <c r="B95" i="13" s="1"/>
  <c r="C84" i="13"/>
  <c r="D84" i="13" s="1"/>
  <c r="A85" i="13"/>
  <c r="B85" i="13"/>
  <c r="B96" i="13" s="1"/>
  <c r="C85" i="13"/>
  <c r="D85" i="13" s="1"/>
  <c r="A86" i="13"/>
  <c r="B86" i="13"/>
  <c r="B97" i="13" s="1"/>
  <c r="C86" i="13"/>
  <c r="D86" i="13" s="1"/>
  <c r="A87" i="13"/>
  <c r="B87" i="13"/>
  <c r="C87" i="13"/>
  <c r="D87" i="13" s="1"/>
  <c r="A88" i="13"/>
  <c r="B88" i="13"/>
  <c r="B99" i="13" s="1"/>
  <c r="C88" i="13"/>
  <c r="D88" i="13" s="1"/>
  <c r="A89" i="13"/>
  <c r="B89" i="13"/>
  <c r="B100" i="13" s="1"/>
  <c r="C89" i="13"/>
  <c r="D89" i="13" s="1"/>
  <c r="A90" i="13"/>
  <c r="B90" i="13"/>
  <c r="B101" i="13" s="1"/>
  <c r="C90" i="13"/>
  <c r="D90" i="13" s="1"/>
  <c r="A91" i="13"/>
  <c r="B91" i="13"/>
  <c r="C91" i="13"/>
  <c r="D91" i="13" s="1"/>
  <c r="A92" i="13"/>
  <c r="B92" i="13"/>
  <c r="B103" i="13" s="1"/>
  <c r="C92" i="13"/>
  <c r="D92" i="13" s="1"/>
  <c r="A93" i="13"/>
  <c r="B93" i="13"/>
  <c r="B104" i="13" s="1"/>
  <c r="C93" i="13"/>
  <c r="D93" i="13" s="1"/>
  <c r="A94" i="13"/>
  <c r="B94" i="13"/>
  <c r="B105" i="13" s="1"/>
  <c r="C94" i="13"/>
  <c r="D94" i="13" s="1"/>
  <c r="A95" i="13"/>
  <c r="C95" i="13"/>
  <c r="D95" i="13" s="1"/>
  <c r="A96" i="13"/>
  <c r="C96" i="13"/>
  <c r="D96" i="13" s="1"/>
  <c r="A97" i="13"/>
  <c r="C97" i="13"/>
  <c r="D97" i="13" s="1"/>
  <c r="A98" i="13"/>
  <c r="B98" i="13"/>
  <c r="C98" i="13"/>
  <c r="D98" i="13" s="1"/>
  <c r="A99" i="13"/>
  <c r="C99" i="13"/>
  <c r="D99" i="13" s="1"/>
  <c r="A100" i="13"/>
  <c r="C100" i="13"/>
  <c r="D100" i="13" s="1"/>
  <c r="A101" i="13"/>
  <c r="C101" i="13"/>
  <c r="D101" i="13" s="1"/>
  <c r="A102" i="13"/>
  <c r="B102" i="13"/>
  <c r="C102" i="13"/>
  <c r="D102" i="13" s="1"/>
  <c r="A103" i="13"/>
  <c r="C103" i="13"/>
  <c r="D103" i="13" s="1"/>
  <c r="A104" i="13"/>
  <c r="C104" i="13"/>
  <c r="D104" i="13" s="1"/>
  <c r="A105" i="13"/>
  <c r="C105" i="13"/>
  <c r="D105" i="13" s="1"/>
  <c r="A106" i="13"/>
  <c r="C106" i="13"/>
  <c r="D106" i="13" s="1"/>
  <c r="C47" i="13"/>
  <c r="D47" i="13" s="1"/>
  <c r="C48" i="13"/>
  <c r="D48" i="13" s="1"/>
  <c r="C49" i="13"/>
  <c r="D49" i="13" s="1"/>
  <c r="C50" i="13"/>
  <c r="D50" i="13" s="1"/>
  <c r="C51" i="13"/>
  <c r="D51" i="13" s="1"/>
  <c r="C52" i="13"/>
  <c r="D52" i="13" s="1"/>
  <c r="C53" i="13"/>
  <c r="D53" i="13" s="1"/>
  <c r="C54" i="13"/>
  <c r="D54" i="13" s="1"/>
  <c r="C55" i="13"/>
  <c r="D55" i="13" s="1"/>
  <c r="C56" i="13"/>
  <c r="D56" i="13" s="1"/>
  <c r="C57" i="13"/>
  <c r="D57" i="13" s="1"/>
  <c r="C58" i="13"/>
  <c r="D58" i="13" s="1"/>
  <c r="C59" i="13"/>
  <c r="D59" i="13" s="1"/>
  <c r="C60" i="13"/>
  <c r="D60" i="13" s="1"/>
  <c r="C61" i="13"/>
  <c r="D61" i="13" s="1"/>
  <c r="C62" i="13"/>
  <c r="D62" i="13" s="1"/>
  <c r="C63" i="13"/>
  <c r="D63" i="13" s="1"/>
  <c r="C64" i="13"/>
  <c r="D64" i="13" s="1"/>
  <c r="C65" i="13"/>
  <c r="D65" i="13" s="1"/>
  <c r="C66" i="13"/>
  <c r="D66" i="13" s="1"/>
  <c r="C67" i="13"/>
  <c r="D67" i="13" s="1"/>
  <c r="C68" i="13"/>
  <c r="D68" i="13" s="1"/>
  <c r="C69" i="13"/>
  <c r="D69" i="13" s="1"/>
  <c r="C70" i="13"/>
  <c r="D70" i="13" s="1"/>
  <c r="C71" i="13"/>
  <c r="D71" i="13" s="1"/>
  <c r="C72" i="13"/>
  <c r="D72" i="13" s="1"/>
  <c r="C73" i="13"/>
  <c r="D73" i="13" s="1"/>
  <c r="C74" i="13"/>
  <c r="D74" i="13" s="1"/>
  <c r="C75" i="13"/>
  <c r="D75" i="13" s="1"/>
  <c r="C76" i="13"/>
  <c r="D76" i="13" s="1"/>
  <c r="C77" i="13"/>
  <c r="D77" i="13" s="1"/>
  <c r="C78" i="13"/>
  <c r="D78" i="13" s="1"/>
  <c r="C79" i="13"/>
  <c r="D79" i="13" s="1"/>
  <c r="C80" i="13"/>
  <c r="D80" i="13" s="1"/>
  <c r="C81" i="13"/>
  <c r="D81" i="13" s="1"/>
  <c r="C82" i="13"/>
  <c r="D82" i="13" s="1"/>
  <c r="A48" i="13"/>
  <c r="B48" i="13"/>
  <c r="A49" i="13"/>
  <c r="B49" i="13"/>
  <c r="A50" i="13"/>
  <c r="B50" i="13"/>
  <c r="A51" i="13"/>
  <c r="B51" i="13"/>
  <c r="A52" i="13"/>
  <c r="A72" i="13" s="1"/>
  <c r="B52" i="13"/>
  <c r="A53" i="13"/>
  <c r="A73" i="13" s="1"/>
  <c r="B53" i="13"/>
  <c r="B64" i="13" s="1"/>
  <c r="B75" i="13" s="1"/>
  <c r="A54" i="13"/>
  <c r="A74" i="13" s="1"/>
  <c r="B54" i="13"/>
  <c r="B65" i="13" s="1"/>
  <c r="B76" i="13" s="1"/>
  <c r="A55" i="13"/>
  <c r="A75" i="13" s="1"/>
  <c r="B55" i="13"/>
  <c r="B66" i="13" s="1"/>
  <c r="B77" i="13" s="1"/>
  <c r="A56" i="13"/>
  <c r="B56" i="13"/>
  <c r="A57" i="13"/>
  <c r="B57" i="13"/>
  <c r="A58" i="13"/>
  <c r="B58" i="13"/>
  <c r="A59" i="13"/>
  <c r="B59" i="13"/>
  <c r="A60" i="13"/>
  <c r="A80" i="13" s="1"/>
  <c r="B60" i="13"/>
  <c r="A61" i="13"/>
  <c r="A81" i="13" s="1"/>
  <c r="B61" i="13"/>
  <c r="B72" i="13" s="1"/>
  <c r="A62" i="13"/>
  <c r="A82" i="13" s="1"/>
  <c r="B62" i="13"/>
  <c r="B73" i="13" s="1"/>
  <c r="A63" i="13"/>
  <c r="B63" i="13"/>
  <c r="B74" i="13" s="1"/>
  <c r="A64" i="13"/>
  <c r="A65" i="13"/>
  <c r="A66" i="13"/>
  <c r="A67" i="13"/>
  <c r="B67" i="13"/>
  <c r="A68" i="13"/>
  <c r="B68" i="13"/>
  <c r="A69" i="13"/>
  <c r="B69" i="13"/>
  <c r="B80" i="13" s="1"/>
  <c r="A70" i="13"/>
  <c r="B70" i="13"/>
  <c r="B81" i="13" s="1"/>
  <c r="A71" i="13"/>
  <c r="B71" i="13"/>
  <c r="B82" i="13" s="1"/>
  <c r="A76" i="13"/>
  <c r="A77" i="13"/>
  <c r="A78" i="13"/>
  <c r="B78" i="13"/>
  <c r="A79" i="13"/>
  <c r="B79" i="13"/>
  <c r="B47" i="13"/>
  <c r="A47" i="13"/>
  <c r="A40" i="13"/>
  <c r="A41" i="13"/>
  <c r="A42" i="13"/>
  <c r="A43" i="13"/>
  <c r="A44" i="13"/>
  <c r="A45" i="13"/>
  <c r="A46" i="13"/>
  <c r="B39" i="13"/>
  <c r="C39" i="13"/>
  <c r="D39" i="13" s="1"/>
  <c r="B40" i="13"/>
  <c r="C40" i="13"/>
  <c r="D40" i="13" s="1"/>
  <c r="B41" i="13"/>
  <c r="C41" i="13"/>
  <c r="D41" i="13" s="1"/>
  <c r="B42" i="13"/>
  <c r="C42" i="13"/>
  <c r="D42" i="13" s="1"/>
  <c r="B43" i="13"/>
  <c r="C43" i="13"/>
  <c r="D43" i="13" s="1"/>
  <c r="B44" i="13"/>
  <c r="C44" i="13"/>
  <c r="D44" i="13" s="1"/>
  <c r="B45" i="13"/>
  <c r="C45" i="13"/>
  <c r="D45" i="13" s="1"/>
  <c r="B46" i="13"/>
  <c r="C46" i="13"/>
  <c r="D46" i="13" s="1"/>
  <c r="A39" i="13"/>
  <c r="A31" i="13"/>
  <c r="B31" i="13"/>
  <c r="C31" i="13"/>
  <c r="D31" i="13" s="1"/>
  <c r="A32" i="13"/>
  <c r="B32" i="13"/>
  <c r="C32" i="13"/>
  <c r="D32" i="13" s="1"/>
  <c r="A33" i="13"/>
  <c r="B33" i="13"/>
  <c r="C33" i="13"/>
  <c r="D33" i="13" s="1"/>
  <c r="A34" i="13"/>
  <c r="B34" i="13"/>
  <c r="C34" i="13"/>
  <c r="D34" i="13" s="1"/>
  <c r="A35" i="13"/>
  <c r="B35" i="13"/>
  <c r="C35" i="13"/>
  <c r="D35" i="13" s="1"/>
  <c r="A36" i="13"/>
  <c r="B36" i="13"/>
  <c r="C36" i="13"/>
  <c r="D36" i="13" s="1"/>
  <c r="A37" i="13"/>
  <c r="B37" i="13"/>
  <c r="C37" i="13"/>
  <c r="D37" i="13" s="1"/>
  <c r="A38" i="13"/>
  <c r="B38" i="13"/>
  <c r="C38" i="13"/>
  <c r="D38" i="13" s="1"/>
  <c r="A30" i="13"/>
  <c r="A28" i="13"/>
  <c r="B28" i="13"/>
  <c r="C28" i="13"/>
  <c r="D28" i="13" s="1"/>
  <c r="A29" i="13"/>
  <c r="B29" i="13"/>
  <c r="C29" i="13"/>
  <c r="D29" i="13" s="1"/>
  <c r="B30" i="13"/>
  <c r="C30" i="13"/>
  <c r="D30" i="13" s="1"/>
  <c r="A24" i="13"/>
  <c r="B24" i="13"/>
  <c r="C24" i="13"/>
  <c r="D24" i="13" s="1"/>
  <c r="A25" i="13"/>
  <c r="B25" i="13"/>
  <c r="C25" i="13"/>
  <c r="D25" i="13" s="1"/>
  <c r="A26" i="13"/>
  <c r="B26" i="13"/>
  <c r="C26" i="13"/>
  <c r="D26" i="13" s="1"/>
  <c r="A27" i="13"/>
  <c r="B27" i="13"/>
  <c r="C27" i="13"/>
  <c r="D27" i="13" s="1"/>
  <c r="A15" i="13"/>
  <c r="B15" i="13"/>
  <c r="C15" i="13"/>
  <c r="D15" i="13" s="1"/>
  <c r="A16" i="13"/>
  <c r="B16" i="13"/>
  <c r="C16" i="13"/>
  <c r="D16" i="13" s="1"/>
  <c r="A17" i="13"/>
  <c r="B17" i="13"/>
  <c r="C17" i="13"/>
  <c r="D17" i="13" s="1"/>
  <c r="A18" i="13"/>
  <c r="B18" i="13"/>
  <c r="C18" i="13"/>
  <c r="D18" i="13" s="1"/>
  <c r="A19" i="13"/>
  <c r="B19" i="13"/>
  <c r="C19" i="13"/>
  <c r="D19" i="13" s="1"/>
  <c r="A20" i="13"/>
  <c r="B20" i="13"/>
  <c r="C20" i="13"/>
  <c r="D20" i="13" s="1"/>
  <c r="A21" i="13"/>
  <c r="B21" i="13"/>
  <c r="C21" i="13"/>
  <c r="D21" i="13" s="1"/>
  <c r="A22" i="13"/>
  <c r="B22" i="13"/>
  <c r="C22" i="13"/>
  <c r="D22" i="13" s="1"/>
  <c r="A23" i="13"/>
  <c r="B23" i="13"/>
  <c r="C23" i="13"/>
  <c r="D23" i="13" s="1"/>
  <c r="B14" i="13"/>
  <c r="B12" i="13"/>
  <c r="B13" i="13"/>
  <c r="B10" i="13"/>
  <c r="B11" i="13"/>
  <c r="B9" i="13"/>
  <c r="A4" i="13"/>
  <c r="B4" i="13"/>
  <c r="C4" i="13"/>
  <c r="D4" i="13" s="1"/>
  <c r="A5" i="13"/>
  <c r="B5" i="13"/>
  <c r="C5" i="13"/>
  <c r="D5" i="13" s="1"/>
  <c r="A6" i="13"/>
  <c r="B6" i="13"/>
  <c r="C6" i="13"/>
  <c r="D6" i="13" s="1"/>
  <c r="A7" i="13"/>
  <c r="B7" i="13"/>
  <c r="C7" i="13"/>
  <c r="D7" i="13" s="1"/>
  <c r="A8" i="13"/>
  <c r="B8" i="13"/>
  <c r="C8" i="13"/>
  <c r="D8" i="13" s="1"/>
  <c r="A9" i="13"/>
  <c r="C9" i="13"/>
  <c r="D9" i="13" s="1"/>
  <c r="A10" i="13"/>
  <c r="C10" i="13"/>
  <c r="D10" i="13" s="1"/>
  <c r="A11" i="13"/>
  <c r="C11" i="13"/>
  <c r="D11" i="13" s="1"/>
  <c r="A12" i="13"/>
  <c r="C12" i="13"/>
  <c r="D12" i="13" s="1"/>
  <c r="A13" i="13"/>
  <c r="C13" i="13"/>
  <c r="D13" i="13" s="1"/>
  <c r="A14" i="13"/>
  <c r="C14" i="13"/>
  <c r="D14" i="13" s="1"/>
  <c r="C3" i="13"/>
  <c r="D3" i="13" s="1"/>
  <c r="B3" i="13"/>
  <c r="A3" i="13"/>
  <c r="B22" i="12"/>
  <c r="C22" i="12"/>
  <c r="D22" i="12"/>
  <c r="E22" i="12"/>
  <c r="F22" i="12"/>
  <c r="B23" i="12"/>
  <c r="C23" i="12"/>
  <c r="D23" i="12"/>
  <c r="E23" i="12"/>
  <c r="F23" i="12"/>
  <c r="B24" i="12"/>
  <c r="C24" i="12"/>
  <c r="D24" i="12"/>
  <c r="E24" i="12"/>
  <c r="F24" i="12"/>
  <c r="B25" i="12"/>
  <c r="C25" i="12"/>
  <c r="D25" i="12"/>
  <c r="E25" i="12"/>
  <c r="F25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3" i="12"/>
  <c r="B4" i="11"/>
  <c r="C4" i="11"/>
  <c r="B5" i="11"/>
  <c r="C5" i="11"/>
  <c r="B6" i="11"/>
  <c r="C6" i="11"/>
  <c r="B7" i="11"/>
  <c r="C7" i="11"/>
  <c r="B8" i="11"/>
  <c r="C8" i="11"/>
  <c r="B9" i="11"/>
  <c r="C9" i="11"/>
  <c r="D9" i="11" s="1"/>
  <c r="B10" i="11"/>
  <c r="C10" i="11"/>
  <c r="B11" i="11"/>
  <c r="C11" i="11"/>
  <c r="D11" i="11" s="1"/>
  <c r="B12" i="11"/>
  <c r="C12" i="11"/>
  <c r="D12" i="11" s="1"/>
  <c r="B3" i="11"/>
  <c r="C3" i="11"/>
  <c r="A27" i="8"/>
  <c r="B27" i="10" s="1"/>
  <c r="E27" i="10" s="1"/>
  <c r="B27" i="8"/>
  <c r="C27" i="10" s="1"/>
  <c r="C27" i="8"/>
  <c r="D27" i="10" s="1"/>
  <c r="A28" i="8"/>
  <c r="B28" i="10" s="1"/>
  <c r="E28" i="10" s="1"/>
  <c r="B28" i="8"/>
  <c r="C28" i="10" s="1"/>
  <c r="C28" i="8"/>
  <c r="D28" i="10" s="1"/>
  <c r="A29" i="8"/>
  <c r="B29" i="10" s="1"/>
  <c r="E29" i="10" s="1"/>
  <c r="B29" i="8"/>
  <c r="C29" i="10" s="1"/>
  <c r="C29" i="8"/>
  <c r="D29" i="10" s="1"/>
  <c r="A30" i="8"/>
  <c r="B30" i="10" s="1"/>
  <c r="E30" i="10" s="1"/>
  <c r="B30" i="8"/>
  <c r="C30" i="10" s="1"/>
  <c r="C30" i="8"/>
  <c r="D30" i="10" s="1"/>
  <c r="A31" i="8"/>
  <c r="B31" i="10" s="1"/>
  <c r="E31" i="10" s="1"/>
  <c r="B31" i="8"/>
  <c r="C31" i="10" s="1"/>
  <c r="C31" i="8"/>
  <c r="D31" i="10" s="1"/>
  <c r="A32" i="8"/>
  <c r="B32" i="10" s="1"/>
  <c r="E32" i="10" s="1"/>
  <c r="B32" i="8"/>
  <c r="C32" i="10" s="1"/>
  <c r="C32" i="8"/>
  <c r="D32" i="10" s="1"/>
  <c r="A33" i="8"/>
  <c r="B33" i="10" s="1"/>
  <c r="B33" i="8"/>
  <c r="C33" i="10" s="1"/>
  <c r="C33" i="8"/>
  <c r="D33" i="10" s="1"/>
  <c r="A34" i="8"/>
  <c r="B34" i="10" s="1"/>
  <c r="B34" i="8"/>
  <c r="C34" i="10" s="1"/>
  <c r="C34" i="8"/>
  <c r="D34" i="10" s="1"/>
  <c r="A35" i="8"/>
  <c r="B35" i="10" s="1"/>
  <c r="E35" i="10" s="1"/>
  <c r="B35" i="8"/>
  <c r="C35" i="10" s="1"/>
  <c r="C35" i="8"/>
  <c r="D35" i="10" s="1"/>
  <c r="A36" i="8"/>
  <c r="B36" i="10" s="1"/>
  <c r="E36" i="10" s="1"/>
  <c r="B36" i="8"/>
  <c r="C36" i="10" s="1"/>
  <c r="C36" i="8"/>
  <c r="D36" i="10" s="1"/>
  <c r="A37" i="8"/>
  <c r="B37" i="10" s="1"/>
  <c r="E37" i="10" s="1"/>
  <c r="B37" i="8"/>
  <c r="C37" i="10" s="1"/>
  <c r="C37" i="8"/>
  <c r="D37" i="10" s="1"/>
  <c r="A20" i="8"/>
  <c r="B20" i="10" s="1"/>
  <c r="E20" i="10" s="1"/>
  <c r="B20" i="8"/>
  <c r="C20" i="10" s="1"/>
  <c r="C20" i="8"/>
  <c r="D20" i="10" s="1"/>
  <c r="A21" i="8"/>
  <c r="B21" i="10" s="1"/>
  <c r="E21" i="10" s="1"/>
  <c r="B21" i="8"/>
  <c r="C21" i="10" s="1"/>
  <c r="C21" i="8"/>
  <c r="D21" i="10" s="1"/>
  <c r="A22" i="8"/>
  <c r="B22" i="10" s="1"/>
  <c r="E22" i="10" s="1"/>
  <c r="B22" i="8"/>
  <c r="C22" i="10" s="1"/>
  <c r="C22" i="8"/>
  <c r="D22" i="10" s="1"/>
  <c r="A23" i="8"/>
  <c r="B23" i="10" s="1"/>
  <c r="E23" i="10" s="1"/>
  <c r="B23" i="8"/>
  <c r="C23" i="10" s="1"/>
  <c r="C23" i="8"/>
  <c r="D23" i="10" s="1"/>
  <c r="A24" i="8"/>
  <c r="B24" i="10" s="1"/>
  <c r="E24" i="10" s="1"/>
  <c r="B24" i="8"/>
  <c r="C24" i="10" s="1"/>
  <c r="C24" i="8"/>
  <c r="D24" i="10" s="1"/>
  <c r="A25" i="8"/>
  <c r="B25" i="10" s="1"/>
  <c r="E25" i="10" s="1"/>
  <c r="B25" i="8"/>
  <c r="C25" i="10" s="1"/>
  <c r="C25" i="8"/>
  <c r="D25" i="10" s="1"/>
  <c r="A26" i="8"/>
  <c r="B26" i="10" s="1"/>
  <c r="E26" i="10" s="1"/>
  <c r="B26" i="8"/>
  <c r="C26" i="10" s="1"/>
  <c r="C26" i="8"/>
  <c r="D26" i="10" s="1"/>
  <c r="C11" i="8"/>
  <c r="D11" i="10" s="1"/>
  <c r="C12" i="8"/>
  <c r="D12" i="10" s="1"/>
  <c r="C13" i="8"/>
  <c r="D13" i="10" s="1"/>
  <c r="C14" i="8"/>
  <c r="D14" i="10" s="1"/>
  <c r="C15" i="8"/>
  <c r="D15" i="10" s="1"/>
  <c r="C16" i="8"/>
  <c r="D16" i="10" s="1"/>
  <c r="C17" i="8"/>
  <c r="D17" i="10" s="1"/>
  <c r="C18" i="8"/>
  <c r="D18" i="10" s="1"/>
  <c r="C19" i="8"/>
  <c r="D19" i="10" s="1"/>
  <c r="A12" i="8"/>
  <c r="B12" i="10" s="1"/>
  <c r="E12" i="10" s="1"/>
  <c r="A13" i="8"/>
  <c r="B13" i="10" s="1"/>
  <c r="E13" i="10" s="1"/>
  <c r="A14" i="8"/>
  <c r="B14" i="10" s="1"/>
  <c r="E14" i="10" s="1"/>
  <c r="A15" i="8"/>
  <c r="B15" i="10" s="1"/>
  <c r="E15" i="10" s="1"/>
  <c r="A16" i="8"/>
  <c r="B16" i="10" s="1"/>
  <c r="E16" i="10" s="1"/>
  <c r="A17" i="8"/>
  <c r="B17" i="10" s="1"/>
  <c r="A18" i="8"/>
  <c r="B18" i="10" s="1"/>
  <c r="A19" i="8"/>
  <c r="B19" i="10" s="1"/>
  <c r="E19" i="10" s="1"/>
  <c r="B12" i="8"/>
  <c r="C12" i="10" s="1"/>
  <c r="B13" i="8"/>
  <c r="C13" i="10" s="1"/>
  <c r="B14" i="8"/>
  <c r="C14" i="10" s="1"/>
  <c r="B15" i="8"/>
  <c r="C15" i="10" s="1"/>
  <c r="B16" i="8"/>
  <c r="C16" i="10" s="1"/>
  <c r="B17" i="8"/>
  <c r="C17" i="10" s="1"/>
  <c r="E17" i="10" s="1"/>
  <c r="B18" i="8"/>
  <c r="C18" i="10" s="1"/>
  <c r="E18" i="10" s="1"/>
  <c r="B19" i="8"/>
  <c r="C19" i="10" s="1"/>
  <c r="B4" i="8"/>
  <c r="C4" i="10" s="1"/>
  <c r="B5" i="8"/>
  <c r="C5" i="10" s="1"/>
  <c r="B6" i="8"/>
  <c r="C6" i="10" s="1"/>
  <c r="B7" i="8"/>
  <c r="C7" i="10" s="1"/>
  <c r="B8" i="8"/>
  <c r="C8" i="10" s="1"/>
  <c r="B9" i="8"/>
  <c r="C9" i="10" s="1"/>
  <c r="B10" i="8"/>
  <c r="C10" i="10" s="1"/>
  <c r="B11" i="8"/>
  <c r="C11" i="10" s="1"/>
  <c r="B3" i="8"/>
  <c r="C3" i="10" s="1"/>
  <c r="A4" i="8"/>
  <c r="A5" i="8"/>
  <c r="B5" i="10" s="1"/>
  <c r="E5" i="10" s="1"/>
  <c r="A6" i="8"/>
  <c r="B6" i="10" s="1"/>
  <c r="E6" i="10" s="1"/>
  <c r="A7" i="8"/>
  <c r="B7" i="10" s="1"/>
  <c r="E7" i="10" s="1"/>
  <c r="A8" i="8"/>
  <c r="B8" i="10" s="1"/>
  <c r="E8" i="10" s="1"/>
  <c r="A9" i="8"/>
  <c r="B9" i="10" s="1"/>
  <c r="E9" i="10" s="1"/>
  <c r="A10" i="8"/>
  <c r="B10" i="10" s="1"/>
  <c r="E10" i="10" s="1"/>
  <c r="A11" i="8"/>
  <c r="B11" i="10" s="1"/>
  <c r="E11" i="10" s="1"/>
  <c r="A3" i="8"/>
  <c r="B3" i="10" s="1"/>
  <c r="E3" i="10" s="1"/>
  <c r="C4" i="8"/>
  <c r="D4" i="10" s="1"/>
  <c r="C5" i="8"/>
  <c r="D5" i="10" s="1"/>
  <c r="C6" i="8"/>
  <c r="D6" i="10" s="1"/>
  <c r="C7" i="8"/>
  <c r="D7" i="10" s="1"/>
  <c r="C8" i="8"/>
  <c r="D8" i="10" s="1"/>
  <c r="C9" i="8"/>
  <c r="D9" i="10" s="1"/>
  <c r="C10" i="8"/>
  <c r="D10" i="10" s="1"/>
  <c r="C3" i="8"/>
  <c r="D3" i="10" s="1"/>
  <c r="B50" i="7"/>
  <c r="B51" i="7"/>
  <c r="B52" i="7"/>
  <c r="B53" i="7"/>
  <c r="B54" i="7"/>
  <c r="B55" i="7"/>
  <c r="B56" i="7"/>
  <c r="B57" i="7"/>
  <c r="B58" i="7"/>
  <c r="A54" i="7"/>
  <c r="A55" i="7"/>
  <c r="A56" i="7"/>
  <c r="A57" i="7"/>
  <c r="A58" i="7"/>
  <c r="A50" i="7"/>
  <c r="A51" i="7"/>
  <c r="A52" i="7"/>
  <c r="A53" i="7"/>
  <c r="B41" i="7"/>
  <c r="B42" i="7"/>
  <c r="B43" i="7"/>
  <c r="B44" i="7"/>
  <c r="B45" i="7"/>
  <c r="B46" i="7"/>
  <c r="B47" i="7"/>
  <c r="B48" i="7"/>
  <c r="B49" i="7"/>
  <c r="B40" i="7"/>
  <c r="B32" i="7"/>
  <c r="B33" i="7"/>
  <c r="B34" i="7"/>
  <c r="B35" i="7"/>
  <c r="B36" i="7"/>
  <c r="B37" i="7"/>
  <c r="B38" i="7"/>
  <c r="B39" i="7"/>
  <c r="B30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1" i="7"/>
  <c r="B10" i="7"/>
  <c r="B11" i="7"/>
  <c r="B12" i="7"/>
  <c r="B13" i="7"/>
  <c r="B14" i="7"/>
  <c r="B15" i="7"/>
  <c r="B16" i="7"/>
  <c r="B9" i="7"/>
  <c r="B4" i="7"/>
  <c r="B5" i="7"/>
  <c r="B6" i="7"/>
  <c r="B7" i="7"/>
  <c r="B8" i="7"/>
  <c r="A44" i="7"/>
  <c r="A45" i="7"/>
  <c r="A46" i="7"/>
  <c r="A47" i="7"/>
  <c r="A48" i="7"/>
  <c r="A49" i="7"/>
  <c r="A43" i="7"/>
  <c r="A31" i="7"/>
  <c r="A32" i="7"/>
  <c r="A33" i="7"/>
  <c r="A34" i="7"/>
  <c r="A35" i="7"/>
  <c r="A36" i="7"/>
  <c r="A37" i="7"/>
  <c r="A38" i="7"/>
  <c r="A39" i="7"/>
  <c r="A40" i="7"/>
  <c r="A41" i="7"/>
  <c r="A42" i="7"/>
  <c r="A30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4" i="7"/>
  <c r="A5" i="7"/>
  <c r="A6" i="7"/>
  <c r="A7" i="7"/>
  <c r="A8" i="7"/>
  <c r="A9" i="7"/>
  <c r="A10" i="7"/>
  <c r="A11" i="7"/>
  <c r="B3" i="7"/>
  <c r="A3" i="7"/>
  <c r="B7" i="6"/>
  <c r="B8" i="6"/>
  <c r="B4" i="6"/>
  <c r="B5" i="6"/>
  <c r="B6" i="6"/>
  <c r="B3" i="6"/>
  <c r="G21" i="5"/>
  <c r="G22" i="5"/>
  <c r="G23" i="5"/>
  <c r="G24" i="5"/>
  <c r="G25" i="5"/>
  <c r="G26" i="5"/>
  <c r="G27" i="5"/>
  <c r="G28" i="5"/>
  <c r="G11" i="5"/>
  <c r="G12" i="5"/>
  <c r="G13" i="5"/>
  <c r="G14" i="5"/>
  <c r="G15" i="5"/>
  <c r="G16" i="5"/>
  <c r="G17" i="5"/>
  <c r="G18" i="5"/>
  <c r="G19" i="5"/>
  <c r="G20" i="5"/>
  <c r="G29" i="5"/>
  <c r="G10" i="5"/>
  <c r="G8" i="5"/>
  <c r="G9" i="5"/>
  <c r="G7" i="5"/>
  <c r="G4" i="5"/>
  <c r="G5" i="5"/>
  <c r="G6" i="5"/>
  <c r="G3" i="5"/>
  <c r="F22" i="5"/>
  <c r="F23" i="5"/>
  <c r="F24" i="5"/>
  <c r="F25" i="5"/>
  <c r="F26" i="5"/>
  <c r="F27" i="5"/>
  <c r="F28" i="5"/>
  <c r="F2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" i="5"/>
  <c r="C4" i="5"/>
  <c r="C5" i="5"/>
  <c r="C6" i="5"/>
  <c r="C7" i="5"/>
  <c r="C8" i="5"/>
  <c r="C9" i="5"/>
  <c r="C10" i="5"/>
  <c r="C11" i="5"/>
  <c r="H11" i="5" s="1"/>
  <c r="C12" i="5"/>
  <c r="H12" i="5" s="1"/>
  <c r="C13" i="5"/>
  <c r="H13" i="5" s="1"/>
  <c r="C14" i="5"/>
  <c r="H14" i="5" s="1"/>
  <c r="C15" i="5"/>
  <c r="C16" i="5"/>
  <c r="C17" i="5"/>
  <c r="C18" i="5"/>
  <c r="C19" i="5"/>
  <c r="C20" i="5"/>
  <c r="C21" i="5"/>
  <c r="C22" i="5"/>
  <c r="C23" i="5"/>
  <c r="C24" i="5"/>
  <c r="C25" i="5"/>
  <c r="C26" i="5"/>
  <c r="H26" i="5" s="1"/>
  <c r="C27" i="5"/>
  <c r="H27" i="5" s="1"/>
  <c r="C28" i="5"/>
  <c r="H28" i="5" s="1"/>
  <c r="C29" i="5"/>
  <c r="H29" i="5" s="1"/>
  <c r="C3" i="5"/>
  <c r="H3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" i="5"/>
  <c r="B4" i="4"/>
  <c r="B5" i="4"/>
  <c r="B6" i="4"/>
  <c r="B3" i="4"/>
  <c r="F15" i="5"/>
  <c r="F16" i="5"/>
  <c r="F17" i="5"/>
  <c r="F18" i="5"/>
  <c r="F19" i="5"/>
  <c r="F20" i="5"/>
  <c r="F21" i="5"/>
  <c r="F14" i="5"/>
  <c r="F11" i="5"/>
  <c r="F12" i="5"/>
  <c r="F13" i="5"/>
  <c r="F10" i="5"/>
  <c r="F9" i="5"/>
  <c r="F8" i="5"/>
  <c r="F7" i="5"/>
  <c r="F4" i="5"/>
  <c r="F5" i="5"/>
  <c r="F6" i="5"/>
  <c r="F3" i="5"/>
  <c r="C3" i="3"/>
  <c r="B4" i="3"/>
  <c r="B5" i="3"/>
  <c r="B6" i="3"/>
  <c r="B7" i="3"/>
  <c r="B8" i="3"/>
  <c r="B3" i="3"/>
  <c r="C4" i="3"/>
  <c r="C5" i="3"/>
  <c r="C6" i="3"/>
  <c r="C7" i="3"/>
  <c r="C8" i="3"/>
  <c r="D4" i="3"/>
  <c r="D5" i="3"/>
  <c r="D6" i="3"/>
  <c r="D7" i="3"/>
  <c r="D8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H15" i="5" l="1"/>
  <c r="H21" i="5"/>
  <c r="H22" i="5"/>
  <c r="H16" i="5"/>
  <c r="H6" i="5"/>
  <c r="H17" i="5"/>
  <c r="H19" i="5"/>
  <c r="H24" i="5"/>
  <c r="H8" i="5"/>
  <c r="H7" i="5"/>
  <c r="H23" i="5"/>
  <c r="H5" i="5"/>
  <c r="H4" i="5"/>
  <c r="H20" i="5"/>
  <c r="H18" i="5"/>
  <c r="H10" i="5"/>
  <c r="H25" i="5"/>
  <c r="H9" i="5"/>
  <c r="C25" i="14"/>
  <c r="D25" i="14" s="1"/>
  <c r="C21" i="14"/>
  <c r="D21" i="14" s="1"/>
  <c r="C20" i="14"/>
  <c r="D20" i="14" s="1"/>
  <c r="C19" i="14"/>
  <c r="D19" i="14" s="1"/>
  <c r="C24" i="14"/>
  <c r="D24" i="14" s="1"/>
  <c r="C18" i="14"/>
  <c r="D18" i="14" s="1"/>
  <c r="C23" i="14"/>
  <c r="D23" i="14" s="1"/>
  <c r="C17" i="14"/>
  <c r="D17" i="14" s="1"/>
  <c r="C22" i="14"/>
  <c r="D22" i="14" s="1"/>
  <c r="C16" i="14"/>
  <c r="D16" i="14" s="1"/>
  <c r="C15" i="14"/>
  <c r="D15" i="14" s="1"/>
  <c r="C14" i="14"/>
  <c r="D14" i="14" s="1"/>
  <c r="C4" i="14"/>
  <c r="D4" i="14" s="1"/>
  <c r="D3" i="11"/>
  <c r="D4" i="11"/>
  <c r="D7" i="11"/>
  <c r="D8" i="11"/>
  <c r="D6" i="11"/>
  <c r="D10" i="11"/>
  <c r="D5" i="11"/>
  <c r="C6" i="14"/>
  <c r="D6" i="14" s="1"/>
  <c r="C10" i="14"/>
  <c r="D10" i="14" s="1"/>
  <c r="C3" i="14"/>
  <c r="D3" i="14" s="1"/>
  <c r="C7" i="14"/>
  <c r="D7" i="14" s="1"/>
  <c r="C11" i="14"/>
  <c r="D11" i="14" s="1"/>
  <c r="C8" i="14"/>
  <c r="D8" i="14" s="1"/>
  <c r="C12" i="14"/>
  <c r="D12" i="14" s="1"/>
  <c r="C5" i="14"/>
  <c r="D5" i="14" s="1"/>
  <c r="C9" i="14"/>
  <c r="D9" i="14" s="1"/>
  <c r="C13" i="14"/>
  <c r="D13" i="14" s="1"/>
  <c r="E8" i="3"/>
  <c r="E7" i="3"/>
  <c r="E6" i="3"/>
  <c r="E4" i="3"/>
  <c r="E3" i="3"/>
  <c r="E5" i="3"/>
  <c r="D35" i="8"/>
  <c r="D4" i="8"/>
  <c r="D32" i="8"/>
  <c r="D19" i="8"/>
  <c r="D16" i="8"/>
  <c r="D34" i="8"/>
  <c r="D18" i="8"/>
  <c r="D33" i="8"/>
  <c r="D17" i="8"/>
  <c r="D31" i="8"/>
  <c r="D15" i="8"/>
  <c r="D30" i="8"/>
  <c r="D14" i="8"/>
  <c r="D29" i="8"/>
  <c r="D13" i="8"/>
  <c r="D28" i="8"/>
  <c r="D12" i="8"/>
  <c r="D27" i="8"/>
  <c r="D11" i="8"/>
  <c r="D26" i="8"/>
  <c r="D10" i="8"/>
  <c r="D25" i="8"/>
  <c r="D9" i="8"/>
  <c r="D24" i="8"/>
  <c r="D8" i="8"/>
  <c r="D23" i="8"/>
  <c r="D7" i="8"/>
  <c r="D22" i="8"/>
  <c r="D6" i="8"/>
  <c r="D37" i="8"/>
  <c r="D21" i="8"/>
  <c r="D5" i="8"/>
  <c r="D36" i="8"/>
  <c r="D20" i="8"/>
  <c r="D3" i="8"/>
  <c r="G20" i="12"/>
  <c r="G4" i="12"/>
  <c r="G22" i="12"/>
  <c r="G8" i="12"/>
  <c r="G3" i="12"/>
  <c r="G6" i="12"/>
  <c r="G19" i="12"/>
  <c r="G24" i="12"/>
  <c r="G25" i="12"/>
  <c r="G14" i="12"/>
  <c r="G11" i="12"/>
  <c r="G17" i="12"/>
  <c r="G16" i="12"/>
  <c r="G15" i="12"/>
  <c r="G13" i="12"/>
  <c r="G12" i="12"/>
  <c r="G18" i="12"/>
  <c r="G10" i="12"/>
  <c r="G9" i="12"/>
  <c r="G23" i="12"/>
  <c r="G7" i="12"/>
  <c r="G21" i="12"/>
  <c r="G5" i="12"/>
  <c r="B106" i="13"/>
  <c r="B4" i="10"/>
  <c r="E4" i="10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4" i="1"/>
  <c r="F19" i="1" l="1"/>
  <c r="F14" i="1"/>
  <c r="F15" i="1"/>
  <c r="F13" i="1"/>
  <c r="F4" i="1"/>
  <c r="F7" i="1"/>
  <c r="F22" i="1"/>
  <c r="F6" i="1"/>
  <c r="F21" i="1"/>
  <c r="F5" i="1"/>
  <c r="F17" i="1"/>
  <c r="F16" i="1"/>
  <c r="F20" i="1"/>
  <c r="F18" i="1"/>
  <c r="F12" i="1"/>
  <c r="F11" i="1"/>
  <c r="F10" i="1"/>
  <c r="F9" i="1"/>
  <c r="F8" i="1"/>
  <c r="B14" i="2"/>
  <c r="E14" i="2" s="1"/>
  <c r="B13" i="2"/>
  <c r="E13" i="2" s="1"/>
  <c r="B9" i="2"/>
  <c r="E9" i="2" s="1"/>
  <c r="B8" i="2"/>
  <c r="E8" i="2" s="1"/>
  <c r="B16" i="2"/>
  <c r="E16" i="2" s="1"/>
  <c r="B7" i="2"/>
  <c r="E7" i="2" s="1"/>
  <c r="B3" i="2"/>
  <c r="E3" i="2" s="1"/>
  <c r="B12" i="2"/>
  <c r="E12" i="2" s="1"/>
  <c r="B6" i="2"/>
  <c r="E6" i="2" s="1"/>
  <c r="B11" i="2"/>
  <c r="E11" i="2" s="1"/>
  <c r="B10" i="2"/>
  <c r="E10" i="2" s="1"/>
  <c r="B20" i="2"/>
  <c r="E20" i="2" s="1"/>
  <c r="B4" i="2"/>
  <c r="E4" i="2" s="1"/>
  <c r="B19" i="2"/>
  <c r="E19" i="2" s="1"/>
  <c r="B15" i="2"/>
  <c r="E15" i="2" s="1"/>
  <c r="B18" i="2"/>
  <c r="E18" i="2" s="1"/>
  <c r="B17" i="2"/>
  <c r="E17" i="2" s="1"/>
  <c r="B21" i="2"/>
  <c r="E21" i="2" s="1"/>
  <c r="B5" i="2"/>
  <c r="E5" i="2" s="1"/>
  <c r="B745" i="1"/>
  <c r="C745" i="1"/>
  <c r="D745" i="1"/>
  <c r="E745" i="1"/>
  <c r="B743" i="1"/>
  <c r="C743" i="1"/>
  <c r="D743" i="1"/>
  <c r="E743" i="1"/>
  <c r="B744" i="1"/>
  <c r="C744" i="1"/>
  <c r="D744" i="1"/>
  <c r="E744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39" i="1"/>
  <c r="C739" i="1"/>
  <c r="D739" i="1"/>
  <c r="E739" i="1"/>
  <c r="B738" i="1"/>
  <c r="C738" i="1"/>
  <c r="D738" i="1"/>
  <c r="E738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0" i="1"/>
  <c r="C730" i="1"/>
  <c r="D730" i="1"/>
  <c r="E730" i="1"/>
  <c r="B731" i="1"/>
  <c r="C731" i="1"/>
  <c r="D731" i="1"/>
  <c r="E73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E396" i="1"/>
  <c r="D396" i="1"/>
  <c r="C396" i="1"/>
  <c r="B396" i="1"/>
  <c r="B393" i="1"/>
  <c r="C393" i="1"/>
  <c r="D393" i="1"/>
  <c r="E39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44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58" i="1"/>
  <c r="C59" i="1"/>
  <c r="C60" i="1"/>
  <c r="C61" i="1"/>
  <c r="C62" i="1"/>
  <c r="C63" i="1"/>
  <c r="C64" i="1"/>
  <c r="C65" i="1"/>
  <c r="C66" i="1"/>
  <c r="C67" i="1"/>
  <c r="C68" i="1"/>
  <c r="C49" i="1"/>
  <c r="C50" i="1"/>
  <c r="C51" i="1"/>
  <c r="C52" i="1"/>
  <c r="C53" i="1"/>
  <c r="C54" i="1"/>
  <c r="C55" i="1"/>
  <c r="C56" i="1"/>
  <c r="C57" i="1"/>
  <c r="C45" i="1"/>
  <c r="C46" i="1"/>
  <c r="C47" i="1"/>
  <c r="C48" i="1"/>
  <c r="C44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45" i="1"/>
  <c r="B46" i="1"/>
  <c r="B47" i="1"/>
  <c r="B44" i="1"/>
  <c r="B38" i="1"/>
  <c r="C38" i="1" s="1"/>
  <c r="C28" i="1"/>
  <c r="C29" i="1"/>
  <c r="C30" i="1"/>
  <c r="C31" i="1"/>
  <c r="C32" i="1"/>
  <c r="C33" i="1"/>
  <c r="C34" i="1"/>
  <c r="C27" i="1"/>
  <c r="B28" i="1"/>
  <c r="B29" i="1"/>
  <c r="B30" i="1"/>
  <c r="B31" i="1"/>
  <c r="B32" i="1"/>
  <c r="B33" i="1"/>
  <c r="B34" i="1"/>
  <c r="B27" i="1"/>
  <c r="B29" i="2" l="1"/>
  <c r="E29" i="2" s="1"/>
  <c r="B27" i="2"/>
  <c r="E27" i="2" s="1"/>
  <c r="B28" i="2"/>
  <c r="E28" i="2" s="1"/>
  <c r="B26" i="2"/>
  <c r="E26" i="2" s="1"/>
  <c r="B22" i="2"/>
  <c r="E22" i="2" s="1"/>
  <c r="F744" i="1"/>
  <c r="F737" i="1"/>
  <c r="F742" i="1"/>
  <c r="F743" i="1"/>
  <c r="F745" i="1"/>
  <c r="F738" i="1"/>
  <c r="F740" i="1"/>
  <c r="F735" i="1"/>
  <c r="F741" i="1"/>
  <c r="F739" i="1"/>
  <c r="F736" i="1"/>
  <c r="F734" i="1"/>
  <c r="F733" i="1"/>
  <c r="F732" i="1"/>
  <c r="F714" i="1"/>
  <c r="F730" i="1"/>
  <c r="F731" i="1"/>
  <c r="F717" i="1"/>
  <c r="F727" i="1"/>
  <c r="F522" i="1"/>
  <c r="F694" i="1"/>
  <c r="F723" i="1"/>
  <c r="F702" i="1"/>
  <c r="F715" i="1"/>
  <c r="F722" i="1"/>
  <c r="F691" i="1"/>
  <c r="F729" i="1"/>
  <c r="F718" i="1"/>
  <c r="F673" i="1"/>
  <c r="F704" i="1"/>
  <c r="F703" i="1"/>
  <c r="F725" i="1"/>
  <c r="F721" i="1"/>
  <c r="F713" i="1"/>
  <c r="F650" i="1"/>
  <c r="F672" i="1"/>
  <c r="F711" i="1"/>
  <c r="F728" i="1"/>
  <c r="F724" i="1"/>
  <c r="F720" i="1"/>
  <c r="F716" i="1"/>
  <c r="F671" i="1"/>
  <c r="F693" i="1"/>
  <c r="F710" i="1"/>
  <c r="F706" i="1"/>
  <c r="F712" i="1"/>
  <c r="F709" i="1"/>
  <c r="F719" i="1"/>
  <c r="F678" i="1"/>
  <c r="F726" i="1"/>
  <c r="F670" i="1"/>
  <c r="F674" i="1"/>
  <c r="F700" i="1"/>
  <c r="F692" i="1"/>
  <c r="F705" i="1"/>
  <c r="F657" i="1"/>
  <c r="F685" i="1"/>
  <c r="F701" i="1"/>
  <c r="F699" i="1"/>
  <c r="F687" i="1"/>
  <c r="F708" i="1"/>
  <c r="F656" i="1"/>
  <c r="F683" i="1"/>
  <c r="F707" i="1"/>
  <c r="F659" i="1"/>
  <c r="F675" i="1"/>
  <c r="F686" i="1"/>
  <c r="F689" i="1"/>
  <c r="F684" i="1"/>
  <c r="F677" i="1"/>
  <c r="F696" i="1"/>
  <c r="F688" i="1"/>
  <c r="F636" i="1"/>
  <c r="F680" i="1"/>
  <c r="F676" i="1"/>
  <c r="F695" i="1"/>
  <c r="F655" i="1"/>
  <c r="F698" i="1"/>
  <c r="F679" i="1"/>
  <c r="F690" i="1"/>
  <c r="F682" i="1"/>
  <c r="F697" i="1"/>
  <c r="F665" i="1"/>
  <c r="F681" i="1"/>
  <c r="F488" i="1"/>
  <c r="F555" i="1"/>
  <c r="F551" i="1"/>
  <c r="F543" i="1"/>
  <c r="F539" i="1"/>
  <c r="F527" i="1"/>
  <c r="F664" i="1"/>
  <c r="F660" i="1"/>
  <c r="F645" i="1"/>
  <c r="F559" i="1"/>
  <c r="F668" i="1"/>
  <c r="F204" i="1"/>
  <c r="F667" i="1"/>
  <c r="F332" i="1"/>
  <c r="F220" i="1"/>
  <c r="F643" i="1"/>
  <c r="F635" i="1"/>
  <c r="F652" i="1"/>
  <c r="F663" i="1"/>
  <c r="F252" i="1"/>
  <c r="F284" i="1"/>
  <c r="F188" i="1"/>
  <c r="F57" i="1"/>
  <c r="F666" i="1"/>
  <c r="F300" i="1"/>
  <c r="F662" i="1"/>
  <c r="F268" i="1"/>
  <c r="F316" i="1"/>
  <c r="F634" i="1"/>
  <c r="F658" i="1"/>
  <c r="F348" i="1"/>
  <c r="F647" i="1"/>
  <c r="F472" i="1"/>
  <c r="F669" i="1"/>
  <c r="F661" i="1"/>
  <c r="F644" i="1"/>
  <c r="F648" i="1"/>
  <c r="F441" i="1"/>
  <c r="F638" i="1"/>
  <c r="F651" i="1"/>
  <c r="F428" i="1"/>
  <c r="F617" i="1"/>
  <c r="F637" i="1"/>
  <c r="F654" i="1"/>
  <c r="F646" i="1"/>
  <c r="F479" i="1"/>
  <c r="F471" i="1"/>
  <c r="F455" i="1"/>
  <c r="F632" i="1"/>
  <c r="F653" i="1"/>
  <c r="F602" i="1"/>
  <c r="F506" i="1"/>
  <c r="F172" i="1"/>
  <c r="F649" i="1"/>
  <c r="F631" i="1"/>
  <c r="F623" i="1"/>
  <c r="F407" i="1"/>
  <c r="F530" i="1"/>
  <c r="F415" i="1"/>
  <c r="F490" i="1"/>
  <c r="F486" i="1"/>
  <c r="F482" i="1"/>
  <c r="F474" i="1"/>
  <c r="F466" i="1"/>
  <c r="F450" i="1"/>
  <c r="F640" i="1"/>
  <c r="F593" i="1"/>
  <c r="F465" i="1"/>
  <c r="F639" i="1"/>
  <c r="F619" i="1"/>
  <c r="F630" i="1"/>
  <c r="F584" i="1"/>
  <c r="F642" i="1"/>
  <c r="F403" i="1"/>
  <c r="F608" i="1"/>
  <c r="F604" i="1"/>
  <c r="F524" i="1"/>
  <c r="F492" i="1"/>
  <c r="F399" i="1"/>
  <c r="F621" i="1"/>
  <c r="F503" i="1"/>
  <c r="F447" i="1"/>
  <c r="F641" i="1"/>
  <c r="F614" i="1"/>
  <c r="F610" i="1"/>
  <c r="F546" i="1"/>
  <c r="F476" i="1"/>
  <c r="F460" i="1"/>
  <c r="F397" i="1"/>
  <c r="F396" i="1"/>
  <c r="F594" i="1"/>
  <c r="F586" i="1"/>
  <c r="F578" i="1"/>
  <c r="F570" i="1"/>
  <c r="F562" i="1"/>
  <c r="F519" i="1"/>
  <c r="F436" i="1"/>
  <c r="F622" i="1"/>
  <c r="F554" i="1"/>
  <c r="F511" i="1"/>
  <c r="F444" i="1"/>
  <c r="F432" i="1"/>
  <c r="F626" i="1"/>
  <c r="F618" i="1"/>
  <c r="F538" i="1"/>
  <c r="F534" i="1"/>
  <c r="F495" i="1"/>
  <c r="F487" i="1"/>
  <c r="F439" i="1"/>
  <c r="F416" i="1"/>
  <c r="F408" i="1"/>
  <c r="F585" i="1"/>
  <c r="F577" i="1"/>
  <c r="F561" i="1"/>
  <c r="F467" i="1"/>
  <c r="F463" i="1"/>
  <c r="F412" i="1"/>
  <c r="F633" i="1"/>
  <c r="F625" i="1"/>
  <c r="F597" i="1"/>
  <c r="F581" i="1"/>
  <c r="F573" i="1"/>
  <c r="F565" i="1"/>
  <c r="F553" i="1"/>
  <c r="F514" i="1"/>
  <c r="F518" i="1"/>
  <c r="F498" i="1"/>
  <c r="F431" i="1"/>
  <c r="F423" i="1"/>
  <c r="F629" i="1"/>
  <c r="F68" i="1"/>
  <c r="F616" i="1"/>
  <c r="F572" i="1"/>
  <c r="F502" i="1"/>
  <c r="F462" i="1"/>
  <c r="F628" i="1"/>
  <c r="F592" i="1"/>
  <c r="F588" i="1"/>
  <c r="F576" i="1"/>
  <c r="F556" i="1"/>
  <c r="F430" i="1"/>
  <c r="F624" i="1"/>
  <c r="F540" i="1"/>
  <c r="F434" i="1"/>
  <c r="F620" i="1"/>
  <c r="F381" i="1"/>
  <c r="F64" i="1"/>
  <c r="F493" i="1"/>
  <c r="F481" i="1"/>
  <c r="F426" i="1"/>
  <c r="F422" i="1"/>
  <c r="F418" i="1"/>
  <c r="F398" i="1"/>
  <c r="F365" i="1"/>
  <c r="F615" i="1"/>
  <c r="F607" i="1"/>
  <c r="F477" i="1"/>
  <c r="F461" i="1"/>
  <c r="F402" i="1"/>
  <c r="F627" i="1"/>
  <c r="F47" i="1"/>
  <c r="F599" i="1"/>
  <c r="F591" i="1"/>
  <c r="F583" i="1"/>
  <c r="F575" i="1"/>
  <c r="F571" i="1"/>
  <c r="F567" i="1"/>
  <c r="F535" i="1"/>
  <c r="F508" i="1"/>
  <c r="F504" i="1"/>
  <c r="F437" i="1"/>
  <c r="F582" i="1"/>
  <c r="F552" i="1"/>
  <c r="F541" i="1"/>
  <c r="F515" i="1"/>
  <c r="F500" i="1"/>
  <c r="F478" i="1"/>
  <c r="F448" i="1"/>
  <c r="F414" i="1"/>
  <c r="F600" i="1"/>
  <c r="F589" i="1"/>
  <c r="F563" i="1"/>
  <c r="F537" i="1"/>
  <c r="F526" i="1"/>
  <c r="F489" i="1"/>
  <c r="F440" i="1"/>
  <c r="F429" i="1"/>
  <c r="F611" i="1"/>
  <c r="F574" i="1"/>
  <c r="F548" i="1"/>
  <c r="F496" i="1"/>
  <c r="F485" i="1"/>
  <c r="F459" i="1"/>
  <c r="F425" i="1"/>
  <c r="F417" i="1"/>
  <c r="F410" i="1"/>
  <c r="F596" i="1"/>
  <c r="F544" i="1"/>
  <c r="F533" i="1"/>
  <c r="F529" i="1"/>
  <c r="F507" i="1"/>
  <c r="F470" i="1"/>
  <c r="F451" i="1"/>
  <c r="F421" i="1"/>
  <c r="F406" i="1"/>
  <c r="F393" i="1"/>
  <c r="F603" i="1"/>
  <c r="F566" i="1"/>
  <c r="F536" i="1"/>
  <c r="F525" i="1"/>
  <c r="F499" i="1"/>
  <c r="F484" i="1"/>
  <c r="F424" i="1"/>
  <c r="F413" i="1"/>
  <c r="F547" i="1"/>
  <c r="F521" i="1"/>
  <c r="F510" i="1"/>
  <c r="F473" i="1"/>
  <c r="F458" i="1"/>
  <c r="F443" i="1"/>
  <c r="F409" i="1"/>
  <c r="F405" i="1"/>
  <c r="F595" i="1"/>
  <c r="F569" i="1"/>
  <c r="F558" i="1"/>
  <c r="F532" i="1"/>
  <c r="F480" i="1"/>
  <c r="F469" i="1"/>
  <c r="F454" i="1"/>
  <c r="F435" i="1"/>
  <c r="F420" i="1"/>
  <c r="F401" i="1"/>
  <c r="F606" i="1"/>
  <c r="F580" i="1"/>
  <c r="F528" i="1"/>
  <c r="F517" i="1"/>
  <c r="F513" i="1"/>
  <c r="F491" i="1"/>
  <c r="F446" i="1"/>
  <c r="F613" i="1"/>
  <c r="F609" i="1"/>
  <c r="F587" i="1"/>
  <c r="F550" i="1"/>
  <c r="F520" i="1"/>
  <c r="F509" i="1"/>
  <c r="F483" i="1"/>
  <c r="F457" i="1"/>
  <c r="F449" i="1"/>
  <c r="F442" i="1"/>
  <c r="F427" i="1"/>
  <c r="F404" i="1"/>
  <c r="F598" i="1"/>
  <c r="F568" i="1"/>
  <c r="F557" i="1"/>
  <c r="F531" i="1"/>
  <c r="F494" i="1"/>
  <c r="F468" i="1"/>
  <c r="F453" i="1"/>
  <c r="F438" i="1"/>
  <c r="F419" i="1"/>
  <c r="F605" i="1"/>
  <c r="F579" i="1"/>
  <c r="F542" i="1"/>
  <c r="F516" i="1"/>
  <c r="F505" i="1"/>
  <c r="F464" i="1"/>
  <c r="F400" i="1"/>
  <c r="F339" i="1"/>
  <c r="F323" i="1"/>
  <c r="F307" i="1"/>
  <c r="F291" i="1"/>
  <c r="F275" i="1"/>
  <c r="F259" i="1"/>
  <c r="F243" i="1"/>
  <c r="F227" i="1"/>
  <c r="F211" i="1"/>
  <c r="F195" i="1"/>
  <c r="F179" i="1"/>
  <c r="F601" i="1"/>
  <c r="F590" i="1"/>
  <c r="F564" i="1"/>
  <c r="F512" i="1"/>
  <c r="F501" i="1"/>
  <c r="F497" i="1"/>
  <c r="F475" i="1"/>
  <c r="F456" i="1"/>
  <c r="F445" i="1"/>
  <c r="F612" i="1"/>
  <c r="F560" i="1"/>
  <c r="F549" i="1"/>
  <c r="F545" i="1"/>
  <c r="F523" i="1"/>
  <c r="F452" i="1"/>
  <c r="F433" i="1"/>
  <c r="F411" i="1"/>
  <c r="F328" i="1"/>
  <c r="F200" i="1"/>
  <c r="F216" i="1"/>
  <c r="F152" i="1"/>
  <c r="F88" i="1"/>
  <c r="F312" i="1"/>
  <c r="F248" i="1"/>
  <c r="F168" i="1"/>
  <c r="F72" i="1"/>
  <c r="F326" i="1"/>
  <c r="F278" i="1"/>
  <c r="F230" i="1"/>
  <c r="F198" i="1"/>
  <c r="F166" i="1"/>
  <c r="F376" i="1"/>
  <c r="F392" i="1"/>
  <c r="F344" i="1"/>
  <c r="F232" i="1"/>
  <c r="F136" i="1"/>
  <c r="F56" i="1"/>
  <c r="F310" i="1"/>
  <c r="F262" i="1"/>
  <c r="F214" i="1"/>
  <c r="F182" i="1"/>
  <c r="F360" i="1"/>
  <c r="F264" i="1"/>
  <c r="F184" i="1"/>
  <c r="F120" i="1"/>
  <c r="F104" i="1"/>
  <c r="F342" i="1"/>
  <c r="F294" i="1"/>
  <c r="F246" i="1"/>
  <c r="F296" i="1"/>
  <c r="F280" i="1"/>
  <c r="F61" i="1"/>
  <c r="F236" i="1"/>
  <c r="F163" i="1"/>
  <c r="F131" i="1"/>
  <c r="F147" i="1"/>
  <c r="F273" i="1"/>
  <c r="F193" i="1"/>
  <c r="F129" i="1"/>
  <c r="F305" i="1"/>
  <c r="F225" i="1"/>
  <c r="F161" i="1"/>
  <c r="F289" i="1"/>
  <c r="F209" i="1"/>
  <c r="F113" i="1"/>
  <c r="F321" i="1"/>
  <c r="F241" i="1"/>
  <c r="F145" i="1"/>
  <c r="F337" i="1"/>
  <c r="F257" i="1"/>
  <c r="F177" i="1"/>
  <c r="F53" i="1"/>
  <c r="F65" i="1"/>
  <c r="F288" i="1"/>
  <c r="F224" i="1"/>
  <c r="F160" i="1"/>
  <c r="F128" i="1"/>
  <c r="F96" i="1"/>
  <c r="F48" i="1"/>
  <c r="F304" i="1"/>
  <c r="F256" i="1"/>
  <c r="F208" i="1"/>
  <c r="F144" i="1"/>
  <c r="F112" i="1"/>
  <c r="F80" i="1"/>
  <c r="F320" i="1"/>
  <c r="F240" i="1"/>
  <c r="F176" i="1"/>
  <c r="F352" i="1"/>
  <c r="F368" i="1"/>
  <c r="F384" i="1"/>
  <c r="F336" i="1"/>
  <c r="F272" i="1"/>
  <c r="F192" i="1"/>
  <c r="F357" i="1"/>
  <c r="F373" i="1"/>
  <c r="F389" i="1"/>
  <c r="F99" i="1"/>
  <c r="F83" i="1"/>
  <c r="F51" i="1"/>
  <c r="F115" i="1"/>
  <c r="F67" i="1"/>
  <c r="F97" i="1"/>
  <c r="F81" i="1"/>
  <c r="F353" i="1"/>
  <c r="F369" i="1"/>
  <c r="F385" i="1"/>
  <c r="F355" i="1"/>
  <c r="F387" i="1"/>
  <c r="F371" i="1"/>
  <c r="F374" i="1"/>
  <c r="F390" i="1"/>
  <c r="F358" i="1"/>
  <c r="F231" i="1"/>
  <c r="F215" i="1"/>
  <c r="F199" i="1"/>
  <c r="F183" i="1"/>
  <c r="F167" i="1"/>
  <c r="F151" i="1"/>
  <c r="F135" i="1"/>
  <c r="F119" i="1"/>
  <c r="F103" i="1"/>
  <c r="F87" i="1"/>
  <c r="F71" i="1"/>
  <c r="F359" i="1"/>
  <c r="F375" i="1"/>
  <c r="F391" i="1"/>
  <c r="F150" i="1"/>
  <c r="F134" i="1"/>
  <c r="F118" i="1"/>
  <c r="F102" i="1"/>
  <c r="F86" i="1"/>
  <c r="F70" i="1"/>
  <c r="F343" i="1"/>
  <c r="F325" i="1"/>
  <c r="F309" i="1"/>
  <c r="F293" i="1"/>
  <c r="F277" i="1"/>
  <c r="F261" i="1"/>
  <c r="F245" i="1"/>
  <c r="F229" i="1"/>
  <c r="F213" i="1"/>
  <c r="F197" i="1"/>
  <c r="F181" i="1"/>
  <c r="F165" i="1"/>
  <c r="F149" i="1"/>
  <c r="F133" i="1"/>
  <c r="F117" i="1"/>
  <c r="F101" i="1"/>
  <c r="F85" i="1"/>
  <c r="F69" i="1"/>
  <c r="F327" i="1"/>
  <c r="F324" i="1"/>
  <c r="F308" i="1"/>
  <c r="F292" i="1"/>
  <c r="F276" i="1"/>
  <c r="F260" i="1"/>
  <c r="F244" i="1"/>
  <c r="F228" i="1"/>
  <c r="F212" i="1"/>
  <c r="F196" i="1"/>
  <c r="F180" i="1"/>
  <c r="F164" i="1"/>
  <c r="F148" i="1"/>
  <c r="F132" i="1"/>
  <c r="F116" i="1"/>
  <c r="F100" i="1"/>
  <c r="F84" i="1"/>
  <c r="F52" i="1"/>
  <c r="F263" i="1"/>
  <c r="F295" i="1"/>
  <c r="F49" i="1"/>
  <c r="F311" i="1"/>
  <c r="F247" i="1"/>
  <c r="F341" i="1"/>
  <c r="F340" i="1"/>
  <c r="F279" i="1"/>
  <c r="F346" i="1"/>
  <c r="F330" i="1"/>
  <c r="F314" i="1"/>
  <c r="F298" i="1"/>
  <c r="F282" i="1"/>
  <c r="F356" i="1"/>
  <c r="F372" i="1"/>
  <c r="F388" i="1"/>
  <c r="F156" i="1"/>
  <c r="F124" i="1"/>
  <c r="F108" i="1"/>
  <c r="F92" i="1"/>
  <c r="F76" i="1"/>
  <c r="F60" i="1"/>
  <c r="F140" i="1"/>
  <c r="F266" i="1"/>
  <c r="F234" i="1"/>
  <c r="F202" i="1"/>
  <c r="F170" i="1"/>
  <c r="F138" i="1"/>
  <c r="F122" i="1"/>
  <c r="F106" i="1"/>
  <c r="F90" i="1"/>
  <c r="F74" i="1"/>
  <c r="F250" i="1"/>
  <c r="F218" i="1"/>
  <c r="F186" i="1"/>
  <c r="F154" i="1"/>
  <c r="F55" i="1"/>
  <c r="F362" i="1"/>
  <c r="F378" i="1"/>
  <c r="F364" i="1"/>
  <c r="F380" i="1"/>
  <c r="F350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5" i="1"/>
  <c r="F59" i="1"/>
  <c r="F58" i="1"/>
  <c r="F345" i="1"/>
  <c r="F329" i="1"/>
  <c r="F313" i="1"/>
  <c r="F297" i="1"/>
  <c r="F281" i="1"/>
  <c r="F265" i="1"/>
  <c r="F249" i="1"/>
  <c r="F233" i="1"/>
  <c r="F217" i="1"/>
  <c r="F201" i="1"/>
  <c r="F185" i="1"/>
  <c r="F169" i="1"/>
  <c r="F153" i="1"/>
  <c r="F137" i="1"/>
  <c r="F121" i="1"/>
  <c r="F105" i="1"/>
  <c r="F89" i="1"/>
  <c r="F73" i="1"/>
  <c r="F54" i="1"/>
  <c r="F361" i="1"/>
  <c r="F377" i="1"/>
  <c r="F363" i="1"/>
  <c r="F379" i="1"/>
  <c r="F382" i="1"/>
  <c r="F46" i="1"/>
  <c r="F366" i="1"/>
  <c r="F334" i="1"/>
  <c r="F318" i="1"/>
  <c r="F302" i="1"/>
  <c r="F286" i="1"/>
  <c r="F270" i="1"/>
  <c r="F254" i="1"/>
  <c r="F238" i="1"/>
  <c r="F222" i="1"/>
  <c r="F206" i="1"/>
  <c r="F190" i="1"/>
  <c r="F174" i="1"/>
  <c r="F158" i="1"/>
  <c r="F142" i="1"/>
  <c r="F126" i="1"/>
  <c r="F110" i="1"/>
  <c r="F94" i="1"/>
  <c r="F78" i="1"/>
  <c r="F338" i="1"/>
  <c r="F322" i="1"/>
  <c r="F306" i="1"/>
  <c r="F290" i="1"/>
  <c r="F274" i="1"/>
  <c r="F258" i="1"/>
  <c r="F242" i="1"/>
  <c r="F226" i="1"/>
  <c r="F210" i="1"/>
  <c r="F194" i="1"/>
  <c r="F178" i="1"/>
  <c r="F162" i="1"/>
  <c r="F146" i="1"/>
  <c r="F130" i="1"/>
  <c r="F114" i="1"/>
  <c r="F98" i="1"/>
  <c r="F82" i="1"/>
  <c r="F66" i="1"/>
  <c r="F50" i="1"/>
  <c r="F335" i="1"/>
  <c r="F319" i="1"/>
  <c r="F303" i="1"/>
  <c r="F287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79" i="1"/>
  <c r="F63" i="1"/>
  <c r="F351" i="1"/>
  <c r="F367" i="1"/>
  <c r="F383" i="1"/>
  <c r="F45" i="1"/>
  <c r="F62" i="1"/>
  <c r="F349" i="1"/>
  <c r="F333" i="1"/>
  <c r="F317" i="1"/>
  <c r="F301" i="1"/>
  <c r="F285" i="1"/>
  <c r="F269" i="1"/>
  <c r="F253" i="1"/>
  <c r="F237" i="1"/>
  <c r="F221" i="1"/>
  <c r="F205" i="1"/>
  <c r="F189" i="1"/>
  <c r="F173" i="1"/>
  <c r="F157" i="1"/>
  <c r="F141" i="1"/>
  <c r="F125" i="1"/>
  <c r="F109" i="1"/>
  <c r="F93" i="1"/>
  <c r="F77" i="1"/>
  <c r="F354" i="1"/>
  <c r="F370" i="1"/>
  <c r="F386" i="1"/>
  <c r="F44" i="1"/>
  <c r="B23" i="2" l="1"/>
  <c r="E23" i="2" s="1"/>
  <c r="B24" i="2" l="1"/>
  <c r="E24" i="2" s="1"/>
  <c r="B25" i="2" l="1"/>
  <c r="E25" i="2" s="1"/>
</calcChain>
</file>

<file path=xl/sharedStrings.xml><?xml version="1.0" encoding="utf-8"?>
<sst xmlns="http://schemas.openxmlformats.org/spreadsheetml/2006/main" count="104" uniqueCount="59">
  <si>
    <t>QUERY</t>
  </si>
  <si>
    <t>Tarjeta</t>
  </si>
  <si>
    <t>C_Tarjeta</t>
  </si>
  <si>
    <t>Tipo</t>
  </si>
  <si>
    <t>INSERT INTO Tarjeta(C_Tarjeta,TipoTarjeta)VALUES()</t>
  </si>
  <si>
    <t>Efectivo</t>
  </si>
  <si>
    <t>C_Efectivo</t>
  </si>
  <si>
    <t>Num_Monto</t>
  </si>
  <si>
    <t>INSERT INTO Efectivo(C_Efectivo,Num_Monto)VALUES()</t>
  </si>
  <si>
    <t>Query</t>
  </si>
  <si>
    <t>Codigo</t>
  </si>
  <si>
    <t>Comprobante Dulceria</t>
  </si>
  <si>
    <t>Fecha</t>
  </si>
  <si>
    <t>Codigo M paga</t>
  </si>
  <si>
    <t>Ccliente</t>
  </si>
  <si>
    <t>Hora</t>
  </si>
  <si>
    <t>INSERT INTO ComprobanteDeDulceria(C_ComprobanteDulceria,D_Fecha,MedioDePago_C_MedioPago,Cliente_C_CodigoCliente)VALUES()</t>
  </si>
  <si>
    <t>Comprobante Entradas</t>
  </si>
  <si>
    <t>DNI</t>
  </si>
  <si>
    <t>RUC</t>
  </si>
  <si>
    <t>Nombres</t>
  </si>
  <si>
    <t>Apellidos</t>
  </si>
  <si>
    <t>Celular</t>
  </si>
  <si>
    <t>INSERT INTO Cliente(DNI,RUC,Nombres,Apellidos,Celular)VALUES(</t>
  </si>
  <si>
    <t>ID</t>
  </si>
  <si>
    <t>INSERT INTO Orden(Cliente_DNI,Fecha_Registro,Fecha_Requerida)VALUES(</t>
  </si>
  <si>
    <t>FechaR</t>
  </si>
  <si>
    <t>FechaReq</t>
  </si>
  <si>
    <t>PesoMax</t>
  </si>
  <si>
    <t>VolMax</t>
  </si>
  <si>
    <t>TIPO</t>
  </si>
  <si>
    <t>Nombre</t>
  </si>
  <si>
    <t>INSERT INTO Tipo_de_Tela(Nombre)VALUES(</t>
  </si>
  <si>
    <t>INSERT INTO Maquina(PesoMax,VolumenMax,Tipo)VALUES(</t>
  </si>
  <si>
    <t>INSERT INTO Receta(Nombre,Fecha_Registro,CantidadProducto,Volumen,Maquina_ID,Tipo_de_Tela_ID)VALUES(</t>
  </si>
  <si>
    <t>Cantidad</t>
  </si>
  <si>
    <t>Volumen</t>
  </si>
  <si>
    <t>Maquina</t>
  </si>
  <si>
    <t>TipoTela</t>
  </si>
  <si>
    <t>INSERT INTO Color(Nombre)VALUES(</t>
  </si>
  <si>
    <t>INSERT INTO RecetaxColor(Receta_ID,Color_ID)VALUES(</t>
  </si>
  <si>
    <t>Receta</t>
  </si>
  <si>
    <t xml:space="preserve">Color </t>
  </si>
  <si>
    <t>INSERT INTO OrdenDetalles(Color_ID,Orden_ID,Cantidad)VALUES(</t>
  </si>
  <si>
    <t>Orden</t>
  </si>
  <si>
    <t>Insumos</t>
  </si>
  <si>
    <t>Productos</t>
  </si>
  <si>
    <t>INSERT INTO Almacen(Nombre)VALUES(</t>
  </si>
  <si>
    <t>INSERT INTO Almacen_Productos(Almacen_ID,OrdenDetalles_Color_ID,OrdenDetalles_Orden_ID,Cantidad)VALUES(</t>
  </si>
  <si>
    <t>Color</t>
  </si>
  <si>
    <t>INSERT INTO Proveedor(Nombre,Celular)VALUES(</t>
  </si>
  <si>
    <t>INSERT INTO Insumo(Proveedor_ID,Nombre,Tipo,Unidad,Precio_Unitario)VALUES(</t>
  </si>
  <si>
    <t>Id proveedir</t>
  </si>
  <si>
    <t>Unidad</t>
  </si>
  <si>
    <t>Precio_unitario</t>
  </si>
  <si>
    <t>INSERT INTO InsumoxReceta(Receta_ID,Insumo_ID,Cantidad)VALUES(</t>
  </si>
  <si>
    <t>Insumo</t>
  </si>
  <si>
    <t>INSERT INTO Almacen_Insumos(Almacen_ID,Insumo_ID,Cantidad)VALUES(</t>
  </si>
  <si>
    <t>InsumoID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</si>
</sst>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5"/>
  <sheetViews>
    <sheetView workbookViewId="0">
      <selection activeCell="F4" sqref="F4:F22"/>
    </sheetView>
  </sheetViews>
  <sheetFormatPr baseColWidth="10" defaultRowHeight="15" x14ac:dyDescent="0.25"/>
  <cols>
    <col min="1" max="5" width="11.85546875" bestFit="1" customWidth="1"/>
  </cols>
  <sheetData>
    <row r="2" spans="1:6" x14ac:dyDescent="0.25">
      <c r="B2" t="s">
        <v>23</v>
      </c>
    </row>
    <row r="3" spans="1:6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0</v>
      </c>
    </row>
    <row r="4" spans="1:6" x14ac:dyDescent="0.25">
      <c r="A4">
        <f ca="1">RANDBETWEEN(10000000,99999999)</f>
        <v>29279582</v>
      </c>
      <c r="B4">
        <f ca="1">RANDBETWEEN(10000000000,99999999999)</f>
        <v>70820042040</v>
      </c>
      <c r="C4" s="1" t="str">
        <f ca="1">CONCATENATE("Nombre ",RANDBETWEEN(1,14))</f>
        <v>Nombre 2</v>
      </c>
      <c r="D4" s="1" t="str">
        <f ca="1">CONCATENATE("Apellido ",RANDBETWEEN(1,14))</f>
        <v>Apellido 4</v>
      </c>
      <c r="E4">
        <f ca="1">RANDBETWEEN(900000000,999999999)</f>
        <v>996507422</v>
      </c>
      <c r="F4" t="str">
        <f ca="1">CONCATENATE($B$2,A4,",",B4,",","'",C4,"'",",","'",D4,"'",",",E4,")",";")</f>
        <v>INSERT INTO Cliente(DNI,RUC,Nombres,Apellidos,Celular)VALUES(29279582,70820042040,'Nombre 2','Apellido 4',996507422);</v>
      </c>
    </row>
    <row r="5" spans="1:6" x14ac:dyDescent="0.25">
      <c r="A5">
        <f t="shared" ref="A5:A23" ca="1" si="0">RANDBETWEEN(10000000,99999999)</f>
        <v>61973473</v>
      </c>
      <c r="B5">
        <f t="shared" ref="B5:B23" ca="1" si="1">RANDBETWEEN(10000000000,99999999999)</f>
        <v>61440954671</v>
      </c>
      <c r="C5" s="1" t="str">
        <f t="shared" ref="C5:D23" ca="1" si="2">CONCATENATE("Nombre ",RANDBETWEEN(1,14))</f>
        <v>Nombre 5</v>
      </c>
      <c r="D5" s="1" t="str">
        <f t="shared" ref="D5:D23" ca="1" si="3">CONCATENATE("Apellido ",RANDBETWEEN(1,14))</f>
        <v>Apellido 7</v>
      </c>
      <c r="E5">
        <f t="shared" ref="E5:E23" ca="1" si="4">RANDBETWEEN(900000000,999999999)</f>
        <v>917109124</v>
      </c>
      <c r="F5" t="str">
        <f t="shared" ref="F5:F22" ca="1" si="5">CONCATENATE($B$2,A5,",",B5,",","'",C5,"'",",","'",D5,"'",",",E5,")",";")</f>
        <v>INSERT INTO Cliente(DNI,RUC,Nombres,Apellidos,Celular)VALUES(61973473,61440954671,'Nombre 5','Apellido 7',917109124);</v>
      </c>
    </row>
    <row r="6" spans="1:6" x14ac:dyDescent="0.25">
      <c r="A6">
        <f t="shared" ca="1" si="0"/>
        <v>28349223</v>
      </c>
      <c r="B6">
        <f t="shared" ca="1" si="1"/>
        <v>65486209586</v>
      </c>
      <c r="C6" s="1" t="str">
        <f t="shared" ca="1" si="2"/>
        <v>Nombre 3</v>
      </c>
      <c r="D6" s="1" t="str">
        <f t="shared" ca="1" si="3"/>
        <v>Apellido 7</v>
      </c>
      <c r="E6">
        <f t="shared" ca="1" si="4"/>
        <v>929544257</v>
      </c>
      <c r="F6" t="str">
        <f t="shared" ca="1" si="5"/>
        <v>INSERT INTO Cliente(DNI,RUC,Nombres,Apellidos,Celular)VALUES(28349223,65486209586,'Nombre 3','Apellido 7',929544257);</v>
      </c>
    </row>
    <row r="7" spans="1:6" x14ac:dyDescent="0.25">
      <c r="A7">
        <f t="shared" ca="1" si="0"/>
        <v>59408107</v>
      </c>
      <c r="B7">
        <f t="shared" ca="1" si="1"/>
        <v>62461750783</v>
      </c>
      <c r="C7" s="1" t="str">
        <f t="shared" ca="1" si="2"/>
        <v>Nombre 14</v>
      </c>
      <c r="D7" s="1" t="str">
        <f t="shared" ca="1" si="3"/>
        <v>Apellido 13</v>
      </c>
      <c r="E7">
        <f t="shared" ca="1" si="4"/>
        <v>973707015</v>
      </c>
      <c r="F7" t="str">
        <f t="shared" ca="1" si="5"/>
        <v>INSERT INTO Cliente(DNI,RUC,Nombres,Apellidos,Celular)VALUES(59408107,62461750783,'Nombre 14','Apellido 13',973707015);</v>
      </c>
    </row>
    <row r="8" spans="1:6" x14ac:dyDescent="0.25">
      <c r="A8">
        <f t="shared" ca="1" si="0"/>
        <v>23014946</v>
      </c>
      <c r="B8">
        <f t="shared" ca="1" si="1"/>
        <v>81836990217</v>
      </c>
      <c r="C8" s="1" t="str">
        <f t="shared" ca="1" si="2"/>
        <v>Nombre 6</v>
      </c>
      <c r="D8" s="1" t="str">
        <f t="shared" ca="1" si="3"/>
        <v>Apellido 6</v>
      </c>
      <c r="E8">
        <f t="shared" ca="1" si="4"/>
        <v>923627366</v>
      </c>
      <c r="F8" t="str">
        <f t="shared" ca="1" si="5"/>
        <v>INSERT INTO Cliente(DNI,RUC,Nombres,Apellidos,Celular)VALUES(23014946,81836990217,'Nombre 6','Apellido 6',923627366);</v>
      </c>
    </row>
    <row r="9" spans="1:6" x14ac:dyDescent="0.25">
      <c r="A9">
        <f t="shared" ca="1" si="0"/>
        <v>82717815</v>
      </c>
      <c r="B9">
        <f t="shared" ca="1" si="1"/>
        <v>54812170327</v>
      </c>
      <c r="C9" s="1" t="str">
        <f t="shared" ca="1" si="2"/>
        <v>Nombre 11</v>
      </c>
      <c r="D9" s="1" t="str">
        <f t="shared" ca="1" si="3"/>
        <v>Apellido 6</v>
      </c>
      <c r="E9">
        <f t="shared" ca="1" si="4"/>
        <v>928863477</v>
      </c>
      <c r="F9" t="str">
        <f t="shared" ca="1" si="5"/>
        <v>INSERT INTO Cliente(DNI,RUC,Nombres,Apellidos,Celular)VALUES(82717815,54812170327,'Nombre 11','Apellido 6',928863477);</v>
      </c>
    </row>
    <row r="10" spans="1:6" x14ac:dyDescent="0.25">
      <c r="A10">
        <f t="shared" ca="1" si="0"/>
        <v>31566850</v>
      </c>
      <c r="B10">
        <f t="shared" ca="1" si="1"/>
        <v>67360593084</v>
      </c>
      <c r="C10" s="1" t="str">
        <f t="shared" ca="1" si="2"/>
        <v>Nombre 4</v>
      </c>
      <c r="D10" s="1" t="str">
        <f t="shared" ca="1" si="3"/>
        <v>Apellido 10</v>
      </c>
      <c r="E10">
        <f t="shared" ca="1" si="4"/>
        <v>926488936</v>
      </c>
      <c r="F10" t="str">
        <f t="shared" ca="1" si="5"/>
        <v>INSERT INTO Cliente(DNI,RUC,Nombres,Apellidos,Celular)VALUES(31566850,67360593084,'Nombre 4','Apellido 10',926488936);</v>
      </c>
    </row>
    <row r="11" spans="1:6" x14ac:dyDescent="0.25">
      <c r="A11">
        <f t="shared" ca="1" si="0"/>
        <v>66091599</v>
      </c>
      <c r="B11">
        <f t="shared" ca="1" si="1"/>
        <v>86667063688</v>
      </c>
      <c r="C11" s="1" t="str">
        <f t="shared" ca="1" si="2"/>
        <v>Nombre 6</v>
      </c>
      <c r="D11" s="1" t="str">
        <f t="shared" ca="1" si="3"/>
        <v>Apellido 13</v>
      </c>
      <c r="E11">
        <f t="shared" ca="1" si="4"/>
        <v>945759267</v>
      </c>
      <c r="F11" t="str">
        <f t="shared" ca="1" si="5"/>
        <v>INSERT INTO Cliente(DNI,RUC,Nombres,Apellidos,Celular)VALUES(66091599,86667063688,'Nombre 6','Apellido 13',945759267);</v>
      </c>
    </row>
    <row r="12" spans="1:6" x14ac:dyDescent="0.25">
      <c r="A12">
        <f t="shared" ca="1" si="0"/>
        <v>18977672</v>
      </c>
      <c r="B12">
        <f t="shared" ca="1" si="1"/>
        <v>77376695318</v>
      </c>
      <c r="C12" s="1" t="str">
        <f t="shared" ca="1" si="2"/>
        <v>Nombre 12</v>
      </c>
      <c r="D12" s="1" t="str">
        <f t="shared" ca="1" si="3"/>
        <v>Apellido 3</v>
      </c>
      <c r="E12">
        <f t="shared" ca="1" si="4"/>
        <v>950071366</v>
      </c>
      <c r="F12" t="str">
        <f t="shared" ca="1" si="5"/>
        <v>INSERT INTO Cliente(DNI,RUC,Nombres,Apellidos,Celular)VALUES(18977672,77376695318,'Nombre 12','Apellido 3',950071366);</v>
      </c>
    </row>
    <row r="13" spans="1:6" x14ac:dyDescent="0.25">
      <c r="A13">
        <f t="shared" ca="1" si="0"/>
        <v>54311632</v>
      </c>
      <c r="B13">
        <f t="shared" ca="1" si="1"/>
        <v>13400681847</v>
      </c>
      <c r="C13" s="1" t="str">
        <f t="shared" ca="1" si="2"/>
        <v>Nombre 10</v>
      </c>
      <c r="D13" s="1" t="str">
        <f t="shared" ca="1" si="3"/>
        <v>Apellido 12</v>
      </c>
      <c r="E13">
        <f t="shared" ca="1" si="4"/>
        <v>928162773</v>
      </c>
      <c r="F13" t="str">
        <f t="shared" ca="1" si="5"/>
        <v>INSERT INTO Cliente(DNI,RUC,Nombres,Apellidos,Celular)VALUES(54311632,13400681847,'Nombre 10','Apellido 12',928162773);</v>
      </c>
    </row>
    <row r="14" spans="1:6" x14ac:dyDescent="0.25">
      <c r="A14">
        <f t="shared" ca="1" si="0"/>
        <v>48599188</v>
      </c>
      <c r="B14">
        <f t="shared" ca="1" si="1"/>
        <v>76497155819</v>
      </c>
      <c r="C14" s="1" t="str">
        <f t="shared" ca="1" si="2"/>
        <v>Nombre 5</v>
      </c>
      <c r="D14" s="1" t="str">
        <f t="shared" ca="1" si="3"/>
        <v>Apellido 9</v>
      </c>
      <c r="E14">
        <f t="shared" ca="1" si="4"/>
        <v>914873020</v>
      </c>
      <c r="F14" t="str">
        <f t="shared" ca="1" si="5"/>
        <v>INSERT INTO Cliente(DNI,RUC,Nombres,Apellidos,Celular)VALUES(48599188,76497155819,'Nombre 5','Apellido 9',914873020);</v>
      </c>
    </row>
    <row r="15" spans="1:6" x14ac:dyDescent="0.25">
      <c r="A15">
        <f t="shared" ca="1" si="0"/>
        <v>36636625</v>
      </c>
      <c r="B15">
        <f t="shared" ca="1" si="1"/>
        <v>53986200862</v>
      </c>
      <c r="C15" s="1" t="str">
        <f t="shared" ca="1" si="2"/>
        <v>Nombre 4</v>
      </c>
      <c r="D15" s="1" t="str">
        <f t="shared" ca="1" si="3"/>
        <v>Apellido 6</v>
      </c>
      <c r="E15">
        <f t="shared" ca="1" si="4"/>
        <v>938468166</v>
      </c>
      <c r="F15" t="str">
        <f t="shared" ca="1" si="5"/>
        <v>INSERT INTO Cliente(DNI,RUC,Nombres,Apellidos,Celular)VALUES(36636625,53986200862,'Nombre 4','Apellido 6',938468166);</v>
      </c>
    </row>
    <row r="16" spans="1:6" x14ac:dyDescent="0.25">
      <c r="A16">
        <f t="shared" ca="1" si="0"/>
        <v>39069526</v>
      </c>
      <c r="B16">
        <f t="shared" ca="1" si="1"/>
        <v>93326131390</v>
      </c>
      <c r="C16" s="1" t="str">
        <f t="shared" ca="1" si="2"/>
        <v>Nombre 10</v>
      </c>
      <c r="D16" s="1" t="str">
        <f t="shared" ca="1" si="3"/>
        <v>Apellido 8</v>
      </c>
      <c r="E16">
        <f t="shared" ca="1" si="4"/>
        <v>976116181</v>
      </c>
      <c r="F16" t="str">
        <f t="shared" ca="1" si="5"/>
        <v>INSERT INTO Cliente(DNI,RUC,Nombres,Apellidos,Celular)VALUES(39069526,93326131390,'Nombre 10','Apellido 8',976116181);</v>
      </c>
    </row>
    <row r="17" spans="1:6" x14ac:dyDescent="0.25">
      <c r="A17">
        <f t="shared" ca="1" si="0"/>
        <v>40872816</v>
      </c>
      <c r="B17">
        <f t="shared" ca="1" si="1"/>
        <v>92229088786</v>
      </c>
      <c r="C17" s="1" t="str">
        <f t="shared" ca="1" si="2"/>
        <v>Nombre 11</v>
      </c>
      <c r="D17" s="1" t="str">
        <f t="shared" ca="1" si="3"/>
        <v>Apellido 8</v>
      </c>
      <c r="E17">
        <f t="shared" ca="1" si="4"/>
        <v>978127794</v>
      </c>
      <c r="F17" t="str">
        <f t="shared" ca="1" si="5"/>
        <v>INSERT INTO Cliente(DNI,RUC,Nombres,Apellidos,Celular)VALUES(40872816,92229088786,'Nombre 11','Apellido 8',978127794);</v>
      </c>
    </row>
    <row r="18" spans="1:6" x14ac:dyDescent="0.25">
      <c r="A18">
        <f t="shared" ca="1" si="0"/>
        <v>68104319</v>
      </c>
      <c r="B18">
        <f t="shared" ca="1" si="1"/>
        <v>50214103513</v>
      </c>
      <c r="C18" s="1" t="str">
        <f t="shared" ca="1" si="2"/>
        <v>Nombre 3</v>
      </c>
      <c r="D18" s="1" t="str">
        <f t="shared" ca="1" si="3"/>
        <v>Apellido 4</v>
      </c>
      <c r="E18">
        <f t="shared" ca="1" si="4"/>
        <v>939649040</v>
      </c>
      <c r="F18" t="str">
        <f t="shared" ca="1" si="5"/>
        <v>INSERT INTO Cliente(DNI,RUC,Nombres,Apellidos,Celular)VALUES(68104319,50214103513,'Nombre 3','Apellido 4',939649040);</v>
      </c>
    </row>
    <row r="19" spans="1:6" x14ac:dyDescent="0.25">
      <c r="A19">
        <f t="shared" ca="1" si="0"/>
        <v>27023583</v>
      </c>
      <c r="B19">
        <f t="shared" ca="1" si="1"/>
        <v>68410057668</v>
      </c>
      <c r="C19" s="1" t="str">
        <f t="shared" ca="1" si="2"/>
        <v>Nombre 6</v>
      </c>
      <c r="D19" s="1" t="str">
        <f t="shared" ca="1" si="3"/>
        <v>Apellido 14</v>
      </c>
      <c r="E19">
        <f t="shared" ca="1" si="4"/>
        <v>919355692</v>
      </c>
      <c r="F19" t="str">
        <f t="shared" ca="1" si="5"/>
        <v>INSERT INTO Cliente(DNI,RUC,Nombres,Apellidos,Celular)VALUES(27023583,68410057668,'Nombre 6','Apellido 14',919355692);</v>
      </c>
    </row>
    <row r="20" spans="1:6" x14ac:dyDescent="0.25">
      <c r="A20">
        <f t="shared" ca="1" si="0"/>
        <v>45789314</v>
      </c>
      <c r="B20">
        <f t="shared" ca="1" si="1"/>
        <v>36120414385</v>
      </c>
      <c r="C20" s="1" t="str">
        <f t="shared" ca="1" si="2"/>
        <v>Nombre 9</v>
      </c>
      <c r="D20" s="1" t="str">
        <f t="shared" ca="1" si="3"/>
        <v>Apellido 6</v>
      </c>
      <c r="E20">
        <f t="shared" ca="1" si="4"/>
        <v>917907550</v>
      </c>
      <c r="F20" t="str">
        <f t="shared" ca="1" si="5"/>
        <v>INSERT INTO Cliente(DNI,RUC,Nombres,Apellidos,Celular)VALUES(45789314,36120414385,'Nombre 9','Apellido 6',917907550);</v>
      </c>
    </row>
    <row r="21" spans="1:6" x14ac:dyDescent="0.25">
      <c r="A21">
        <f t="shared" ca="1" si="0"/>
        <v>69078223</v>
      </c>
      <c r="B21">
        <f t="shared" ca="1" si="1"/>
        <v>99543183139</v>
      </c>
      <c r="C21" s="1" t="str">
        <f t="shared" ca="1" si="2"/>
        <v>Nombre 9</v>
      </c>
      <c r="D21" s="1" t="str">
        <f t="shared" ca="1" si="3"/>
        <v>Apellido 13</v>
      </c>
      <c r="E21">
        <f t="shared" ca="1" si="4"/>
        <v>960094635</v>
      </c>
      <c r="F21" t="str">
        <f t="shared" ca="1" si="5"/>
        <v>INSERT INTO Cliente(DNI,RUC,Nombres,Apellidos,Celular)VALUES(69078223,99543183139,'Nombre 9','Apellido 13',960094635);</v>
      </c>
    </row>
    <row r="22" spans="1:6" x14ac:dyDescent="0.25">
      <c r="A22">
        <f t="shared" ca="1" si="0"/>
        <v>12848564</v>
      </c>
      <c r="B22">
        <f t="shared" ca="1" si="1"/>
        <v>53006535560</v>
      </c>
      <c r="C22" s="1" t="str">
        <f t="shared" ca="1" si="2"/>
        <v>Nombre 2</v>
      </c>
      <c r="D22" s="1" t="str">
        <f t="shared" ca="1" si="3"/>
        <v>Apellido 2</v>
      </c>
      <c r="E22">
        <f t="shared" ca="1" si="4"/>
        <v>934458001</v>
      </c>
      <c r="F22" t="str">
        <f t="shared" ca="1" si="5"/>
        <v>INSERT INTO Cliente(DNI,RUC,Nombres,Apellidos,Celular)VALUES(12848564,53006535560,'Nombre 2','Apellido 2',934458001);</v>
      </c>
    </row>
    <row r="23" spans="1:6" x14ac:dyDescent="0.25">
      <c r="C23" s="1"/>
      <c r="D23" s="1"/>
    </row>
    <row r="25" spans="1:6" x14ac:dyDescent="0.25">
      <c r="A25" t="s">
        <v>1</v>
      </c>
      <c r="C25" t="s">
        <v>4</v>
      </c>
    </row>
    <row r="26" spans="1:6" x14ac:dyDescent="0.25">
      <c r="A26" t="s">
        <v>2</v>
      </c>
      <c r="B26" t="s">
        <v>3</v>
      </c>
      <c r="C26" t="s">
        <v>0</v>
      </c>
    </row>
    <row r="27" spans="1:6" x14ac:dyDescent="0.25">
      <c r="A27">
        <v>1</v>
      </c>
      <c r="B27" t="str">
        <f>CONCATENATE("Tipo ",A27)</f>
        <v>Tipo 1</v>
      </c>
      <c r="C27" t="str">
        <f>CONCATENATE("INSERT INTO Tarjeta(C_Tarjeta,TipoTarjeta)VALUES(",A27,",","'",B27,"'",")")</f>
        <v>INSERT INTO Tarjeta(C_Tarjeta,TipoTarjeta)VALUES(1,'Tipo 1')</v>
      </c>
    </row>
    <row r="28" spans="1:6" x14ac:dyDescent="0.25">
      <c r="A28">
        <v>2</v>
      </c>
      <c r="B28" t="str">
        <f t="shared" ref="B28:B34" si="6">CONCATENATE("Tipo ",A28)</f>
        <v>Tipo 2</v>
      </c>
      <c r="C28" t="str">
        <f t="shared" ref="C28:C34" si="7">CONCATENATE("INSERT INTO Tarjeta(C_Tarjeta,TipoTarjeta)VALUES(",A28,",","'",B28,"'",")")</f>
        <v>INSERT INTO Tarjeta(C_Tarjeta,TipoTarjeta)VALUES(2,'Tipo 2')</v>
      </c>
    </row>
    <row r="29" spans="1:6" x14ac:dyDescent="0.25">
      <c r="A29">
        <v>3</v>
      </c>
      <c r="B29" t="str">
        <f t="shared" si="6"/>
        <v>Tipo 3</v>
      </c>
      <c r="C29" t="str">
        <f t="shared" si="7"/>
        <v>INSERT INTO Tarjeta(C_Tarjeta,TipoTarjeta)VALUES(3,'Tipo 3')</v>
      </c>
    </row>
    <row r="30" spans="1:6" x14ac:dyDescent="0.25">
      <c r="A30">
        <v>4</v>
      </c>
      <c r="B30" t="str">
        <f t="shared" si="6"/>
        <v>Tipo 4</v>
      </c>
      <c r="C30" t="str">
        <f t="shared" si="7"/>
        <v>INSERT INTO Tarjeta(C_Tarjeta,TipoTarjeta)VALUES(4,'Tipo 4')</v>
      </c>
    </row>
    <row r="31" spans="1:6" x14ac:dyDescent="0.25">
      <c r="A31">
        <v>5</v>
      </c>
      <c r="B31" t="str">
        <f t="shared" si="6"/>
        <v>Tipo 5</v>
      </c>
      <c r="C31" t="str">
        <f t="shared" si="7"/>
        <v>INSERT INTO Tarjeta(C_Tarjeta,TipoTarjeta)VALUES(5,'Tipo 5')</v>
      </c>
    </row>
    <row r="32" spans="1:6" x14ac:dyDescent="0.25">
      <c r="A32">
        <v>6</v>
      </c>
      <c r="B32" t="str">
        <f t="shared" si="6"/>
        <v>Tipo 6</v>
      </c>
      <c r="C32" t="str">
        <f t="shared" si="7"/>
        <v>INSERT INTO Tarjeta(C_Tarjeta,TipoTarjeta)VALUES(6,'Tipo 6')</v>
      </c>
    </row>
    <row r="33" spans="1:6" x14ac:dyDescent="0.25">
      <c r="A33">
        <v>7</v>
      </c>
      <c r="B33" t="str">
        <f t="shared" si="6"/>
        <v>Tipo 7</v>
      </c>
      <c r="C33" t="str">
        <f t="shared" si="7"/>
        <v>INSERT INTO Tarjeta(C_Tarjeta,TipoTarjeta)VALUES(7,'Tipo 7')</v>
      </c>
    </row>
    <row r="34" spans="1:6" x14ac:dyDescent="0.25">
      <c r="A34">
        <v>8</v>
      </c>
      <c r="B34" t="str">
        <f t="shared" si="6"/>
        <v>Tipo 8</v>
      </c>
      <c r="C34" t="str">
        <f t="shared" si="7"/>
        <v>INSERT INTO Tarjeta(C_Tarjeta,TipoTarjeta)VALUES(8,'Tipo 8')</v>
      </c>
    </row>
    <row r="36" spans="1:6" x14ac:dyDescent="0.25">
      <c r="A36" t="s">
        <v>5</v>
      </c>
      <c r="C36" t="s">
        <v>8</v>
      </c>
    </row>
    <row r="37" spans="1:6" x14ac:dyDescent="0.25">
      <c r="A37" t="s">
        <v>6</v>
      </c>
      <c r="B37" t="s">
        <v>7</v>
      </c>
      <c r="C37" t="s">
        <v>9</v>
      </c>
    </row>
    <row r="38" spans="1:6" x14ac:dyDescent="0.25">
      <c r="A38">
        <v>1</v>
      </c>
      <c r="B38">
        <f ca="1">RANDBETWEEN(25,250)</f>
        <v>32</v>
      </c>
      <c r="C38" t="str">
        <f ca="1">CONCATENATE("INSERT INTO Efectivo(C_Efectivo,Num_Monto)VALUES(",A38,",",B38,")")</f>
        <v>INSERT INTO Efectivo(C_Efectivo,Num_Monto)VALUES(1,32)</v>
      </c>
    </row>
    <row r="41" spans="1:6" x14ac:dyDescent="0.25">
      <c r="B41" t="s">
        <v>16</v>
      </c>
    </row>
    <row r="42" spans="1:6" x14ac:dyDescent="0.25">
      <c r="B42" t="s">
        <v>11</v>
      </c>
    </row>
    <row r="43" spans="1:6" x14ac:dyDescent="0.25">
      <c r="A43" t="s">
        <v>10</v>
      </c>
      <c r="B43" t="s">
        <v>12</v>
      </c>
      <c r="C43" t="s">
        <v>15</v>
      </c>
      <c r="D43" t="s">
        <v>13</v>
      </c>
      <c r="E43" t="s">
        <v>14</v>
      </c>
      <c r="F43" t="s">
        <v>0</v>
      </c>
    </row>
    <row r="44" spans="1:6" x14ac:dyDescent="0.25">
      <c r="A44">
        <v>1</v>
      </c>
      <c r="B44" s="2">
        <f ca="1">RANDBETWEEN(DATE(2019,1,1),DATE(2021,12,31))</f>
        <v>43926</v>
      </c>
      <c r="C44" s="3">
        <f ca="1">RANDBETWEEN(TIMEVALUE("09:00:00")*1000,TIMEVALUE("23:00:00")*1000)/1000</f>
        <v>0.67300000000000004</v>
      </c>
      <c r="D44">
        <f ca="1">RANDBETWEEN(0,8)</f>
        <v>4</v>
      </c>
      <c r="E44">
        <f ca="1">RANDBETWEEN(1,200)</f>
        <v>149</v>
      </c>
      <c r="F44" t="str">
        <f ca="1">CONCATENATE("INSERT INTO ComprobanteDeDulceria(C_ComprobanteDulceria,D_Fecha,MedioDePago_C_MedioPago,Cliente_C_CodigoCliente)VALUES(",A44,",",TEXT(B44,"dd/mm/yyyy")," ",TEXT(C44,"hh:mm:ss"),",",D44,",",E44,")")</f>
        <v>INSERT INTO ComprobanteDeDulceria(C_ComprobanteDulceria,D_Fecha,MedioDePago_C_MedioPago,Cliente_C_CodigoCliente)VALUES(1,05/04/2020 16:09:07,4,149)</v>
      </c>
    </row>
    <row r="45" spans="1:6" x14ac:dyDescent="0.25">
      <c r="A45">
        <v>2</v>
      </c>
      <c r="B45" s="2">
        <f t="shared" ref="B45:B108" ca="1" si="8">RANDBETWEEN(DATE(2019,1,1),DATE(2021,12,31))</f>
        <v>43627</v>
      </c>
      <c r="C45" s="3">
        <f t="shared" ref="C45:C108" ca="1" si="9">RANDBETWEEN(TIMEVALUE("09:00:00")*1000,TIMEVALUE("23:00:00")*1000)/1000</f>
        <v>0.75700000000000001</v>
      </c>
      <c r="D45">
        <f t="shared" ref="D45:D108" ca="1" si="10">RANDBETWEEN(0,8)</f>
        <v>2</v>
      </c>
      <c r="E45">
        <f t="shared" ref="E45:E108" ca="1" si="11">RANDBETWEEN(1,200)</f>
        <v>198</v>
      </c>
      <c r="F45" t="str">
        <f t="shared" ref="F45:F108" ca="1" si="12">CONCATENATE("INSERT INTO ComprobanteDeDulceria(C_ComprobanteDulceria,D_Fecha,MedioDePago_C_MedioPago,Cliente_C_CodigoCliente)VALUES(",A45,",",TEXT(B45,"dd/mm/yyyy")," ",TEXT(C45,"hh:mm:ss"),",",D45,",",E45,")")</f>
        <v>INSERT INTO ComprobanteDeDulceria(C_ComprobanteDulceria,D_Fecha,MedioDePago_C_MedioPago,Cliente_C_CodigoCliente)VALUES(2,11/06/2019 18:10:05,2,198)</v>
      </c>
    </row>
    <row r="46" spans="1:6" x14ac:dyDescent="0.25">
      <c r="A46">
        <v>3</v>
      </c>
      <c r="B46" s="2">
        <f t="shared" ca="1" si="8"/>
        <v>44560</v>
      </c>
      <c r="C46" s="3">
        <f t="shared" ca="1" si="9"/>
        <v>0.77100000000000002</v>
      </c>
      <c r="D46">
        <f t="shared" ca="1" si="10"/>
        <v>2</v>
      </c>
      <c r="E46">
        <f t="shared" ca="1" si="11"/>
        <v>101</v>
      </c>
      <c r="F46" t="str">
        <f t="shared" ca="1" si="12"/>
        <v>INSERT INTO ComprobanteDeDulceria(C_ComprobanteDulceria,D_Fecha,MedioDePago_C_MedioPago,Cliente_C_CodigoCliente)VALUES(3,30/12/2021 18:30:14,2,101)</v>
      </c>
    </row>
    <row r="47" spans="1:6" x14ac:dyDescent="0.25">
      <c r="A47">
        <v>4</v>
      </c>
      <c r="B47" s="2">
        <f t="shared" ca="1" si="8"/>
        <v>43799</v>
      </c>
      <c r="C47" s="3">
        <f t="shared" ca="1" si="9"/>
        <v>0.90300000000000002</v>
      </c>
      <c r="D47">
        <f t="shared" ca="1" si="10"/>
        <v>8</v>
      </c>
      <c r="E47">
        <f t="shared" ca="1" si="11"/>
        <v>69</v>
      </c>
      <c r="F47" t="str">
        <f t="shared" ca="1" si="12"/>
        <v>INSERT INTO ComprobanteDeDulceria(C_ComprobanteDulceria,D_Fecha,MedioDePago_C_MedioPago,Cliente_C_CodigoCliente)VALUES(4,30/11/2019 21:40:19,8,69)</v>
      </c>
    </row>
    <row r="48" spans="1:6" x14ac:dyDescent="0.25">
      <c r="A48">
        <v>5</v>
      </c>
      <c r="B48" s="2">
        <f t="shared" ca="1" si="8"/>
        <v>43899</v>
      </c>
      <c r="C48" s="3">
        <f t="shared" ca="1" si="9"/>
        <v>0.73099999999999998</v>
      </c>
      <c r="D48">
        <f t="shared" ca="1" si="10"/>
        <v>6</v>
      </c>
      <c r="E48">
        <f t="shared" ca="1" si="11"/>
        <v>99</v>
      </c>
      <c r="F48" t="str">
        <f t="shared" ca="1" si="12"/>
        <v>INSERT INTO ComprobanteDeDulceria(C_ComprobanteDulceria,D_Fecha,MedioDePago_C_MedioPago,Cliente_C_CodigoCliente)VALUES(5,09/03/2020 17:32:38,6,99)</v>
      </c>
    </row>
    <row r="49" spans="1:6" x14ac:dyDescent="0.25">
      <c r="A49">
        <v>6</v>
      </c>
      <c r="B49" s="2">
        <f t="shared" ca="1" si="8"/>
        <v>43495</v>
      </c>
      <c r="C49" s="3">
        <f t="shared" ca="1" si="9"/>
        <v>0.67200000000000004</v>
      </c>
      <c r="D49">
        <f t="shared" ca="1" si="10"/>
        <v>1</v>
      </c>
      <c r="E49">
        <f t="shared" ca="1" si="11"/>
        <v>39</v>
      </c>
      <c r="F49" t="str">
        <f t="shared" ca="1" si="12"/>
        <v>INSERT INTO ComprobanteDeDulceria(C_ComprobanteDulceria,D_Fecha,MedioDePago_C_MedioPago,Cliente_C_CodigoCliente)VALUES(6,30/01/2019 16:07:41,1,39)</v>
      </c>
    </row>
    <row r="50" spans="1:6" x14ac:dyDescent="0.25">
      <c r="A50">
        <v>7</v>
      </c>
      <c r="B50" s="2">
        <f t="shared" ca="1" si="8"/>
        <v>44323</v>
      </c>
      <c r="C50" s="3">
        <f t="shared" ca="1" si="9"/>
        <v>0.86099999999999999</v>
      </c>
      <c r="D50">
        <f t="shared" ca="1" si="10"/>
        <v>2</v>
      </c>
      <c r="E50">
        <f t="shared" ca="1" si="11"/>
        <v>53</v>
      </c>
      <c r="F50" t="str">
        <f t="shared" ca="1" si="12"/>
        <v>INSERT INTO ComprobanteDeDulceria(C_ComprobanteDulceria,D_Fecha,MedioDePago_C_MedioPago,Cliente_C_CodigoCliente)VALUES(7,07/05/2021 20:39:50,2,53)</v>
      </c>
    </row>
    <row r="51" spans="1:6" x14ac:dyDescent="0.25">
      <c r="A51">
        <v>8</v>
      </c>
      <c r="B51" s="2">
        <f t="shared" ca="1" si="8"/>
        <v>44298</v>
      </c>
      <c r="C51" s="3">
        <f t="shared" ca="1" si="9"/>
        <v>0.42099999999999999</v>
      </c>
      <c r="D51">
        <f t="shared" ca="1" si="10"/>
        <v>1</v>
      </c>
      <c r="E51">
        <f t="shared" ca="1" si="11"/>
        <v>167</v>
      </c>
      <c r="F51" t="str">
        <f t="shared" ca="1" si="12"/>
        <v>INSERT INTO ComprobanteDeDulceria(C_ComprobanteDulceria,D_Fecha,MedioDePago_C_MedioPago,Cliente_C_CodigoCliente)VALUES(8,12/04/2021 10:06:14,1,167)</v>
      </c>
    </row>
    <row r="52" spans="1:6" x14ac:dyDescent="0.25">
      <c r="A52">
        <v>9</v>
      </c>
      <c r="B52" s="2">
        <f t="shared" ca="1" si="8"/>
        <v>44398</v>
      </c>
      <c r="C52" s="3">
        <f t="shared" ca="1" si="9"/>
        <v>0.65900000000000003</v>
      </c>
      <c r="D52">
        <f t="shared" ca="1" si="10"/>
        <v>5</v>
      </c>
      <c r="E52">
        <f t="shared" ca="1" si="11"/>
        <v>184</v>
      </c>
      <c r="F52" t="str">
        <f t="shared" ca="1" si="12"/>
        <v>INSERT INTO ComprobanteDeDulceria(C_ComprobanteDulceria,D_Fecha,MedioDePago_C_MedioPago,Cliente_C_CodigoCliente)VALUES(9,21/07/2021 15:48:58,5,184)</v>
      </c>
    </row>
    <row r="53" spans="1:6" x14ac:dyDescent="0.25">
      <c r="A53">
        <v>10</v>
      </c>
      <c r="B53" s="2">
        <f t="shared" ca="1" si="8"/>
        <v>43785</v>
      </c>
      <c r="C53" s="3">
        <f t="shared" ca="1" si="9"/>
        <v>0.45800000000000002</v>
      </c>
      <c r="D53">
        <f t="shared" ca="1" si="10"/>
        <v>1</v>
      </c>
      <c r="E53">
        <f t="shared" ca="1" si="11"/>
        <v>88</v>
      </c>
      <c r="F53" t="str">
        <f t="shared" ca="1" si="12"/>
        <v>INSERT INTO ComprobanteDeDulceria(C_ComprobanteDulceria,D_Fecha,MedioDePago_C_MedioPago,Cliente_C_CodigoCliente)VALUES(10,16/11/2019 10:59:31,1,88)</v>
      </c>
    </row>
    <row r="54" spans="1:6" x14ac:dyDescent="0.25">
      <c r="A54">
        <v>11</v>
      </c>
      <c r="B54" s="2">
        <f t="shared" ca="1" si="8"/>
        <v>44128</v>
      </c>
      <c r="C54" s="3">
        <f t="shared" ca="1" si="9"/>
        <v>0.85399999999999998</v>
      </c>
      <c r="D54">
        <f t="shared" ca="1" si="10"/>
        <v>2</v>
      </c>
      <c r="E54">
        <f t="shared" ca="1" si="11"/>
        <v>147</v>
      </c>
      <c r="F54" t="str">
        <f t="shared" ca="1" si="12"/>
        <v>INSERT INTO ComprobanteDeDulceria(C_ComprobanteDulceria,D_Fecha,MedioDePago_C_MedioPago,Cliente_C_CodigoCliente)VALUES(11,24/10/2020 20:29:46,2,147)</v>
      </c>
    </row>
    <row r="55" spans="1:6" x14ac:dyDescent="0.25">
      <c r="A55">
        <v>12</v>
      </c>
      <c r="B55" s="2">
        <f t="shared" ca="1" si="8"/>
        <v>43610</v>
      </c>
      <c r="C55" s="3">
        <f t="shared" ca="1" si="9"/>
        <v>0.48</v>
      </c>
      <c r="D55">
        <f t="shared" ca="1" si="10"/>
        <v>2</v>
      </c>
      <c r="E55">
        <f t="shared" ca="1" si="11"/>
        <v>68</v>
      </c>
      <c r="F55" t="str">
        <f t="shared" ca="1" si="12"/>
        <v>INSERT INTO ComprobanteDeDulceria(C_ComprobanteDulceria,D_Fecha,MedioDePago_C_MedioPago,Cliente_C_CodigoCliente)VALUES(12,25/05/2019 11:31:12,2,68)</v>
      </c>
    </row>
    <row r="56" spans="1:6" x14ac:dyDescent="0.25">
      <c r="A56">
        <v>13</v>
      </c>
      <c r="B56" s="2">
        <f t="shared" ca="1" si="8"/>
        <v>44002</v>
      </c>
      <c r="C56" s="3">
        <f t="shared" ca="1" si="9"/>
        <v>0.53400000000000003</v>
      </c>
      <c r="D56">
        <f t="shared" ca="1" si="10"/>
        <v>5</v>
      </c>
      <c r="E56">
        <f t="shared" ca="1" si="11"/>
        <v>77</v>
      </c>
      <c r="F56" t="str">
        <f t="shared" ca="1" si="12"/>
        <v>INSERT INTO ComprobanteDeDulceria(C_ComprobanteDulceria,D_Fecha,MedioDePago_C_MedioPago,Cliente_C_CodigoCliente)VALUES(13,20/06/2020 12:48:58,5,77)</v>
      </c>
    </row>
    <row r="57" spans="1:6" x14ac:dyDescent="0.25">
      <c r="A57">
        <v>14</v>
      </c>
      <c r="B57" s="2">
        <f t="shared" ca="1" si="8"/>
        <v>44379</v>
      </c>
      <c r="C57" s="3">
        <f t="shared" ca="1" si="9"/>
        <v>0.57499999999999996</v>
      </c>
      <c r="D57">
        <f t="shared" ca="1" si="10"/>
        <v>5</v>
      </c>
      <c r="E57">
        <f t="shared" ca="1" si="11"/>
        <v>176</v>
      </c>
      <c r="F57" t="str">
        <f t="shared" ca="1" si="12"/>
        <v>INSERT INTO ComprobanteDeDulceria(C_ComprobanteDulceria,D_Fecha,MedioDePago_C_MedioPago,Cliente_C_CodigoCliente)VALUES(14,02/07/2021 13:48:00,5,176)</v>
      </c>
    </row>
    <row r="58" spans="1:6" x14ac:dyDescent="0.25">
      <c r="A58">
        <v>15</v>
      </c>
      <c r="B58" s="2">
        <f t="shared" ca="1" si="8"/>
        <v>43793</v>
      </c>
      <c r="C58" s="3">
        <f ca="1">RANDBETWEEN(TIMEVALUE("09:00:00")*1000,TIMEVALUE("23:00:00")*1000)/1000</f>
        <v>0.84299999999999997</v>
      </c>
      <c r="D58">
        <f t="shared" ca="1" si="10"/>
        <v>7</v>
      </c>
      <c r="E58">
        <f t="shared" ca="1" si="11"/>
        <v>1</v>
      </c>
      <c r="F58" t="str">
        <f t="shared" ca="1" si="12"/>
        <v>INSERT INTO ComprobanteDeDulceria(C_ComprobanteDulceria,D_Fecha,MedioDePago_C_MedioPago,Cliente_C_CodigoCliente)VALUES(15,24/11/2019 20:13:55,7,1)</v>
      </c>
    </row>
    <row r="59" spans="1:6" x14ac:dyDescent="0.25">
      <c r="A59">
        <v>16</v>
      </c>
      <c r="B59" s="2">
        <f t="shared" ca="1" si="8"/>
        <v>43891</v>
      </c>
      <c r="C59" s="3">
        <f t="shared" ca="1" si="9"/>
        <v>0.52700000000000002</v>
      </c>
      <c r="D59">
        <f t="shared" ca="1" si="10"/>
        <v>7</v>
      </c>
      <c r="E59">
        <f t="shared" ca="1" si="11"/>
        <v>23</v>
      </c>
      <c r="F59" t="str">
        <f t="shared" ca="1" si="12"/>
        <v>INSERT INTO ComprobanteDeDulceria(C_ComprobanteDulceria,D_Fecha,MedioDePago_C_MedioPago,Cliente_C_CodigoCliente)VALUES(16,01/03/2020 12:38:53,7,23)</v>
      </c>
    </row>
    <row r="60" spans="1:6" x14ac:dyDescent="0.25">
      <c r="A60">
        <v>17</v>
      </c>
      <c r="B60" s="2">
        <f t="shared" ca="1" si="8"/>
        <v>43847</v>
      </c>
      <c r="C60" s="3">
        <f t="shared" ca="1" si="9"/>
        <v>0.47399999999999998</v>
      </c>
      <c r="D60">
        <f t="shared" ca="1" si="10"/>
        <v>8</v>
      </c>
      <c r="E60">
        <f t="shared" ca="1" si="11"/>
        <v>103</v>
      </c>
      <c r="F60" t="str">
        <f t="shared" ca="1" si="12"/>
        <v>INSERT INTO ComprobanteDeDulceria(C_ComprobanteDulceria,D_Fecha,MedioDePago_C_MedioPago,Cliente_C_CodigoCliente)VALUES(17,17/01/2020 11:22:34,8,103)</v>
      </c>
    </row>
    <row r="61" spans="1:6" x14ac:dyDescent="0.25">
      <c r="A61">
        <v>18</v>
      </c>
      <c r="B61" s="2">
        <f t="shared" ca="1" si="8"/>
        <v>43750</v>
      </c>
      <c r="C61" s="3">
        <f t="shared" ca="1" si="9"/>
        <v>0.91900000000000004</v>
      </c>
      <c r="D61">
        <f t="shared" ca="1" si="10"/>
        <v>2</v>
      </c>
      <c r="E61">
        <f t="shared" ca="1" si="11"/>
        <v>6</v>
      </c>
      <c r="F61" t="str">
        <f t="shared" ca="1" si="12"/>
        <v>INSERT INTO ComprobanteDeDulceria(C_ComprobanteDulceria,D_Fecha,MedioDePago_C_MedioPago,Cliente_C_CodigoCliente)VALUES(18,12/10/2019 22:03:22,2,6)</v>
      </c>
    </row>
    <row r="62" spans="1:6" x14ac:dyDescent="0.25">
      <c r="A62">
        <v>19</v>
      </c>
      <c r="B62" s="2">
        <f t="shared" ca="1" si="8"/>
        <v>44180</v>
      </c>
      <c r="C62" s="3">
        <f t="shared" ca="1" si="9"/>
        <v>0.63400000000000001</v>
      </c>
      <c r="D62">
        <f t="shared" ca="1" si="10"/>
        <v>4</v>
      </c>
      <c r="E62">
        <f t="shared" ca="1" si="11"/>
        <v>39</v>
      </c>
      <c r="F62" t="str">
        <f t="shared" ca="1" si="12"/>
        <v>INSERT INTO ComprobanteDeDulceria(C_ComprobanteDulceria,D_Fecha,MedioDePago_C_MedioPago,Cliente_C_CodigoCliente)VALUES(19,15/12/2020 15:12:58,4,39)</v>
      </c>
    </row>
    <row r="63" spans="1:6" x14ac:dyDescent="0.25">
      <c r="A63">
        <v>20</v>
      </c>
      <c r="B63" s="2">
        <f t="shared" ca="1" si="8"/>
        <v>43612</v>
      </c>
      <c r="C63" s="3">
        <f t="shared" ca="1" si="9"/>
        <v>0.49099999999999999</v>
      </c>
      <c r="D63">
        <f t="shared" ca="1" si="10"/>
        <v>1</v>
      </c>
      <c r="E63">
        <f t="shared" ca="1" si="11"/>
        <v>29</v>
      </c>
      <c r="F63" t="str">
        <f t="shared" ca="1" si="12"/>
        <v>INSERT INTO ComprobanteDeDulceria(C_ComprobanteDulceria,D_Fecha,MedioDePago_C_MedioPago,Cliente_C_CodigoCliente)VALUES(20,27/05/2019 11:47:02,1,29)</v>
      </c>
    </row>
    <row r="64" spans="1:6" x14ac:dyDescent="0.25">
      <c r="A64">
        <v>21</v>
      </c>
      <c r="B64" s="2">
        <f t="shared" ca="1" si="8"/>
        <v>43748</v>
      </c>
      <c r="C64" s="3">
        <f t="shared" ca="1" si="9"/>
        <v>0.754</v>
      </c>
      <c r="D64">
        <f t="shared" ca="1" si="10"/>
        <v>6</v>
      </c>
      <c r="E64">
        <f t="shared" ca="1" si="11"/>
        <v>100</v>
      </c>
      <c r="F64" t="str">
        <f t="shared" ca="1" si="12"/>
        <v>INSERT INTO ComprobanteDeDulceria(C_ComprobanteDulceria,D_Fecha,MedioDePago_C_MedioPago,Cliente_C_CodigoCliente)VALUES(21,10/10/2019 18:05:46,6,100)</v>
      </c>
    </row>
    <row r="65" spans="1:6" x14ac:dyDescent="0.25">
      <c r="A65">
        <v>22</v>
      </c>
      <c r="B65" s="2">
        <f t="shared" ca="1" si="8"/>
        <v>43647</v>
      </c>
      <c r="C65" s="3">
        <f t="shared" ca="1" si="9"/>
        <v>0.45</v>
      </c>
      <c r="D65">
        <f t="shared" ca="1" si="10"/>
        <v>1</v>
      </c>
      <c r="E65">
        <f t="shared" ca="1" si="11"/>
        <v>92</v>
      </c>
      <c r="F65" t="str">
        <f t="shared" ca="1" si="12"/>
        <v>INSERT INTO ComprobanteDeDulceria(C_ComprobanteDulceria,D_Fecha,MedioDePago_C_MedioPago,Cliente_C_CodigoCliente)VALUES(22,01/07/2019 10:48:00,1,92)</v>
      </c>
    </row>
    <row r="66" spans="1:6" x14ac:dyDescent="0.25">
      <c r="A66">
        <v>23</v>
      </c>
      <c r="B66" s="2">
        <f t="shared" ca="1" si="8"/>
        <v>44269</v>
      </c>
      <c r="C66" s="3">
        <f t="shared" ca="1" si="9"/>
        <v>0.72399999999999998</v>
      </c>
      <c r="D66">
        <f t="shared" ca="1" si="10"/>
        <v>5</v>
      </c>
      <c r="E66">
        <f t="shared" ca="1" si="11"/>
        <v>72</v>
      </c>
      <c r="F66" t="str">
        <f t="shared" ca="1" si="12"/>
        <v>INSERT INTO ComprobanteDeDulceria(C_ComprobanteDulceria,D_Fecha,MedioDePago_C_MedioPago,Cliente_C_CodigoCliente)VALUES(23,14/03/2021 17:22:34,5,72)</v>
      </c>
    </row>
    <row r="67" spans="1:6" x14ac:dyDescent="0.25">
      <c r="A67">
        <v>24</v>
      </c>
      <c r="B67" s="2">
        <f t="shared" ca="1" si="8"/>
        <v>43993</v>
      </c>
      <c r="C67" s="3">
        <f t="shared" ca="1" si="9"/>
        <v>0.80100000000000005</v>
      </c>
      <c r="D67">
        <f t="shared" ca="1" si="10"/>
        <v>4</v>
      </c>
      <c r="E67">
        <f t="shared" ca="1" si="11"/>
        <v>191</v>
      </c>
      <c r="F67" t="str">
        <f t="shared" ca="1" si="12"/>
        <v>INSERT INTO ComprobanteDeDulceria(C_ComprobanteDulceria,D_Fecha,MedioDePago_C_MedioPago,Cliente_C_CodigoCliente)VALUES(24,11/06/2020 19:13:26,4,191)</v>
      </c>
    </row>
    <row r="68" spans="1:6" x14ac:dyDescent="0.25">
      <c r="A68">
        <v>25</v>
      </c>
      <c r="B68" s="2">
        <f t="shared" ca="1" si="8"/>
        <v>43484</v>
      </c>
      <c r="C68" s="3">
        <f t="shared" ca="1" si="9"/>
        <v>0.60899999999999999</v>
      </c>
      <c r="D68">
        <f t="shared" ca="1" si="10"/>
        <v>5</v>
      </c>
      <c r="E68">
        <f t="shared" ca="1" si="11"/>
        <v>83</v>
      </c>
      <c r="F68" t="str">
        <f t="shared" ca="1" si="12"/>
        <v>INSERT INTO ComprobanteDeDulceria(C_ComprobanteDulceria,D_Fecha,MedioDePago_C_MedioPago,Cliente_C_CodigoCliente)VALUES(25,19/01/2019 14:36:58,5,83)</v>
      </c>
    </row>
    <row r="69" spans="1:6" x14ac:dyDescent="0.25">
      <c r="A69">
        <v>26</v>
      </c>
      <c r="B69" s="2">
        <f t="shared" ca="1" si="8"/>
        <v>43745</v>
      </c>
      <c r="C69" s="3">
        <f t="shared" ca="1" si="9"/>
        <v>0.61199999999999999</v>
      </c>
      <c r="D69">
        <f t="shared" ca="1" si="10"/>
        <v>2</v>
      </c>
      <c r="E69">
        <f t="shared" ca="1" si="11"/>
        <v>185</v>
      </c>
      <c r="F69" t="str">
        <f t="shared" ca="1" si="12"/>
        <v>INSERT INTO ComprobanteDeDulceria(C_ComprobanteDulceria,D_Fecha,MedioDePago_C_MedioPago,Cliente_C_CodigoCliente)VALUES(26,07/10/2019 14:41:17,2,185)</v>
      </c>
    </row>
    <row r="70" spans="1:6" x14ac:dyDescent="0.25">
      <c r="A70">
        <v>27</v>
      </c>
      <c r="B70" s="2">
        <f t="shared" ca="1" si="8"/>
        <v>44043</v>
      </c>
      <c r="C70" s="3">
        <f t="shared" ca="1" si="9"/>
        <v>0.94099999999999995</v>
      </c>
      <c r="D70">
        <f t="shared" ca="1" si="10"/>
        <v>4</v>
      </c>
      <c r="E70">
        <f t="shared" ca="1" si="11"/>
        <v>59</v>
      </c>
      <c r="F70" t="str">
        <f t="shared" ca="1" si="12"/>
        <v>INSERT INTO ComprobanteDeDulceria(C_ComprobanteDulceria,D_Fecha,MedioDePago_C_MedioPago,Cliente_C_CodigoCliente)VALUES(27,31/07/2020 22:35:02,4,59)</v>
      </c>
    </row>
    <row r="71" spans="1:6" x14ac:dyDescent="0.25">
      <c r="A71">
        <v>28</v>
      </c>
      <c r="B71" s="2">
        <f t="shared" ca="1" si="8"/>
        <v>44363</v>
      </c>
      <c r="C71" s="3">
        <f t="shared" ca="1" si="9"/>
        <v>0.40600000000000003</v>
      </c>
      <c r="D71">
        <f t="shared" ca="1" si="10"/>
        <v>6</v>
      </c>
      <c r="E71">
        <f t="shared" ca="1" si="11"/>
        <v>156</v>
      </c>
      <c r="F71" t="str">
        <f t="shared" ca="1" si="12"/>
        <v>INSERT INTO ComprobanteDeDulceria(C_ComprobanteDulceria,D_Fecha,MedioDePago_C_MedioPago,Cliente_C_CodigoCliente)VALUES(28,16/06/2021 09:44:38,6,156)</v>
      </c>
    </row>
    <row r="72" spans="1:6" x14ac:dyDescent="0.25">
      <c r="A72">
        <v>29</v>
      </c>
      <c r="B72" s="2">
        <f t="shared" ca="1" si="8"/>
        <v>44339</v>
      </c>
      <c r="C72" s="3">
        <f t="shared" ca="1" si="9"/>
        <v>0.62</v>
      </c>
      <c r="D72">
        <f t="shared" ca="1" si="10"/>
        <v>7</v>
      </c>
      <c r="E72">
        <f t="shared" ca="1" si="11"/>
        <v>90</v>
      </c>
      <c r="F72" t="str">
        <f t="shared" ca="1" si="12"/>
        <v>INSERT INTO ComprobanteDeDulceria(C_ComprobanteDulceria,D_Fecha,MedioDePago_C_MedioPago,Cliente_C_CodigoCliente)VALUES(29,23/05/2021 14:52:48,7,90)</v>
      </c>
    </row>
    <row r="73" spans="1:6" x14ac:dyDescent="0.25">
      <c r="A73">
        <v>30</v>
      </c>
      <c r="B73" s="2">
        <f t="shared" ca="1" si="8"/>
        <v>43626</v>
      </c>
      <c r="C73" s="3">
        <f t="shared" ca="1" si="9"/>
        <v>0.67500000000000004</v>
      </c>
      <c r="D73">
        <f t="shared" ca="1" si="10"/>
        <v>2</v>
      </c>
      <c r="E73">
        <f t="shared" ca="1" si="11"/>
        <v>15</v>
      </c>
      <c r="F73" t="str">
        <f t="shared" ca="1" si="12"/>
        <v>INSERT INTO ComprobanteDeDulceria(C_ComprobanteDulceria,D_Fecha,MedioDePago_C_MedioPago,Cliente_C_CodigoCliente)VALUES(30,10/06/2019 16:12:00,2,15)</v>
      </c>
    </row>
    <row r="74" spans="1:6" x14ac:dyDescent="0.25">
      <c r="A74">
        <v>31</v>
      </c>
      <c r="B74" s="2">
        <f t="shared" ca="1" si="8"/>
        <v>44064</v>
      </c>
      <c r="C74" s="3">
        <f t="shared" ca="1" si="9"/>
        <v>0.67300000000000004</v>
      </c>
      <c r="D74">
        <f t="shared" ca="1" si="10"/>
        <v>6</v>
      </c>
      <c r="E74">
        <f t="shared" ca="1" si="11"/>
        <v>93</v>
      </c>
      <c r="F74" t="str">
        <f t="shared" ca="1" si="12"/>
        <v>INSERT INTO ComprobanteDeDulceria(C_ComprobanteDulceria,D_Fecha,MedioDePago_C_MedioPago,Cliente_C_CodigoCliente)VALUES(31,21/08/2020 16:09:07,6,93)</v>
      </c>
    </row>
    <row r="75" spans="1:6" x14ac:dyDescent="0.25">
      <c r="A75">
        <v>32</v>
      </c>
      <c r="B75" s="2">
        <f t="shared" ca="1" si="8"/>
        <v>44350</v>
      </c>
      <c r="C75" s="3">
        <f t="shared" ca="1" si="9"/>
        <v>0.91700000000000004</v>
      </c>
      <c r="D75">
        <f t="shared" ca="1" si="10"/>
        <v>5</v>
      </c>
      <c r="E75">
        <f t="shared" ca="1" si="11"/>
        <v>101</v>
      </c>
      <c r="F75" t="str">
        <f t="shared" ca="1" si="12"/>
        <v>INSERT INTO ComprobanteDeDulceria(C_ComprobanteDulceria,D_Fecha,MedioDePago_C_MedioPago,Cliente_C_CodigoCliente)VALUES(32,03/06/2021 22:00:29,5,101)</v>
      </c>
    </row>
    <row r="76" spans="1:6" x14ac:dyDescent="0.25">
      <c r="A76">
        <v>33</v>
      </c>
      <c r="B76" s="2">
        <f t="shared" ca="1" si="8"/>
        <v>44421</v>
      </c>
      <c r="C76" s="3">
        <f t="shared" ca="1" si="9"/>
        <v>0.54600000000000004</v>
      </c>
      <c r="D76">
        <f t="shared" ca="1" si="10"/>
        <v>4</v>
      </c>
      <c r="E76">
        <f t="shared" ca="1" si="11"/>
        <v>174</v>
      </c>
      <c r="F76" t="str">
        <f t="shared" ca="1" si="12"/>
        <v>INSERT INTO ComprobanteDeDulceria(C_ComprobanteDulceria,D_Fecha,MedioDePago_C_MedioPago,Cliente_C_CodigoCliente)VALUES(33,13/08/2021 13:06:14,4,174)</v>
      </c>
    </row>
    <row r="77" spans="1:6" x14ac:dyDescent="0.25">
      <c r="A77">
        <v>34</v>
      </c>
      <c r="B77" s="2">
        <f t="shared" ca="1" si="8"/>
        <v>44298</v>
      </c>
      <c r="C77" s="3">
        <f t="shared" ca="1" si="9"/>
        <v>0.52600000000000002</v>
      </c>
      <c r="D77">
        <f t="shared" ca="1" si="10"/>
        <v>5</v>
      </c>
      <c r="E77">
        <f t="shared" ca="1" si="11"/>
        <v>32</v>
      </c>
      <c r="F77" t="str">
        <f t="shared" ca="1" si="12"/>
        <v>INSERT INTO ComprobanteDeDulceria(C_ComprobanteDulceria,D_Fecha,MedioDePago_C_MedioPago,Cliente_C_CodigoCliente)VALUES(34,12/04/2021 12:37:26,5,32)</v>
      </c>
    </row>
    <row r="78" spans="1:6" x14ac:dyDescent="0.25">
      <c r="A78">
        <v>35</v>
      </c>
      <c r="B78" s="2">
        <f t="shared" ca="1" si="8"/>
        <v>43481</v>
      </c>
      <c r="C78" s="3">
        <f t="shared" ca="1" si="9"/>
        <v>0.88</v>
      </c>
      <c r="D78">
        <f t="shared" ca="1" si="10"/>
        <v>3</v>
      </c>
      <c r="E78">
        <f t="shared" ca="1" si="11"/>
        <v>152</v>
      </c>
      <c r="F78" t="str">
        <f t="shared" ca="1" si="12"/>
        <v>INSERT INTO ComprobanteDeDulceria(C_ComprobanteDulceria,D_Fecha,MedioDePago_C_MedioPago,Cliente_C_CodigoCliente)VALUES(35,16/01/2019 21:07:12,3,152)</v>
      </c>
    </row>
    <row r="79" spans="1:6" x14ac:dyDescent="0.25">
      <c r="A79">
        <v>36</v>
      </c>
      <c r="B79" s="2">
        <f t="shared" ca="1" si="8"/>
        <v>44551</v>
      </c>
      <c r="C79" s="3">
        <f t="shared" ca="1" si="9"/>
        <v>0.71899999999999997</v>
      </c>
      <c r="D79">
        <f t="shared" ca="1" si="10"/>
        <v>0</v>
      </c>
      <c r="E79">
        <f t="shared" ca="1" si="11"/>
        <v>167</v>
      </c>
      <c r="F79" t="str">
        <f t="shared" ca="1" si="12"/>
        <v>INSERT INTO ComprobanteDeDulceria(C_ComprobanteDulceria,D_Fecha,MedioDePago_C_MedioPago,Cliente_C_CodigoCliente)VALUES(36,21/12/2021 17:15:22,0,167)</v>
      </c>
    </row>
    <row r="80" spans="1:6" x14ac:dyDescent="0.25">
      <c r="A80">
        <v>37</v>
      </c>
      <c r="B80" s="2">
        <f t="shared" ca="1" si="8"/>
        <v>44272</v>
      </c>
      <c r="C80" s="3">
        <f t="shared" ca="1" si="9"/>
        <v>0.86499999999999999</v>
      </c>
      <c r="D80">
        <f t="shared" ca="1" si="10"/>
        <v>1</v>
      </c>
      <c r="E80">
        <f t="shared" ca="1" si="11"/>
        <v>105</v>
      </c>
      <c r="F80" t="str">
        <f t="shared" ca="1" si="12"/>
        <v>INSERT INTO ComprobanteDeDulceria(C_ComprobanteDulceria,D_Fecha,MedioDePago_C_MedioPago,Cliente_C_CodigoCliente)VALUES(37,17/03/2021 20:45:36,1,105)</v>
      </c>
    </row>
    <row r="81" spans="1:6" x14ac:dyDescent="0.25">
      <c r="A81">
        <v>38</v>
      </c>
      <c r="B81" s="2">
        <f t="shared" ca="1" si="8"/>
        <v>44172</v>
      </c>
      <c r="C81" s="3">
        <f t="shared" ca="1" si="9"/>
        <v>0.87</v>
      </c>
      <c r="D81">
        <f t="shared" ca="1" si="10"/>
        <v>5</v>
      </c>
      <c r="E81">
        <f t="shared" ca="1" si="11"/>
        <v>113</v>
      </c>
      <c r="F81" t="str">
        <f t="shared" ca="1" si="12"/>
        <v>INSERT INTO ComprobanteDeDulceria(C_ComprobanteDulceria,D_Fecha,MedioDePago_C_MedioPago,Cliente_C_CodigoCliente)VALUES(38,07/12/2020 20:52:48,5,113)</v>
      </c>
    </row>
    <row r="82" spans="1:6" x14ac:dyDescent="0.25">
      <c r="A82">
        <v>39</v>
      </c>
      <c r="B82" s="2">
        <f t="shared" ca="1" si="8"/>
        <v>43920</v>
      </c>
      <c r="C82" s="3">
        <f t="shared" ca="1" si="9"/>
        <v>0.70699999999999996</v>
      </c>
      <c r="D82">
        <f t="shared" ca="1" si="10"/>
        <v>0</v>
      </c>
      <c r="E82">
        <f t="shared" ca="1" si="11"/>
        <v>181</v>
      </c>
      <c r="F82" t="str">
        <f t="shared" ca="1" si="12"/>
        <v>INSERT INTO ComprobanteDeDulceria(C_ComprobanteDulceria,D_Fecha,MedioDePago_C_MedioPago,Cliente_C_CodigoCliente)VALUES(39,30/03/2020 16:58:05,0,181)</v>
      </c>
    </row>
    <row r="83" spans="1:6" x14ac:dyDescent="0.25">
      <c r="A83">
        <v>40</v>
      </c>
      <c r="B83" s="2">
        <f t="shared" ca="1" si="8"/>
        <v>44126</v>
      </c>
      <c r="C83" s="3">
        <f t="shared" ca="1" si="9"/>
        <v>0.82499999999999996</v>
      </c>
      <c r="D83">
        <f t="shared" ca="1" si="10"/>
        <v>3</v>
      </c>
      <c r="E83">
        <f t="shared" ca="1" si="11"/>
        <v>185</v>
      </c>
      <c r="F83" t="str">
        <f t="shared" ca="1" si="12"/>
        <v>INSERT INTO ComprobanteDeDulceria(C_ComprobanteDulceria,D_Fecha,MedioDePago_C_MedioPago,Cliente_C_CodigoCliente)VALUES(40,22/10/2020 19:48:00,3,185)</v>
      </c>
    </row>
    <row r="84" spans="1:6" x14ac:dyDescent="0.25">
      <c r="A84">
        <v>41</v>
      </c>
      <c r="B84" s="2">
        <f t="shared" ca="1" si="8"/>
        <v>44510</v>
      </c>
      <c r="C84" s="3">
        <f t="shared" ca="1" si="9"/>
        <v>0.54800000000000004</v>
      </c>
      <c r="D84">
        <f t="shared" ca="1" si="10"/>
        <v>6</v>
      </c>
      <c r="E84">
        <f t="shared" ca="1" si="11"/>
        <v>131</v>
      </c>
      <c r="F84" t="str">
        <f t="shared" ca="1" si="12"/>
        <v>INSERT INTO ComprobanteDeDulceria(C_ComprobanteDulceria,D_Fecha,MedioDePago_C_MedioPago,Cliente_C_CodigoCliente)VALUES(41,10/11/2021 13:09:07,6,131)</v>
      </c>
    </row>
    <row r="85" spans="1:6" x14ac:dyDescent="0.25">
      <c r="A85">
        <v>42</v>
      </c>
      <c r="B85" s="2">
        <f t="shared" ca="1" si="8"/>
        <v>44358</v>
      </c>
      <c r="C85" s="3">
        <f t="shared" ca="1" si="9"/>
        <v>0.61199999999999999</v>
      </c>
      <c r="D85">
        <f t="shared" ca="1" si="10"/>
        <v>8</v>
      </c>
      <c r="E85">
        <f t="shared" ca="1" si="11"/>
        <v>41</v>
      </c>
      <c r="F85" t="str">
        <f t="shared" ca="1" si="12"/>
        <v>INSERT INTO ComprobanteDeDulceria(C_ComprobanteDulceria,D_Fecha,MedioDePago_C_MedioPago,Cliente_C_CodigoCliente)VALUES(42,11/06/2021 14:41:17,8,41)</v>
      </c>
    </row>
    <row r="86" spans="1:6" x14ac:dyDescent="0.25">
      <c r="A86">
        <v>43</v>
      </c>
      <c r="B86" s="2">
        <f t="shared" ca="1" si="8"/>
        <v>44211</v>
      </c>
      <c r="C86" s="3">
        <f t="shared" ca="1" si="9"/>
        <v>0.60199999999999998</v>
      </c>
      <c r="D86">
        <f t="shared" ca="1" si="10"/>
        <v>2</v>
      </c>
      <c r="E86">
        <f t="shared" ca="1" si="11"/>
        <v>9</v>
      </c>
      <c r="F86" t="str">
        <f t="shared" ca="1" si="12"/>
        <v>INSERT INTO ComprobanteDeDulceria(C_ComprobanteDulceria,D_Fecha,MedioDePago_C_MedioPago,Cliente_C_CodigoCliente)VALUES(43,15/01/2021 14:26:53,2,9)</v>
      </c>
    </row>
    <row r="87" spans="1:6" x14ac:dyDescent="0.25">
      <c r="A87">
        <v>44</v>
      </c>
      <c r="B87" s="2">
        <f t="shared" ca="1" si="8"/>
        <v>43791</v>
      </c>
      <c r="C87" s="3">
        <f t="shared" ca="1" si="9"/>
        <v>0.7</v>
      </c>
      <c r="D87">
        <f t="shared" ca="1" si="10"/>
        <v>2</v>
      </c>
      <c r="E87">
        <f t="shared" ca="1" si="11"/>
        <v>191</v>
      </c>
      <c r="F87" t="str">
        <f t="shared" ca="1" si="12"/>
        <v>INSERT INTO ComprobanteDeDulceria(C_ComprobanteDulceria,D_Fecha,MedioDePago_C_MedioPago,Cliente_C_CodigoCliente)VALUES(44,22/11/2019 16:48:00,2,191)</v>
      </c>
    </row>
    <row r="88" spans="1:6" x14ac:dyDescent="0.25">
      <c r="A88">
        <v>45</v>
      </c>
      <c r="B88" s="2">
        <f t="shared" ca="1" si="8"/>
        <v>44144</v>
      </c>
      <c r="C88" s="3">
        <f t="shared" ca="1" si="9"/>
        <v>0.45600000000000002</v>
      </c>
      <c r="D88">
        <f t="shared" ca="1" si="10"/>
        <v>0</v>
      </c>
      <c r="E88">
        <f t="shared" ca="1" si="11"/>
        <v>50</v>
      </c>
      <c r="F88" t="str">
        <f t="shared" ca="1" si="12"/>
        <v>INSERT INTO ComprobanteDeDulceria(C_ComprobanteDulceria,D_Fecha,MedioDePago_C_MedioPago,Cliente_C_CodigoCliente)VALUES(45,09/11/2020 10:56:38,0,50)</v>
      </c>
    </row>
    <row r="89" spans="1:6" x14ac:dyDescent="0.25">
      <c r="A89">
        <v>46</v>
      </c>
      <c r="B89" s="2">
        <f t="shared" ca="1" si="8"/>
        <v>44168</v>
      </c>
      <c r="C89" s="3">
        <f t="shared" ca="1" si="9"/>
        <v>0.89500000000000002</v>
      </c>
      <c r="D89">
        <f t="shared" ca="1" si="10"/>
        <v>1</v>
      </c>
      <c r="E89">
        <f t="shared" ca="1" si="11"/>
        <v>189</v>
      </c>
      <c r="F89" t="str">
        <f t="shared" ca="1" si="12"/>
        <v>INSERT INTO ComprobanteDeDulceria(C_ComprobanteDulceria,D_Fecha,MedioDePago_C_MedioPago,Cliente_C_CodigoCliente)VALUES(46,03/12/2020 21:28:48,1,189)</v>
      </c>
    </row>
    <row r="90" spans="1:6" x14ac:dyDescent="0.25">
      <c r="A90">
        <v>47</v>
      </c>
      <c r="B90" s="2">
        <f t="shared" ca="1" si="8"/>
        <v>44287</v>
      </c>
      <c r="C90" s="3">
        <f t="shared" ca="1" si="9"/>
        <v>0.58499999999999996</v>
      </c>
      <c r="D90">
        <f t="shared" ca="1" si="10"/>
        <v>0</v>
      </c>
      <c r="E90">
        <f t="shared" ca="1" si="11"/>
        <v>92</v>
      </c>
      <c r="F90" t="str">
        <f t="shared" ca="1" si="12"/>
        <v>INSERT INTO ComprobanteDeDulceria(C_ComprobanteDulceria,D_Fecha,MedioDePago_C_MedioPago,Cliente_C_CodigoCliente)VALUES(47,01/04/2021 14:02:24,0,92)</v>
      </c>
    </row>
    <row r="91" spans="1:6" x14ac:dyDescent="0.25">
      <c r="A91">
        <v>48</v>
      </c>
      <c r="B91" s="2">
        <f t="shared" ca="1" si="8"/>
        <v>43650</v>
      </c>
      <c r="C91" s="3">
        <f t="shared" ca="1" si="9"/>
        <v>0.91800000000000004</v>
      </c>
      <c r="D91">
        <f t="shared" ca="1" si="10"/>
        <v>1</v>
      </c>
      <c r="E91">
        <f t="shared" ca="1" si="11"/>
        <v>96</v>
      </c>
      <c r="F91" t="str">
        <f t="shared" ca="1" si="12"/>
        <v>INSERT INTO ComprobanteDeDulceria(C_ComprobanteDulceria,D_Fecha,MedioDePago_C_MedioPago,Cliente_C_CodigoCliente)VALUES(48,04/07/2019 22:01:55,1,96)</v>
      </c>
    </row>
    <row r="92" spans="1:6" x14ac:dyDescent="0.25">
      <c r="A92">
        <v>49</v>
      </c>
      <c r="B92" s="2">
        <f t="shared" ca="1" si="8"/>
        <v>43733</v>
      </c>
      <c r="C92" s="3">
        <f t="shared" ca="1" si="9"/>
        <v>0.91200000000000003</v>
      </c>
      <c r="D92">
        <f t="shared" ca="1" si="10"/>
        <v>5</v>
      </c>
      <c r="E92">
        <f t="shared" ca="1" si="11"/>
        <v>24</v>
      </c>
      <c r="F92" t="str">
        <f t="shared" ca="1" si="12"/>
        <v>INSERT INTO ComprobanteDeDulceria(C_ComprobanteDulceria,D_Fecha,MedioDePago_C_MedioPago,Cliente_C_CodigoCliente)VALUES(49,25/09/2019 21:53:17,5,24)</v>
      </c>
    </row>
    <row r="93" spans="1:6" x14ac:dyDescent="0.25">
      <c r="A93">
        <v>50</v>
      </c>
      <c r="B93" s="2">
        <f t="shared" ca="1" si="8"/>
        <v>43618</v>
      </c>
      <c r="C93" s="3">
        <f t="shared" ca="1" si="9"/>
        <v>0.88900000000000001</v>
      </c>
      <c r="D93">
        <f t="shared" ca="1" si="10"/>
        <v>7</v>
      </c>
      <c r="E93">
        <f t="shared" ca="1" si="11"/>
        <v>49</v>
      </c>
      <c r="F93" t="str">
        <f t="shared" ca="1" si="12"/>
        <v>INSERT INTO ComprobanteDeDulceria(C_ComprobanteDulceria,D_Fecha,MedioDePago_C_MedioPago,Cliente_C_CodigoCliente)VALUES(50,02/06/2019 21:20:10,7,49)</v>
      </c>
    </row>
    <row r="94" spans="1:6" x14ac:dyDescent="0.25">
      <c r="A94">
        <v>51</v>
      </c>
      <c r="B94" s="2">
        <f t="shared" ca="1" si="8"/>
        <v>43863</v>
      </c>
      <c r="C94" s="3">
        <f t="shared" ca="1" si="9"/>
        <v>0.78500000000000003</v>
      </c>
      <c r="D94">
        <f t="shared" ca="1" si="10"/>
        <v>0</v>
      </c>
      <c r="E94">
        <f t="shared" ca="1" si="11"/>
        <v>25</v>
      </c>
      <c r="F94" t="str">
        <f t="shared" ca="1" si="12"/>
        <v>INSERT INTO ComprobanteDeDulceria(C_ComprobanteDulceria,D_Fecha,MedioDePago_C_MedioPago,Cliente_C_CodigoCliente)VALUES(51,02/02/2020 18:50:24,0,25)</v>
      </c>
    </row>
    <row r="95" spans="1:6" x14ac:dyDescent="0.25">
      <c r="A95">
        <v>52</v>
      </c>
      <c r="B95" s="2">
        <f t="shared" ca="1" si="8"/>
        <v>44493</v>
      </c>
      <c r="C95" s="3">
        <f t="shared" ca="1" si="9"/>
        <v>0.45200000000000001</v>
      </c>
      <c r="D95">
        <f t="shared" ca="1" si="10"/>
        <v>1</v>
      </c>
      <c r="E95">
        <f t="shared" ca="1" si="11"/>
        <v>67</v>
      </c>
      <c r="F95" t="str">
        <f t="shared" ca="1" si="12"/>
        <v>INSERT INTO ComprobanteDeDulceria(C_ComprobanteDulceria,D_Fecha,MedioDePago_C_MedioPago,Cliente_C_CodigoCliente)VALUES(52,24/10/2021 10:50:53,1,67)</v>
      </c>
    </row>
    <row r="96" spans="1:6" x14ac:dyDescent="0.25">
      <c r="A96">
        <v>53</v>
      </c>
      <c r="B96" s="2">
        <f t="shared" ca="1" si="8"/>
        <v>43646</v>
      </c>
      <c r="C96" s="3">
        <f t="shared" ca="1" si="9"/>
        <v>0.82299999999999995</v>
      </c>
      <c r="D96">
        <f t="shared" ca="1" si="10"/>
        <v>6</v>
      </c>
      <c r="E96">
        <f t="shared" ca="1" si="11"/>
        <v>33</v>
      </c>
      <c r="F96" t="str">
        <f t="shared" ca="1" si="12"/>
        <v>INSERT INTO ComprobanteDeDulceria(C_ComprobanteDulceria,D_Fecha,MedioDePago_C_MedioPago,Cliente_C_CodigoCliente)VALUES(53,30/06/2019 19:45:07,6,33)</v>
      </c>
    </row>
    <row r="97" spans="1:6" x14ac:dyDescent="0.25">
      <c r="A97">
        <v>54</v>
      </c>
      <c r="B97" s="2">
        <f t="shared" ca="1" si="8"/>
        <v>44137</v>
      </c>
      <c r="C97" s="3">
        <f t="shared" ca="1" si="9"/>
        <v>0.70699999999999996</v>
      </c>
      <c r="D97">
        <f t="shared" ca="1" si="10"/>
        <v>6</v>
      </c>
      <c r="E97">
        <f t="shared" ca="1" si="11"/>
        <v>100</v>
      </c>
      <c r="F97" t="str">
        <f t="shared" ca="1" si="12"/>
        <v>INSERT INTO ComprobanteDeDulceria(C_ComprobanteDulceria,D_Fecha,MedioDePago_C_MedioPago,Cliente_C_CodigoCliente)VALUES(54,02/11/2020 16:58:05,6,100)</v>
      </c>
    </row>
    <row r="98" spans="1:6" x14ac:dyDescent="0.25">
      <c r="A98">
        <v>55</v>
      </c>
      <c r="B98" s="2">
        <f t="shared" ca="1" si="8"/>
        <v>44171</v>
      </c>
      <c r="C98" s="3">
        <f t="shared" ca="1" si="9"/>
        <v>0.73299999999999998</v>
      </c>
      <c r="D98">
        <f t="shared" ca="1" si="10"/>
        <v>3</v>
      </c>
      <c r="E98">
        <f t="shared" ca="1" si="11"/>
        <v>172</v>
      </c>
      <c r="F98" t="str">
        <f t="shared" ca="1" si="12"/>
        <v>INSERT INTO ComprobanteDeDulceria(C_ComprobanteDulceria,D_Fecha,MedioDePago_C_MedioPago,Cliente_C_CodigoCliente)VALUES(55,06/12/2020 17:35:31,3,172)</v>
      </c>
    </row>
    <row r="99" spans="1:6" x14ac:dyDescent="0.25">
      <c r="A99">
        <v>56</v>
      </c>
      <c r="B99" s="2">
        <f t="shared" ca="1" si="8"/>
        <v>43695</v>
      </c>
      <c r="C99" s="3">
        <f t="shared" ca="1" si="9"/>
        <v>0.56699999999999995</v>
      </c>
      <c r="D99">
        <f t="shared" ca="1" si="10"/>
        <v>4</v>
      </c>
      <c r="E99">
        <f t="shared" ca="1" si="11"/>
        <v>164</v>
      </c>
      <c r="F99" t="str">
        <f t="shared" ca="1" si="12"/>
        <v>INSERT INTO ComprobanteDeDulceria(C_ComprobanteDulceria,D_Fecha,MedioDePago_C_MedioPago,Cliente_C_CodigoCliente)VALUES(56,18/08/2019 13:36:29,4,164)</v>
      </c>
    </row>
    <row r="100" spans="1:6" x14ac:dyDescent="0.25">
      <c r="A100">
        <v>57</v>
      </c>
      <c r="B100" s="2">
        <f t="shared" ca="1" si="8"/>
        <v>44215</v>
      </c>
      <c r="C100" s="3">
        <f t="shared" ca="1" si="9"/>
        <v>0.51900000000000002</v>
      </c>
      <c r="D100">
        <f t="shared" ca="1" si="10"/>
        <v>5</v>
      </c>
      <c r="E100">
        <f t="shared" ca="1" si="11"/>
        <v>165</v>
      </c>
      <c r="F100" t="str">
        <f t="shared" ca="1" si="12"/>
        <v>INSERT INTO ComprobanteDeDulceria(C_ComprobanteDulceria,D_Fecha,MedioDePago_C_MedioPago,Cliente_C_CodigoCliente)VALUES(57,19/01/2021 12:27:22,5,165)</v>
      </c>
    </row>
    <row r="101" spans="1:6" x14ac:dyDescent="0.25">
      <c r="A101">
        <v>58</v>
      </c>
      <c r="B101" s="2">
        <f t="shared" ca="1" si="8"/>
        <v>43677</v>
      </c>
      <c r="C101" s="3">
        <f t="shared" ca="1" si="9"/>
        <v>0.67900000000000005</v>
      </c>
      <c r="D101">
        <f t="shared" ca="1" si="10"/>
        <v>4</v>
      </c>
      <c r="E101">
        <f t="shared" ca="1" si="11"/>
        <v>4</v>
      </c>
      <c r="F101" t="str">
        <f t="shared" ca="1" si="12"/>
        <v>INSERT INTO ComprobanteDeDulceria(C_ComprobanteDulceria,D_Fecha,MedioDePago_C_MedioPago,Cliente_C_CodigoCliente)VALUES(58,31/07/2019 16:17:46,4,4)</v>
      </c>
    </row>
    <row r="102" spans="1:6" x14ac:dyDescent="0.25">
      <c r="A102">
        <v>59</v>
      </c>
      <c r="B102" s="2">
        <f t="shared" ca="1" si="8"/>
        <v>44179</v>
      </c>
      <c r="C102" s="3">
        <f t="shared" ca="1" si="9"/>
        <v>0.56000000000000005</v>
      </c>
      <c r="D102">
        <f t="shared" ca="1" si="10"/>
        <v>6</v>
      </c>
      <c r="E102">
        <f t="shared" ca="1" si="11"/>
        <v>27</v>
      </c>
      <c r="F102" t="str">
        <f t="shared" ca="1" si="12"/>
        <v>INSERT INTO ComprobanteDeDulceria(C_ComprobanteDulceria,D_Fecha,MedioDePago_C_MedioPago,Cliente_C_CodigoCliente)VALUES(59,14/12/2020 13:26:24,6,27)</v>
      </c>
    </row>
    <row r="103" spans="1:6" x14ac:dyDescent="0.25">
      <c r="A103">
        <v>60</v>
      </c>
      <c r="B103" s="2">
        <f t="shared" ca="1" si="8"/>
        <v>44336</v>
      </c>
      <c r="C103" s="3">
        <f t="shared" ca="1" si="9"/>
        <v>0.91400000000000003</v>
      </c>
      <c r="D103">
        <f t="shared" ca="1" si="10"/>
        <v>1</v>
      </c>
      <c r="E103">
        <f t="shared" ca="1" si="11"/>
        <v>8</v>
      </c>
      <c r="F103" t="str">
        <f t="shared" ca="1" si="12"/>
        <v>INSERT INTO ComprobanteDeDulceria(C_ComprobanteDulceria,D_Fecha,MedioDePago_C_MedioPago,Cliente_C_CodigoCliente)VALUES(60,20/05/2021 21:56:10,1,8)</v>
      </c>
    </row>
    <row r="104" spans="1:6" x14ac:dyDescent="0.25">
      <c r="A104">
        <v>61</v>
      </c>
      <c r="B104" s="2">
        <f t="shared" ca="1" si="8"/>
        <v>43634</v>
      </c>
      <c r="C104" s="3">
        <f t="shared" ca="1" si="9"/>
        <v>0.84599999999999997</v>
      </c>
      <c r="D104">
        <f t="shared" ca="1" si="10"/>
        <v>1</v>
      </c>
      <c r="E104">
        <f t="shared" ca="1" si="11"/>
        <v>149</v>
      </c>
      <c r="F104" t="str">
        <f t="shared" ca="1" si="12"/>
        <v>INSERT INTO ComprobanteDeDulceria(C_ComprobanteDulceria,D_Fecha,MedioDePago_C_MedioPago,Cliente_C_CodigoCliente)VALUES(61,18/06/2019 20:18:14,1,149)</v>
      </c>
    </row>
    <row r="105" spans="1:6" x14ac:dyDescent="0.25">
      <c r="A105">
        <v>62</v>
      </c>
      <c r="B105" s="2">
        <f t="shared" ca="1" si="8"/>
        <v>43947</v>
      </c>
      <c r="C105" s="3">
        <f t="shared" ca="1" si="9"/>
        <v>0.83799999999999997</v>
      </c>
      <c r="D105">
        <f t="shared" ca="1" si="10"/>
        <v>3</v>
      </c>
      <c r="E105">
        <f t="shared" ca="1" si="11"/>
        <v>16</v>
      </c>
      <c r="F105" t="str">
        <f t="shared" ca="1" si="12"/>
        <v>INSERT INTO ComprobanteDeDulceria(C_ComprobanteDulceria,D_Fecha,MedioDePago_C_MedioPago,Cliente_C_CodigoCliente)VALUES(62,26/04/2020 20:06:43,3,16)</v>
      </c>
    </row>
    <row r="106" spans="1:6" x14ac:dyDescent="0.25">
      <c r="A106">
        <v>63</v>
      </c>
      <c r="B106" s="2">
        <f t="shared" ca="1" si="8"/>
        <v>44512</v>
      </c>
      <c r="C106" s="3">
        <f t="shared" ca="1" si="9"/>
        <v>0.755</v>
      </c>
      <c r="D106">
        <f t="shared" ca="1" si="10"/>
        <v>7</v>
      </c>
      <c r="E106">
        <f t="shared" ca="1" si="11"/>
        <v>61</v>
      </c>
      <c r="F106" t="str">
        <f t="shared" ca="1" si="12"/>
        <v>INSERT INTO ComprobanteDeDulceria(C_ComprobanteDulceria,D_Fecha,MedioDePago_C_MedioPago,Cliente_C_CodigoCliente)VALUES(63,12/11/2021 18:07:12,7,61)</v>
      </c>
    </row>
    <row r="107" spans="1:6" x14ac:dyDescent="0.25">
      <c r="A107">
        <v>64</v>
      </c>
      <c r="B107" s="2">
        <f t="shared" ca="1" si="8"/>
        <v>44409</v>
      </c>
      <c r="C107" s="3">
        <f t="shared" ca="1" si="9"/>
        <v>0.76900000000000002</v>
      </c>
      <c r="D107">
        <f t="shared" ca="1" si="10"/>
        <v>5</v>
      </c>
      <c r="E107">
        <f t="shared" ca="1" si="11"/>
        <v>193</v>
      </c>
      <c r="F107" t="str">
        <f t="shared" ca="1" si="12"/>
        <v>INSERT INTO ComprobanteDeDulceria(C_ComprobanteDulceria,D_Fecha,MedioDePago_C_MedioPago,Cliente_C_CodigoCliente)VALUES(64,01/08/2021 18:27:22,5,193)</v>
      </c>
    </row>
    <row r="108" spans="1:6" x14ac:dyDescent="0.25">
      <c r="A108">
        <v>65</v>
      </c>
      <c r="B108" s="2">
        <f t="shared" ca="1" si="8"/>
        <v>44317</v>
      </c>
      <c r="C108" s="3">
        <f t="shared" ca="1" si="9"/>
        <v>0.60599999999999998</v>
      </c>
      <c r="D108">
        <f t="shared" ca="1" si="10"/>
        <v>6</v>
      </c>
      <c r="E108">
        <f t="shared" ca="1" si="11"/>
        <v>5</v>
      </c>
      <c r="F108" t="str">
        <f t="shared" ca="1" si="12"/>
        <v>INSERT INTO ComprobanteDeDulceria(C_ComprobanteDulceria,D_Fecha,MedioDePago_C_MedioPago,Cliente_C_CodigoCliente)VALUES(65,01/05/2021 14:32:38,6,5)</v>
      </c>
    </row>
    <row r="109" spans="1:6" x14ac:dyDescent="0.25">
      <c r="A109">
        <v>66</v>
      </c>
      <c r="B109" s="2">
        <f t="shared" ref="B109:B172" ca="1" si="13">RANDBETWEEN(DATE(2019,1,1),DATE(2021,12,31))</f>
        <v>44445</v>
      </c>
      <c r="C109" s="3">
        <f t="shared" ref="C109:C172" ca="1" si="14">RANDBETWEEN(TIMEVALUE("09:00:00")*1000,TIMEVALUE("23:00:00")*1000)/1000</f>
        <v>0.59099999999999997</v>
      </c>
      <c r="D109">
        <f t="shared" ref="D109:D172" ca="1" si="15">RANDBETWEEN(0,8)</f>
        <v>1</v>
      </c>
      <c r="E109">
        <f t="shared" ref="E109:E172" ca="1" si="16">RANDBETWEEN(1,200)</f>
        <v>98</v>
      </c>
      <c r="F109" t="str">
        <f t="shared" ref="F109:F172" ca="1" si="17">CONCATENATE("INSERT INTO ComprobanteDeDulceria(C_ComprobanteDulceria,D_Fecha,MedioDePago_C_MedioPago,Cliente_C_CodigoCliente)VALUES(",A109,",",TEXT(B109,"dd/mm/yyyy")," ",TEXT(C109,"hh:mm:ss"),",",D109,",",E109,")")</f>
        <v>INSERT INTO ComprobanteDeDulceria(C_ComprobanteDulceria,D_Fecha,MedioDePago_C_MedioPago,Cliente_C_CodigoCliente)VALUES(66,06/09/2021 14:11:02,1,98)</v>
      </c>
    </row>
    <row r="110" spans="1:6" x14ac:dyDescent="0.25">
      <c r="A110">
        <v>67</v>
      </c>
      <c r="B110" s="2">
        <f t="shared" ca="1" si="13"/>
        <v>43685</v>
      </c>
      <c r="C110" s="3">
        <f t="shared" ca="1" si="14"/>
        <v>0.626</v>
      </c>
      <c r="D110">
        <f t="shared" ca="1" si="15"/>
        <v>4</v>
      </c>
      <c r="E110">
        <f t="shared" ca="1" si="16"/>
        <v>185</v>
      </c>
      <c r="F110" t="str">
        <f t="shared" ca="1" si="17"/>
        <v>INSERT INTO ComprobanteDeDulceria(C_ComprobanteDulceria,D_Fecha,MedioDePago_C_MedioPago,Cliente_C_CodigoCliente)VALUES(67,08/08/2019 15:01:26,4,185)</v>
      </c>
    </row>
    <row r="111" spans="1:6" x14ac:dyDescent="0.25">
      <c r="A111">
        <v>68</v>
      </c>
      <c r="B111" s="2">
        <f t="shared" ca="1" si="13"/>
        <v>44382</v>
      </c>
      <c r="C111" s="3">
        <f t="shared" ca="1" si="14"/>
        <v>0.89400000000000002</v>
      </c>
      <c r="D111">
        <f t="shared" ca="1" si="15"/>
        <v>0</v>
      </c>
      <c r="E111">
        <f t="shared" ca="1" si="16"/>
        <v>95</v>
      </c>
      <c r="F111" t="str">
        <f t="shared" ca="1" si="17"/>
        <v>INSERT INTO ComprobanteDeDulceria(C_ComprobanteDulceria,D_Fecha,MedioDePago_C_MedioPago,Cliente_C_CodigoCliente)VALUES(68,05/07/2021 21:27:22,0,95)</v>
      </c>
    </row>
    <row r="112" spans="1:6" x14ac:dyDescent="0.25">
      <c r="A112">
        <v>69</v>
      </c>
      <c r="B112" s="2">
        <f t="shared" ca="1" si="13"/>
        <v>44126</v>
      </c>
      <c r="C112" s="3">
        <f t="shared" ca="1" si="14"/>
        <v>0.76400000000000001</v>
      </c>
      <c r="D112">
        <f t="shared" ca="1" si="15"/>
        <v>5</v>
      </c>
      <c r="E112">
        <f t="shared" ca="1" si="16"/>
        <v>6</v>
      </c>
      <c r="F112" t="str">
        <f t="shared" ca="1" si="17"/>
        <v>INSERT INTO ComprobanteDeDulceria(C_ComprobanteDulceria,D_Fecha,MedioDePago_C_MedioPago,Cliente_C_CodigoCliente)VALUES(69,22/10/2020 18:20:10,5,6)</v>
      </c>
    </row>
    <row r="113" spans="1:6" x14ac:dyDescent="0.25">
      <c r="A113">
        <v>70</v>
      </c>
      <c r="B113" s="2">
        <f t="shared" ca="1" si="13"/>
        <v>43655</v>
      </c>
      <c r="C113" s="3">
        <f t="shared" ca="1" si="14"/>
        <v>0.873</v>
      </c>
      <c r="D113">
        <f t="shared" ca="1" si="15"/>
        <v>0</v>
      </c>
      <c r="E113">
        <f t="shared" ca="1" si="16"/>
        <v>132</v>
      </c>
      <c r="F113" t="str">
        <f t="shared" ca="1" si="17"/>
        <v>INSERT INTO ComprobanteDeDulceria(C_ComprobanteDulceria,D_Fecha,MedioDePago_C_MedioPago,Cliente_C_CodigoCliente)VALUES(70,09/07/2019 20:57:07,0,132)</v>
      </c>
    </row>
    <row r="114" spans="1:6" x14ac:dyDescent="0.25">
      <c r="A114">
        <v>71</v>
      </c>
      <c r="B114" s="2">
        <f t="shared" ca="1" si="13"/>
        <v>43492</v>
      </c>
      <c r="C114" s="3">
        <f t="shared" ca="1" si="14"/>
        <v>0.872</v>
      </c>
      <c r="D114">
        <f t="shared" ca="1" si="15"/>
        <v>0</v>
      </c>
      <c r="E114">
        <f t="shared" ca="1" si="16"/>
        <v>126</v>
      </c>
      <c r="F114" t="str">
        <f t="shared" ca="1" si="17"/>
        <v>INSERT INTO ComprobanteDeDulceria(C_ComprobanteDulceria,D_Fecha,MedioDePago_C_MedioPago,Cliente_C_CodigoCliente)VALUES(71,27/01/2019 20:55:41,0,126)</v>
      </c>
    </row>
    <row r="115" spans="1:6" x14ac:dyDescent="0.25">
      <c r="A115">
        <v>72</v>
      </c>
      <c r="B115" s="2">
        <f t="shared" ca="1" si="13"/>
        <v>43628</v>
      </c>
      <c r="C115" s="3">
        <f t="shared" ca="1" si="14"/>
        <v>0.62</v>
      </c>
      <c r="D115">
        <f t="shared" ca="1" si="15"/>
        <v>3</v>
      </c>
      <c r="E115">
        <f t="shared" ca="1" si="16"/>
        <v>90</v>
      </c>
      <c r="F115" t="str">
        <f t="shared" ca="1" si="17"/>
        <v>INSERT INTO ComprobanteDeDulceria(C_ComprobanteDulceria,D_Fecha,MedioDePago_C_MedioPago,Cliente_C_CodigoCliente)VALUES(72,12/06/2019 14:52:48,3,90)</v>
      </c>
    </row>
    <row r="116" spans="1:6" x14ac:dyDescent="0.25">
      <c r="A116">
        <v>73</v>
      </c>
      <c r="B116" s="2">
        <f t="shared" ca="1" si="13"/>
        <v>43707</v>
      </c>
      <c r="C116" s="3">
        <f t="shared" ca="1" si="14"/>
        <v>0.55800000000000005</v>
      </c>
      <c r="D116">
        <f t="shared" ca="1" si="15"/>
        <v>0</v>
      </c>
      <c r="E116">
        <f t="shared" ca="1" si="16"/>
        <v>20</v>
      </c>
      <c r="F116" t="str">
        <f t="shared" ca="1" si="17"/>
        <v>INSERT INTO ComprobanteDeDulceria(C_ComprobanteDulceria,D_Fecha,MedioDePago_C_MedioPago,Cliente_C_CodigoCliente)VALUES(73,30/08/2019 13:23:31,0,20)</v>
      </c>
    </row>
    <row r="117" spans="1:6" x14ac:dyDescent="0.25">
      <c r="A117">
        <v>74</v>
      </c>
      <c r="B117" s="2">
        <f t="shared" ca="1" si="13"/>
        <v>44143</v>
      </c>
      <c r="C117" s="3">
        <f t="shared" ca="1" si="14"/>
        <v>0.876</v>
      </c>
      <c r="D117">
        <f t="shared" ca="1" si="15"/>
        <v>6</v>
      </c>
      <c r="E117">
        <f t="shared" ca="1" si="16"/>
        <v>113</v>
      </c>
      <c r="F117" t="str">
        <f t="shared" ca="1" si="17"/>
        <v>INSERT INTO ComprobanteDeDulceria(C_ComprobanteDulceria,D_Fecha,MedioDePago_C_MedioPago,Cliente_C_CodigoCliente)VALUES(74,08/11/2020 21:01:26,6,113)</v>
      </c>
    </row>
    <row r="118" spans="1:6" x14ac:dyDescent="0.25">
      <c r="A118">
        <v>75</v>
      </c>
      <c r="B118" s="2">
        <f t="shared" ca="1" si="13"/>
        <v>43998</v>
      </c>
      <c r="C118" s="3">
        <f t="shared" ca="1" si="14"/>
        <v>0.94399999999999995</v>
      </c>
      <c r="D118">
        <f t="shared" ca="1" si="15"/>
        <v>3</v>
      </c>
      <c r="E118">
        <f t="shared" ca="1" si="16"/>
        <v>96</v>
      </c>
      <c r="F118" t="str">
        <f t="shared" ca="1" si="17"/>
        <v>INSERT INTO ComprobanteDeDulceria(C_ComprobanteDulceria,D_Fecha,MedioDePago_C_MedioPago,Cliente_C_CodigoCliente)VALUES(75,16/06/2020 22:39:22,3,96)</v>
      </c>
    </row>
    <row r="119" spans="1:6" x14ac:dyDescent="0.25">
      <c r="A119">
        <v>76</v>
      </c>
      <c r="B119" s="2">
        <f t="shared" ca="1" si="13"/>
        <v>43614</v>
      </c>
      <c r="C119" s="3">
        <f t="shared" ca="1" si="14"/>
        <v>0.65700000000000003</v>
      </c>
      <c r="D119">
        <f t="shared" ca="1" si="15"/>
        <v>6</v>
      </c>
      <c r="E119">
        <f t="shared" ca="1" si="16"/>
        <v>42</v>
      </c>
      <c r="F119" t="str">
        <f t="shared" ca="1" si="17"/>
        <v>INSERT INTO ComprobanteDeDulceria(C_ComprobanteDulceria,D_Fecha,MedioDePago_C_MedioPago,Cliente_C_CodigoCliente)VALUES(76,29/05/2019 15:46:05,6,42)</v>
      </c>
    </row>
    <row r="120" spans="1:6" x14ac:dyDescent="0.25">
      <c r="A120">
        <v>77</v>
      </c>
      <c r="B120" s="2">
        <f t="shared" ca="1" si="13"/>
        <v>44219</v>
      </c>
      <c r="C120" s="3">
        <f t="shared" ca="1" si="14"/>
        <v>0.66800000000000004</v>
      </c>
      <c r="D120">
        <f t="shared" ca="1" si="15"/>
        <v>0</v>
      </c>
      <c r="E120">
        <f t="shared" ca="1" si="16"/>
        <v>92</v>
      </c>
      <c r="F120" t="str">
        <f t="shared" ca="1" si="17"/>
        <v>INSERT INTO ComprobanteDeDulceria(C_ComprobanteDulceria,D_Fecha,MedioDePago_C_MedioPago,Cliente_C_CodigoCliente)VALUES(77,23/01/2021 16:01:55,0,92)</v>
      </c>
    </row>
    <row r="121" spans="1:6" x14ac:dyDescent="0.25">
      <c r="A121">
        <v>78</v>
      </c>
      <c r="B121" s="2">
        <f t="shared" ca="1" si="13"/>
        <v>43978</v>
      </c>
      <c r="C121" s="3">
        <f t="shared" ca="1" si="14"/>
        <v>0.84199999999999997</v>
      </c>
      <c r="D121">
        <f t="shared" ca="1" si="15"/>
        <v>4</v>
      </c>
      <c r="E121">
        <f t="shared" ca="1" si="16"/>
        <v>121</v>
      </c>
      <c r="F121" t="str">
        <f t="shared" ca="1" si="17"/>
        <v>INSERT INTO ComprobanteDeDulceria(C_ComprobanteDulceria,D_Fecha,MedioDePago_C_MedioPago,Cliente_C_CodigoCliente)VALUES(78,27/05/2020 20:12:29,4,121)</v>
      </c>
    </row>
    <row r="122" spans="1:6" x14ac:dyDescent="0.25">
      <c r="A122">
        <v>79</v>
      </c>
      <c r="B122" s="2">
        <f t="shared" ca="1" si="13"/>
        <v>44139</v>
      </c>
      <c r="C122" s="3">
        <f t="shared" ca="1" si="14"/>
        <v>0.70299999999999996</v>
      </c>
      <c r="D122">
        <f t="shared" ca="1" si="15"/>
        <v>1</v>
      </c>
      <c r="E122">
        <f t="shared" ca="1" si="16"/>
        <v>63</v>
      </c>
      <c r="F122" t="str">
        <f t="shared" ca="1" si="17"/>
        <v>INSERT INTO ComprobanteDeDulceria(C_ComprobanteDulceria,D_Fecha,MedioDePago_C_MedioPago,Cliente_C_CodigoCliente)VALUES(79,04/11/2020 16:52:19,1,63)</v>
      </c>
    </row>
    <row r="123" spans="1:6" x14ac:dyDescent="0.25">
      <c r="A123">
        <v>80</v>
      </c>
      <c r="B123" s="2">
        <f t="shared" ca="1" si="13"/>
        <v>43724</v>
      </c>
      <c r="C123" s="3">
        <f t="shared" ca="1" si="14"/>
        <v>0.59199999999999997</v>
      </c>
      <c r="D123">
        <f t="shared" ca="1" si="15"/>
        <v>7</v>
      </c>
      <c r="E123">
        <f t="shared" ca="1" si="16"/>
        <v>67</v>
      </c>
      <c r="F123" t="str">
        <f t="shared" ca="1" si="17"/>
        <v>INSERT INTO ComprobanteDeDulceria(C_ComprobanteDulceria,D_Fecha,MedioDePago_C_MedioPago,Cliente_C_CodigoCliente)VALUES(80,16/09/2019 14:12:29,7,67)</v>
      </c>
    </row>
    <row r="124" spans="1:6" x14ac:dyDescent="0.25">
      <c r="A124">
        <v>81</v>
      </c>
      <c r="B124" s="2">
        <f t="shared" ca="1" si="13"/>
        <v>43527</v>
      </c>
      <c r="C124" s="3">
        <f t="shared" ca="1" si="14"/>
        <v>0.39600000000000002</v>
      </c>
      <c r="D124">
        <f t="shared" ca="1" si="15"/>
        <v>4</v>
      </c>
      <c r="E124">
        <f t="shared" ca="1" si="16"/>
        <v>27</v>
      </c>
      <c r="F124" t="str">
        <f t="shared" ca="1" si="17"/>
        <v>INSERT INTO ComprobanteDeDulceria(C_ComprobanteDulceria,D_Fecha,MedioDePago_C_MedioPago,Cliente_C_CodigoCliente)VALUES(81,03/03/2019 09:30:14,4,27)</v>
      </c>
    </row>
    <row r="125" spans="1:6" x14ac:dyDescent="0.25">
      <c r="A125">
        <v>82</v>
      </c>
      <c r="B125" s="2">
        <f t="shared" ca="1" si="13"/>
        <v>44254</v>
      </c>
      <c r="C125" s="3">
        <f t="shared" ca="1" si="14"/>
        <v>0.69099999999999995</v>
      </c>
      <c r="D125">
        <f t="shared" ca="1" si="15"/>
        <v>6</v>
      </c>
      <c r="E125">
        <f t="shared" ca="1" si="16"/>
        <v>109</v>
      </c>
      <c r="F125" t="str">
        <f t="shared" ca="1" si="17"/>
        <v>INSERT INTO ComprobanteDeDulceria(C_ComprobanteDulceria,D_Fecha,MedioDePago_C_MedioPago,Cliente_C_CodigoCliente)VALUES(82,27/02/2021 16:35:02,6,109)</v>
      </c>
    </row>
    <row r="126" spans="1:6" x14ac:dyDescent="0.25">
      <c r="A126">
        <v>83</v>
      </c>
      <c r="B126" s="2">
        <f t="shared" ca="1" si="13"/>
        <v>43960</v>
      </c>
      <c r="C126" s="3">
        <f t="shared" ca="1" si="14"/>
        <v>0.46400000000000002</v>
      </c>
      <c r="D126">
        <f t="shared" ca="1" si="15"/>
        <v>7</v>
      </c>
      <c r="E126">
        <f t="shared" ca="1" si="16"/>
        <v>101</v>
      </c>
      <c r="F126" t="str">
        <f t="shared" ca="1" si="17"/>
        <v>INSERT INTO ComprobanteDeDulceria(C_ComprobanteDulceria,D_Fecha,MedioDePago_C_MedioPago,Cliente_C_CodigoCliente)VALUES(83,09/05/2020 11:08:10,7,101)</v>
      </c>
    </row>
    <row r="127" spans="1:6" x14ac:dyDescent="0.25">
      <c r="A127">
        <v>84</v>
      </c>
      <c r="B127" s="2">
        <f t="shared" ca="1" si="13"/>
        <v>43478</v>
      </c>
      <c r="C127" s="3">
        <f t="shared" ca="1" si="14"/>
        <v>0.76</v>
      </c>
      <c r="D127">
        <f t="shared" ca="1" si="15"/>
        <v>0</v>
      </c>
      <c r="E127">
        <f t="shared" ca="1" si="16"/>
        <v>137</v>
      </c>
      <c r="F127" t="str">
        <f t="shared" ca="1" si="17"/>
        <v>INSERT INTO ComprobanteDeDulceria(C_ComprobanteDulceria,D_Fecha,MedioDePago_C_MedioPago,Cliente_C_CodigoCliente)VALUES(84,13/01/2019 18:14:24,0,137)</v>
      </c>
    </row>
    <row r="128" spans="1:6" x14ac:dyDescent="0.25">
      <c r="A128">
        <v>85</v>
      </c>
      <c r="B128" s="2">
        <f t="shared" ca="1" si="13"/>
        <v>44162</v>
      </c>
      <c r="C128" s="3">
        <f t="shared" ca="1" si="14"/>
        <v>0.39100000000000001</v>
      </c>
      <c r="D128">
        <f t="shared" ca="1" si="15"/>
        <v>8</v>
      </c>
      <c r="E128">
        <f t="shared" ca="1" si="16"/>
        <v>68</v>
      </c>
      <c r="F128" t="str">
        <f t="shared" ca="1" si="17"/>
        <v>INSERT INTO ComprobanteDeDulceria(C_ComprobanteDulceria,D_Fecha,MedioDePago_C_MedioPago,Cliente_C_CodigoCliente)VALUES(85,27/11/2020 09:23:02,8,68)</v>
      </c>
    </row>
    <row r="129" spans="1:6" x14ac:dyDescent="0.25">
      <c r="A129">
        <v>86</v>
      </c>
      <c r="B129" s="2">
        <f t="shared" ca="1" si="13"/>
        <v>44444</v>
      </c>
      <c r="C129" s="3">
        <f t="shared" ca="1" si="14"/>
        <v>0.52200000000000002</v>
      </c>
      <c r="D129">
        <f t="shared" ca="1" si="15"/>
        <v>2</v>
      </c>
      <c r="E129">
        <f t="shared" ca="1" si="16"/>
        <v>158</v>
      </c>
      <c r="F129" t="str">
        <f t="shared" ca="1" si="17"/>
        <v>INSERT INTO ComprobanteDeDulceria(C_ComprobanteDulceria,D_Fecha,MedioDePago_C_MedioPago,Cliente_C_CodigoCliente)VALUES(86,05/09/2021 12:31:41,2,158)</v>
      </c>
    </row>
    <row r="130" spans="1:6" x14ac:dyDescent="0.25">
      <c r="A130">
        <v>87</v>
      </c>
      <c r="B130" s="2">
        <f t="shared" ca="1" si="13"/>
        <v>43534</v>
      </c>
      <c r="C130" s="3">
        <f t="shared" ca="1" si="14"/>
        <v>0.47799999999999998</v>
      </c>
      <c r="D130">
        <f t="shared" ca="1" si="15"/>
        <v>5</v>
      </c>
      <c r="E130">
        <f t="shared" ca="1" si="16"/>
        <v>111</v>
      </c>
      <c r="F130" t="str">
        <f t="shared" ca="1" si="17"/>
        <v>INSERT INTO ComprobanteDeDulceria(C_ComprobanteDulceria,D_Fecha,MedioDePago_C_MedioPago,Cliente_C_CodigoCliente)VALUES(87,10/03/2019 11:28:19,5,111)</v>
      </c>
    </row>
    <row r="131" spans="1:6" x14ac:dyDescent="0.25">
      <c r="A131">
        <v>88</v>
      </c>
      <c r="B131" s="2">
        <f t="shared" ca="1" si="13"/>
        <v>43981</v>
      </c>
      <c r="C131" s="3">
        <f t="shared" ca="1" si="14"/>
        <v>0.58399999999999996</v>
      </c>
      <c r="D131">
        <f t="shared" ca="1" si="15"/>
        <v>3</v>
      </c>
      <c r="E131">
        <f t="shared" ca="1" si="16"/>
        <v>194</v>
      </c>
      <c r="F131" t="str">
        <f t="shared" ca="1" si="17"/>
        <v>INSERT INTO ComprobanteDeDulceria(C_ComprobanteDulceria,D_Fecha,MedioDePago_C_MedioPago,Cliente_C_CodigoCliente)VALUES(88,30/05/2020 14:00:58,3,194)</v>
      </c>
    </row>
    <row r="132" spans="1:6" x14ac:dyDescent="0.25">
      <c r="A132">
        <v>89</v>
      </c>
      <c r="B132" s="2">
        <f t="shared" ca="1" si="13"/>
        <v>44284</v>
      </c>
      <c r="C132" s="3">
        <f t="shared" ca="1" si="14"/>
        <v>0.51700000000000002</v>
      </c>
      <c r="D132">
        <f t="shared" ca="1" si="15"/>
        <v>2</v>
      </c>
      <c r="E132">
        <f t="shared" ca="1" si="16"/>
        <v>69</v>
      </c>
      <c r="F132" t="str">
        <f t="shared" ca="1" si="17"/>
        <v>INSERT INTO ComprobanteDeDulceria(C_ComprobanteDulceria,D_Fecha,MedioDePago_C_MedioPago,Cliente_C_CodigoCliente)VALUES(89,29/03/2021 12:24:29,2,69)</v>
      </c>
    </row>
    <row r="133" spans="1:6" x14ac:dyDescent="0.25">
      <c r="A133">
        <v>90</v>
      </c>
      <c r="B133" s="2">
        <f t="shared" ca="1" si="13"/>
        <v>44035</v>
      </c>
      <c r="C133" s="3">
        <f t="shared" ca="1" si="14"/>
        <v>0.71799999999999997</v>
      </c>
      <c r="D133">
        <f t="shared" ca="1" si="15"/>
        <v>7</v>
      </c>
      <c r="E133">
        <f t="shared" ca="1" si="16"/>
        <v>183</v>
      </c>
      <c r="F133" t="str">
        <f t="shared" ca="1" si="17"/>
        <v>INSERT INTO ComprobanteDeDulceria(C_ComprobanteDulceria,D_Fecha,MedioDePago_C_MedioPago,Cliente_C_CodigoCliente)VALUES(90,23/07/2020 17:13:55,7,183)</v>
      </c>
    </row>
    <row r="134" spans="1:6" x14ac:dyDescent="0.25">
      <c r="A134">
        <v>91</v>
      </c>
      <c r="B134" s="2">
        <f t="shared" ca="1" si="13"/>
        <v>44363</v>
      </c>
      <c r="C134" s="3">
        <f t="shared" ca="1" si="14"/>
        <v>0.38900000000000001</v>
      </c>
      <c r="D134">
        <f t="shared" ca="1" si="15"/>
        <v>6</v>
      </c>
      <c r="E134">
        <f t="shared" ca="1" si="16"/>
        <v>106</v>
      </c>
      <c r="F134" t="str">
        <f t="shared" ca="1" si="17"/>
        <v>INSERT INTO ComprobanteDeDulceria(C_ComprobanteDulceria,D_Fecha,MedioDePago_C_MedioPago,Cliente_C_CodigoCliente)VALUES(91,16/06/2021 09:20:10,6,106)</v>
      </c>
    </row>
    <row r="135" spans="1:6" x14ac:dyDescent="0.25">
      <c r="A135">
        <v>92</v>
      </c>
      <c r="B135" s="2">
        <f t="shared" ca="1" si="13"/>
        <v>43810</v>
      </c>
      <c r="C135" s="3">
        <f t="shared" ca="1" si="14"/>
        <v>0.49</v>
      </c>
      <c r="D135">
        <f t="shared" ca="1" si="15"/>
        <v>3</v>
      </c>
      <c r="E135">
        <f t="shared" ca="1" si="16"/>
        <v>170</v>
      </c>
      <c r="F135" t="str">
        <f t="shared" ca="1" si="17"/>
        <v>INSERT INTO ComprobanteDeDulceria(C_ComprobanteDulceria,D_Fecha,MedioDePago_C_MedioPago,Cliente_C_CodigoCliente)VALUES(92,11/12/2019 11:45:36,3,170)</v>
      </c>
    </row>
    <row r="136" spans="1:6" x14ac:dyDescent="0.25">
      <c r="A136">
        <v>93</v>
      </c>
      <c r="B136" s="2">
        <f t="shared" ca="1" si="13"/>
        <v>43788</v>
      </c>
      <c r="C136" s="3">
        <f t="shared" ca="1" si="14"/>
        <v>0.88</v>
      </c>
      <c r="D136">
        <f t="shared" ca="1" si="15"/>
        <v>7</v>
      </c>
      <c r="E136">
        <f t="shared" ca="1" si="16"/>
        <v>40</v>
      </c>
      <c r="F136" t="str">
        <f t="shared" ca="1" si="17"/>
        <v>INSERT INTO ComprobanteDeDulceria(C_ComprobanteDulceria,D_Fecha,MedioDePago_C_MedioPago,Cliente_C_CodigoCliente)VALUES(93,19/11/2019 21:07:12,7,40)</v>
      </c>
    </row>
    <row r="137" spans="1:6" x14ac:dyDescent="0.25">
      <c r="A137">
        <v>94</v>
      </c>
      <c r="B137" s="2">
        <f t="shared" ca="1" si="13"/>
        <v>44541</v>
      </c>
      <c r="C137" s="3">
        <f t="shared" ca="1" si="14"/>
        <v>0.38900000000000001</v>
      </c>
      <c r="D137">
        <f t="shared" ca="1" si="15"/>
        <v>1</v>
      </c>
      <c r="E137">
        <f t="shared" ca="1" si="16"/>
        <v>148</v>
      </c>
      <c r="F137" t="str">
        <f t="shared" ca="1" si="17"/>
        <v>INSERT INTO ComprobanteDeDulceria(C_ComprobanteDulceria,D_Fecha,MedioDePago_C_MedioPago,Cliente_C_CodigoCliente)VALUES(94,11/12/2021 09:20:10,1,148)</v>
      </c>
    </row>
    <row r="138" spans="1:6" x14ac:dyDescent="0.25">
      <c r="A138">
        <v>95</v>
      </c>
      <c r="B138" s="2">
        <f t="shared" ca="1" si="13"/>
        <v>44500</v>
      </c>
      <c r="C138" s="3">
        <f t="shared" ca="1" si="14"/>
        <v>0.71899999999999997</v>
      </c>
      <c r="D138">
        <f t="shared" ca="1" si="15"/>
        <v>6</v>
      </c>
      <c r="E138">
        <f t="shared" ca="1" si="16"/>
        <v>40</v>
      </c>
      <c r="F138" t="str">
        <f t="shared" ca="1" si="17"/>
        <v>INSERT INTO ComprobanteDeDulceria(C_ComprobanteDulceria,D_Fecha,MedioDePago_C_MedioPago,Cliente_C_CodigoCliente)VALUES(95,31/10/2021 17:15:22,6,40)</v>
      </c>
    </row>
    <row r="139" spans="1:6" x14ac:dyDescent="0.25">
      <c r="A139">
        <v>96</v>
      </c>
      <c r="B139" s="2">
        <f t="shared" ca="1" si="13"/>
        <v>44178</v>
      </c>
      <c r="C139" s="3">
        <f t="shared" ca="1" si="14"/>
        <v>0.38400000000000001</v>
      </c>
      <c r="D139">
        <f t="shared" ca="1" si="15"/>
        <v>8</v>
      </c>
      <c r="E139">
        <f t="shared" ca="1" si="16"/>
        <v>90</v>
      </c>
      <c r="F139" t="str">
        <f t="shared" ca="1" si="17"/>
        <v>INSERT INTO ComprobanteDeDulceria(C_ComprobanteDulceria,D_Fecha,MedioDePago_C_MedioPago,Cliente_C_CodigoCliente)VALUES(96,13/12/2020 09:12:58,8,90)</v>
      </c>
    </row>
    <row r="140" spans="1:6" x14ac:dyDescent="0.25">
      <c r="A140">
        <v>97</v>
      </c>
      <c r="B140" s="2">
        <f t="shared" ca="1" si="13"/>
        <v>43555</v>
      </c>
      <c r="C140" s="3">
        <f t="shared" ca="1" si="14"/>
        <v>0.43099999999999999</v>
      </c>
      <c r="D140">
        <f t="shared" ca="1" si="15"/>
        <v>8</v>
      </c>
      <c r="E140">
        <f t="shared" ca="1" si="16"/>
        <v>63</v>
      </c>
      <c r="F140" t="str">
        <f t="shared" ca="1" si="17"/>
        <v>INSERT INTO ComprobanteDeDulceria(C_ComprobanteDulceria,D_Fecha,MedioDePago_C_MedioPago,Cliente_C_CodigoCliente)VALUES(97,31/03/2019 10:20:38,8,63)</v>
      </c>
    </row>
    <row r="141" spans="1:6" x14ac:dyDescent="0.25">
      <c r="A141">
        <v>98</v>
      </c>
      <c r="B141" s="2">
        <f t="shared" ca="1" si="13"/>
        <v>44368</v>
      </c>
      <c r="C141" s="3">
        <f t="shared" ca="1" si="14"/>
        <v>0.67300000000000004</v>
      </c>
      <c r="D141">
        <f t="shared" ca="1" si="15"/>
        <v>0</v>
      </c>
      <c r="E141">
        <f t="shared" ca="1" si="16"/>
        <v>52</v>
      </c>
      <c r="F141" t="str">
        <f t="shared" ca="1" si="17"/>
        <v>INSERT INTO ComprobanteDeDulceria(C_ComprobanteDulceria,D_Fecha,MedioDePago_C_MedioPago,Cliente_C_CodigoCliente)VALUES(98,21/06/2021 16:09:07,0,52)</v>
      </c>
    </row>
    <row r="142" spans="1:6" x14ac:dyDescent="0.25">
      <c r="A142">
        <v>99</v>
      </c>
      <c r="B142" s="2">
        <f t="shared" ca="1" si="13"/>
        <v>44355</v>
      </c>
      <c r="C142" s="3">
        <f t="shared" ca="1" si="14"/>
        <v>0.92900000000000005</v>
      </c>
      <c r="D142">
        <f t="shared" ca="1" si="15"/>
        <v>5</v>
      </c>
      <c r="E142">
        <f t="shared" ca="1" si="16"/>
        <v>139</v>
      </c>
      <c r="F142" t="str">
        <f t="shared" ca="1" si="17"/>
        <v>INSERT INTO ComprobanteDeDulceria(C_ComprobanteDulceria,D_Fecha,MedioDePago_C_MedioPago,Cliente_C_CodigoCliente)VALUES(99,08/06/2021 22:17:46,5,139)</v>
      </c>
    </row>
    <row r="143" spans="1:6" x14ac:dyDescent="0.25">
      <c r="A143">
        <v>100</v>
      </c>
      <c r="B143" s="2">
        <f t="shared" ca="1" si="13"/>
        <v>44264</v>
      </c>
      <c r="C143" s="3">
        <f t="shared" ca="1" si="14"/>
        <v>0.52200000000000002</v>
      </c>
      <c r="D143">
        <f t="shared" ca="1" si="15"/>
        <v>7</v>
      </c>
      <c r="E143">
        <f t="shared" ca="1" si="16"/>
        <v>188</v>
      </c>
      <c r="F143" t="str">
        <f t="shared" ca="1" si="17"/>
        <v>INSERT INTO ComprobanteDeDulceria(C_ComprobanteDulceria,D_Fecha,MedioDePago_C_MedioPago,Cliente_C_CodigoCliente)VALUES(100,09/03/2021 12:31:41,7,188)</v>
      </c>
    </row>
    <row r="144" spans="1:6" x14ac:dyDescent="0.25">
      <c r="A144">
        <v>101</v>
      </c>
      <c r="B144" s="2">
        <f t="shared" ca="1" si="13"/>
        <v>43554</v>
      </c>
      <c r="C144" s="3">
        <f t="shared" ca="1" si="14"/>
        <v>0.79300000000000004</v>
      </c>
      <c r="D144">
        <f t="shared" ca="1" si="15"/>
        <v>7</v>
      </c>
      <c r="E144">
        <f t="shared" ca="1" si="16"/>
        <v>22</v>
      </c>
      <c r="F144" t="str">
        <f t="shared" ca="1" si="17"/>
        <v>INSERT INTO ComprobanteDeDulceria(C_ComprobanteDulceria,D_Fecha,MedioDePago_C_MedioPago,Cliente_C_CodigoCliente)VALUES(101,30/03/2019 19:01:55,7,22)</v>
      </c>
    </row>
    <row r="145" spans="1:6" x14ac:dyDescent="0.25">
      <c r="A145">
        <v>102</v>
      </c>
      <c r="B145" s="2">
        <f t="shared" ca="1" si="13"/>
        <v>44019</v>
      </c>
      <c r="C145" s="3">
        <f t="shared" ca="1" si="14"/>
        <v>0.622</v>
      </c>
      <c r="D145">
        <f t="shared" ca="1" si="15"/>
        <v>6</v>
      </c>
      <c r="E145">
        <f t="shared" ca="1" si="16"/>
        <v>63</v>
      </c>
      <c r="F145" t="str">
        <f t="shared" ca="1" si="17"/>
        <v>INSERT INTO ComprobanteDeDulceria(C_ComprobanteDulceria,D_Fecha,MedioDePago_C_MedioPago,Cliente_C_CodigoCliente)VALUES(102,07/07/2020 14:55:41,6,63)</v>
      </c>
    </row>
    <row r="146" spans="1:6" x14ac:dyDescent="0.25">
      <c r="A146">
        <v>103</v>
      </c>
      <c r="B146" s="2">
        <f t="shared" ca="1" si="13"/>
        <v>44030</v>
      </c>
      <c r="C146" s="3">
        <f t="shared" ca="1" si="14"/>
        <v>0.76100000000000001</v>
      </c>
      <c r="D146">
        <f t="shared" ca="1" si="15"/>
        <v>0</v>
      </c>
      <c r="E146">
        <f t="shared" ca="1" si="16"/>
        <v>4</v>
      </c>
      <c r="F146" t="str">
        <f t="shared" ca="1" si="17"/>
        <v>INSERT INTO ComprobanteDeDulceria(C_ComprobanteDulceria,D_Fecha,MedioDePago_C_MedioPago,Cliente_C_CodigoCliente)VALUES(103,18/07/2020 18:15:50,0,4)</v>
      </c>
    </row>
    <row r="147" spans="1:6" x14ac:dyDescent="0.25">
      <c r="A147">
        <v>104</v>
      </c>
      <c r="B147" s="2">
        <f t="shared" ca="1" si="13"/>
        <v>43985</v>
      </c>
      <c r="C147" s="3">
        <f t="shared" ca="1" si="14"/>
        <v>0.72099999999999997</v>
      </c>
      <c r="D147">
        <f t="shared" ca="1" si="15"/>
        <v>6</v>
      </c>
      <c r="E147">
        <f t="shared" ca="1" si="16"/>
        <v>195</v>
      </c>
      <c r="F147" t="str">
        <f t="shared" ca="1" si="17"/>
        <v>INSERT INTO ComprobanteDeDulceria(C_ComprobanteDulceria,D_Fecha,MedioDePago_C_MedioPago,Cliente_C_CodigoCliente)VALUES(104,03/06/2020 17:18:14,6,195)</v>
      </c>
    </row>
    <row r="148" spans="1:6" x14ac:dyDescent="0.25">
      <c r="A148">
        <v>105</v>
      </c>
      <c r="B148" s="2">
        <f t="shared" ca="1" si="13"/>
        <v>44268</v>
      </c>
      <c r="C148" s="3">
        <f t="shared" ca="1" si="14"/>
        <v>0.50600000000000001</v>
      </c>
      <c r="D148">
        <f t="shared" ca="1" si="15"/>
        <v>0</v>
      </c>
      <c r="E148">
        <f t="shared" ca="1" si="16"/>
        <v>58</v>
      </c>
      <c r="F148" t="str">
        <f t="shared" ca="1" si="17"/>
        <v>INSERT INTO ComprobanteDeDulceria(C_ComprobanteDulceria,D_Fecha,MedioDePago_C_MedioPago,Cliente_C_CodigoCliente)VALUES(105,13/03/2021 12:08:38,0,58)</v>
      </c>
    </row>
    <row r="149" spans="1:6" x14ac:dyDescent="0.25">
      <c r="A149">
        <v>106</v>
      </c>
      <c r="B149" s="2">
        <f t="shared" ca="1" si="13"/>
        <v>44024</v>
      </c>
      <c r="C149" s="3">
        <f t="shared" ca="1" si="14"/>
        <v>0.747</v>
      </c>
      <c r="D149">
        <f t="shared" ca="1" si="15"/>
        <v>4</v>
      </c>
      <c r="E149">
        <f t="shared" ca="1" si="16"/>
        <v>193</v>
      </c>
      <c r="F149" t="str">
        <f t="shared" ca="1" si="17"/>
        <v>INSERT INTO ComprobanteDeDulceria(C_ComprobanteDulceria,D_Fecha,MedioDePago_C_MedioPago,Cliente_C_CodigoCliente)VALUES(106,12/07/2020 17:55:41,4,193)</v>
      </c>
    </row>
    <row r="150" spans="1:6" x14ac:dyDescent="0.25">
      <c r="A150">
        <v>107</v>
      </c>
      <c r="B150" s="2">
        <f t="shared" ca="1" si="13"/>
        <v>43653</v>
      </c>
      <c r="C150" s="3">
        <f t="shared" ca="1" si="14"/>
        <v>0.84399999999999997</v>
      </c>
      <c r="D150">
        <f t="shared" ca="1" si="15"/>
        <v>6</v>
      </c>
      <c r="E150">
        <f t="shared" ca="1" si="16"/>
        <v>147</v>
      </c>
      <c r="F150" t="str">
        <f t="shared" ca="1" si="17"/>
        <v>INSERT INTO ComprobanteDeDulceria(C_ComprobanteDulceria,D_Fecha,MedioDePago_C_MedioPago,Cliente_C_CodigoCliente)VALUES(107,07/07/2019 20:15:22,6,147)</v>
      </c>
    </row>
    <row r="151" spans="1:6" x14ac:dyDescent="0.25">
      <c r="A151">
        <v>108</v>
      </c>
      <c r="B151" s="2">
        <f t="shared" ca="1" si="13"/>
        <v>44338</v>
      </c>
      <c r="C151" s="3">
        <f t="shared" ca="1" si="14"/>
        <v>0.43</v>
      </c>
      <c r="D151">
        <f t="shared" ca="1" si="15"/>
        <v>8</v>
      </c>
      <c r="E151">
        <f t="shared" ca="1" si="16"/>
        <v>92</v>
      </c>
      <c r="F151" t="str">
        <f t="shared" ca="1" si="17"/>
        <v>INSERT INTO ComprobanteDeDulceria(C_ComprobanteDulceria,D_Fecha,MedioDePago_C_MedioPago,Cliente_C_CodigoCliente)VALUES(108,22/05/2021 10:19:12,8,92)</v>
      </c>
    </row>
    <row r="152" spans="1:6" x14ac:dyDescent="0.25">
      <c r="A152">
        <v>109</v>
      </c>
      <c r="B152" s="2">
        <f t="shared" ca="1" si="13"/>
        <v>43531</v>
      </c>
      <c r="C152" s="3">
        <f t="shared" ca="1" si="14"/>
        <v>0.80400000000000005</v>
      </c>
      <c r="D152">
        <f t="shared" ca="1" si="15"/>
        <v>3</v>
      </c>
      <c r="E152">
        <f t="shared" ca="1" si="16"/>
        <v>60</v>
      </c>
      <c r="F152" t="str">
        <f t="shared" ca="1" si="17"/>
        <v>INSERT INTO ComprobanteDeDulceria(C_ComprobanteDulceria,D_Fecha,MedioDePago_C_MedioPago,Cliente_C_CodigoCliente)VALUES(109,07/03/2019 19:17:46,3,60)</v>
      </c>
    </row>
    <row r="153" spans="1:6" x14ac:dyDescent="0.25">
      <c r="A153">
        <v>110</v>
      </c>
      <c r="B153" s="2">
        <f t="shared" ca="1" si="13"/>
        <v>44560</v>
      </c>
      <c r="C153" s="3">
        <f t="shared" ca="1" si="14"/>
        <v>0.57099999999999995</v>
      </c>
      <c r="D153">
        <f t="shared" ca="1" si="15"/>
        <v>0</v>
      </c>
      <c r="E153">
        <f t="shared" ca="1" si="16"/>
        <v>19</v>
      </c>
      <c r="F153" t="str">
        <f t="shared" ca="1" si="17"/>
        <v>INSERT INTO ComprobanteDeDulceria(C_ComprobanteDulceria,D_Fecha,MedioDePago_C_MedioPago,Cliente_C_CodigoCliente)VALUES(110,30/12/2021 13:42:14,0,19)</v>
      </c>
    </row>
    <row r="154" spans="1:6" x14ac:dyDescent="0.25">
      <c r="A154">
        <v>111</v>
      </c>
      <c r="B154" s="2">
        <f t="shared" ca="1" si="13"/>
        <v>44330</v>
      </c>
      <c r="C154" s="3">
        <f t="shared" ca="1" si="14"/>
        <v>0.71599999999999997</v>
      </c>
      <c r="D154">
        <f t="shared" ca="1" si="15"/>
        <v>0</v>
      </c>
      <c r="E154">
        <f t="shared" ca="1" si="16"/>
        <v>49</v>
      </c>
      <c r="F154" t="str">
        <f t="shared" ca="1" si="17"/>
        <v>INSERT INTO ComprobanteDeDulceria(C_ComprobanteDulceria,D_Fecha,MedioDePago_C_MedioPago,Cliente_C_CodigoCliente)VALUES(111,14/05/2021 17:11:02,0,49)</v>
      </c>
    </row>
    <row r="155" spans="1:6" x14ac:dyDescent="0.25">
      <c r="A155">
        <v>112</v>
      </c>
      <c r="B155" s="2">
        <f t="shared" ca="1" si="13"/>
        <v>43963</v>
      </c>
      <c r="C155" s="3">
        <f t="shared" ca="1" si="14"/>
        <v>0.82299999999999995</v>
      </c>
      <c r="D155">
        <f t="shared" ca="1" si="15"/>
        <v>4</v>
      </c>
      <c r="E155">
        <f t="shared" ca="1" si="16"/>
        <v>169</v>
      </c>
      <c r="F155" t="str">
        <f t="shared" ca="1" si="17"/>
        <v>INSERT INTO ComprobanteDeDulceria(C_ComprobanteDulceria,D_Fecha,MedioDePago_C_MedioPago,Cliente_C_CodigoCliente)VALUES(112,12/05/2020 19:45:07,4,169)</v>
      </c>
    </row>
    <row r="156" spans="1:6" x14ac:dyDescent="0.25">
      <c r="A156">
        <v>113</v>
      </c>
      <c r="B156" s="2">
        <f t="shared" ca="1" si="13"/>
        <v>43966</v>
      </c>
      <c r="C156" s="3">
        <f t="shared" ca="1" si="14"/>
        <v>0.437</v>
      </c>
      <c r="D156">
        <f t="shared" ca="1" si="15"/>
        <v>7</v>
      </c>
      <c r="E156">
        <f t="shared" ca="1" si="16"/>
        <v>17</v>
      </c>
      <c r="F156" t="str">
        <f t="shared" ca="1" si="17"/>
        <v>INSERT INTO ComprobanteDeDulceria(C_ComprobanteDulceria,D_Fecha,MedioDePago_C_MedioPago,Cliente_C_CodigoCliente)VALUES(113,15/05/2020 10:29:17,7,17)</v>
      </c>
    </row>
    <row r="157" spans="1:6" x14ac:dyDescent="0.25">
      <c r="A157">
        <v>114</v>
      </c>
      <c r="B157" s="2">
        <f t="shared" ca="1" si="13"/>
        <v>43636</v>
      </c>
      <c r="C157" s="3">
        <f t="shared" ca="1" si="14"/>
        <v>0.88600000000000001</v>
      </c>
      <c r="D157">
        <f t="shared" ca="1" si="15"/>
        <v>5</v>
      </c>
      <c r="E157">
        <f t="shared" ca="1" si="16"/>
        <v>133</v>
      </c>
      <c r="F157" t="str">
        <f t="shared" ca="1" si="17"/>
        <v>INSERT INTO ComprobanteDeDulceria(C_ComprobanteDulceria,D_Fecha,MedioDePago_C_MedioPago,Cliente_C_CodigoCliente)VALUES(114,20/06/2019 21:15:50,5,133)</v>
      </c>
    </row>
    <row r="158" spans="1:6" x14ac:dyDescent="0.25">
      <c r="A158">
        <v>115</v>
      </c>
      <c r="B158" s="2">
        <f t="shared" ca="1" si="13"/>
        <v>44078</v>
      </c>
      <c r="C158" s="3">
        <f t="shared" ca="1" si="14"/>
        <v>0.49299999999999999</v>
      </c>
      <c r="D158">
        <f t="shared" ca="1" si="15"/>
        <v>3</v>
      </c>
      <c r="E158">
        <f t="shared" ca="1" si="16"/>
        <v>47</v>
      </c>
      <c r="F158" t="str">
        <f t="shared" ca="1" si="17"/>
        <v>INSERT INTO ComprobanteDeDulceria(C_ComprobanteDulceria,D_Fecha,MedioDePago_C_MedioPago,Cliente_C_CodigoCliente)VALUES(115,04/09/2020 11:49:55,3,47)</v>
      </c>
    </row>
    <row r="159" spans="1:6" x14ac:dyDescent="0.25">
      <c r="A159">
        <v>116</v>
      </c>
      <c r="B159" s="2">
        <f t="shared" ca="1" si="13"/>
        <v>44336</v>
      </c>
      <c r="C159" s="3">
        <f t="shared" ca="1" si="14"/>
        <v>0.64500000000000002</v>
      </c>
      <c r="D159">
        <f t="shared" ca="1" si="15"/>
        <v>0</v>
      </c>
      <c r="E159">
        <f t="shared" ca="1" si="16"/>
        <v>23</v>
      </c>
      <c r="F159" t="str">
        <f t="shared" ca="1" si="17"/>
        <v>INSERT INTO ComprobanteDeDulceria(C_ComprobanteDulceria,D_Fecha,MedioDePago_C_MedioPago,Cliente_C_CodigoCliente)VALUES(116,20/05/2021 15:28:48,0,23)</v>
      </c>
    </row>
    <row r="160" spans="1:6" x14ac:dyDescent="0.25">
      <c r="A160">
        <v>117</v>
      </c>
      <c r="B160" s="2">
        <f t="shared" ca="1" si="13"/>
        <v>43967</v>
      </c>
      <c r="C160" s="3">
        <f t="shared" ca="1" si="14"/>
        <v>0.84599999999999997</v>
      </c>
      <c r="D160">
        <f t="shared" ca="1" si="15"/>
        <v>5</v>
      </c>
      <c r="E160">
        <f t="shared" ca="1" si="16"/>
        <v>29</v>
      </c>
      <c r="F160" t="str">
        <f t="shared" ca="1" si="17"/>
        <v>INSERT INTO ComprobanteDeDulceria(C_ComprobanteDulceria,D_Fecha,MedioDePago_C_MedioPago,Cliente_C_CodigoCliente)VALUES(117,16/05/2020 20:18:14,5,29)</v>
      </c>
    </row>
    <row r="161" spans="1:6" x14ac:dyDescent="0.25">
      <c r="A161">
        <v>118</v>
      </c>
      <c r="B161" s="2">
        <f t="shared" ca="1" si="13"/>
        <v>43830</v>
      </c>
      <c r="C161" s="3">
        <f t="shared" ca="1" si="14"/>
        <v>0.44400000000000001</v>
      </c>
      <c r="D161">
        <f t="shared" ca="1" si="15"/>
        <v>5</v>
      </c>
      <c r="E161">
        <f t="shared" ca="1" si="16"/>
        <v>155</v>
      </c>
      <c r="F161" t="str">
        <f t="shared" ca="1" si="17"/>
        <v>INSERT INTO ComprobanteDeDulceria(C_ComprobanteDulceria,D_Fecha,MedioDePago_C_MedioPago,Cliente_C_CodigoCliente)VALUES(118,31/12/2019 10:39:22,5,155)</v>
      </c>
    </row>
    <row r="162" spans="1:6" x14ac:dyDescent="0.25">
      <c r="A162">
        <v>119</v>
      </c>
      <c r="B162" s="2">
        <f t="shared" ca="1" si="13"/>
        <v>43683</v>
      </c>
      <c r="C162" s="3">
        <f t="shared" ca="1" si="14"/>
        <v>0.57299999999999995</v>
      </c>
      <c r="D162">
        <f t="shared" ca="1" si="15"/>
        <v>1</v>
      </c>
      <c r="E162">
        <f t="shared" ca="1" si="16"/>
        <v>172</v>
      </c>
      <c r="F162" t="str">
        <f t="shared" ca="1" si="17"/>
        <v>INSERT INTO ComprobanteDeDulceria(C_ComprobanteDulceria,D_Fecha,MedioDePago_C_MedioPago,Cliente_C_CodigoCliente)VALUES(119,06/08/2019 13:45:07,1,172)</v>
      </c>
    </row>
    <row r="163" spans="1:6" x14ac:dyDescent="0.25">
      <c r="A163">
        <v>120</v>
      </c>
      <c r="B163" s="2">
        <f t="shared" ca="1" si="13"/>
        <v>44116</v>
      </c>
      <c r="C163" s="3">
        <f t="shared" ca="1" si="14"/>
        <v>0.58499999999999996</v>
      </c>
      <c r="D163">
        <f t="shared" ca="1" si="15"/>
        <v>0</v>
      </c>
      <c r="E163">
        <f t="shared" ca="1" si="16"/>
        <v>117</v>
      </c>
      <c r="F163" t="str">
        <f t="shared" ca="1" si="17"/>
        <v>INSERT INTO ComprobanteDeDulceria(C_ComprobanteDulceria,D_Fecha,MedioDePago_C_MedioPago,Cliente_C_CodigoCliente)VALUES(120,12/10/2020 14:02:24,0,117)</v>
      </c>
    </row>
    <row r="164" spans="1:6" x14ac:dyDescent="0.25">
      <c r="A164">
        <v>121</v>
      </c>
      <c r="B164" s="2">
        <f t="shared" ca="1" si="13"/>
        <v>44399</v>
      </c>
      <c r="C164" s="3">
        <f t="shared" ca="1" si="14"/>
        <v>0.46800000000000003</v>
      </c>
      <c r="D164">
        <f t="shared" ca="1" si="15"/>
        <v>1</v>
      </c>
      <c r="E164">
        <f t="shared" ca="1" si="16"/>
        <v>7</v>
      </c>
      <c r="F164" t="str">
        <f t="shared" ca="1" si="17"/>
        <v>INSERT INTO ComprobanteDeDulceria(C_ComprobanteDulceria,D_Fecha,MedioDePago_C_MedioPago,Cliente_C_CodigoCliente)VALUES(121,22/07/2021 11:13:55,1,7)</v>
      </c>
    </row>
    <row r="165" spans="1:6" x14ac:dyDescent="0.25">
      <c r="A165">
        <v>122</v>
      </c>
      <c r="B165" s="2">
        <f t="shared" ca="1" si="13"/>
        <v>44461</v>
      </c>
      <c r="C165" s="3">
        <f t="shared" ca="1" si="14"/>
        <v>0.41399999999999998</v>
      </c>
      <c r="D165">
        <f t="shared" ca="1" si="15"/>
        <v>0</v>
      </c>
      <c r="E165">
        <f t="shared" ca="1" si="16"/>
        <v>25</v>
      </c>
      <c r="F165" t="str">
        <f t="shared" ca="1" si="17"/>
        <v>INSERT INTO ComprobanteDeDulceria(C_ComprobanteDulceria,D_Fecha,MedioDePago_C_MedioPago,Cliente_C_CodigoCliente)VALUES(122,22/09/2021 09:56:10,0,25)</v>
      </c>
    </row>
    <row r="166" spans="1:6" x14ac:dyDescent="0.25">
      <c r="A166">
        <v>123</v>
      </c>
      <c r="B166" s="2">
        <f t="shared" ca="1" si="13"/>
        <v>43903</v>
      </c>
      <c r="C166" s="3">
        <f t="shared" ca="1" si="14"/>
        <v>0.94299999999999995</v>
      </c>
      <c r="D166">
        <f t="shared" ca="1" si="15"/>
        <v>5</v>
      </c>
      <c r="E166">
        <f t="shared" ca="1" si="16"/>
        <v>106</v>
      </c>
      <c r="F166" t="str">
        <f t="shared" ca="1" si="17"/>
        <v>INSERT INTO ComprobanteDeDulceria(C_ComprobanteDulceria,D_Fecha,MedioDePago_C_MedioPago,Cliente_C_CodigoCliente)VALUES(123,13/03/2020 22:37:55,5,106)</v>
      </c>
    </row>
    <row r="167" spans="1:6" x14ac:dyDescent="0.25">
      <c r="A167">
        <v>124</v>
      </c>
      <c r="B167" s="2">
        <f t="shared" ca="1" si="13"/>
        <v>44278</v>
      </c>
      <c r="C167" s="3">
        <f t="shared" ca="1" si="14"/>
        <v>0.63500000000000001</v>
      </c>
      <c r="D167">
        <f t="shared" ca="1" si="15"/>
        <v>4</v>
      </c>
      <c r="E167">
        <f t="shared" ca="1" si="16"/>
        <v>127</v>
      </c>
      <c r="F167" t="str">
        <f t="shared" ca="1" si="17"/>
        <v>INSERT INTO ComprobanteDeDulceria(C_ComprobanteDulceria,D_Fecha,MedioDePago_C_MedioPago,Cliente_C_CodigoCliente)VALUES(124,23/03/2021 15:14:24,4,127)</v>
      </c>
    </row>
    <row r="168" spans="1:6" x14ac:dyDescent="0.25">
      <c r="A168">
        <v>125</v>
      </c>
      <c r="B168" s="2">
        <f t="shared" ca="1" si="13"/>
        <v>43691</v>
      </c>
      <c r="C168" s="3">
        <f t="shared" ca="1" si="14"/>
        <v>0.90700000000000003</v>
      </c>
      <c r="D168">
        <f t="shared" ca="1" si="15"/>
        <v>2</v>
      </c>
      <c r="E168">
        <f t="shared" ca="1" si="16"/>
        <v>6</v>
      </c>
      <c r="F168" t="str">
        <f t="shared" ca="1" si="17"/>
        <v>INSERT INTO ComprobanteDeDulceria(C_ComprobanteDulceria,D_Fecha,MedioDePago_C_MedioPago,Cliente_C_CodigoCliente)VALUES(125,14/08/2019 21:46:05,2,6)</v>
      </c>
    </row>
    <row r="169" spans="1:6" x14ac:dyDescent="0.25">
      <c r="A169">
        <v>126</v>
      </c>
      <c r="B169" s="2">
        <f t="shared" ca="1" si="13"/>
        <v>44464</v>
      </c>
      <c r="C169" s="3">
        <f t="shared" ca="1" si="14"/>
        <v>0.85</v>
      </c>
      <c r="D169">
        <f t="shared" ca="1" si="15"/>
        <v>4</v>
      </c>
      <c r="E169">
        <f t="shared" ca="1" si="16"/>
        <v>162</v>
      </c>
      <c r="F169" t="str">
        <f t="shared" ca="1" si="17"/>
        <v>INSERT INTO ComprobanteDeDulceria(C_ComprobanteDulceria,D_Fecha,MedioDePago_C_MedioPago,Cliente_C_CodigoCliente)VALUES(126,25/09/2021 20:24:00,4,162)</v>
      </c>
    </row>
    <row r="170" spans="1:6" x14ac:dyDescent="0.25">
      <c r="A170">
        <v>127</v>
      </c>
      <c r="B170" s="2">
        <f t="shared" ca="1" si="13"/>
        <v>44018</v>
      </c>
      <c r="C170" s="3">
        <f t="shared" ca="1" si="14"/>
        <v>0.76400000000000001</v>
      </c>
      <c r="D170">
        <f t="shared" ca="1" si="15"/>
        <v>2</v>
      </c>
      <c r="E170">
        <f t="shared" ca="1" si="16"/>
        <v>122</v>
      </c>
      <c r="F170" t="str">
        <f t="shared" ca="1" si="17"/>
        <v>INSERT INTO ComprobanteDeDulceria(C_ComprobanteDulceria,D_Fecha,MedioDePago_C_MedioPago,Cliente_C_CodigoCliente)VALUES(127,06/07/2020 18:20:10,2,122)</v>
      </c>
    </row>
    <row r="171" spans="1:6" x14ac:dyDescent="0.25">
      <c r="A171">
        <v>128</v>
      </c>
      <c r="B171" s="2">
        <f t="shared" ca="1" si="13"/>
        <v>43767</v>
      </c>
      <c r="C171" s="3">
        <f t="shared" ca="1" si="14"/>
        <v>0.63300000000000001</v>
      </c>
      <c r="D171">
        <f t="shared" ca="1" si="15"/>
        <v>1</v>
      </c>
      <c r="E171">
        <f t="shared" ca="1" si="16"/>
        <v>79</v>
      </c>
      <c r="F171" t="str">
        <f t="shared" ca="1" si="17"/>
        <v>INSERT INTO ComprobanteDeDulceria(C_ComprobanteDulceria,D_Fecha,MedioDePago_C_MedioPago,Cliente_C_CodigoCliente)VALUES(128,29/10/2019 15:11:31,1,79)</v>
      </c>
    </row>
    <row r="172" spans="1:6" x14ac:dyDescent="0.25">
      <c r="A172">
        <v>129</v>
      </c>
      <c r="B172" s="2">
        <f t="shared" ca="1" si="13"/>
        <v>43798</v>
      </c>
      <c r="C172" s="3">
        <f t="shared" ca="1" si="14"/>
        <v>0.52200000000000002</v>
      </c>
      <c r="D172">
        <f t="shared" ca="1" si="15"/>
        <v>8</v>
      </c>
      <c r="E172">
        <f t="shared" ca="1" si="16"/>
        <v>99</v>
      </c>
      <c r="F172" t="str">
        <f t="shared" ca="1" si="17"/>
        <v>INSERT INTO ComprobanteDeDulceria(C_ComprobanteDulceria,D_Fecha,MedioDePago_C_MedioPago,Cliente_C_CodigoCliente)VALUES(129,29/11/2019 12:31:41,8,99)</v>
      </c>
    </row>
    <row r="173" spans="1:6" x14ac:dyDescent="0.25">
      <c r="A173">
        <v>130</v>
      </c>
      <c r="B173" s="2">
        <f t="shared" ref="B173:B236" ca="1" si="18">RANDBETWEEN(DATE(2019,1,1),DATE(2021,12,31))</f>
        <v>44214</v>
      </c>
      <c r="C173" s="3">
        <f t="shared" ref="C173:C236" ca="1" si="19">RANDBETWEEN(TIMEVALUE("09:00:00")*1000,TIMEVALUE("23:00:00")*1000)/1000</f>
        <v>0.72799999999999998</v>
      </c>
      <c r="D173">
        <f t="shared" ref="D173:D236" ca="1" si="20">RANDBETWEEN(0,8)</f>
        <v>8</v>
      </c>
      <c r="E173">
        <f t="shared" ref="E173:E236" ca="1" si="21">RANDBETWEEN(1,200)</f>
        <v>91</v>
      </c>
      <c r="F173" t="str">
        <f t="shared" ref="F173:F236" ca="1" si="22">CONCATENATE("INSERT INTO ComprobanteDeDulceria(C_ComprobanteDulceria,D_Fecha,MedioDePago_C_MedioPago,Cliente_C_CodigoCliente)VALUES(",A173,",",TEXT(B173,"dd/mm/yyyy")," ",TEXT(C173,"hh:mm:ss"),",",D173,",",E173,")")</f>
        <v>INSERT INTO ComprobanteDeDulceria(C_ComprobanteDulceria,D_Fecha,MedioDePago_C_MedioPago,Cliente_C_CodigoCliente)VALUES(130,18/01/2021 17:28:19,8,91)</v>
      </c>
    </row>
    <row r="174" spans="1:6" x14ac:dyDescent="0.25">
      <c r="A174">
        <v>131</v>
      </c>
      <c r="B174" s="2">
        <f t="shared" ca="1" si="18"/>
        <v>44025</v>
      </c>
      <c r="C174" s="3">
        <f t="shared" ca="1" si="19"/>
        <v>0.60199999999999998</v>
      </c>
      <c r="D174">
        <f t="shared" ca="1" si="20"/>
        <v>0</v>
      </c>
      <c r="E174">
        <f t="shared" ca="1" si="21"/>
        <v>191</v>
      </c>
      <c r="F174" t="str">
        <f t="shared" ca="1" si="22"/>
        <v>INSERT INTO ComprobanteDeDulceria(C_ComprobanteDulceria,D_Fecha,MedioDePago_C_MedioPago,Cliente_C_CodigoCliente)VALUES(131,13/07/2020 14:26:53,0,191)</v>
      </c>
    </row>
    <row r="175" spans="1:6" x14ac:dyDescent="0.25">
      <c r="A175">
        <v>132</v>
      </c>
      <c r="B175" s="2">
        <f t="shared" ca="1" si="18"/>
        <v>43601</v>
      </c>
      <c r="C175" s="3">
        <f t="shared" ca="1" si="19"/>
        <v>0.65300000000000002</v>
      </c>
      <c r="D175">
        <f t="shared" ca="1" si="20"/>
        <v>0</v>
      </c>
      <c r="E175">
        <f t="shared" ca="1" si="21"/>
        <v>32</v>
      </c>
      <c r="F175" t="str">
        <f t="shared" ca="1" si="22"/>
        <v>INSERT INTO ComprobanteDeDulceria(C_ComprobanteDulceria,D_Fecha,MedioDePago_C_MedioPago,Cliente_C_CodigoCliente)VALUES(132,16/05/2019 15:40:19,0,32)</v>
      </c>
    </row>
    <row r="176" spans="1:6" x14ac:dyDescent="0.25">
      <c r="A176">
        <v>133</v>
      </c>
      <c r="B176" s="2">
        <f t="shared" ca="1" si="18"/>
        <v>44090</v>
      </c>
      <c r="C176" s="3">
        <f t="shared" ca="1" si="19"/>
        <v>0.84599999999999997</v>
      </c>
      <c r="D176">
        <f t="shared" ca="1" si="20"/>
        <v>8</v>
      </c>
      <c r="E176">
        <f t="shared" ca="1" si="21"/>
        <v>23</v>
      </c>
      <c r="F176" t="str">
        <f t="shared" ca="1" si="22"/>
        <v>INSERT INTO ComprobanteDeDulceria(C_ComprobanteDulceria,D_Fecha,MedioDePago_C_MedioPago,Cliente_C_CodigoCliente)VALUES(133,16/09/2020 20:18:14,8,23)</v>
      </c>
    </row>
    <row r="177" spans="1:6" x14ac:dyDescent="0.25">
      <c r="A177">
        <v>134</v>
      </c>
      <c r="B177" s="2">
        <f t="shared" ca="1" si="18"/>
        <v>43648</v>
      </c>
      <c r="C177" s="3">
        <f t="shared" ca="1" si="19"/>
        <v>0.51100000000000001</v>
      </c>
      <c r="D177">
        <f t="shared" ca="1" si="20"/>
        <v>8</v>
      </c>
      <c r="E177">
        <f t="shared" ca="1" si="21"/>
        <v>158</v>
      </c>
      <c r="F177" t="str">
        <f t="shared" ca="1" si="22"/>
        <v>INSERT INTO ComprobanteDeDulceria(C_ComprobanteDulceria,D_Fecha,MedioDePago_C_MedioPago,Cliente_C_CodigoCliente)VALUES(134,02/07/2019 12:15:50,8,158)</v>
      </c>
    </row>
    <row r="178" spans="1:6" x14ac:dyDescent="0.25">
      <c r="A178">
        <v>135</v>
      </c>
      <c r="B178" s="2">
        <f t="shared" ca="1" si="18"/>
        <v>44167</v>
      </c>
      <c r="C178" s="3">
        <f t="shared" ca="1" si="19"/>
        <v>0.92200000000000004</v>
      </c>
      <c r="D178">
        <f t="shared" ca="1" si="20"/>
        <v>0</v>
      </c>
      <c r="E178">
        <f t="shared" ca="1" si="21"/>
        <v>116</v>
      </c>
      <c r="F178" t="str">
        <f t="shared" ca="1" si="22"/>
        <v>INSERT INTO ComprobanteDeDulceria(C_ComprobanteDulceria,D_Fecha,MedioDePago_C_MedioPago,Cliente_C_CodigoCliente)VALUES(135,02/12/2020 22:07:41,0,116)</v>
      </c>
    </row>
    <row r="179" spans="1:6" x14ac:dyDescent="0.25">
      <c r="A179">
        <v>136</v>
      </c>
      <c r="B179" s="2">
        <f t="shared" ca="1" si="18"/>
        <v>44049</v>
      </c>
      <c r="C179" s="3">
        <f t="shared" ca="1" si="19"/>
        <v>0.442</v>
      </c>
      <c r="D179">
        <f t="shared" ca="1" si="20"/>
        <v>4</v>
      </c>
      <c r="E179">
        <f t="shared" ca="1" si="21"/>
        <v>91</v>
      </c>
      <c r="F179" t="str">
        <f t="shared" ca="1" si="22"/>
        <v>INSERT INTO ComprobanteDeDulceria(C_ComprobanteDulceria,D_Fecha,MedioDePago_C_MedioPago,Cliente_C_CodigoCliente)VALUES(136,06/08/2020 10:36:29,4,91)</v>
      </c>
    </row>
    <row r="180" spans="1:6" x14ac:dyDescent="0.25">
      <c r="A180">
        <v>137</v>
      </c>
      <c r="B180" s="2">
        <f t="shared" ca="1" si="18"/>
        <v>44360</v>
      </c>
      <c r="C180" s="3">
        <f t="shared" ca="1" si="19"/>
        <v>0.58099999999999996</v>
      </c>
      <c r="D180">
        <f t="shared" ca="1" si="20"/>
        <v>0</v>
      </c>
      <c r="E180">
        <f t="shared" ca="1" si="21"/>
        <v>114</v>
      </c>
      <c r="F180" t="str">
        <f t="shared" ca="1" si="22"/>
        <v>INSERT INTO ComprobanteDeDulceria(C_ComprobanteDulceria,D_Fecha,MedioDePago_C_MedioPago,Cliente_C_CodigoCliente)VALUES(137,13/06/2021 13:56:38,0,114)</v>
      </c>
    </row>
    <row r="181" spans="1:6" x14ac:dyDescent="0.25">
      <c r="A181">
        <v>138</v>
      </c>
      <c r="B181" s="2">
        <f t="shared" ca="1" si="18"/>
        <v>43636</v>
      </c>
      <c r="C181" s="3">
        <f t="shared" ca="1" si="19"/>
        <v>0.56999999999999995</v>
      </c>
      <c r="D181">
        <f t="shared" ca="1" si="20"/>
        <v>5</v>
      </c>
      <c r="E181">
        <f t="shared" ca="1" si="21"/>
        <v>72</v>
      </c>
      <c r="F181" t="str">
        <f t="shared" ca="1" si="22"/>
        <v>INSERT INTO ComprobanteDeDulceria(C_ComprobanteDulceria,D_Fecha,MedioDePago_C_MedioPago,Cliente_C_CodigoCliente)VALUES(138,20/06/2019 13:40:48,5,72)</v>
      </c>
    </row>
    <row r="182" spans="1:6" x14ac:dyDescent="0.25">
      <c r="A182">
        <v>139</v>
      </c>
      <c r="B182" s="2">
        <f t="shared" ca="1" si="18"/>
        <v>44104</v>
      </c>
      <c r="C182" s="3">
        <f t="shared" ca="1" si="19"/>
        <v>0.73099999999999998</v>
      </c>
      <c r="D182">
        <f t="shared" ca="1" si="20"/>
        <v>2</v>
      </c>
      <c r="E182">
        <f t="shared" ca="1" si="21"/>
        <v>78</v>
      </c>
      <c r="F182" t="str">
        <f t="shared" ca="1" si="22"/>
        <v>INSERT INTO ComprobanteDeDulceria(C_ComprobanteDulceria,D_Fecha,MedioDePago_C_MedioPago,Cliente_C_CodigoCliente)VALUES(139,30/09/2020 17:32:38,2,78)</v>
      </c>
    </row>
    <row r="183" spans="1:6" x14ac:dyDescent="0.25">
      <c r="A183">
        <v>140</v>
      </c>
      <c r="B183" s="2">
        <f t="shared" ca="1" si="18"/>
        <v>43800</v>
      </c>
      <c r="C183" s="3">
        <f t="shared" ca="1" si="19"/>
        <v>0.59299999999999997</v>
      </c>
      <c r="D183">
        <f t="shared" ca="1" si="20"/>
        <v>1</v>
      </c>
      <c r="E183">
        <f t="shared" ca="1" si="21"/>
        <v>173</v>
      </c>
      <c r="F183" t="str">
        <f t="shared" ca="1" si="22"/>
        <v>INSERT INTO ComprobanteDeDulceria(C_ComprobanteDulceria,D_Fecha,MedioDePago_C_MedioPago,Cliente_C_CodigoCliente)VALUES(140,01/12/2019 14:13:55,1,173)</v>
      </c>
    </row>
    <row r="184" spans="1:6" x14ac:dyDescent="0.25">
      <c r="A184">
        <v>141</v>
      </c>
      <c r="B184" s="2">
        <f t="shared" ca="1" si="18"/>
        <v>44159</v>
      </c>
      <c r="C184" s="3">
        <f t="shared" ca="1" si="19"/>
        <v>0.91300000000000003</v>
      </c>
      <c r="D184">
        <f t="shared" ca="1" si="20"/>
        <v>8</v>
      </c>
      <c r="E184">
        <f t="shared" ca="1" si="21"/>
        <v>63</v>
      </c>
      <c r="F184" t="str">
        <f t="shared" ca="1" si="22"/>
        <v>INSERT INTO ComprobanteDeDulceria(C_ComprobanteDulceria,D_Fecha,MedioDePago_C_MedioPago,Cliente_C_CodigoCliente)VALUES(141,24/11/2020 21:54:43,8,63)</v>
      </c>
    </row>
    <row r="185" spans="1:6" x14ac:dyDescent="0.25">
      <c r="A185">
        <v>142</v>
      </c>
      <c r="B185" s="2">
        <f t="shared" ca="1" si="18"/>
        <v>44193</v>
      </c>
      <c r="C185" s="3">
        <f t="shared" ca="1" si="19"/>
        <v>0.76800000000000002</v>
      </c>
      <c r="D185">
        <f t="shared" ca="1" si="20"/>
        <v>0</v>
      </c>
      <c r="E185">
        <f t="shared" ca="1" si="21"/>
        <v>164</v>
      </c>
      <c r="F185" t="str">
        <f t="shared" ca="1" si="22"/>
        <v>INSERT INTO ComprobanteDeDulceria(C_ComprobanteDulceria,D_Fecha,MedioDePago_C_MedioPago,Cliente_C_CodigoCliente)VALUES(142,28/12/2020 18:25:55,0,164)</v>
      </c>
    </row>
    <row r="186" spans="1:6" x14ac:dyDescent="0.25">
      <c r="A186">
        <v>143</v>
      </c>
      <c r="B186" s="2">
        <f t="shared" ca="1" si="18"/>
        <v>43608</v>
      </c>
      <c r="C186" s="3">
        <f t="shared" ca="1" si="19"/>
        <v>0.80700000000000005</v>
      </c>
      <c r="D186">
        <f t="shared" ca="1" si="20"/>
        <v>8</v>
      </c>
      <c r="E186">
        <f t="shared" ca="1" si="21"/>
        <v>10</v>
      </c>
      <c r="F186" t="str">
        <f t="shared" ca="1" si="22"/>
        <v>INSERT INTO ComprobanteDeDulceria(C_ComprobanteDulceria,D_Fecha,MedioDePago_C_MedioPago,Cliente_C_CodigoCliente)VALUES(143,23/05/2019 19:22:05,8,10)</v>
      </c>
    </row>
    <row r="187" spans="1:6" x14ac:dyDescent="0.25">
      <c r="A187">
        <v>144</v>
      </c>
      <c r="B187" s="2">
        <f t="shared" ca="1" si="18"/>
        <v>43536</v>
      </c>
      <c r="C187" s="3">
        <f t="shared" ca="1" si="19"/>
        <v>0.51300000000000001</v>
      </c>
      <c r="D187">
        <f t="shared" ca="1" si="20"/>
        <v>1</v>
      </c>
      <c r="E187">
        <f t="shared" ca="1" si="21"/>
        <v>120</v>
      </c>
      <c r="F187" t="str">
        <f t="shared" ca="1" si="22"/>
        <v>INSERT INTO ComprobanteDeDulceria(C_ComprobanteDulceria,D_Fecha,MedioDePago_C_MedioPago,Cliente_C_CodigoCliente)VALUES(144,12/03/2019 12:18:43,1,120)</v>
      </c>
    </row>
    <row r="188" spans="1:6" x14ac:dyDescent="0.25">
      <c r="A188">
        <v>145</v>
      </c>
      <c r="B188" s="2">
        <f t="shared" ca="1" si="18"/>
        <v>44250</v>
      </c>
      <c r="C188" s="3">
        <f t="shared" ca="1" si="19"/>
        <v>0.41199999999999998</v>
      </c>
      <c r="D188">
        <f t="shared" ca="1" si="20"/>
        <v>4</v>
      </c>
      <c r="E188">
        <f t="shared" ca="1" si="21"/>
        <v>50</v>
      </c>
      <c r="F188" t="str">
        <f t="shared" ca="1" si="22"/>
        <v>INSERT INTO ComprobanteDeDulceria(C_ComprobanteDulceria,D_Fecha,MedioDePago_C_MedioPago,Cliente_C_CodigoCliente)VALUES(145,23/02/2021 09:53:17,4,50)</v>
      </c>
    </row>
    <row r="189" spans="1:6" x14ac:dyDescent="0.25">
      <c r="A189">
        <v>146</v>
      </c>
      <c r="B189" s="2">
        <f t="shared" ca="1" si="18"/>
        <v>43908</v>
      </c>
      <c r="C189" s="3">
        <f t="shared" ca="1" si="19"/>
        <v>0.94099999999999995</v>
      </c>
      <c r="D189">
        <f t="shared" ca="1" si="20"/>
        <v>1</v>
      </c>
      <c r="E189">
        <f t="shared" ca="1" si="21"/>
        <v>11</v>
      </c>
      <c r="F189" t="str">
        <f t="shared" ca="1" si="22"/>
        <v>INSERT INTO ComprobanteDeDulceria(C_ComprobanteDulceria,D_Fecha,MedioDePago_C_MedioPago,Cliente_C_CodigoCliente)VALUES(146,18/03/2020 22:35:02,1,11)</v>
      </c>
    </row>
    <row r="190" spans="1:6" x14ac:dyDescent="0.25">
      <c r="A190">
        <v>147</v>
      </c>
      <c r="B190" s="2">
        <f t="shared" ca="1" si="18"/>
        <v>44193</v>
      </c>
      <c r="C190" s="3">
        <f t="shared" ca="1" si="19"/>
        <v>0.44</v>
      </c>
      <c r="D190">
        <f t="shared" ca="1" si="20"/>
        <v>7</v>
      </c>
      <c r="E190">
        <f t="shared" ca="1" si="21"/>
        <v>41</v>
      </c>
      <c r="F190" t="str">
        <f t="shared" ca="1" si="22"/>
        <v>INSERT INTO ComprobanteDeDulceria(C_ComprobanteDulceria,D_Fecha,MedioDePago_C_MedioPago,Cliente_C_CodigoCliente)VALUES(147,28/12/2020 10:33:36,7,41)</v>
      </c>
    </row>
    <row r="191" spans="1:6" x14ac:dyDescent="0.25">
      <c r="A191">
        <v>148</v>
      </c>
      <c r="B191" s="2">
        <f t="shared" ca="1" si="18"/>
        <v>44005</v>
      </c>
      <c r="C191" s="3">
        <f t="shared" ca="1" si="19"/>
        <v>0.69099999999999995</v>
      </c>
      <c r="D191">
        <f t="shared" ca="1" si="20"/>
        <v>8</v>
      </c>
      <c r="E191">
        <f t="shared" ca="1" si="21"/>
        <v>162</v>
      </c>
      <c r="F191" t="str">
        <f t="shared" ca="1" si="22"/>
        <v>INSERT INTO ComprobanteDeDulceria(C_ComprobanteDulceria,D_Fecha,MedioDePago_C_MedioPago,Cliente_C_CodigoCliente)VALUES(148,23/06/2020 16:35:02,8,162)</v>
      </c>
    </row>
    <row r="192" spans="1:6" x14ac:dyDescent="0.25">
      <c r="A192">
        <v>149</v>
      </c>
      <c r="B192" s="2">
        <f t="shared" ca="1" si="18"/>
        <v>43824</v>
      </c>
      <c r="C192" s="3">
        <f t="shared" ca="1" si="19"/>
        <v>0.86399999999999999</v>
      </c>
      <c r="D192">
        <f t="shared" ca="1" si="20"/>
        <v>4</v>
      </c>
      <c r="E192">
        <f t="shared" ca="1" si="21"/>
        <v>138</v>
      </c>
      <c r="F192" t="str">
        <f t="shared" ca="1" si="22"/>
        <v>INSERT INTO ComprobanteDeDulceria(C_ComprobanteDulceria,D_Fecha,MedioDePago_C_MedioPago,Cliente_C_CodigoCliente)VALUES(149,25/12/2019 20:44:10,4,138)</v>
      </c>
    </row>
    <row r="193" spans="1:6" x14ac:dyDescent="0.25">
      <c r="A193">
        <v>150</v>
      </c>
      <c r="B193" s="2">
        <f t="shared" ca="1" si="18"/>
        <v>44204</v>
      </c>
      <c r="C193" s="3">
        <f t="shared" ca="1" si="19"/>
        <v>0.81599999999999995</v>
      </c>
      <c r="D193">
        <f t="shared" ca="1" si="20"/>
        <v>5</v>
      </c>
      <c r="E193">
        <f t="shared" ca="1" si="21"/>
        <v>62</v>
      </c>
      <c r="F193" t="str">
        <f t="shared" ca="1" si="22"/>
        <v>INSERT INTO ComprobanteDeDulceria(C_ComprobanteDulceria,D_Fecha,MedioDePago_C_MedioPago,Cliente_C_CodigoCliente)VALUES(150,08/01/2021 19:35:02,5,62)</v>
      </c>
    </row>
    <row r="194" spans="1:6" x14ac:dyDescent="0.25">
      <c r="A194">
        <v>151</v>
      </c>
      <c r="B194" s="2">
        <f t="shared" ca="1" si="18"/>
        <v>43680</v>
      </c>
      <c r="C194" s="3">
        <f t="shared" ca="1" si="19"/>
        <v>0.68</v>
      </c>
      <c r="D194">
        <f t="shared" ca="1" si="20"/>
        <v>0</v>
      </c>
      <c r="E194">
        <f t="shared" ca="1" si="21"/>
        <v>188</v>
      </c>
      <c r="F194" t="str">
        <f t="shared" ca="1" si="22"/>
        <v>INSERT INTO ComprobanteDeDulceria(C_ComprobanteDulceria,D_Fecha,MedioDePago_C_MedioPago,Cliente_C_CodigoCliente)VALUES(151,03/08/2019 16:19:12,0,188)</v>
      </c>
    </row>
    <row r="195" spans="1:6" x14ac:dyDescent="0.25">
      <c r="A195">
        <v>152</v>
      </c>
      <c r="B195" s="2">
        <f t="shared" ca="1" si="18"/>
        <v>43955</v>
      </c>
      <c r="C195" s="3">
        <f t="shared" ca="1" si="19"/>
        <v>0.86599999999999999</v>
      </c>
      <c r="D195">
        <f t="shared" ca="1" si="20"/>
        <v>5</v>
      </c>
      <c r="E195">
        <f t="shared" ca="1" si="21"/>
        <v>60</v>
      </c>
      <c r="F195" t="str">
        <f t="shared" ca="1" si="22"/>
        <v>INSERT INTO ComprobanteDeDulceria(C_ComprobanteDulceria,D_Fecha,MedioDePago_C_MedioPago,Cliente_C_CodigoCliente)VALUES(152,04/05/2020 20:47:02,5,60)</v>
      </c>
    </row>
    <row r="196" spans="1:6" x14ac:dyDescent="0.25">
      <c r="A196">
        <v>153</v>
      </c>
      <c r="B196" s="2">
        <f t="shared" ca="1" si="18"/>
        <v>44123</v>
      </c>
      <c r="C196" s="3">
        <f t="shared" ca="1" si="19"/>
        <v>0.86099999999999999</v>
      </c>
      <c r="D196">
        <f t="shared" ca="1" si="20"/>
        <v>4</v>
      </c>
      <c r="E196">
        <f t="shared" ca="1" si="21"/>
        <v>148</v>
      </c>
      <c r="F196" t="str">
        <f t="shared" ca="1" si="22"/>
        <v>INSERT INTO ComprobanteDeDulceria(C_ComprobanteDulceria,D_Fecha,MedioDePago_C_MedioPago,Cliente_C_CodigoCliente)VALUES(153,19/10/2020 20:39:50,4,148)</v>
      </c>
    </row>
    <row r="197" spans="1:6" x14ac:dyDescent="0.25">
      <c r="A197">
        <v>154</v>
      </c>
      <c r="B197" s="2">
        <f t="shared" ca="1" si="18"/>
        <v>43761</v>
      </c>
      <c r="C197" s="3">
        <f t="shared" ca="1" si="19"/>
        <v>0.90800000000000003</v>
      </c>
      <c r="D197">
        <f t="shared" ca="1" si="20"/>
        <v>6</v>
      </c>
      <c r="E197">
        <f t="shared" ca="1" si="21"/>
        <v>110</v>
      </c>
      <c r="F197" t="str">
        <f t="shared" ca="1" si="22"/>
        <v>INSERT INTO ComprobanteDeDulceria(C_ComprobanteDulceria,D_Fecha,MedioDePago_C_MedioPago,Cliente_C_CodigoCliente)VALUES(154,23/10/2019 21:47:31,6,110)</v>
      </c>
    </row>
    <row r="198" spans="1:6" x14ac:dyDescent="0.25">
      <c r="A198">
        <v>155</v>
      </c>
      <c r="B198" s="2">
        <f t="shared" ca="1" si="18"/>
        <v>44104</v>
      </c>
      <c r="C198" s="3">
        <f t="shared" ca="1" si="19"/>
        <v>0.46</v>
      </c>
      <c r="D198">
        <f t="shared" ca="1" si="20"/>
        <v>2</v>
      </c>
      <c r="E198">
        <f t="shared" ca="1" si="21"/>
        <v>185</v>
      </c>
      <c r="F198" t="str">
        <f t="shared" ca="1" si="22"/>
        <v>INSERT INTO ComprobanteDeDulceria(C_ComprobanteDulceria,D_Fecha,MedioDePago_C_MedioPago,Cliente_C_CodigoCliente)VALUES(155,30/09/2020 11:02:24,2,185)</v>
      </c>
    </row>
    <row r="199" spans="1:6" x14ac:dyDescent="0.25">
      <c r="A199">
        <v>156</v>
      </c>
      <c r="B199" s="2">
        <f t="shared" ca="1" si="18"/>
        <v>43899</v>
      </c>
      <c r="C199" s="3">
        <f t="shared" ca="1" si="19"/>
        <v>0.81899999999999995</v>
      </c>
      <c r="D199">
        <f t="shared" ca="1" si="20"/>
        <v>6</v>
      </c>
      <c r="E199">
        <f t="shared" ca="1" si="21"/>
        <v>108</v>
      </c>
      <c r="F199" t="str">
        <f t="shared" ca="1" si="22"/>
        <v>INSERT INTO ComprobanteDeDulceria(C_ComprobanteDulceria,D_Fecha,MedioDePago_C_MedioPago,Cliente_C_CodigoCliente)VALUES(156,09/03/2020 19:39:22,6,108)</v>
      </c>
    </row>
    <row r="200" spans="1:6" x14ac:dyDescent="0.25">
      <c r="A200">
        <v>157</v>
      </c>
      <c r="B200" s="2">
        <f t="shared" ca="1" si="18"/>
        <v>44438</v>
      </c>
      <c r="C200" s="3">
        <f t="shared" ca="1" si="19"/>
        <v>0.81399999999999995</v>
      </c>
      <c r="D200">
        <f t="shared" ca="1" si="20"/>
        <v>4</v>
      </c>
      <c r="E200">
        <f t="shared" ca="1" si="21"/>
        <v>151</v>
      </c>
      <c r="F200" t="str">
        <f t="shared" ca="1" si="22"/>
        <v>INSERT INTO ComprobanteDeDulceria(C_ComprobanteDulceria,D_Fecha,MedioDePago_C_MedioPago,Cliente_C_CodigoCliente)VALUES(157,30/08/2021 19:32:10,4,151)</v>
      </c>
    </row>
    <row r="201" spans="1:6" x14ac:dyDescent="0.25">
      <c r="A201">
        <v>158</v>
      </c>
      <c r="B201" s="2">
        <f t="shared" ca="1" si="18"/>
        <v>43909</v>
      </c>
      <c r="C201" s="3">
        <f t="shared" ca="1" si="19"/>
        <v>0.59899999999999998</v>
      </c>
      <c r="D201">
        <f t="shared" ca="1" si="20"/>
        <v>2</v>
      </c>
      <c r="E201">
        <f t="shared" ca="1" si="21"/>
        <v>9</v>
      </c>
      <c r="F201" t="str">
        <f t="shared" ca="1" si="22"/>
        <v>INSERT INTO ComprobanteDeDulceria(C_ComprobanteDulceria,D_Fecha,MedioDePago_C_MedioPago,Cliente_C_CodigoCliente)VALUES(158,19/03/2020 14:22:34,2,9)</v>
      </c>
    </row>
    <row r="202" spans="1:6" x14ac:dyDescent="0.25">
      <c r="A202">
        <v>159</v>
      </c>
      <c r="B202" s="2">
        <f t="shared" ca="1" si="18"/>
        <v>43673</v>
      </c>
      <c r="C202" s="3">
        <f t="shared" ca="1" si="19"/>
        <v>0.92800000000000005</v>
      </c>
      <c r="D202">
        <f t="shared" ca="1" si="20"/>
        <v>0</v>
      </c>
      <c r="E202">
        <f t="shared" ca="1" si="21"/>
        <v>127</v>
      </c>
      <c r="F202" t="str">
        <f t="shared" ca="1" si="22"/>
        <v>INSERT INTO ComprobanteDeDulceria(C_ComprobanteDulceria,D_Fecha,MedioDePago_C_MedioPago,Cliente_C_CodigoCliente)VALUES(159,27/07/2019 22:16:19,0,127)</v>
      </c>
    </row>
    <row r="203" spans="1:6" x14ac:dyDescent="0.25">
      <c r="A203">
        <v>160</v>
      </c>
      <c r="B203" s="2">
        <f t="shared" ca="1" si="18"/>
        <v>44033</v>
      </c>
      <c r="C203" s="3">
        <f t="shared" ca="1" si="19"/>
        <v>0.70799999999999996</v>
      </c>
      <c r="D203">
        <f t="shared" ca="1" si="20"/>
        <v>3</v>
      </c>
      <c r="E203">
        <f t="shared" ca="1" si="21"/>
        <v>78</v>
      </c>
      <c r="F203" t="str">
        <f t="shared" ca="1" si="22"/>
        <v>INSERT INTO ComprobanteDeDulceria(C_ComprobanteDulceria,D_Fecha,MedioDePago_C_MedioPago,Cliente_C_CodigoCliente)VALUES(160,21/07/2020 16:59:31,3,78)</v>
      </c>
    </row>
    <row r="204" spans="1:6" x14ac:dyDescent="0.25">
      <c r="A204">
        <v>161</v>
      </c>
      <c r="B204" s="2">
        <f t="shared" ca="1" si="18"/>
        <v>43584</v>
      </c>
      <c r="C204" s="3">
        <f t="shared" ca="1" si="19"/>
        <v>0.71499999999999997</v>
      </c>
      <c r="D204">
        <f t="shared" ca="1" si="20"/>
        <v>7</v>
      </c>
      <c r="E204">
        <f t="shared" ca="1" si="21"/>
        <v>40</v>
      </c>
      <c r="F204" t="str">
        <f t="shared" ca="1" si="22"/>
        <v>INSERT INTO ComprobanteDeDulceria(C_ComprobanteDulceria,D_Fecha,MedioDePago_C_MedioPago,Cliente_C_CodigoCliente)VALUES(161,29/04/2019 17:09:36,7,40)</v>
      </c>
    </row>
    <row r="205" spans="1:6" x14ac:dyDescent="0.25">
      <c r="A205">
        <v>162</v>
      </c>
      <c r="B205" s="2">
        <f t="shared" ca="1" si="18"/>
        <v>44502</v>
      </c>
      <c r="C205" s="3">
        <f t="shared" ca="1" si="19"/>
        <v>0.42699999999999999</v>
      </c>
      <c r="D205">
        <f t="shared" ca="1" si="20"/>
        <v>8</v>
      </c>
      <c r="E205">
        <f t="shared" ca="1" si="21"/>
        <v>191</v>
      </c>
      <c r="F205" t="str">
        <f t="shared" ca="1" si="22"/>
        <v>INSERT INTO ComprobanteDeDulceria(C_ComprobanteDulceria,D_Fecha,MedioDePago_C_MedioPago,Cliente_C_CodigoCliente)VALUES(162,02/11/2021 10:14:53,8,191)</v>
      </c>
    </row>
    <row r="206" spans="1:6" x14ac:dyDescent="0.25">
      <c r="A206">
        <v>163</v>
      </c>
      <c r="B206" s="2">
        <f t="shared" ca="1" si="18"/>
        <v>43966</v>
      </c>
      <c r="C206" s="3">
        <f t="shared" ca="1" si="19"/>
        <v>0.41599999999999998</v>
      </c>
      <c r="D206">
        <f t="shared" ca="1" si="20"/>
        <v>5</v>
      </c>
      <c r="E206">
        <f t="shared" ca="1" si="21"/>
        <v>95</v>
      </c>
      <c r="F206" t="str">
        <f t="shared" ca="1" si="22"/>
        <v>INSERT INTO ComprobanteDeDulceria(C_ComprobanteDulceria,D_Fecha,MedioDePago_C_MedioPago,Cliente_C_CodigoCliente)VALUES(163,15/05/2020 09:59:02,5,95)</v>
      </c>
    </row>
    <row r="207" spans="1:6" x14ac:dyDescent="0.25">
      <c r="A207">
        <v>164</v>
      </c>
      <c r="B207" s="2">
        <f t="shared" ca="1" si="18"/>
        <v>43992</v>
      </c>
      <c r="C207" s="3">
        <f t="shared" ca="1" si="19"/>
        <v>0.54</v>
      </c>
      <c r="D207">
        <f t="shared" ca="1" si="20"/>
        <v>4</v>
      </c>
      <c r="E207">
        <f t="shared" ca="1" si="21"/>
        <v>167</v>
      </c>
      <c r="F207" t="str">
        <f t="shared" ca="1" si="22"/>
        <v>INSERT INTO ComprobanteDeDulceria(C_ComprobanteDulceria,D_Fecha,MedioDePago_C_MedioPago,Cliente_C_CodigoCliente)VALUES(164,10/06/2020 12:57:36,4,167)</v>
      </c>
    </row>
    <row r="208" spans="1:6" x14ac:dyDescent="0.25">
      <c r="A208">
        <v>165</v>
      </c>
      <c r="B208" s="2">
        <f t="shared" ca="1" si="18"/>
        <v>43802</v>
      </c>
      <c r="C208" s="3">
        <f t="shared" ca="1" si="19"/>
        <v>0.40300000000000002</v>
      </c>
      <c r="D208">
        <f t="shared" ca="1" si="20"/>
        <v>6</v>
      </c>
      <c r="E208">
        <f t="shared" ca="1" si="21"/>
        <v>186</v>
      </c>
      <c r="F208" t="str">
        <f t="shared" ca="1" si="22"/>
        <v>INSERT INTO ComprobanteDeDulceria(C_ComprobanteDulceria,D_Fecha,MedioDePago_C_MedioPago,Cliente_C_CodigoCliente)VALUES(165,03/12/2019 09:40:19,6,186)</v>
      </c>
    </row>
    <row r="209" spans="1:6" x14ac:dyDescent="0.25">
      <c r="A209">
        <v>166</v>
      </c>
      <c r="B209" s="2">
        <f t="shared" ca="1" si="18"/>
        <v>44317</v>
      </c>
      <c r="C209" s="3">
        <f t="shared" ca="1" si="19"/>
        <v>0.52700000000000002</v>
      </c>
      <c r="D209">
        <f t="shared" ca="1" si="20"/>
        <v>6</v>
      </c>
      <c r="E209">
        <f t="shared" ca="1" si="21"/>
        <v>196</v>
      </c>
      <c r="F209" t="str">
        <f t="shared" ca="1" si="22"/>
        <v>INSERT INTO ComprobanteDeDulceria(C_ComprobanteDulceria,D_Fecha,MedioDePago_C_MedioPago,Cliente_C_CodigoCliente)VALUES(166,01/05/2021 12:38:53,6,196)</v>
      </c>
    </row>
    <row r="210" spans="1:6" x14ac:dyDescent="0.25">
      <c r="A210">
        <v>167</v>
      </c>
      <c r="B210" s="2">
        <f t="shared" ca="1" si="18"/>
        <v>44556</v>
      </c>
      <c r="C210" s="3">
        <f t="shared" ca="1" si="19"/>
        <v>0.45600000000000002</v>
      </c>
      <c r="D210">
        <f t="shared" ca="1" si="20"/>
        <v>8</v>
      </c>
      <c r="E210">
        <f t="shared" ca="1" si="21"/>
        <v>12</v>
      </c>
      <c r="F210" t="str">
        <f t="shared" ca="1" si="22"/>
        <v>INSERT INTO ComprobanteDeDulceria(C_ComprobanteDulceria,D_Fecha,MedioDePago_C_MedioPago,Cliente_C_CodigoCliente)VALUES(167,26/12/2021 10:56:38,8,12)</v>
      </c>
    </row>
    <row r="211" spans="1:6" x14ac:dyDescent="0.25">
      <c r="A211">
        <v>168</v>
      </c>
      <c r="B211" s="2">
        <f t="shared" ca="1" si="18"/>
        <v>44265</v>
      </c>
      <c r="C211" s="3">
        <f t="shared" ca="1" si="19"/>
        <v>0.40100000000000002</v>
      </c>
      <c r="D211">
        <f t="shared" ca="1" si="20"/>
        <v>0</v>
      </c>
      <c r="E211">
        <f t="shared" ca="1" si="21"/>
        <v>56</v>
      </c>
      <c r="F211" t="str">
        <f t="shared" ca="1" si="22"/>
        <v>INSERT INTO ComprobanteDeDulceria(C_ComprobanteDulceria,D_Fecha,MedioDePago_C_MedioPago,Cliente_C_CodigoCliente)VALUES(168,10/03/2021 09:37:26,0,56)</v>
      </c>
    </row>
    <row r="212" spans="1:6" x14ac:dyDescent="0.25">
      <c r="A212">
        <v>169</v>
      </c>
      <c r="B212" s="2">
        <f t="shared" ca="1" si="18"/>
        <v>44124</v>
      </c>
      <c r="C212" s="3">
        <f t="shared" ca="1" si="19"/>
        <v>0.92300000000000004</v>
      </c>
      <c r="D212">
        <f t="shared" ca="1" si="20"/>
        <v>8</v>
      </c>
      <c r="E212">
        <f t="shared" ca="1" si="21"/>
        <v>186</v>
      </c>
      <c r="F212" t="str">
        <f t="shared" ca="1" si="22"/>
        <v>INSERT INTO ComprobanteDeDulceria(C_ComprobanteDulceria,D_Fecha,MedioDePago_C_MedioPago,Cliente_C_CodigoCliente)VALUES(169,20/10/2020 22:09:07,8,186)</v>
      </c>
    </row>
    <row r="213" spans="1:6" x14ac:dyDescent="0.25">
      <c r="A213">
        <v>170</v>
      </c>
      <c r="B213" s="2">
        <f t="shared" ca="1" si="18"/>
        <v>44434</v>
      </c>
      <c r="C213" s="3">
        <f t="shared" ca="1" si="19"/>
        <v>0.73599999999999999</v>
      </c>
      <c r="D213">
        <f t="shared" ca="1" si="20"/>
        <v>3</v>
      </c>
      <c r="E213">
        <f t="shared" ca="1" si="21"/>
        <v>68</v>
      </c>
      <c r="F213" t="str">
        <f t="shared" ca="1" si="22"/>
        <v>INSERT INTO ComprobanteDeDulceria(C_ComprobanteDulceria,D_Fecha,MedioDePago_C_MedioPago,Cliente_C_CodigoCliente)VALUES(170,26/08/2021 17:39:50,3,68)</v>
      </c>
    </row>
    <row r="214" spans="1:6" x14ac:dyDescent="0.25">
      <c r="A214">
        <v>171</v>
      </c>
      <c r="B214" s="2">
        <f t="shared" ca="1" si="18"/>
        <v>43948</v>
      </c>
      <c r="C214" s="3">
        <f t="shared" ca="1" si="19"/>
        <v>0.69699999999999995</v>
      </c>
      <c r="D214">
        <f t="shared" ca="1" si="20"/>
        <v>6</v>
      </c>
      <c r="E214">
        <f t="shared" ca="1" si="21"/>
        <v>20</v>
      </c>
      <c r="F214" t="str">
        <f t="shared" ca="1" si="22"/>
        <v>INSERT INTO ComprobanteDeDulceria(C_ComprobanteDulceria,D_Fecha,MedioDePago_C_MedioPago,Cliente_C_CodigoCliente)VALUES(171,27/04/2020 16:43:41,6,20)</v>
      </c>
    </row>
    <row r="215" spans="1:6" x14ac:dyDescent="0.25">
      <c r="A215">
        <v>172</v>
      </c>
      <c r="B215" s="2">
        <f t="shared" ca="1" si="18"/>
        <v>44055</v>
      </c>
      <c r="C215" s="3">
        <f t="shared" ca="1" si="19"/>
        <v>0.81899999999999995</v>
      </c>
      <c r="D215">
        <f t="shared" ca="1" si="20"/>
        <v>6</v>
      </c>
      <c r="E215">
        <f t="shared" ca="1" si="21"/>
        <v>105</v>
      </c>
      <c r="F215" t="str">
        <f t="shared" ca="1" si="22"/>
        <v>INSERT INTO ComprobanteDeDulceria(C_ComprobanteDulceria,D_Fecha,MedioDePago_C_MedioPago,Cliente_C_CodigoCliente)VALUES(172,12/08/2020 19:39:22,6,105)</v>
      </c>
    </row>
    <row r="216" spans="1:6" x14ac:dyDescent="0.25">
      <c r="A216">
        <v>173</v>
      </c>
      <c r="B216" s="2">
        <f t="shared" ca="1" si="18"/>
        <v>44442</v>
      </c>
      <c r="C216" s="3">
        <f t="shared" ca="1" si="19"/>
        <v>0.90900000000000003</v>
      </c>
      <c r="D216">
        <f t="shared" ca="1" si="20"/>
        <v>1</v>
      </c>
      <c r="E216">
        <f t="shared" ca="1" si="21"/>
        <v>33</v>
      </c>
      <c r="F216" t="str">
        <f t="shared" ca="1" si="22"/>
        <v>INSERT INTO ComprobanteDeDulceria(C_ComprobanteDulceria,D_Fecha,MedioDePago_C_MedioPago,Cliente_C_CodigoCliente)VALUES(173,03/09/2021 21:48:58,1,33)</v>
      </c>
    </row>
    <row r="217" spans="1:6" x14ac:dyDescent="0.25">
      <c r="A217">
        <v>174</v>
      </c>
      <c r="B217" s="2">
        <f t="shared" ca="1" si="18"/>
        <v>43548</v>
      </c>
      <c r="C217" s="3">
        <f t="shared" ca="1" si="19"/>
        <v>0.72</v>
      </c>
      <c r="D217">
        <f t="shared" ca="1" si="20"/>
        <v>4</v>
      </c>
      <c r="E217">
        <f t="shared" ca="1" si="21"/>
        <v>187</v>
      </c>
      <c r="F217" t="str">
        <f t="shared" ca="1" si="22"/>
        <v>INSERT INTO ComprobanteDeDulceria(C_ComprobanteDulceria,D_Fecha,MedioDePago_C_MedioPago,Cliente_C_CodigoCliente)VALUES(174,24/03/2019 17:16:48,4,187)</v>
      </c>
    </row>
    <row r="218" spans="1:6" x14ac:dyDescent="0.25">
      <c r="A218">
        <v>175</v>
      </c>
      <c r="B218" s="2">
        <f t="shared" ca="1" si="18"/>
        <v>44213</v>
      </c>
      <c r="C218" s="3">
        <f t="shared" ca="1" si="19"/>
        <v>0.70899999999999996</v>
      </c>
      <c r="D218">
        <f t="shared" ca="1" si="20"/>
        <v>7</v>
      </c>
      <c r="E218">
        <f t="shared" ca="1" si="21"/>
        <v>132</v>
      </c>
      <c r="F218" t="str">
        <f t="shared" ca="1" si="22"/>
        <v>INSERT INTO ComprobanteDeDulceria(C_ComprobanteDulceria,D_Fecha,MedioDePago_C_MedioPago,Cliente_C_CodigoCliente)VALUES(175,17/01/2021 17:00:58,7,132)</v>
      </c>
    </row>
    <row r="219" spans="1:6" x14ac:dyDescent="0.25">
      <c r="A219">
        <v>176</v>
      </c>
      <c r="B219" s="2">
        <f t="shared" ca="1" si="18"/>
        <v>43712</v>
      </c>
      <c r="C219" s="3">
        <f t="shared" ca="1" si="19"/>
        <v>0.66900000000000004</v>
      </c>
      <c r="D219">
        <f t="shared" ca="1" si="20"/>
        <v>4</v>
      </c>
      <c r="E219">
        <f t="shared" ca="1" si="21"/>
        <v>14</v>
      </c>
      <c r="F219" t="str">
        <f t="shared" ca="1" si="22"/>
        <v>INSERT INTO ComprobanteDeDulceria(C_ComprobanteDulceria,D_Fecha,MedioDePago_C_MedioPago,Cliente_C_CodigoCliente)VALUES(176,04/09/2019 16:03:22,4,14)</v>
      </c>
    </row>
    <row r="220" spans="1:6" x14ac:dyDescent="0.25">
      <c r="A220">
        <v>177</v>
      </c>
      <c r="B220" s="2">
        <f t="shared" ca="1" si="18"/>
        <v>44523</v>
      </c>
      <c r="C220" s="3">
        <f t="shared" ca="1" si="19"/>
        <v>0.70399999999999996</v>
      </c>
      <c r="D220">
        <f t="shared" ca="1" si="20"/>
        <v>5</v>
      </c>
      <c r="E220">
        <f t="shared" ca="1" si="21"/>
        <v>199</v>
      </c>
      <c r="F220" t="str">
        <f t="shared" ca="1" si="22"/>
        <v>INSERT INTO ComprobanteDeDulceria(C_ComprobanteDulceria,D_Fecha,MedioDePago_C_MedioPago,Cliente_C_CodigoCliente)VALUES(177,23/11/2021 16:53:46,5,199)</v>
      </c>
    </row>
    <row r="221" spans="1:6" x14ac:dyDescent="0.25">
      <c r="A221">
        <v>178</v>
      </c>
      <c r="B221" s="2">
        <f t="shared" ca="1" si="18"/>
        <v>44493</v>
      </c>
      <c r="C221" s="3">
        <f t="shared" ca="1" si="19"/>
        <v>0.69299999999999995</v>
      </c>
      <c r="D221">
        <f t="shared" ca="1" si="20"/>
        <v>7</v>
      </c>
      <c r="E221">
        <f t="shared" ca="1" si="21"/>
        <v>54</v>
      </c>
      <c r="F221" t="str">
        <f t="shared" ca="1" si="22"/>
        <v>INSERT INTO ComprobanteDeDulceria(C_ComprobanteDulceria,D_Fecha,MedioDePago_C_MedioPago,Cliente_C_CodigoCliente)VALUES(178,24/10/2021 16:37:55,7,54)</v>
      </c>
    </row>
    <row r="222" spans="1:6" x14ac:dyDescent="0.25">
      <c r="A222">
        <v>179</v>
      </c>
      <c r="B222" s="2">
        <f t="shared" ca="1" si="18"/>
        <v>43489</v>
      </c>
      <c r="C222" s="3">
        <f t="shared" ca="1" si="19"/>
        <v>0.753</v>
      </c>
      <c r="D222">
        <f t="shared" ca="1" si="20"/>
        <v>8</v>
      </c>
      <c r="E222">
        <f t="shared" ca="1" si="21"/>
        <v>18</v>
      </c>
      <c r="F222" t="str">
        <f t="shared" ca="1" si="22"/>
        <v>INSERT INTO ComprobanteDeDulceria(C_ComprobanteDulceria,D_Fecha,MedioDePago_C_MedioPago,Cliente_C_CodigoCliente)VALUES(179,24/01/2019 18:04:19,8,18)</v>
      </c>
    </row>
    <row r="223" spans="1:6" x14ac:dyDescent="0.25">
      <c r="A223">
        <v>180</v>
      </c>
      <c r="B223" s="2">
        <f t="shared" ca="1" si="18"/>
        <v>44542</v>
      </c>
      <c r="C223" s="3">
        <f t="shared" ca="1" si="19"/>
        <v>0.52600000000000002</v>
      </c>
      <c r="D223">
        <f t="shared" ca="1" si="20"/>
        <v>4</v>
      </c>
      <c r="E223">
        <f t="shared" ca="1" si="21"/>
        <v>146</v>
      </c>
      <c r="F223" t="str">
        <f t="shared" ca="1" si="22"/>
        <v>INSERT INTO ComprobanteDeDulceria(C_ComprobanteDulceria,D_Fecha,MedioDePago_C_MedioPago,Cliente_C_CodigoCliente)VALUES(180,12/12/2021 12:37:26,4,146)</v>
      </c>
    </row>
    <row r="224" spans="1:6" x14ac:dyDescent="0.25">
      <c r="A224">
        <v>181</v>
      </c>
      <c r="B224" s="2">
        <f t="shared" ca="1" si="18"/>
        <v>44334</v>
      </c>
      <c r="C224" s="3">
        <f t="shared" ca="1" si="19"/>
        <v>0.55200000000000005</v>
      </c>
      <c r="D224">
        <f t="shared" ca="1" si="20"/>
        <v>7</v>
      </c>
      <c r="E224">
        <f t="shared" ca="1" si="21"/>
        <v>188</v>
      </c>
      <c r="F224" t="str">
        <f t="shared" ca="1" si="22"/>
        <v>INSERT INTO ComprobanteDeDulceria(C_ComprobanteDulceria,D_Fecha,MedioDePago_C_MedioPago,Cliente_C_CodigoCliente)VALUES(181,18/05/2021 13:14:53,7,188)</v>
      </c>
    </row>
    <row r="225" spans="1:6" x14ac:dyDescent="0.25">
      <c r="A225">
        <v>182</v>
      </c>
      <c r="B225" s="2">
        <f t="shared" ca="1" si="18"/>
        <v>44228</v>
      </c>
      <c r="C225" s="3">
        <f t="shared" ca="1" si="19"/>
        <v>0.41</v>
      </c>
      <c r="D225">
        <f t="shared" ca="1" si="20"/>
        <v>1</v>
      </c>
      <c r="E225">
        <f t="shared" ca="1" si="21"/>
        <v>166</v>
      </c>
      <c r="F225" t="str">
        <f t="shared" ca="1" si="22"/>
        <v>INSERT INTO ComprobanteDeDulceria(C_ComprobanteDulceria,D_Fecha,MedioDePago_C_MedioPago,Cliente_C_CodigoCliente)VALUES(182,01/02/2021 09:50:24,1,166)</v>
      </c>
    </row>
    <row r="226" spans="1:6" x14ac:dyDescent="0.25">
      <c r="A226">
        <v>183</v>
      </c>
      <c r="B226" s="2">
        <f t="shared" ca="1" si="18"/>
        <v>43593</v>
      </c>
      <c r="C226" s="3">
        <f t="shared" ca="1" si="19"/>
        <v>0.69699999999999995</v>
      </c>
      <c r="D226">
        <f t="shared" ca="1" si="20"/>
        <v>8</v>
      </c>
      <c r="E226">
        <f t="shared" ca="1" si="21"/>
        <v>56</v>
      </c>
      <c r="F226" t="str">
        <f t="shared" ca="1" si="22"/>
        <v>INSERT INTO ComprobanteDeDulceria(C_ComprobanteDulceria,D_Fecha,MedioDePago_C_MedioPago,Cliente_C_CodigoCliente)VALUES(183,08/05/2019 16:43:41,8,56)</v>
      </c>
    </row>
    <row r="227" spans="1:6" x14ac:dyDescent="0.25">
      <c r="A227">
        <v>184</v>
      </c>
      <c r="B227" s="2">
        <f t="shared" ca="1" si="18"/>
        <v>43762</v>
      </c>
      <c r="C227" s="3">
        <f t="shared" ca="1" si="19"/>
        <v>0.84799999999999998</v>
      </c>
      <c r="D227">
        <f t="shared" ca="1" si="20"/>
        <v>8</v>
      </c>
      <c r="E227">
        <f t="shared" ca="1" si="21"/>
        <v>160</v>
      </c>
      <c r="F227" t="str">
        <f t="shared" ca="1" si="22"/>
        <v>INSERT INTO ComprobanteDeDulceria(C_ComprobanteDulceria,D_Fecha,MedioDePago_C_MedioPago,Cliente_C_CodigoCliente)VALUES(184,24/10/2019 20:21:07,8,160)</v>
      </c>
    </row>
    <row r="228" spans="1:6" x14ac:dyDescent="0.25">
      <c r="A228">
        <v>185</v>
      </c>
      <c r="B228" s="2">
        <f t="shared" ca="1" si="18"/>
        <v>43813</v>
      </c>
      <c r="C228" s="3">
        <f t="shared" ca="1" si="19"/>
        <v>0.39900000000000002</v>
      </c>
      <c r="D228">
        <f t="shared" ca="1" si="20"/>
        <v>2</v>
      </c>
      <c r="E228">
        <f t="shared" ca="1" si="21"/>
        <v>120</v>
      </c>
      <c r="F228" t="str">
        <f t="shared" ca="1" si="22"/>
        <v>INSERT INTO ComprobanteDeDulceria(C_ComprobanteDulceria,D_Fecha,MedioDePago_C_MedioPago,Cliente_C_CodigoCliente)VALUES(185,14/12/2019 09:34:34,2,120)</v>
      </c>
    </row>
    <row r="229" spans="1:6" x14ac:dyDescent="0.25">
      <c r="A229">
        <v>186</v>
      </c>
      <c r="B229" s="2">
        <f t="shared" ca="1" si="18"/>
        <v>44040</v>
      </c>
      <c r="C229" s="3">
        <f t="shared" ca="1" si="19"/>
        <v>0.90900000000000003</v>
      </c>
      <c r="D229">
        <f t="shared" ca="1" si="20"/>
        <v>3</v>
      </c>
      <c r="E229">
        <f t="shared" ca="1" si="21"/>
        <v>103</v>
      </c>
      <c r="F229" t="str">
        <f t="shared" ca="1" si="22"/>
        <v>INSERT INTO ComprobanteDeDulceria(C_ComprobanteDulceria,D_Fecha,MedioDePago_C_MedioPago,Cliente_C_CodigoCliente)VALUES(186,28/07/2020 21:48:58,3,103)</v>
      </c>
    </row>
    <row r="230" spans="1:6" x14ac:dyDescent="0.25">
      <c r="A230">
        <v>187</v>
      </c>
      <c r="B230" s="2">
        <f t="shared" ca="1" si="18"/>
        <v>44199</v>
      </c>
      <c r="C230" s="3">
        <f t="shared" ca="1" si="19"/>
        <v>0.53</v>
      </c>
      <c r="D230">
        <f t="shared" ca="1" si="20"/>
        <v>8</v>
      </c>
      <c r="E230">
        <f t="shared" ca="1" si="21"/>
        <v>71</v>
      </c>
      <c r="F230" t="str">
        <f t="shared" ca="1" si="22"/>
        <v>INSERT INTO ComprobanteDeDulceria(C_ComprobanteDulceria,D_Fecha,MedioDePago_C_MedioPago,Cliente_C_CodigoCliente)VALUES(187,03/01/2021 12:43:12,8,71)</v>
      </c>
    </row>
    <row r="231" spans="1:6" x14ac:dyDescent="0.25">
      <c r="A231">
        <v>188</v>
      </c>
      <c r="B231" s="2">
        <f t="shared" ca="1" si="18"/>
        <v>43669</v>
      </c>
      <c r="C231" s="3">
        <f t="shared" ca="1" si="19"/>
        <v>0.59899999999999998</v>
      </c>
      <c r="D231">
        <f t="shared" ca="1" si="20"/>
        <v>7</v>
      </c>
      <c r="E231">
        <f t="shared" ca="1" si="21"/>
        <v>57</v>
      </c>
      <c r="F231" t="str">
        <f t="shared" ca="1" si="22"/>
        <v>INSERT INTO ComprobanteDeDulceria(C_ComprobanteDulceria,D_Fecha,MedioDePago_C_MedioPago,Cliente_C_CodigoCliente)VALUES(188,23/07/2019 14:22:34,7,57)</v>
      </c>
    </row>
    <row r="232" spans="1:6" x14ac:dyDescent="0.25">
      <c r="A232">
        <v>189</v>
      </c>
      <c r="B232" s="2">
        <f t="shared" ca="1" si="18"/>
        <v>44489</v>
      </c>
      <c r="C232" s="3">
        <f t="shared" ca="1" si="19"/>
        <v>0.95</v>
      </c>
      <c r="D232">
        <f t="shared" ca="1" si="20"/>
        <v>0</v>
      </c>
      <c r="E232">
        <f t="shared" ca="1" si="21"/>
        <v>116</v>
      </c>
      <c r="F232" t="str">
        <f t="shared" ca="1" si="22"/>
        <v>INSERT INTO ComprobanteDeDulceria(C_ComprobanteDulceria,D_Fecha,MedioDePago_C_MedioPago,Cliente_C_CodigoCliente)VALUES(189,20/10/2021 22:48:00,0,116)</v>
      </c>
    </row>
    <row r="233" spans="1:6" x14ac:dyDescent="0.25">
      <c r="A233">
        <v>190</v>
      </c>
      <c r="B233" s="2">
        <f t="shared" ca="1" si="18"/>
        <v>44149</v>
      </c>
      <c r="C233" s="3">
        <f t="shared" ca="1" si="19"/>
        <v>0.70699999999999996</v>
      </c>
      <c r="D233">
        <f t="shared" ca="1" si="20"/>
        <v>5</v>
      </c>
      <c r="E233">
        <f t="shared" ca="1" si="21"/>
        <v>119</v>
      </c>
      <c r="F233" t="str">
        <f t="shared" ca="1" si="22"/>
        <v>INSERT INTO ComprobanteDeDulceria(C_ComprobanteDulceria,D_Fecha,MedioDePago_C_MedioPago,Cliente_C_CodigoCliente)VALUES(190,14/11/2020 16:58:05,5,119)</v>
      </c>
    </row>
    <row r="234" spans="1:6" x14ac:dyDescent="0.25">
      <c r="A234">
        <v>191</v>
      </c>
      <c r="B234" s="2">
        <f t="shared" ca="1" si="18"/>
        <v>43927</v>
      </c>
      <c r="C234" s="3">
        <f t="shared" ca="1" si="19"/>
        <v>0.54300000000000004</v>
      </c>
      <c r="D234">
        <f t="shared" ca="1" si="20"/>
        <v>5</v>
      </c>
      <c r="E234">
        <f t="shared" ca="1" si="21"/>
        <v>79</v>
      </c>
      <c r="F234" t="str">
        <f t="shared" ca="1" si="22"/>
        <v>INSERT INTO ComprobanteDeDulceria(C_ComprobanteDulceria,D_Fecha,MedioDePago_C_MedioPago,Cliente_C_CodigoCliente)VALUES(191,06/04/2020 13:01:55,5,79)</v>
      </c>
    </row>
    <row r="235" spans="1:6" x14ac:dyDescent="0.25">
      <c r="A235">
        <v>192</v>
      </c>
      <c r="B235" s="2">
        <f t="shared" ca="1" si="18"/>
        <v>43937</v>
      </c>
      <c r="C235" s="3">
        <f t="shared" ca="1" si="19"/>
        <v>0.76</v>
      </c>
      <c r="D235">
        <f t="shared" ca="1" si="20"/>
        <v>3</v>
      </c>
      <c r="E235">
        <f t="shared" ca="1" si="21"/>
        <v>163</v>
      </c>
      <c r="F235" t="str">
        <f t="shared" ca="1" si="22"/>
        <v>INSERT INTO ComprobanteDeDulceria(C_ComprobanteDulceria,D_Fecha,MedioDePago_C_MedioPago,Cliente_C_CodigoCliente)VALUES(192,16/04/2020 18:14:24,3,163)</v>
      </c>
    </row>
    <row r="236" spans="1:6" x14ac:dyDescent="0.25">
      <c r="A236">
        <v>193</v>
      </c>
      <c r="B236" s="2">
        <f t="shared" ca="1" si="18"/>
        <v>43972</v>
      </c>
      <c r="C236" s="3">
        <f t="shared" ca="1" si="19"/>
        <v>0.54900000000000004</v>
      </c>
      <c r="D236">
        <f t="shared" ca="1" si="20"/>
        <v>7</v>
      </c>
      <c r="E236">
        <f t="shared" ca="1" si="21"/>
        <v>21</v>
      </c>
      <c r="F236" t="str">
        <f t="shared" ca="1" si="22"/>
        <v>INSERT INTO ComprobanteDeDulceria(C_ComprobanteDulceria,D_Fecha,MedioDePago_C_MedioPago,Cliente_C_CodigoCliente)VALUES(193,21/05/2020 13:10:34,7,21)</v>
      </c>
    </row>
    <row r="237" spans="1:6" x14ac:dyDescent="0.25">
      <c r="A237">
        <v>194</v>
      </c>
      <c r="B237" s="2">
        <f t="shared" ref="B237:B300" ca="1" si="23">RANDBETWEEN(DATE(2019,1,1),DATE(2021,12,31))</f>
        <v>43715</v>
      </c>
      <c r="C237" s="3">
        <f t="shared" ref="C237:C300" ca="1" si="24">RANDBETWEEN(TIMEVALUE("09:00:00")*1000,TIMEVALUE("23:00:00")*1000)/1000</f>
        <v>0.61199999999999999</v>
      </c>
      <c r="D237">
        <f t="shared" ref="D237:D300" ca="1" si="25">RANDBETWEEN(0,8)</f>
        <v>8</v>
      </c>
      <c r="E237">
        <f t="shared" ref="E237:E300" ca="1" si="26">RANDBETWEEN(1,200)</f>
        <v>72</v>
      </c>
      <c r="F237" t="str">
        <f t="shared" ref="F237:F300" ca="1" si="27">CONCATENATE("INSERT INTO ComprobanteDeDulceria(C_ComprobanteDulceria,D_Fecha,MedioDePago_C_MedioPago,Cliente_C_CodigoCliente)VALUES(",A237,",",TEXT(B237,"dd/mm/yyyy")," ",TEXT(C237,"hh:mm:ss"),",",D237,",",E237,")")</f>
        <v>INSERT INTO ComprobanteDeDulceria(C_ComprobanteDulceria,D_Fecha,MedioDePago_C_MedioPago,Cliente_C_CodigoCliente)VALUES(194,07/09/2019 14:41:17,8,72)</v>
      </c>
    </row>
    <row r="238" spans="1:6" x14ac:dyDescent="0.25">
      <c r="A238">
        <v>195</v>
      </c>
      <c r="B238" s="2">
        <f t="shared" ca="1" si="23"/>
        <v>43803</v>
      </c>
      <c r="C238" s="3">
        <f t="shared" ca="1" si="24"/>
        <v>0.69599999999999995</v>
      </c>
      <c r="D238">
        <f t="shared" ca="1" si="25"/>
        <v>7</v>
      </c>
      <c r="E238">
        <f t="shared" ca="1" si="26"/>
        <v>109</v>
      </c>
      <c r="F238" t="str">
        <f t="shared" ca="1" si="27"/>
        <v>INSERT INTO ComprobanteDeDulceria(C_ComprobanteDulceria,D_Fecha,MedioDePago_C_MedioPago,Cliente_C_CodigoCliente)VALUES(195,04/12/2019 16:42:14,7,109)</v>
      </c>
    </row>
    <row r="239" spans="1:6" x14ac:dyDescent="0.25">
      <c r="A239">
        <v>196</v>
      </c>
      <c r="B239" s="2">
        <f t="shared" ca="1" si="23"/>
        <v>43815</v>
      </c>
      <c r="C239" s="3">
        <f t="shared" ca="1" si="24"/>
        <v>0.69299999999999995</v>
      </c>
      <c r="D239">
        <f t="shared" ca="1" si="25"/>
        <v>1</v>
      </c>
      <c r="E239">
        <f t="shared" ca="1" si="26"/>
        <v>167</v>
      </c>
      <c r="F239" t="str">
        <f t="shared" ca="1" si="27"/>
        <v>INSERT INTO ComprobanteDeDulceria(C_ComprobanteDulceria,D_Fecha,MedioDePago_C_MedioPago,Cliente_C_CodigoCliente)VALUES(196,16/12/2019 16:37:55,1,167)</v>
      </c>
    </row>
    <row r="240" spans="1:6" x14ac:dyDescent="0.25">
      <c r="A240">
        <v>197</v>
      </c>
      <c r="B240" s="2">
        <f t="shared" ca="1" si="23"/>
        <v>44044</v>
      </c>
      <c r="C240" s="3">
        <f t="shared" ca="1" si="24"/>
        <v>0.54400000000000004</v>
      </c>
      <c r="D240">
        <f t="shared" ca="1" si="25"/>
        <v>5</v>
      </c>
      <c r="E240">
        <f t="shared" ca="1" si="26"/>
        <v>65</v>
      </c>
      <c r="F240" t="str">
        <f t="shared" ca="1" si="27"/>
        <v>INSERT INTO ComprobanteDeDulceria(C_ComprobanteDulceria,D_Fecha,MedioDePago_C_MedioPago,Cliente_C_CodigoCliente)VALUES(197,01/08/2020 13:03:22,5,65)</v>
      </c>
    </row>
    <row r="241" spans="1:6" x14ac:dyDescent="0.25">
      <c r="A241">
        <v>198</v>
      </c>
      <c r="B241" s="2">
        <f t="shared" ca="1" si="23"/>
        <v>43704</v>
      </c>
      <c r="C241" s="3">
        <f t="shared" ca="1" si="24"/>
        <v>0.80600000000000005</v>
      </c>
      <c r="D241">
        <f t="shared" ca="1" si="25"/>
        <v>7</v>
      </c>
      <c r="E241">
        <f t="shared" ca="1" si="26"/>
        <v>182</v>
      </c>
      <c r="F241" t="str">
        <f t="shared" ca="1" si="27"/>
        <v>INSERT INTO ComprobanteDeDulceria(C_ComprobanteDulceria,D_Fecha,MedioDePago_C_MedioPago,Cliente_C_CodigoCliente)VALUES(198,27/08/2019 19:20:38,7,182)</v>
      </c>
    </row>
    <row r="242" spans="1:6" x14ac:dyDescent="0.25">
      <c r="A242">
        <v>199</v>
      </c>
      <c r="B242" s="2">
        <f t="shared" ca="1" si="23"/>
        <v>44396</v>
      </c>
      <c r="C242" s="3">
        <f t="shared" ca="1" si="24"/>
        <v>0.42099999999999999</v>
      </c>
      <c r="D242">
        <f t="shared" ca="1" si="25"/>
        <v>0</v>
      </c>
      <c r="E242">
        <f t="shared" ca="1" si="26"/>
        <v>188</v>
      </c>
      <c r="F242" t="str">
        <f t="shared" ca="1" si="27"/>
        <v>INSERT INTO ComprobanteDeDulceria(C_ComprobanteDulceria,D_Fecha,MedioDePago_C_MedioPago,Cliente_C_CodigoCliente)VALUES(199,19/07/2021 10:06:14,0,188)</v>
      </c>
    </row>
    <row r="243" spans="1:6" x14ac:dyDescent="0.25">
      <c r="A243">
        <v>200</v>
      </c>
      <c r="B243" s="2">
        <f t="shared" ca="1" si="23"/>
        <v>44060</v>
      </c>
      <c r="C243" s="3">
        <f t="shared" ca="1" si="24"/>
        <v>0.72699999999999998</v>
      </c>
      <c r="D243">
        <f t="shared" ca="1" si="25"/>
        <v>8</v>
      </c>
      <c r="E243">
        <f t="shared" ca="1" si="26"/>
        <v>171</v>
      </c>
      <c r="F243" t="str">
        <f t="shared" ca="1" si="27"/>
        <v>INSERT INTO ComprobanteDeDulceria(C_ComprobanteDulceria,D_Fecha,MedioDePago_C_MedioPago,Cliente_C_CodigoCliente)VALUES(200,17/08/2020 17:26:53,8,171)</v>
      </c>
    </row>
    <row r="244" spans="1:6" x14ac:dyDescent="0.25">
      <c r="A244">
        <v>201</v>
      </c>
      <c r="B244" s="2">
        <f t="shared" ca="1" si="23"/>
        <v>44092</v>
      </c>
      <c r="C244" s="3">
        <f t="shared" ca="1" si="24"/>
        <v>0.91400000000000003</v>
      </c>
      <c r="D244">
        <f t="shared" ca="1" si="25"/>
        <v>8</v>
      </c>
      <c r="E244">
        <f t="shared" ca="1" si="26"/>
        <v>96</v>
      </c>
      <c r="F244" t="str">
        <f t="shared" ca="1" si="27"/>
        <v>INSERT INTO ComprobanteDeDulceria(C_ComprobanteDulceria,D_Fecha,MedioDePago_C_MedioPago,Cliente_C_CodigoCliente)VALUES(201,18/09/2020 21:56:10,8,96)</v>
      </c>
    </row>
    <row r="245" spans="1:6" x14ac:dyDescent="0.25">
      <c r="A245">
        <v>202</v>
      </c>
      <c r="B245" s="2">
        <f t="shared" ca="1" si="23"/>
        <v>44381</v>
      </c>
      <c r="C245" s="3">
        <f t="shared" ca="1" si="24"/>
        <v>0.71299999999999997</v>
      </c>
      <c r="D245">
        <f t="shared" ca="1" si="25"/>
        <v>0</v>
      </c>
      <c r="E245">
        <f t="shared" ca="1" si="26"/>
        <v>74</v>
      </c>
      <c r="F245" t="str">
        <f t="shared" ca="1" si="27"/>
        <v>INSERT INTO ComprobanteDeDulceria(C_ComprobanteDulceria,D_Fecha,MedioDePago_C_MedioPago,Cliente_C_CodigoCliente)VALUES(202,04/07/2021 17:06:43,0,74)</v>
      </c>
    </row>
    <row r="246" spans="1:6" x14ac:dyDescent="0.25">
      <c r="A246">
        <v>203</v>
      </c>
      <c r="B246" s="2">
        <f t="shared" ca="1" si="23"/>
        <v>44443</v>
      </c>
      <c r="C246" s="3">
        <f t="shared" ca="1" si="24"/>
        <v>0.66</v>
      </c>
      <c r="D246">
        <f t="shared" ca="1" si="25"/>
        <v>5</v>
      </c>
      <c r="E246">
        <f t="shared" ca="1" si="26"/>
        <v>169</v>
      </c>
      <c r="F246" t="str">
        <f t="shared" ca="1" si="27"/>
        <v>INSERT INTO ComprobanteDeDulceria(C_ComprobanteDulceria,D_Fecha,MedioDePago_C_MedioPago,Cliente_C_CodigoCliente)VALUES(203,04/09/2021 15:50:24,5,169)</v>
      </c>
    </row>
    <row r="247" spans="1:6" x14ac:dyDescent="0.25">
      <c r="A247">
        <v>204</v>
      </c>
      <c r="B247" s="2">
        <f t="shared" ca="1" si="23"/>
        <v>43480</v>
      </c>
      <c r="C247" s="3">
        <f t="shared" ca="1" si="24"/>
        <v>0.49399999999999999</v>
      </c>
      <c r="D247">
        <f t="shared" ca="1" si="25"/>
        <v>7</v>
      </c>
      <c r="E247">
        <f t="shared" ca="1" si="26"/>
        <v>13</v>
      </c>
      <c r="F247" t="str">
        <f t="shared" ca="1" si="27"/>
        <v>INSERT INTO ComprobanteDeDulceria(C_ComprobanteDulceria,D_Fecha,MedioDePago_C_MedioPago,Cliente_C_CodigoCliente)VALUES(204,15/01/2019 11:51:22,7,13)</v>
      </c>
    </row>
    <row r="248" spans="1:6" x14ac:dyDescent="0.25">
      <c r="A248">
        <v>205</v>
      </c>
      <c r="B248" s="2">
        <f t="shared" ca="1" si="23"/>
        <v>43590</v>
      </c>
      <c r="C248" s="3">
        <f t="shared" ca="1" si="24"/>
        <v>0.41499999999999998</v>
      </c>
      <c r="D248">
        <f t="shared" ca="1" si="25"/>
        <v>1</v>
      </c>
      <c r="E248">
        <f t="shared" ca="1" si="26"/>
        <v>32</v>
      </c>
      <c r="F248" t="str">
        <f t="shared" ca="1" si="27"/>
        <v>INSERT INTO ComprobanteDeDulceria(C_ComprobanteDulceria,D_Fecha,MedioDePago_C_MedioPago,Cliente_C_CodigoCliente)VALUES(205,05/05/2019 09:57:36,1,32)</v>
      </c>
    </row>
    <row r="249" spans="1:6" x14ac:dyDescent="0.25">
      <c r="A249">
        <v>206</v>
      </c>
      <c r="B249" s="2">
        <f t="shared" ca="1" si="23"/>
        <v>44422</v>
      </c>
      <c r="C249" s="3">
        <f t="shared" ca="1" si="24"/>
        <v>0.48</v>
      </c>
      <c r="D249">
        <f t="shared" ca="1" si="25"/>
        <v>6</v>
      </c>
      <c r="E249">
        <f t="shared" ca="1" si="26"/>
        <v>138</v>
      </c>
      <c r="F249" t="str">
        <f t="shared" ca="1" si="27"/>
        <v>INSERT INTO ComprobanteDeDulceria(C_ComprobanteDulceria,D_Fecha,MedioDePago_C_MedioPago,Cliente_C_CodigoCliente)VALUES(206,14/08/2021 11:31:12,6,138)</v>
      </c>
    </row>
    <row r="250" spans="1:6" x14ac:dyDescent="0.25">
      <c r="A250">
        <v>207</v>
      </c>
      <c r="B250" s="2">
        <f t="shared" ca="1" si="23"/>
        <v>43503</v>
      </c>
      <c r="C250" s="3">
        <f t="shared" ca="1" si="24"/>
        <v>0.749</v>
      </c>
      <c r="D250">
        <f t="shared" ca="1" si="25"/>
        <v>8</v>
      </c>
      <c r="E250">
        <f t="shared" ca="1" si="26"/>
        <v>35</v>
      </c>
      <c r="F250" t="str">
        <f t="shared" ca="1" si="27"/>
        <v>INSERT INTO ComprobanteDeDulceria(C_ComprobanteDulceria,D_Fecha,MedioDePago_C_MedioPago,Cliente_C_CodigoCliente)VALUES(207,07/02/2019 17:58:34,8,35)</v>
      </c>
    </row>
    <row r="251" spans="1:6" x14ac:dyDescent="0.25">
      <c r="A251">
        <v>208</v>
      </c>
      <c r="B251" s="2">
        <f t="shared" ca="1" si="23"/>
        <v>44561</v>
      </c>
      <c r="C251" s="3">
        <f t="shared" ca="1" si="24"/>
        <v>0.86399999999999999</v>
      </c>
      <c r="D251">
        <f t="shared" ca="1" si="25"/>
        <v>5</v>
      </c>
      <c r="E251">
        <f t="shared" ca="1" si="26"/>
        <v>60</v>
      </c>
      <c r="F251" t="str">
        <f t="shared" ca="1" si="27"/>
        <v>INSERT INTO ComprobanteDeDulceria(C_ComprobanteDulceria,D_Fecha,MedioDePago_C_MedioPago,Cliente_C_CodigoCliente)VALUES(208,31/12/2021 20:44:10,5,60)</v>
      </c>
    </row>
    <row r="252" spans="1:6" x14ac:dyDescent="0.25">
      <c r="A252">
        <v>209</v>
      </c>
      <c r="B252" s="2">
        <f t="shared" ca="1" si="23"/>
        <v>44218</v>
      </c>
      <c r="C252" s="3">
        <f t="shared" ca="1" si="24"/>
        <v>0.58599999999999997</v>
      </c>
      <c r="D252">
        <f t="shared" ca="1" si="25"/>
        <v>3</v>
      </c>
      <c r="E252">
        <f t="shared" ca="1" si="26"/>
        <v>10</v>
      </c>
      <c r="F252" t="str">
        <f t="shared" ca="1" si="27"/>
        <v>INSERT INTO ComprobanteDeDulceria(C_ComprobanteDulceria,D_Fecha,MedioDePago_C_MedioPago,Cliente_C_CodigoCliente)VALUES(209,22/01/2021 14:03:50,3,10)</v>
      </c>
    </row>
    <row r="253" spans="1:6" x14ac:dyDescent="0.25">
      <c r="A253">
        <v>210</v>
      </c>
      <c r="B253" s="2">
        <f t="shared" ca="1" si="23"/>
        <v>44467</v>
      </c>
      <c r="C253" s="3">
        <f t="shared" ca="1" si="24"/>
        <v>0.51500000000000001</v>
      </c>
      <c r="D253">
        <f t="shared" ca="1" si="25"/>
        <v>7</v>
      </c>
      <c r="E253">
        <f t="shared" ca="1" si="26"/>
        <v>73</v>
      </c>
      <c r="F253" t="str">
        <f t="shared" ca="1" si="27"/>
        <v>INSERT INTO ComprobanteDeDulceria(C_ComprobanteDulceria,D_Fecha,MedioDePago_C_MedioPago,Cliente_C_CodigoCliente)VALUES(210,28/09/2021 12:21:36,7,73)</v>
      </c>
    </row>
    <row r="254" spans="1:6" x14ac:dyDescent="0.25">
      <c r="A254">
        <v>211</v>
      </c>
      <c r="B254" s="2">
        <f t="shared" ca="1" si="23"/>
        <v>44338</v>
      </c>
      <c r="C254" s="3">
        <f t="shared" ca="1" si="24"/>
        <v>0.72599999999999998</v>
      </c>
      <c r="D254">
        <f t="shared" ca="1" si="25"/>
        <v>2</v>
      </c>
      <c r="E254">
        <f t="shared" ca="1" si="26"/>
        <v>119</v>
      </c>
      <c r="F254" t="str">
        <f t="shared" ca="1" si="27"/>
        <v>INSERT INTO ComprobanteDeDulceria(C_ComprobanteDulceria,D_Fecha,MedioDePago_C_MedioPago,Cliente_C_CodigoCliente)VALUES(211,22/05/2021 17:25:26,2,119)</v>
      </c>
    </row>
    <row r="255" spans="1:6" x14ac:dyDescent="0.25">
      <c r="A255">
        <v>212</v>
      </c>
      <c r="B255" s="2">
        <f t="shared" ca="1" si="23"/>
        <v>44416</v>
      </c>
      <c r="C255" s="3">
        <f t="shared" ca="1" si="24"/>
        <v>0.69399999999999995</v>
      </c>
      <c r="D255">
        <f t="shared" ca="1" si="25"/>
        <v>8</v>
      </c>
      <c r="E255">
        <f t="shared" ca="1" si="26"/>
        <v>10</v>
      </c>
      <c r="F255" t="str">
        <f t="shared" ca="1" si="27"/>
        <v>INSERT INTO ComprobanteDeDulceria(C_ComprobanteDulceria,D_Fecha,MedioDePago_C_MedioPago,Cliente_C_CodigoCliente)VALUES(212,08/08/2021 16:39:22,8,10)</v>
      </c>
    </row>
    <row r="256" spans="1:6" x14ac:dyDescent="0.25">
      <c r="A256">
        <v>213</v>
      </c>
      <c r="B256" s="2">
        <f t="shared" ca="1" si="23"/>
        <v>44518</v>
      </c>
      <c r="C256" s="3">
        <f t="shared" ca="1" si="24"/>
        <v>0.52800000000000002</v>
      </c>
      <c r="D256">
        <f t="shared" ca="1" si="25"/>
        <v>1</v>
      </c>
      <c r="E256">
        <f t="shared" ca="1" si="26"/>
        <v>193</v>
      </c>
      <c r="F256" t="str">
        <f t="shared" ca="1" si="27"/>
        <v>INSERT INTO ComprobanteDeDulceria(C_ComprobanteDulceria,D_Fecha,MedioDePago_C_MedioPago,Cliente_C_CodigoCliente)VALUES(213,18/11/2021 12:40:19,1,193)</v>
      </c>
    </row>
    <row r="257" spans="1:6" x14ac:dyDescent="0.25">
      <c r="A257">
        <v>214</v>
      </c>
      <c r="B257" s="2">
        <f t="shared" ca="1" si="23"/>
        <v>44296</v>
      </c>
      <c r="C257" s="3">
        <f t="shared" ca="1" si="24"/>
        <v>0.54900000000000004</v>
      </c>
      <c r="D257">
        <f t="shared" ca="1" si="25"/>
        <v>6</v>
      </c>
      <c r="E257">
        <f t="shared" ca="1" si="26"/>
        <v>21</v>
      </c>
      <c r="F257" t="str">
        <f t="shared" ca="1" si="27"/>
        <v>INSERT INTO ComprobanteDeDulceria(C_ComprobanteDulceria,D_Fecha,MedioDePago_C_MedioPago,Cliente_C_CodigoCliente)VALUES(214,10/04/2021 13:10:34,6,21)</v>
      </c>
    </row>
    <row r="258" spans="1:6" x14ac:dyDescent="0.25">
      <c r="A258">
        <v>215</v>
      </c>
      <c r="B258" s="2">
        <f t="shared" ca="1" si="23"/>
        <v>43629</v>
      </c>
      <c r="C258" s="3">
        <f t="shared" ca="1" si="24"/>
        <v>0.65</v>
      </c>
      <c r="D258">
        <f t="shared" ca="1" si="25"/>
        <v>8</v>
      </c>
      <c r="E258">
        <f t="shared" ca="1" si="26"/>
        <v>100</v>
      </c>
      <c r="F258" t="str">
        <f t="shared" ca="1" si="27"/>
        <v>INSERT INTO ComprobanteDeDulceria(C_ComprobanteDulceria,D_Fecha,MedioDePago_C_MedioPago,Cliente_C_CodigoCliente)VALUES(215,13/06/2019 15:36:00,8,100)</v>
      </c>
    </row>
    <row r="259" spans="1:6" x14ac:dyDescent="0.25">
      <c r="A259">
        <v>216</v>
      </c>
      <c r="B259" s="2">
        <f t="shared" ca="1" si="23"/>
        <v>43471</v>
      </c>
      <c r="C259" s="3">
        <f t="shared" ca="1" si="24"/>
        <v>0.505</v>
      </c>
      <c r="D259">
        <f t="shared" ca="1" si="25"/>
        <v>7</v>
      </c>
      <c r="E259">
        <f t="shared" ca="1" si="26"/>
        <v>135</v>
      </c>
      <c r="F259" t="str">
        <f t="shared" ca="1" si="27"/>
        <v>INSERT INTO ComprobanteDeDulceria(C_ComprobanteDulceria,D_Fecha,MedioDePago_C_MedioPago,Cliente_C_CodigoCliente)VALUES(216,06/01/2019 12:07:12,7,135)</v>
      </c>
    </row>
    <row r="260" spans="1:6" x14ac:dyDescent="0.25">
      <c r="A260">
        <v>217</v>
      </c>
      <c r="B260" s="2">
        <f t="shared" ca="1" si="23"/>
        <v>44070</v>
      </c>
      <c r="C260" s="3">
        <f t="shared" ca="1" si="24"/>
        <v>0.48699999999999999</v>
      </c>
      <c r="D260">
        <f t="shared" ca="1" si="25"/>
        <v>2</v>
      </c>
      <c r="E260">
        <f t="shared" ca="1" si="26"/>
        <v>130</v>
      </c>
      <c r="F260" t="str">
        <f t="shared" ca="1" si="27"/>
        <v>INSERT INTO ComprobanteDeDulceria(C_ComprobanteDulceria,D_Fecha,MedioDePago_C_MedioPago,Cliente_C_CodigoCliente)VALUES(217,27/08/2020 11:41:17,2,130)</v>
      </c>
    </row>
    <row r="261" spans="1:6" x14ac:dyDescent="0.25">
      <c r="A261">
        <v>218</v>
      </c>
      <c r="B261" s="2">
        <f t="shared" ca="1" si="23"/>
        <v>44026</v>
      </c>
      <c r="C261" s="3">
        <f t="shared" ca="1" si="24"/>
        <v>0.78100000000000003</v>
      </c>
      <c r="D261">
        <f t="shared" ca="1" si="25"/>
        <v>5</v>
      </c>
      <c r="E261">
        <f t="shared" ca="1" si="26"/>
        <v>65</v>
      </c>
      <c r="F261" t="str">
        <f t="shared" ca="1" si="27"/>
        <v>INSERT INTO ComprobanteDeDulceria(C_ComprobanteDulceria,D_Fecha,MedioDePago_C_MedioPago,Cliente_C_CodigoCliente)VALUES(218,14/07/2020 18:44:38,5,65)</v>
      </c>
    </row>
    <row r="262" spans="1:6" x14ac:dyDescent="0.25">
      <c r="A262">
        <v>219</v>
      </c>
      <c r="B262" s="2">
        <f t="shared" ca="1" si="23"/>
        <v>44487</v>
      </c>
      <c r="C262" s="3">
        <f t="shared" ca="1" si="24"/>
        <v>0.84599999999999997</v>
      </c>
      <c r="D262">
        <f t="shared" ca="1" si="25"/>
        <v>2</v>
      </c>
      <c r="E262">
        <f t="shared" ca="1" si="26"/>
        <v>98</v>
      </c>
      <c r="F262" t="str">
        <f t="shared" ca="1" si="27"/>
        <v>INSERT INTO ComprobanteDeDulceria(C_ComprobanteDulceria,D_Fecha,MedioDePago_C_MedioPago,Cliente_C_CodigoCliente)VALUES(219,18/10/2021 20:18:14,2,98)</v>
      </c>
    </row>
    <row r="263" spans="1:6" x14ac:dyDescent="0.25">
      <c r="A263">
        <v>220</v>
      </c>
      <c r="B263" s="2">
        <f t="shared" ca="1" si="23"/>
        <v>44264</v>
      </c>
      <c r="C263" s="3">
        <f t="shared" ca="1" si="24"/>
        <v>0.63800000000000001</v>
      </c>
      <c r="D263">
        <f t="shared" ca="1" si="25"/>
        <v>7</v>
      </c>
      <c r="E263">
        <f t="shared" ca="1" si="26"/>
        <v>42</v>
      </c>
      <c r="F263" t="str">
        <f t="shared" ca="1" si="27"/>
        <v>INSERT INTO ComprobanteDeDulceria(C_ComprobanteDulceria,D_Fecha,MedioDePago_C_MedioPago,Cliente_C_CodigoCliente)VALUES(220,09/03/2021 15:18:43,7,42)</v>
      </c>
    </row>
    <row r="264" spans="1:6" x14ac:dyDescent="0.25">
      <c r="A264">
        <v>221</v>
      </c>
      <c r="B264" s="2">
        <f t="shared" ca="1" si="23"/>
        <v>43581</v>
      </c>
      <c r="C264" s="3">
        <f t="shared" ca="1" si="24"/>
        <v>0.71799999999999997</v>
      </c>
      <c r="D264">
        <f t="shared" ca="1" si="25"/>
        <v>3</v>
      </c>
      <c r="E264">
        <f t="shared" ca="1" si="26"/>
        <v>154</v>
      </c>
      <c r="F264" t="str">
        <f t="shared" ca="1" si="27"/>
        <v>INSERT INTO ComprobanteDeDulceria(C_ComprobanteDulceria,D_Fecha,MedioDePago_C_MedioPago,Cliente_C_CodigoCliente)VALUES(221,26/04/2019 17:13:55,3,154)</v>
      </c>
    </row>
    <row r="265" spans="1:6" x14ac:dyDescent="0.25">
      <c r="A265">
        <v>222</v>
      </c>
      <c r="B265" s="2">
        <f t="shared" ca="1" si="23"/>
        <v>43916</v>
      </c>
      <c r="C265" s="3">
        <f t="shared" ca="1" si="24"/>
        <v>0.82799999999999996</v>
      </c>
      <c r="D265">
        <f t="shared" ca="1" si="25"/>
        <v>1</v>
      </c>
      <c r="E265">
        <f t="shared" ca="1" si="26"/>
        <v>1</v>
      </c>
      <c r="F265" t="str">
        <f t="shared" ca="1" si="27"/>
        <v>INSERT INTO ComprobanteDeDulceria(C_ComprobanteDulceria,D_Fecha,MedioDePago_C_MedioPago,Cliente_C_CodigoCliente)VALUES(222,26/03/2020 19:52:19,1,1)</v>
      </c>
    </row>
    <row r="266" spans="1:6" x14ac:dyDescent="0.25">
      <c r="A266">
        <v>223</v>
      </c>
      <c r="B266" s="2">
        <f t="shared" ca="1" si="23"/>
        <v>43656</v>
      </c>
      <c r="C266" s="3">
        <f t="shared" ca="1" si="24"/>
        <v>0.58199999999999996</v>
      </c>
      <c r="D266">
        <f t="shared" ca="1" si="25"/>
        <v>2</v>
      </c>
      <c r="E266">
        <f t="shared" ca="1" si="26"/>
        <v>51</v>
      </c>
      <c r="F266" t="str">
        <f t="shared" ca="1" si="27"/>
        <v>INSERT INTO ComprobanteDeDulceria(C_ComprobanteDulceria,D_Fecha,MedioDePago_C_MedioPago,Cliente_C_CodigoCliente)VALUES(223,10/07/2019 13:58:05,2,51)</v>
      </c>
    </row>
    <row r="267" spans="1:6" x14ac:dyDescent="0.25">
      <c r="A267">
        <v>224</v>
      </c>
      <c r="B267" s="2">
        <f t="shared" ca="1" si="23"/>
        <v>43575</v>
      </c>
      <c r="C267" s="3">
        <f t="shared" ca="1" si="24"/>
        <v>0.38600000000000001</v>
      </c>
      <c r="D267">
        <f t="shared" ca="1" si="25"/>
        <v>5</v>
      </c>
      <c r="E267">
        <f t="shared" ca="1" si="26"/>
        <v>26</v>
      </c>
      <c r="F267" t="str">
        <f t="shared" ca="1" si="27"/>
        <v>INSERT INTO ComprobanteDeDulceria(C_ComprobanteDulceria,D_Fecha,MedioDePago_C_MedioPago,Cliente_C_CodigoCliente)VALUES(224,20/04/2019 09:15:50,5,26)</v>
      </c>
    </row>
    <row r="268" spans="1:6" x14ac:dyDescent="0.25">
      <c r="A268">
        <v>225</v>
      </c>
      <c r="B268" s="2">
        <f t="shared" ca="1" si="23"/>
        <v>44302</v>
      </c>
      <c r="C268" s="3">
        <f t="shared" ca="1" si="24"/>
        <v>0.73</v>
      </c>
      <c r="D268">
        <f t="shared" ca="1" si="25"/>
        <v>7</v>
      </c>
      <c r="E268">
        <f t="shared" ca="1" si="26"/>
        <v>192</v>
      </c>
      <c r="F268" t="str">
        <f t="shared" ca="1" si="27"/>
        <v>INSERT INTO ComprobanteDeDulceria(C_ComprobanteDulceria,D_Fecha,MedioDePago_C_MedioPago,Cliente_C_CodigoCliente)VALUES(225,16/04/2021 17:31:12,7,192)</v>
      </c>
    </row>
    <row r="269" spans="1:6" x14ac:dyDescent="0.25">
      <c r="A269">
        <v>226</v>
      </c>
      <c r="B269" s="2">
        <f t="shared" ca="1" si="23"/>
        <v>44183</v>
      </c>
      <c r="C269" s="3">
        <f t="shared" ca="1" si="24"/>
        <v>0.47399999999999998</v>
      </c>
      <c r="D269">
        <f t="shared" ca="1" si="25"/>
        <v>6</v>
      </c>
      <c r="E269">
        <f t="shared" ca="1" si="26"/>
        <v>188</v>
      </c>
      <c r="F269" t="str">
        <f t="shared" ca="1" si="27"/>
        <v>INSERT INTO ComprobanteDeDulceria(C_ComprobanteDulceria,D_Fecha,MedioDePago_C_MedioPago,Cliente_C_CodigoCliente)VALUES(226,18/12/2020 11:22:34,6,188)</v>
      </c>
    </row>
    <row r="270" spans="1:6" x14ac:dyDescent="0.25">
      <c r="A270">
        <v>227</v>
      </c>
      <c r="B270" s="2">
        <f t="shared" ca="1" si="23"/>
        <v>43703</v>
      </c>
      <c r="C270" s="3">
        <f t="shared" ca="1" si="24"/>
        <v>0.53</v>
      </c>
      <c r="D270">
        <f t="shared" ca="1" si="25"/>
        <v>8</v>
      </c>
      <c r="E270">
        <f t="shared" ca="1" si="26"/>
        <v>89</v>
      </c>
      <c r="F270" t="str">
        <f t="shared" ca="1" si="27"/>
        <v>INSERT INTO ComprobanteDeDulceria(C_ComprobanteDulceria,D_Fecha,MedioDePago_C_MedioPago,Cliente_C_CodigoCliente)VALUES(227,26/08/2019 12:43:12,8,89)</v>
      </c>
    </row>
    <row r="271" spans="1:6" x14ac:dyDescent="0.25">
      <c r="A271">
        <v>228</v>
      </c>
      <c r="B271" s="2">
        <f t="shared" ca="1" si="23"/>
        <v>44180</v>
      </c>
      <c r="C271" s="3">
        <f t="shared" ca="1" si="24"/>
        <v>0.42299999999999999</v>
      </c>
      <c r="D271">
        <f t="shared" ca="1" si="25"/>
        <v>3</v>
      </c>
      <c r="E271">
        <f t="shared" ca="1" si="26"/>
        <v>169</v>
      </c>
      <c r="F271" t="str">
        <f t="shared" ca="1" si="27"/>
        <v>INSERT INTO ComprobanteDeDulceria(C_ComprobanteDulceria,D_Fecha,MedioDePago_C_MedioPago,Cliente_C_CodigoCliente)VALUES(228,15/12/2020 10:09:07,3,169)</v>
      </c>
    </row>
    <row r="272" spans="1:6" x14ac:dyDescent="0.25">
      <c r="A272">
        <v>229</v>
      </c>
      <c r="B272" s="2">
        <f t="shared" ca="1" si="23"/>
        <v>44131</v>
      </c>
      <c r="C272" s="3">
        <f t="shared" ca="1" si="24"/>
        <v>0.629</v>
      </c>
      <c r="D272">
        <f t="shared" ca="1" si="25"/>
        <v>8</v>
      </c>
      <c r="E272">
        <f t="shared" ca="1" si="26"/>
        <v>119</v>
      </c>
      <c r="F272" t="str">
        <f t="shared" ca="1" si="27"/>
        <v>INSERT INTO ComprobanteDeDulceria(C_ComprobanteDulceria,D_Fecha,MedioDePago_C_MedioPago,Cliente_C_CodigoCliente)VALUES(229,27/10/2020 15:05:46,8,119)</v>
      </c>
    </row>
    <row r="273" spans="1:6" x14ac:dyDescent="0.25">
      <c r="A273">
        <v>230</v>
      </c>
      <c r="B273" s="2">
        <f t="shared" ca="1" si="23"/>
        <v>44490</v>
      </c>
      <c r="C273" s="3">
        <f t="shared" ca="1" si="24"/>
        <v>0.39700000000000002</v>
      </c>
      <c r="D273">
        <f t="shared" ca="1" si="25"/>
        <v>7</v>
      </c>
      <c r="E273">
        <f t="shared" ca="1" si="26"/>
        <v>154</v>
      </c>
      <c r="F273" t="str">
        <f t="shared" ca="1" si="27"/>
        <v>INSERT INTO ComprobanteDeDulceria(C_ComprobanteDulceria,D_Fecha,MedioDePago_C_MedioPago,Cliente_C_CodigoCliente)VALUES(230,21/10/2021 09:31:41,7,154)</v>
      </c>
    </row>
    <row r="274" spans="1:6" x14ac:dyDescent="0.25">
      <c r="A274">
        <v>231</v>
      </c>
      <c r="B274" s="2">
        <f t="shared" ca="1" si="23"/>
        <v>44241</v>
      </c>
      <c r="C274" s="3">
        <f t="shared" ca="1" si="24"/>
        <v>0.83</v>
      </c>
      <c r="D274">
        <f t="shared" ca="1" si="25"/>
        <v>0</v>
      </c>
      <c r="E274">
        <f t="shared" ca="1" si="26"/>
        <v>187</v>
      </c>
      <c r="F274" t="str">
        <f t="shared" ca="1" si="27"/>
        <v>INSERT INTO ComprobanteDeDulceria(C_ComprobanteDulceria,D_Fecha,MedioDePago_C_MedioPago,Cliente_C_CodigoCliente)VALUES(231,14/02/2021 19:55:12,0,187)</v>
      </c>
    </row>
    <row r="275" spans="1:6" x14ac:dyDescent="0.25">
      <c r="A275">
        <v>232</v>
      </c>
      <c r="B275" s="2">
        <f t="shared" ca="1" si="23"/>
        <v>43829</v>
      </c>
      <c r="C275" s="3">
        <f t="shared" ca="1" si="24"/>
        <v>0.65700000000000003</v>
      </c>
      <c r="D275">
        <f t="shared" ca="1" si="25"/>
        <v>8</v>
      </c>
      <c r="E275">
        <f t="shared" ca="1" si="26"/>
        <v>29</v>
      </c>
      <c r="F275" t="str">
        <f t="shared" ca="1" si="27"/>
        <v>INSERT INTO ComprobanteDeDulceria(C_ComprobanteDulceria,D_Fecha,MedioDePago_C_MedioPago,Cliente_C_CodigoCliente)VALUES(232,30/12/2019 15:46:05,8,29)</v>
      </c>
    </row>
    <row r="276" spans="1:6" x14ac:dyDescent="0.25">
      <c r="A276">
        <v>233</v>
      </c>
      <c r="B276" s="2">
        <f t="shared" ca="1" si="23"/>
        <v>44069</v>
      </c>
      <c r="C276" s="3">
        <f t="shared" ca="1" si="24"/>
        <v>0.83099999999999996</v>
      </c>
      <c r="D276">
        <f t="shared" ca="1" si="25"/>
        <v>7</v>
      </c>
      <c r="E276">
        <f t="shared" ca="1" si="26"/>
        <v>24</v>
      </c>
      <c r="F276" t="str">
        <f t="shared" ca="1" si="27"/>
        <v>INSERT INTO ComprobanteDeDulceria(C_ComprobanteDulceria,D_Fecha,MedioDePago_C_MedioPago,Cliente_C_CodigoCliente)VALUES(233,26/08/2020 19:56:38,7,24)</v>
      </c>
    </row>
    <row r="277" spans="1:6" x14ac:dyDescent="0.25">
      <c r="A277">
        <v>234</v>
      </c>
      <c r="B277" s="2">
        <f t="shared" ca="1" si="23"/>
        <v>44001</v>
      </c>
      <c r="C277" s="3">
        <f t="shared" ca="1" si="24"/>
        <v>0.45700000000000002</v>
      </c>
      <c r="D277">
        <f t="shared" ca="1" si="25"/>
        <v>2</v>
      </c>
      <c r="E277">
        <f t="shared" ca="1" si="26"/>
        <v>134</v>
      </c>
      <c r="F277" t="str">
        <f t="shared" ca="1" si="27"/>
        <v>INSERT INTO ComprobanteDeDulceria(C_ComprobanteDulceria,D_Fecha,MedioDePago_C_MedioPago,Cliente_C_CodigoCliente)VALUES(234,19/06/2020 10:58:05,2,134)</v>
      </c>
    </row>
    <row r="278" spans="1:6" x14ac:dyDescent="0.25">
      <c r="A278">
        <v>235</v>
      </c>
      <c r="B278" s="2">
        <f t="shared" ca="1" si="23"/>
        <v>43633</v>
      </c>
      <c r="C278" s="3">
        <f t="shared" ca="1" si="24"/>
        <v>0.47699999999999998</v>
      </c>
      <c r="D278">
        <f t="shared" ca="1" si="25"/>
        <v>5</v>
      </c>
      <c r="E278">
        <f t="shared" ca="1" si="26"/>
        <v>34</v>
      </c>
      <c r="F278" t="str">
        <f t="shared" ca="1" si="27"/>
        <v>INSERT INTO ComprobanteDeDulceria(C_ComprobanteDulceria,D_Fecha,MedioDePago_C_MedioPago,Cliente_C_CodigoCliente)VALUES(235,17/06/2019 11:26:53,5,34)</v>
      </c>
    </row>
    <row r="279" spans="1:6" x14ac:dyDescent="0.25">
      <c r="A279">
        <v>236</v>
      </c>
      <c r="B279" s="2">
        <f t="shared" ca="1" si="23"/>
        <v>44338</v>
      </c>
      <c r="C279" s="3">
        <f t="shared" ca="1" si="24"/>
        <v>0.44700000000000001</v>
      </c>
      <c r="D279">
        <f t="shared" ca="1" si="25"/>
        <v>4</v>
      </c>
      <c r="E279">
        <f t="shared" ca="1" si="26"/>
        <v>10</v>
      </c>
      <c r="F279" t="str">
        <f t="shared" ca="1" si="27"/>
        <v>INSERT INTO ComprobanteDeDulceria(C_ComprobanteDulceria,D_Fecha,MedioDePago_C_MedioPago,Cliente_C_CodigoCliente)VALUES(236,22/05/2021 10:43:41,4,10)</v>
      </c>
    </row>
    <row r="280" spans="1:6" x14ac:dyDescent="0.25">
      <c r="A280">
        <v>237</v>
      </c>
      <c r="B280" s="2">
        <f t="shared" ca="1" si="23"/>
        <v>43566</v>
      </c>
      <c r="C280" s="3">
        <f t="shared" ca="1" si="24"/>
        <v>0.73699999999999999</v>
      </c>
      <c r="D280">
        <f t="shared" ca="1" si="25"/>
        <v>0</v>
      </c>
      <c r="E280">
        <f t="shared" ca="1" si="26"/>
        <v>138</v>
      </c>
      <c r="F280" t="str">
        <f t="shared" ca="1" si="27"/>
        <v>INSERT INTO ComprobanteDeDulceria(C_ComprobanteDulceria,D_Fecha,MedioDePago_C_MedioPago,Cliente_C_CodigoCliente)VALUES(237,11/04/2019 17:41:17,0,138)</v>
      </c>
    </row>
    <row r="281" spans="1:6" x14ac:dyDescent="0.25">
      <c r="A281">
        <v>238</v>
      </c>
      <c r="B281" s="2">
        <f t="shared" ca="1" si="23"/>
        <v>43829</v>
      </c>
      <c r="C281" s="3">
        <f t="shared" ca="1" si="24"/>
        <v>0.40200000000000002</v>
      </c>
      <c r="D281">
        <f t="shared" ca="1" si="25"/>
        <v>3</v>
      </c>
      <c r="E281">
        <f t="shared" ca="1" si="26"/>
        <v>16</v>
      </c>
      <c r="F281" t="str">
        <f t="shared" ca="1" si="27"/>
        <v>INSERT INTO ComprobanteDeDulceria(C_ComprobanteDulceria,D_Fecha,MedioDePago_C_MedioPago,Cliente_C_CodigoCliente)VALUES(238,30/12/2019 09:38:53,3,16)</v>
      </c>
    </row>
    <row r="282" spans="1:6" x14ac:dyDescent="0.25">
      <c r="A282">
        <v>239</v>
      </c>
      <c r="B282" s="2">
        <f t="shared" ca="1" si="23"/>
        <v>44443</v>
      </c>
      <c r="C282" s="3">
        <f t="shared" ca="1" si="24"/>
        <v>0.54700000000000004</v>
      </c>
      <c r="D282">
        <f t="shared" ca="1" si="25"/>
        <v>6</v>
      </c>
      <c r="E282">
        <f t="shared" ca="1" si="26"/>
        <v>175</v>
      </c>
      <c r="F282" t="str">
        <f t="shared" ca="1" si="27"/>
        <v>INSERT INTO ComprobanteDeDulceria(C_ComprobanteDulceria,D_Fecha,MedioDePago_C_MedioPago,Cliente_C_CodigoCliente)VALUES(239,04/09/2021 13:07:41,6,175)</v>
      </c>
    </row>
    <row r="283" spans="1:6" x14ac:dyDescent="0.25">
      <c r="A283">
        <v>240</v>
      </c>
      <c r="B283" s="2">
        <f t="shared" ca="1" si="23"/>
        <v>43538</v>
      </c>
      <c r="C283" s="3">
        <f t="shared" ca="1" si="24"/>
        <v>0.39900000000000002</v>
      </c>
      <c r="D283">
        <f t="shared" ca="1" si="25"/>
        <v>7</v>
      </c>
      <c r="E283">
        <f t="shared" ca="1" si="26"/>
        <v>36</v>
      </c>
      <c r="F283" t="str">
        <f t="shared" ca="1" si="27"/>
        <v>INSERT INTO ComprobanteDeDulceria(C_ComprobanteDulceria,D_Fecha,MedioDePago_C_MedioPago,Cliente_C_CodigoCliente)VALUES(240,14/03/2019 09:34:34,7,36)</v>
      </c>
    </row>
    <row r="284" spans="1:6" x14ac:dyDescent="0.25">
      <c r="A284">
        <v>241</v>
      </c>
      <c r="B284" s="2">
        <f t="shared" ca="1" si="23"/>
        <v>44057</v>
      </c>
      <c r="C284" s="3">
        <f t="shared" ca="1" si="24"/>
        <v>0.50600000000000001</v>
      </c>
      <c r="D284">
        <f t="shared" ca="1" si="25"/>
        <v>3</v>
      </c>
      <c r="E284">
        <f t="shared" ca="1" si="26"/>
        <v>93</v>
      </c>
      <c r="F284" t="str">
        <f t="shared" ca="1" si="27"/>
        <v>INSERT INTO ComprobanteDeDulceria(C_ComprobanteDulceria,D_Fecha,MedioDePago_C_MedioPago,Cliente_C_CodigoCliente)VALUES(241,14/08/2020 12:08:38,3,93)</v>
      </c>
    </row>
    <row r="285" spans="1:6" x14ac:dyDescent="0.25">
      <c r="A285">
        <v>242</v>
      </c>
      <c r="B285" s="2">
        <f t="shared" ca="1" si="23"/>
        <v>44114</v>
      </c>
      <c r="C285" s="3">
        <f t="shared" ca="1" si="24"/>
        <v>0.41399999999999998</v>
      </c>
      <c r="D285">
        <f t="shared" ca="1" si="25"/>
        <v>1</v>
      </c>
      <c r="E285">
        <f t="shared" ca="1" si="26"/>
        <v>197</v>
      </c>
      <c r="F285" t="str">
        <f t="shared" ca="1" si="27"/>
        <v>INSERT INTO ComprobanteDeDulceria(C_ComprobanteDulceria,D_Fecha,MedioDePago_C_MedioPago,Cliente_C_CodigoCliente)VALUES(242,10/10/2020 09:56:10,1,197)</v>
      </c>
    </row>
    <row r="286" spans="1:6" x14ac:dyDescent="0.25">
      <c r="A286">
        <v>243</v>
      </c>
      <c r="B286" s="2">
        <f t="shared" ca="1" si="23"/>
        <v>44311</v>
      </c>
      <c r="C286" s="3">
        <f t="shared" ca="1" si="24"/>
        <v>0.58299999999999996</v>
      </c>
      <c r="D286">
        <f t="shared" ca="1" si="25"/>
        <v>2</v>
      </c>
      <c r="E286">
        <f t="shared" ca="1" si="26"/>
        <v>27</v>
      </c>
      <c r="F286" t="str">
        <f t="shared" ca="1" si="27"/>
        <v>INSERT INTO ComprobanteDeDulceria(C_ComprobanteDulceria,D_Fecha,MedioDePago_C_MedioPago,Cliente_C_CodigoCliente)VALUES(243,25/04/2021 13:59:31,2,27)</v>
      </c>
    </row>
    <row r="287" spans="1:6" x14ac:dyDescent="0.25">
      <c r="A287">
        <v>244</v>
      </c>
      <c r="B287" s="2">
        <f t="shared" ca="1" si="23"/>
        <v>44208</v>
      </c>
      <c r="C287" s="3">
        <f t="shared" ca="1" si="24"/>
        <v>0.73899999999999999</v>
      </c>
      <c r="D287">
        <f t="shared" ca="1" si="25"/>
        <v>6</v>
      </c>
      <c r="E287">
        <f t="shared" ca="1" si="26"/>
        <v>42</v>
      </c>
      <c r="F287" t="str">
        <f t="shared" ca="1" si="27"/>
        <v>INSERT INTO ComprobanteDeDulceria(C_ComprobanteDulceria,D_Fecha,MedioDePago_C_MedioPago,Cliente_C_CodigoCliente)VALUES(244,12/01/2021 17:44:10,6,42)</v>
      </c>
    </row>
    <row r="288" spans="1:6" x14ac:dyDescent="0.25">
      <c r="A288">
        <v>245</v>
      </c>
      <c r="B288" s="2">
        <f t="shared" ca="1" si="23"/>
        <v>44560</v>
      </c>
      <c r="C288" s="3">
        <f t="shared" ca="1" si="24"/>
        <v>0.86299999999999999</v>
      </c>
      <c r="D288">
        <f t="shared" ca="1" si="25"/>
        <v>7</v>
      </c>
      <c r="E288">
        <f t="shared" ca="1" si="26"/>
        <v>130</v>
      </c>
      <c r="F288" t="str">
        <f t="shared" ca="1" si="27"/>
        <v>INSERT INTO ComprobanteDeDulceria(C_ComprobanteDulceria,D_Fecha,MedioDePago_C_MedioPago,Cliente_C_CodigoCliente)VALUES(245,30/12/2021 20:42:43,7,130)</v>
      </c>
    </row>
    <row r="289" spans="1:6" x14ac:dyDescent="0.25">
      <c r="A289">
        <v>246</v>
      </c>
      <c r="B289" s="2">
        <f t="shared" ca="1" si="23"/>
        <v>43483</v>
      </c>
      <c r="C289" s="3">
        <f t="shared" ca="1" si="24"/>
        <v>0.91700000000000004</v>
      </c>
      <c r="D289">
        <f t="shared" ca="1" si="25"/>
        <v>8</v>
      </c>
      <c r="E289">
        <f t="shared" ca="1" si="26"/>
        <v>4</v>
      </c>
      <c r="F289" t="str">
        <f t="shared" ca="1" si="27"/>
        <v>INSERT INTO ComprobanteDeDulceria(C_ComprobanteDulceria,D_Fecha,MedioDePago_C_MedioPago,Cliente_C_CodigoCliente)VALUES(246,18/01/2019 22:00:29,8,4)</v>
      </c>
    </row>
    <row r="290" spans="1:6" x14ac:dyDescent="0.25">
      <c r="A290">
        <v>247</v>
      </c>
      <c r="B290" s="2">
        <f t="shared" ca="1" si="23"/>
        <v>44301</v>
      </c>
      <c r="C290" s="3">
        <f t="shared" ca="1" si="24"/>
        <v>0.58399999999999996</v>
      </c>
      <c r="D290">
        <f t="shared" ca="1" si="25"/>
        <v>6</v>
      </c>
      <c r="E290">
        <f t="shared" ca="1" si="26"/>
        <v>19</v>
      </c>
      <c r="F290" t="str">
        <f t="shared" ca="1" si="27"/>
        <v>INSERT INTO ComprobanteDeDulceria(C_ComprobanteDulceria,D_Fecha,MedioDePago_C_MedioPago,Cliente_C_CodigoCliente)VALUES(247,15/04/2021 14:00:58,6,19)</v>
      </c>
    </row>
    <row r="291" spans="1:6" x14ac:dyDescent="0.25">
      <c r="A291">
        <v>248</v>
      </c>
      <c r="B291" s="2">
        <f t="shared" ca="1" si="23"/>
        <v>43586</v>
      </c>
      <c r="C291" s="3">
        <f t="shared" ca="1" si="24"/>
        <v>0.39700000000000002</v>
      </c>
      <c r="D291">
        <f t="shared" ca="1" si="25"/>
        <v>4</v>
      </c>
      <c r="E291">
        <f t="shared" ca="1" si="26"/>
        <v>33</v>
      </c>
      <c r="F291" t="str">
        <f t="shared" ca="1" si="27"/>
        <v>INSERT INTO ComprobanteDeDulceria(C_ComprobanteDulceria,D_Fecha,MedioDePago_C_MedioPago,Cliente_C_CodigoCliente)VALUES(248,01/05/2019 09:31:41,4,33)</v>
      </c>
    </row>
    <row r="292" spans="1:6" x14ac:dyDescent="0.25">
      <c r="A292">
        <v>249</v>
      </c>
      <c r="B292" s="2">
        <f t="shared" ca="1" si="23"/>
        <v>43587</v>
      </c>
      <c r="C292" s="3">
        <f t="shared" ca="1" si="24"/>
        <v>0.52500000000000002</v>
      </c>
      <c r="D292">
        <f t="shared" ca="1" si="25"/>
        <v>2</v>
      </c>
      <c r="E292">
        <f t="shared" ca="1" si="26"/>
        <v>46</v>
      </c>
      <c r="F292" t="str">
        <f t="shared" ca="1" si="27"/>
        <v>INSERT INTO ComprobanteDeDulceria(C_ComprobanteDulceria,D_Fecha,MedioDePago_C_MedioPago,Cliente_C_CodigoCliente)VALUES(249,02/05/2019 12:36:00,2,46)</v>
      </c>
    </row>
    <row r="293" spans="1:6" x14ac:dyDescent="0.25">
      <c r="A293">
        <v>250</v>
      </c>
      <c r="B293" s="2">
        <f t="shared" ca="1" si="23"/>
        <v>44412</v>
      </c>
      <c r="C293" s="3">
        <f t="shared" ca="1" si="24"/>
        <v>0.73699999999999999</v>
      </c>
      <c r="D293">
        <f t="shared" ca="1" si="25"/>
        <v>1</v>
      </c>
      <c r="E293">
        <f t="shared" ca="1" si="26"/>
        <v>79</v>
      </c>
      <c r="F293" t="str">
        <f t="shared" ca="1" si="27"/>
        <v>INSERT INTO ComprobanteDeDulceria(C_ComprobanteDulceria,D_Fecha,MedioDePago_C_MedioPago,Cliente_C_CodigoCliente)VALUES(250,04/08/2021 17:41:17,1,79)</v>
      </c>
    </row>
    <row r="294" spans="1:6" x14ac:dyDescent="0.25">
      <c r="A294">
        <v>251</v>
      </c>
      <c r="B294" s="2">
        <f t="shared" ca="1" si="23"/>
        <v>43640</v>
      </c>
      <c r="C294" s="3">
        <f t="shared" ca="1" si="24"/>
        <v>0.49399999999999999</v>
      </c>
      <c r="D294">
        <f t="shared" ca="1" si="25"/>
        <v>5</v>
      </c>
      <c r="E294">
        <f t="shared" ca="1" si="26"/>
        <v>199</v>
      </c>
      <c r="F294" t="str">
        <f t="shared" ca="1" si="27"/>
        <v>INSERT INTO ComprobanteDeDulceria(C_ComprobanteDulceria,D_Fecha,MedioDePago_C_MedioPago,Cliente_C_CodigoCliente)VALUES(251,24/06/2019 11:51:22,5,199)</v>
      </c>
    </row>
    <row r="295" spans="1:6" x14ac:dyDescent="0.25">
      <c r="A295">
        <v>252</v>
      </c>
      <c r="B295" s="2">
        <f t="shared" ca="1" si="23"/>
        <v>43527</v>
      </c>
      <c r="C295" s="3">
        <f t="shared" ca="1" si="24"/>
        <v>0.84699999999999998</v>
      </c>
      <c r="D295">
        <f t="shared" ca="1" si="25"/>
        <v>3</v>
      </c>
      <c r="E295">
        <f t="shared" ca="1" si="26"/>
        <v>66</v>
      </c>
      <c r="F295" t="str">
        <f t="shared" ca="1" si="27"/>
        <v>INSERT INTO ComprobanteDeDulceria(C_ComprobanteDulceria,D_Fecha,MedioDePago_C_MedioPago,Cliente_C_CodigoCliente)VALUES(252,03/03/2019 20:19:41,3,66)</v>
      </c>
    </row>
    <row r="296" spans="1:6" x14ac:dyDescent="0.25">
      <c r="A296">
        <v>253</v>
      </c>
      <c r="B296" s="2">
        <f t="shared" ca="1" si="23"/>
        <v>44111</v>
      </c>
      <c r="C296" s="3">
        <f t="shared" ca="1" si="24"/>
        <v>0.48799999999999999</v>
      </c>
      <c r="D296">
        <f t="shared" ca="1" si="25"/>
        <v>0</v>
      </c>
      <c r="E296">
        <f t="shared" ca="1" si="26"/>
        <v>12</v>
      </c>
      <c r="F296" t="str">
        <f t="shared" ca="1" si="27"/>
        <v>INSERT INTO ComprobanteDeDulceria(C_ComprobanteDulceria,D_Fecha,MedioDePago_C_MedioPago,Cliente_C_CodigoCliente)VALUES(253,07/10/2020 11:42:43,0,12)</v>
      </c>
    </row>
    <row r="297" spans="1:6" x14ac:dyDescent="0.25">
      <c r="A297">
        <v>254</v>
      </c>
      <c r="B297" s="2">
        <f t="shared" ca="1" si="23"/>
        <v>43716</v>
      </c>
      <c r="C297" s="3">
        <f t="shared" ca="1" si="24"/>
        <v>0.89800000000000002</v>
      </c>
      <c r="D297">
        <f t="shared" ca="1" si="25"/>
        <v>4</v>
      </c>
      <c r="E297">
        <f t="shared" ca="1" si="26"/>
        <v>81</v>
      </c>
      <c r="F297" t="str">
        <f t="shared" ca="1" si="27"/>
        <v>INSERT INTO ComprobanteDeDulceria(C_ComprobanteDulceria,D_Fecha,MedioDePago_C_MedioPago,Cliente_C_CodigoCliente)VALUES(254,08/09/2019 21:33:07,4,81)</v>
      </c>
    </row>
    <row r="298" spans="1:6" x14ac:dyDescent="0.25">
      <c r="A298">
        <v>255</v>
      </c>
      <c r="B298" s="2">
        <f t="shared" ca="1" si="23"/>
        <v>43832</v>
      </c>
      <c r="C298" s="3">
        <f t="shared" ca="1" si="24"/>
        <v>0.72299999999999998</v>
      </c>
      <c r="D298">
        <f t="shared" ca="1" si="25"/>
        <v>0</v>
      </c>
      <c r="E298">
        <f t="shared" ca="1" si="26"/>
        <v>112</v>
      </c>
      <c r="F298" t="str">
        <f t="shared" ca="1" si="27"/>
        <v>INSERT INTO ComprobanteDeDulceria(C_ComprobanteDulceria,D_Fecha,MedioDePago_C_MedioPago,Cliente_C_CodigoCliente)VALUES(255,02/01/2020 17:21:07,0,112)</v>
      </c>
    </row>
    <row r="299" spans="1:6" x14ac:dyDescent="0.25">
      <c r="A299">
        <v>256</v>
      </c>
      <c r="B299" s="2">
        <f t="shared" ca="1" si="23"/>
        <v>44343</v>
      </c>
      <c r="C299" s="3">
        <f t="shared" ca="1" si="24"/>
        <v>0.49199999999999999</v>
      </c>
      <c r="D299">
        <f t="shared" ca="1" si="25"/>
        <v>7</v>
      </c>
      <c r="E299">
        <f t="shared" ca="1" si="26"/>
        <v>131</v>
      </c>
      <c r="F299" t="str">
        <f t="shared" ca="1" si="27"/>
        <v>INSERT INTO ComprobanteDeDulceria(C_ComprobanteDulceria,D_Fecha,MedioDePago_C_MedioPago,Cliente_C_CodigoCliente)VALUES(256,27/05/2021 11:48:29,7,131)</v>
      </c>
    </row>
    <row r="300" spans="1:6" x14ac:dyDescent="0.25">
      <c r="A300">
        <v>257</v>
      </c>
      <c r="B300" s="2">
        <f t="shared" ca="1" si="23"/>
        <v>44346</v>
      </c>
      <c r="C300" s="3">
        <f t="shared" ca="1" si="24"/>
        <v>0.39300000000000002</v>
      </c>
      <c r="D300">
        <f t="shared" ca="1" si="25"/>
        <v>8</v>
      </c>
      <c r="E300">
        <f t="shared" ca="1" si="26"/>
        <v>26</v>
      </c>
      <c r="F300" t="str">
        <f t="shared" ca="1" si="27"/>
        <v>INSERT INTO ComprobanteDeDulceria(C_ComprobanteDulceria,D_Fecha,MedioDePago_C_MedioPago,Cliente_C_CodigoCliente)VALUES(257,30/05/2021 09:25:55,8,26)</v>
      </c>
    </row>
    <row r="301" spans="1:6" x14ac:dyDescent="0.25">
      <c r="A301">
        <v>258</v>
      </c>
      <c r="B301" s="2">
        <f t="shared" ref="B301:B364" ca="1" si="28">RANDBETWEEN(DATE(2019,1,1),DATE(2021,12,31))</f>
        <v>43481</v>
      </c>
      <c r="C301" s="3">
        <f t="shared" ref="C301:C364" ca="1" si="29">RANDBETWEEN(TIMEVALUE("09:00:00")*1000,TIMEVALUE("23:00:00")*1000)/1000</f>
        <v>0.40600000000000003</v>
      </c>
      <c r="D301">
        <f t="shared" ref="D301:D364" ca="1" si="30">RANDBETWEEN(0,8)</f>
        <v>6</v>
      </c>
      <c r="E301">
        <f t="shared" ref="E301:E364" ca="1" si="31">RANDBETWEEN(1,200)</f>
        <v>86</v>
      </c>
      <c r="F301" t="str">
        <f t="shared" ref="F301:F364" ca="1" si="32">CONCATENATE("INSERT INTO ComprobanteDeDulceria(C_ComprobanteDulceria,D_Fecha,MedioDePago_C_MedioPago,Cliente_C_CodigoCliente)VALUES(",A301,",",TEXT(B301,"dd/mm/yyyy")," ",TEXT(C301,"hh:mm:ss"),",",D301,",",E301,")")</f>
        <v>INSERT INTO ComprobanteDeDulceria(C_ComprobanteDulceria,D_Fecha,MedioDePago_C_MedioPago,Cliente_C_CodigoCliente)VALUES(258,16/01/2019 09:44:38,6,86)</v>
      </c>
    </row>
    <row r="302" spans="1:6" x14ac:dyDescent="0.25">
      <c r="A302">
        <v>259</v>
      </c>
      <c r="B302" s="2">
        <f t="shared" ca="1" si="28"/>
        <v>43714</v>
      </c>
      <c r="C302" s="3">
        <f t="shared" ca="1" si="29"/>
        <v>0.42</v>
      </c>
      <c r="D302">
        <f t="shared" ca="1" si="30"/>
        <v>0</v>
      </c>
      <c r="E302">
        <f t="shared" ca="1" si="31"/>
        <v>150</v>
      </c>
      <c r="F302" t="str">
        <f t="shared" ca="1" si="32"/>
        <v>INSERT INTO ComprobanteDeDulceria(C_ComprobanteDulceria,D_Fecha,MedioDePago_C_MedioPago,Cliente_C_CodigoCliente)VALUES(259,06/09/2019 10:04:48,0,150)</v>
      </c>
    </row>
    <row r="303" spans="1:6" x14ac:dyDescent="0.25">
      <c r="A303">
        <v>260</v>
      </c>
      <c r="B303" s="2">
        <f t="shared" ca="1" si="28"/>
        <v>44209</v>
      </c>
      <c r="C303" s="3">
        <f t="shared" ca="1" si="29"/>
        <v>0.89400000000000002</v>
      </c>
      <c r="D303">
        <f t="shared" ca="1" si="30"/>
        <v>0</v>
      </c>
      <c r="E303">
        <f t="shared" ca="1" si="31"/>
        <v>50</v>
      </c>
      <c r="F303" t="str">
        <f t="shared" ca="1" si="32"/>
        <v>INSERT INTO ComprobanteDeDulceria(C_ComprobanteDulceria,D_Fecha,MedioDePago_C_MedioPago,Cliente_C_CodigoCliente)VALUES(260,13/01/2021 21:27:22,0,50)</v>
      </c>
    </row>
    <row r="304" spans="1:6" x14ac:dyDescent="0.25">
      <c r="A304">
        <v>261</v>
      </c>
      <c r="B304" s="2">
        <f t="shared" ca="1" si="28"/>
        <v>44316</v>
      </c>
      <c r="C304" s="3">
        <f t="shared" ca="1" si="29"/>
        <v>0.54600000000000004</v>
      </c>
      <c r="D304">
        <f t="shared" ca="1" si="30"/>
        <v>6</v>
      </c>
      <c r="E304">
        <f t="shared" ca="1" si="31"/>
        <v>57</v>
      </c>
      <c r="F304" t="str">
        <f t="shared" ca="1" si="32"/>
        <v>INSERT INTO ComprobanteDeDulceria(C_ComprobanteDulceria,D_Fecha,MedioDePago_C_MedioPago,Cliente_C_CodigoCliente)VALUES(261,30/04/2021 13:06:14,6,57)</v>
      </c>
    </row>
    <row r="305" spans="1:6" x14ac:dyDescent="0.25">
      <c r="A305">
        <v>262</v>
      </c>
      <c r="B305" s="2">
        <f t="shared" ca="1" si="28"/>
        <v>43809</v>
      </c>
      <c r="C305" s="3">
        <f t="shared" ca="1" si="29"/>
        <v>0.56599999999999995</v>
      </c>
      <c r="D305">
        <f t="shared" ca="1" si="30"/>
        <v>1</v>
      </c>
      <c r="E305">
        <f t="shared" ca="1" si="31"/>
        <v>105</v>
      </c>
      <c r="F305" t="str">
        <f t="shared" ca="1" si="32"/>
        <v>INSERT INTO ComprobanteDeDulceria(C_ComprobanteDulceria,D_Fecha,MedioDePago_C_MedioPago,Cliente_C_CodigoCliente)VALUES(262,10/12/2019 13:35:02,1,105)</v>
      </c>
    </row>
    <row r="306" spans="1:6" x14ac:dyDescent="0.25">
      <c r="A306">
        <v>263</v>
      </c>
      <c r="B306" s="2">
        <f t="shared" ca="1" si="28"/>
        <v>44455</v>
      </c>
      <c r="C306" s="3">
        <f t="shared" ca="1" si="29"/>
        <v>0.747</v>
      </c>
      <c r="D306">
        <f t="shared" ca="1" si="30"/>
        <v>3</v>
      </c>
      <c r="E306">
        <f t="shared" ca="1" si="31"/>
        <v>95</v>
      </c>
      <c r="F306" t="str">
        <f t="shared" ca="1" si="32"/>
        <v>INSERT INTO ComprobanteDeDulceria(C_ComprobanteDulceria,D_Fecha,MedioDePago_C_MedioPago,Cliente_C_CodigoCliente)VALUES(263,16/09/2021 17:55:41,3,95)</v>
      </c>
    </row>
    <row r="307" spans="1:6" x14ac:dyDescent="0.25">
      <c r="A307">
        <v>264</v>
      </c>
      <c r="B307" s="2">
        <f t="shared" ca="1" si="28"/>
        <v>43839</v>
      </c>
      <c r="C307" s="3">
        <f t="shared" ca="1" si="29"/>
        <v>0.94899999999999995</v>
      </c>
      <c r="D307">
        <f t="shared" ca="1" si="30"/>
        <v>3</v>
      </c>
      <c r="E307">
        <f t="shared" ca="1" si="31"/>
        <v>131</v>
      </c>
      <c r="F307" t="str">
        <f t="shared" ca="1" si="32"/>
        <v>INSERT INTO ComprobanteDeDulceria(C_ComprobanteDulceria,D_Fecha,MedioDePago_C_MedioPago,Cliente_C_CodigoCliente)VALUES(264,09/01/2020 22:46:34,3,131)</v>
      </c>
    </row>
    <row r="308" spans="1:6" x14ac:dyDescent="0.25">
      <c r="A308">
        <v>265</v>
      </c>
      <c r="B308" s="2">
        <f t="shared" ca="1" si="28"/>
        <v>44151</v>
      </c>
      <c r="C308" s="3">
        <f t="shared" ca="1" si="29"/>
        <v>0.77100000000000002</v>
      </c>
      <c r="D308">
        <f t="shared" ca="1" si="30"/>
        <v>7</v>
      </c>
      <c r="E308">
        <f t="shared" ca="1" si="31"/>
        <v>195</v>
      </c>
      <c r="F308" t="str">
        <f t="shared" ca="1" si="32"/>
        <v>INSERT INTO ComprobanteDeDulceria(C_ComprobanteDulceria,D_Fecha,MedioDePago_C_MedioPago,Cliente_C_CodigoCliente)VALUES(265,16/11/2020 18:30:14,7,195)</v>
      </c>
    </row>
    <row r="309" spans="1:6" x14ac:dyDescent="0.25">
      <c r="A309">
        <v>266</v>
      </c>
      <c r="B309" s="2">
        <f t="shared" ca="1" si="28"/>
        <v>44345</v>
      </c>
      <c r="C309" s="3">
        <f t="shared" ca="1" si="29"/>
        <v>0.502</v>
      </c>
      <c r="D309">
        <f t="shared" ca="1" si="30"/>
        <v>6</v>
      </c>
      <c r="E309">
        <f t="shared" ca="1" si="31"/>
        <v>146</v>
      </c>
      <c r="F309" t="str">
        <f t="shared" ca="1" si="32"/>
        <v>INSERT INTO ComprobanteDeDulceria(C_ComprobanteDulceria,D_Fecha,MedioDePago_C_MedioPago,Cliente_C_CodigoCliente)VALUES(266,29/05/2021 12:02:53,6,146)</v>
      </c>
    </row>
    <row r="310" spans="1:6" x14ac:dyDescent="0.25">
      <c r="A310">
        <v>267</v>
      </c>
      <c r="B310" s="2">
        <f t="shared" ca="1" si="28"/>
        <v>44515</v>
      </c>
      <c r="C310" s="3">
        <f t="shared" ca="1" si="29"/>
        <v>0.38800000000000001</v>
      </c>
      <c r="D310">
        <f t="shared" ca="1" si="30"/>
        <v>1</v>
      </c>
      <c r="E310">
        <f t="shared" ca="1" si="31"/>
        <v>43</v>
      </c>
      <c r="F310" t="str">
        <f t="shared" ca="1" si="32"/>
        <v>INSERT INTO ComprobanteDeDulceria(C_ComprobanteDulceria,D_Fecha,MedioDePago_C_MedioPago,Cliente_C_CodigoCliente)VALUES(267,15/11/2021 09:18:43,1,43)</v>
      </c>
    </row>
    <row r="311" spans="1:6" x14ac:dyDescent="0.25">
      <c r="A311">
        <v>268</v>
      </c>
      <c r="B311" s="2">
        <f t="shared" ca="1" si="28"/>
        <v>44294</v>
      </c>
      <c r="C311" s="3">
        <f t="shared" ca="1" si="29"/>
        <v>0.92400000000000004</v>
      </c>
      <c r="D311">
        <f t="shared" ca="1" si="30"/>
        <v>8</v>
      </c>
      <c r="E311">
        <f t="shared" ca="1" si="31"/>
        <v>91</v>
      </c>
      <c r="F311" t="str">
        <f t="shared" ca="1" si="32"/>
        <v>INSERT INTO ComprobanteDeDulceria(C_ComprobanteDulceria,D_Fecha,MedioDePago_C_MedioPago,Cliente_C_CodigoCliente)VALUES(268,08/04/2021 22:10:34,8,91)</v>
      </c>
    </row>
    <row r="312" spans="1:6" x14ac:dyDescent="0.25">
      <c r="A312">
        <v>269</v>
      </c>
      <c r="B312" s="2">
        <f t="shared" ca="1" si="28"/>
        <v>43965</v>
      </c>
      <c r="C312" s="3">
        <f t="shared" ca="1" si="29"/>
        <v>0.85</v>
      </c>
      <c r="D312">
        <f t="shared" ca="1" si="30"/>
        <v>8</v>
      </c>
      <c r="E312">
        <f t="shared" ca="1" si="31"/>
        <v>135</v>
      </c>
      <c r="F312" t="str">
        <f t="shared" ca="1" si="32"/>
        <v>INSERT INTO ComprobanteDeDulceria(C_ComprobanteDulceria,D_Fecha,MedioDePago_C_MedioPago,Cliente_C_CodigoCliente)VALUES(269,14/05/2020 20:24:00,8,135)</v>
      </c>
    </row>
    <row r="313" spans="1:6" x14ac:dyDescent="0.25">
      <c r="A313">
        <v>270</v>
      </c>
      <c r="B313" s="2">
        <f t="shared" ca="1" si="28"/>
        <v>43860</v>
      </c>
      <c r="C313" s="3">
        <f t="shared" ca="1" si="29"/>
        <v>0.44800000000000001</v>
      </c>
      <c r="D313">
        <f t="shared" ca="1" si="30"/>
        <v>7</v>
      </c>
      <c r="E313">
        <f t="shared" ca="1" si="31"/>
        <v>150</v>
      </c>
      <c r="F313" t="str">
        <f t="shared" ca="1" si="32"/>
        <v>INSERT INTO ComprobanteDeDulceria(C_ComprobanteDulceria,D_Fecha,MedioDePago_C_MedioPago,Cliente_C_CodigoCliente)VALUES(270,30/01/2020 10:45:07,7,150)</v>
      </c>
    </row>
    <row r="314" spans="1:6" x14ac:dyDescent="0.25">
      <c r="A314">
        <v>271</v>
      </c>
      <c r="B314" s="2">
        <f t="shared" ca="1" si="28"/>
        <v>44220</v>
      </c>
      <c r="C314" s="3">
        <f t="shared" ca="1" si="29"/>
        <v>0.71199999999999997</v>
      </c>
      <c r="D314">
        <f t="shared" ca="1" si="30"/>
        <v>6</v>
      </c>
      <c r="E314">
        <f t="shared" ca="1" si="31"/>
        <v>139</v>
      </c>
      <c r="F314" t="str">
        <f t="shared" ca="1" si="32"/>
        <v>INSERT INTO ComprobanteDeDulceria(C_ComprobanteDulceria,D_Fecha,MedioDePago_C_MedioPago,Cliente_C_CodigoCliente)VALUES(271,24/01/2021 17:05:17,6,139)</v>
      </c>
    </row>
    <row r="315" spans="1:6" x14ac:dyDescent="0.25">
      <c r="A315">
        <v>272</v>
      </c>
      <c r="B315" s="2">
        <f t="shared" ca="1" si="28"/>
        <v>43522</v>
      </c>
      <c r="C315" s="3">
        <f t="shared" ca="1" si="29"/>
        <v>0.52</v>
      </c>
      <c r="D315">
        <f t="shared" ca="1" si="30"/>
        <v>4</v>
      </c>
      <c r="E315">
        <f t="shared" ca="1" si="31"/>
        <v>142</v>
      </c>
      <c r="F315" t="str">
        <f t="shared" ca="1" si="32"/>
        <v>INSERT INTO ComprobanteDeDulceria(C_ComprobanteDulceria,D_Fecha,MedioDePago_C_MedioPago,Cliente_C_CodigoCliente)VALUES(272,26/02/2019 12:28:48,4,142)</v>
      </c>
    </row>
    <row r="316" spans="1:6" x14ac:dyDescent="0.25">
      <c r="A316">
        <v>273</v>
      </c>
      <c r="B316" s="2">
        <f t="shared" ca="1" si="28"/>
        <v>43723</v>
      </c>
      <c r="C316" s="3">
        <f t="shared" ca="1" si="29"/>
        <v>0.61199999999999999</v>
      </c>
      <c r="D316">
        <f t="shared" ca="1" si="30"/>
        <v>1</v>
      </c>
      <c r="E316">
        <f t="shared" ca="1" si="31"/>
        <v>93</v>
      </c>
      <c r="F316" t="str">
        <f t="shared" ca="1" si="32"/>
        <v>INSERT INTO ComprobanteDeDulceria(C_ComprobanteDulceria,D_Fecha,MedioDePago_C_MedioPago,Cliente_C_CodigoCliente)VALUES(273,15/09/2019 14:41:17,1,93)</v>
      </c>
    </row>
    <row r="317" spans="1:6" x14ac:dyDescent="0.25">
      <c r="A317">
        <v>274</v>
      </c>
      <c r="B317" s="2">
        <f t="shared" ca="1" si="28"/>
        <v>43485</v>
      </c>
      <c r="C317" s="3">
        <f t="shared" ca="1" si="29"/>
        <v>0.8</v>
      </c>
      <c r="D317">
        <f t="shared" ca="1" si="30"/>
        <v>7</v>
      </c>
      <c r="E317">
        <f t="shared" ca="1" si="31"/>
        <v>186</v>
      </c>
      <c r="F317" t="str">
        <f t="shared" ca="1" si="32"/>
        <v>INSERT INTO ComprobanteDeDulceria(C_ComprobanteDulceria,D_Fecha,MedioDePago_C_MedioPago,Cliente_C_CodigoCliente)VALUES(274,20/01/2019 19:12:00,7,186)</v>
      </c>
    </row>
    <row r="318" spans="1:6" x14ac:dyDescent="0.25">
      <c r="A318">
        <v>275</v>
      </c>
      <c r="B318" s="2">
        <f t="shared" ca="1" si="28"/>
        <v>43973</v>
      </c>
      <c r="C318" s="3">
        <f t="shared" ca="1" si="29"/>
        <v>0.48</v>
      </c>
      <c r="D318">
        <f t="shared" ca="1" si="30"/>
        <v>0</v>
      </c>
      <c r="E318">
        <f t="shared" ca="1" si="31"/>
        <v>41</v>
      </c>
      <c r="F318" t="str">
        <f t="shared" ca="1" si="32"/>
        <v>INSERT INTO ComprobanteDeDulceria(C_ComprobanteDulceria,D_Fecha,MedioDePago_C_MedioPago,Cliente_C_CodigoCliente)VALUES(275,22/05/2020 11:31:12,0,41)</v>
      </c>
    </row>
    <row r="319" spans="1:6" x14ac:dyDescent="0.25">
      <c r="A319">
        <v>276</v>
      </c>
      <c r="B319" s="2">
        <f t="shared" ca="1" si="28"/>
        <v>44155</v>
      </c>
      <c r="C319" s="3">
        <f t="shared" ca="1" si="29"/>
        <v>0.6</v>
      </c>
      <c r="D319">
        <f t="shared" ca="1" si="30"/>
        <v>3</v>
      </c>
      <c r="E319">
        <f t="shared" ca="1" si="31"/>
        <v>82</v>
      </c>
      <c r="F319" t="str">
        <f t="shared" ca="1" si="32"/>
        <v>INSERT INTO ComprobanteDeDulceria(C_ComprobanteDulceria,D_Fecha,MedioDePago_C_MedioPago,Cliente_C_CodigoCliente)VALUES(276,20/11/2020 14:24:00,3,82)</v>
      </c>
    </row>
    <row r="320" spans="1:6" x14ac:dyDescent="0.25">
      <c r="A320">
        <v>277</v>
      </c>
      <c r="B320" s="2">
        <f t="shared" ca="1" si="28"/>
        <v>44550</v>
      </c>
      <c r="C320" s="3">
        <f t="shared" ca="1" si="29"/>
        <v>0.64200000000000002</v>
      </c>
      <c r="D320">
        <f t="shared" ca="1" si="30"/>
        <v>0</v>
      </c>
      <c r="E320">
        <f t="shared" ca="1" si="31"/>
        <v>65</v>
      </c>
      <c r="F320" t="str">
        <f t="shared" ca="1" si="32"/>
        <v>INSERT INTO ComprobanteDeDulceria(C_ComprobanteDulceria,D_Fecha,MedioDePago_C_MedioPago,Cliente_C_CodigoCliente)VALUES(277,20/12/2021 15:24:29,0,65)</v>
      </c>
    </row>
    <row r="321" spans="1:6" x14ac:dyDescent="0.25">
      <c r="A321">
        <v>278</v>
      </c>
      <c r="B321" s="2">
        <f t="shared" ca="1" si="28"/>
        <v>44422</v>
      </c>
      <c r="C321" s="3">
        <f t="shared" ca="1" si="29"/>
        <v>0.71799999999999997</v>
      </c>
      <c r="D321">
        <f t="shared" ca="1" si="30"/>
        <v>6</v>
      </c>
      <c r="E321">
        <f t="shared" ca="1" si="31"/>
        <v>178</v>
      </c>
      <c r="F321" t="str">
        <f t="shared" ca="1" si="32"/>
        <v>INSERT INTO ComprobanteDeDulceria(C_ComprobanteDulceria,D_Fecha,MedioDePago_C_MedioPago,Cliente_C_CodigoCliente)VALUES(278,14/08/2021 17:13:55,6,178)</v>
      </c>
    </row>
    <row r="322" spans="1:6" x14ac:dyDescent="0.25">
      <c r="A322">
        <v>279</v>
      </c>
      <c r="B322" s="2">
        <f t="shared" ca="1" si="28"/>
        <v>43810</v>
      </c>
      <c r="C322" s="3">
        <f t="shared" ca="1" si="29"/>
        <v>0.54600000000000004</v>
      </c>
      <c r="D322">
        <f t="shared" ca="1" si="30"/>
        <v>6</v>
      </c>
      <c r="E322">
        <f t="shared" ca="1" si="31"/>
        <v>195</v>
      </c>
      <c r="F322" t="str">
        <f t="shared" ca="1" si="32"/>
        <v>INSERT INTO ComprobanteDeDulceria(C_ComprobanteDulceria,D_Fecha,MedioDePago_C_MedioPago,Cliente_C_CodigoCliente)VALUES(279,11/12/2019 13:06:14,6,195)</v>
      </c>
    </row>
    <row r="323" spans="1:6" x14ac:dyDescent="0.25">
      <c r="A323">
        <v>280</v>
      </c>
      <c r="B323" s="2">
        <f t="shared" ca="1" si="28"/>
        <v>44335</v>
      </c>
      <c r="C323" s="3">
        <f t="shared" ca="1" si="29"/>
        <v>0.42</v>
      </c>
      <c r="D323">
        <f t="shared" ca="1" si="30"/>
        <v>4</v>
      </c>
      <c r="E323">
        <f t="shared" ca="1" si="31"/>
        <v>200</v>
      </c>
      <c r="F323" t="str">
        <f t="shared" ca="1" si="32"/>
        <v>INSERT INTO ComprobanteDeDulceria(C_ComprobanteDulceria,D_Fecha,MedioDePago_C_MedioPago,Cliente_C_CodigoCliente)VALUES(280,19/05/2021 10:04:48,4,200)</v>
      </c>
    </row>
    <row r="324" spans="1:6" x14ac:dyDescent="0.25">
      <c r="A324">
        <v>281</v>
      </c>
      <c r="B324" s="2">
        <f t="shared" ca="1" si="28"/>
        <v>44362</v>
      </c>
      <c r="C324" s="3">
        <f t="shared" ca="1" si="29"/>
        <v>0.66400000000000003</v>
      </c>
      <c r="D324">
        <f t="shared" ca="1" si="30"/>
        <v>7</v>
      </c>
      <c r="E324">
        <f t="shared" ca="1" si="31"/>
        <v>96</v>
      </c>
      <c r="F324" t="str">
        <f t="shared" ca="1" si="32"/>
        <v>INSERT INTO ComprobanteDeDulceria(C_ComprobanteDulceria,D_Fecha,MedioDePago_C_MedioPago,Cliente_C_CodigoCliente)VALUES(281,15/06/2021 15:56:10,7,96)</v>
      </c>
    </row>
    <row r="325" spans="1:6" x14ac:dyDescent="0.25">
      <c r="A325">
        <v>282</v>
      </c>
      <c r="B325" s="2">
        <f t="shared" ca="1" si="28"/>
        <v>44493</v>
      </c>
      <c r="C325" s="3">
        <f t="shared" ca="1" si="29"/>
        <v>0.80700000000000005</v>
      </c>
      <c r="D325">
        <f t="shared" ca="1" si="30"/>
        <v>1</v>
      </c>
      <c r="E325">
        <f t="shared" ca="1" si="31"/>
        <v>13</v>
      </c>
      <c r="F325" t="str">
        <f t="shared" ca="1" si="32"/>
        <v>INSERT INTO ComprobanteDeDulceria(C_ComprobanteDulceria,D_Fecha,MedioDePago_C_MedioPago,Cliente_C_CodigoCliente)VALUES(282,24/10/2021 19:22:05,1,13)</v>
      </c>
    </row>
    <row r="326" spans="1:6" x14ac:dyDescent="0.25">
      <c r="A326">
        <v>283</v>
      </c>
      <c r="B326" s="2">
        <f t="shared" ca="1" si="28"/>
        <v>43497</v>
      </c>
      <c r="C326" s="3">
        <f t="shared" ca="1" si="29"/>
        <v>0.72799999999999998</v>
      </c>
      <c r="D326">
        <f t="shared" ca="1" si="30"/>
        <v>3</v>
      </c>
      <c r="E326">
        <f t="shared" ca="1" si="31"/>
        <v>19</v>
      </c>
      <c r="F326" t="str">
        <f t="shared" ca="1" si="32"/>
        <v>INSERT INTO ComprobanteDeDulceria(C_ComprobanteDulceria,D_Fecha,MedioDePago_C_MedioPago,Cliente_C_CodigoCliente)VALUES(283,01/02/2019 17:28:19,3,19)</v>
      </c>
    </row>
    <row r="327" spans="1:6" x14ac:dyDescent="0.25">
      <c r="A327">
        <v>284</v>
      </c>
      <c r="B327" s="2">
        <f t="shared" ca="1" si="28"/>
        <v>43866</v>
      </c>
      <c r="C327" s="3">
        <f t="shared" ca="1" si="29"/>
        <v>0.66200000000000003</v>
      </c>
      <c r="D327">
        <f t="shared" ca="1" si="30"/>
        <v>1</v>
      </c>
      <c r="E327">
        <f t="shared" ca="1" si="31"/>
        <v>19</v>
      </c>
      <c r="F327" t="str">
        <f t="shared" ca="1" si="32"/>
        <v>INSERT INTO ComprobanteDeDulceria(C_ComprobanteDulceria,D_Fecha,MedioDePago_C_MedioPago,Cliente_C_CodigoCliente)VALUES(284,05/02/2020 15:53:17,1,19)</v>
      </c>
    </row>
    <row r="328" spans="1:6" x14ac:dyDescent="0.25">
      <c r="A328">
        <v>285</v>
      </c>
      <c r="B328" s="2">
        <f t="shared" ca="1" si="28"/>
        <v>44018</v>
      </c>
      <c r="C328" s="3">
        <f t="shared" ca="1" si="29"/>
        <v>0.52500000000000002</v>
      </c>
      <c r="D328">
        <f t="shared" ca="1" si="30"/>
        <v>3</v>
      </c>
      <c r="E328">
        <f t="shared" ca="1" si="31"/>
        <v>149</v>
      </c>
      <c r="F328" t="str">
        <f t="shared" ca="1" si="32"/>
        <v>INSERT INTO ComprobanteDeDulceria(C_ComprobanteDulceria,D_Fecha,MedioDePago_C_MedioPago,Cliente_C_CodigoCliente)VALUES(285,06/07/2020 12:36:00,3,149)</v>
      </c>
    </row>
    <row r="329" spans="1:6" x14ac:dyDescent="0.25">
      <c r="A329">
        <v>286</v>
      </c>
      <c r="B329" s="2">
        <f t="shared" ca="1" si="28"/>
        <v>44109</v>
      </c>
      <c r="C329" s="3">
        <f t="shared" ca="1" si="29"/>
        <v>0.89400000000000002</v>
      </c>
      <c r="D329">
        <f t="shared" ca="1" si="30"/>
        <v>7</v>
      </c>
      <c r="E329">
        <f t="shared" ca="1" si="31"/>
        <v>91</v>
      </c>
      <c r="F329" t="str">
        <f t="shared" ca="1" si="32"/>
        <v>INSERT INTO ComprobanteDeDulceria(C_ComprobanteDulceria,D_Fecha,MedioDePago_C_MedioPago,Cliente_C_CodigoCliente)VALUES(286,05/10/2020 21:27:22,7,91)</v>
      </c>
    </row>
    <row r="330" spans="1:6" x14ac:dyDescent="0.25">
      <c r="A330">
        <v>287</v>
      </c>
      <c r="B330" s="2">
        <f t="shared" ca="1" si="28"/>
        <v>43552</v>
      </c>
      <c r="C330" s="3">
        <f t="shared" ca="1" si="29"/>
        <v>0.53300000000000003</v>
      </c>
      <c r="D330">
        <f t="shared" ca="1" si="30"/>
        <v>7</v>
      </c>
      <c r="E330">
        <f t="shared" ca="1" si="31"/>
        <v>140</v>
      </c>
      <c r="F330" t="str">
        <f t="shared" ca="1" si="32"/>
        <v>INSERT INTO ComprobanteDeDulceria(C_ComprobanteDulceria,D_Fecha,MedioDePago_C_MedioPago,Cliente_C_CodigoCliente)VALUES(287,28/03/2019 12:47:31,7,140)</v>
      </c>
    </row>
    <row r="331" spans="1:6" x14ac:dyDescent="0.25">
      <c r="A331">
        <v>288</v>
      </c>
      <c r="B331" s="2">
        <f t="shared" ca="1" si="28"/>
        <v>43751</v>
      </c>
      <c r="C331" s="3">
        <f t="shared" ca="1" si="29"/>
        <v>0.56100000000000005</v>
      </c>
      <c r="D331">
        <f t="shared" ca="1" si="30"/>
        <v>1</v>
      </c>
      <c r="E331">
        <f t="shared" ca="1" si="31"/>
        <v>192</v>
      </c>
      <c r="F331" t="str">
        <f t="shared" ca="1" si="32"/>
        <v>INSERT INTO ComprobanteDeDulceria(C_ComprobanteDulceria,D_Fecha,MedioDePago_C_MedioPago,Cliente_C_CodigoCliente)VALUES(288,13/10/2019 13:27:50,1,192)</v>
      </c>
    </row>
    <row r="332" spans="1:6" x14ac:dyDescent="0.25">
      <c r="A332">
        <v>289</v>
      </c>
      <c r="B332" s="2">
        <f t="shared" ca="1" si="28"/>
        <v>44332</v>
      </c>
      <c r="C332" s="3">
        <f t="shared" ca="1" si="29"/>
        <v>0.45700000000000002</v>
      </c>
      <c r="D332">
        <f t="shared" ca="1" si="30"/>
        <v>4</v>
      </c>
      <c r="E332">
        <f t="shared" ca="1" si="31"/>
        <v>186</v>
      </c>
      <c r="F332" t="str">
        <f t="shared" ca="1" si="32"/>
        <v>INSERT INTO ComprobanteDeDulceria(C_ComprobanteDulceria,D_Fecha,MedioDePago_C_MedioPago,Cliente_C_CodigoCliente)VALUES(289,16/05/2021 10:58:05,4,186)</v>
      </c>
    </row>
    <row r="333" spans="1:6" x14ac:dyDescent="0.25">
      <c r="A333">
        <v>290</v>
      </c>
      <c r="B333" s="2">
        <f t="shared" ca="1" si="28"/>
        <v>43870</v>
      </c>
      <c r="C333" s="3">
        <f t="shared" ca="1" si="29"/>
        <v>0.376</v>
      </c>
      <c r="D333">
        <f t="shared" ca="1" si="30"/>
        <v>5</v>
      </c>
      <c r="E333">
        <f t="shared" ca="1" si="31"/>
        <v>98</v>
      </c>
      <c r="F333" t="str">
        <f t="shared" ca="1" si="32"/>
        <v>INSERT INTO ComprobanteDeDulceria(C_ComprobanteDulceria,D_Fecha,MedioDePago_C_MedioPago,Cliente_C_CodigoCliente)VALUES(290,09/02/2020 09:01:26,5,98)</v>
      </c>
    </row>
    <row r="334" spans="1:6" x14ac:dyDescent="0.25">
      <c r="A334">
        <v>291</v>
      </c>
      <c r="B334" s="2">
        <f t="shared" ca="1" si="28"/>
        <v>43542</v>
      </c>
      <c r="C334" s="3">
        <f t="shared" ca="1" si="29"/>
        <v>0.88500000000000001</v>
      </c>
      <c r="D334">
        <f t="shared" ca="1" si="30"/>
        <v>2</v>
      </c>
      <c r="E334">
        <f t="shared" ca="1" si="31"/>
        <v>103</v>
      </c>
      <c r="F334" t="str">
        <f t="shared" ca="1" si="32"/>
        <v>INSERT INTO ComprobanteDeDulceria(C_ComprobanteDulceria,D_Fecha,MedioDePago_C_MedioPago,Cliente_C_CodigoCliente)VALUES(291,18/03/2019 21:14:24,2,103)</v>
      </c>
    </row>
    <row r="335" spans="1:6" x14ac:dyDescent="0.25">
      <c r="A335">
        <v>292</v>
      </c>
      <c r="B335" s="2">
        <f t="shared" ca="1" si="28"/>
        <v>43478</v>
      </c>
      <c r="C335" s="3">
        <f t="shared" ca="1" si="29"/>
        <v>0.82</v>
      </c>
      <c r="D335">
        <f t="shared" ca="1" si="30"/>
        <v>7</v>
      </c>
      <c r="E335">
        <f t="shared" ca="1" si="31"/>
        <v>28</v>
      </c>
      <c r="F335" t="str">
        <f t="shared" ca="1" si="32"/>
        <v>INSERT INTO ComprobanteDeDulceria(C_ComprobanteDulceria,D_Fecha,MedioDePago_C_MedioPago,Cliente_C_CodigoCliente)VALUES(292,13/01/2019 19:40:48,7,28)</v>
      </c>
    </row>
    <row r="336" spans="1:6" x14ac:dyDescent="0.25">
      <c r="A336">
        <v>293</v>
      </c>
      <c r="B336" s="2">
        <f t="shared" ca="1" si="28"/>
        <v>43915</v>
      </c>
      <c r="C336" s="3">
        <f t="shared" ca="1" si="29"/>
        <v>0.68100000000000005</v>
      </c>
      <c r="D336">
        <f t="shared" ca="1" si="30"/>
        <v>4</v>
      </c>
      <c r="E336">
        <f t="shared" ca="1" si="31"/>
        <v>10</v>
      </c>
      <c r="F336" t="str">
        <f t="shared" ca="1" si="32"/>
        <v>INSERT INTO ComprobanteDeDulceria(C_ComprobanteDulceria,D_Fecha,MedioDePago_C_MedioPago,Cliente_C_CodigoCliente)VALUES(293,25/03/2020 16:20:38,4,10)</v>
      </c>
    </row>
    <row r="337" spans="1:6" x14ac:dyDescent="0.25">
      <c r="A337">
        <v>294</v>
      </c>
      <c r="B337" s="2">
        <f t="shared" ca="1" si="28"/>
        <v>44451</v>
      </c>
      <c r="C337" s="3">
        <f t="shared" ca="1" si="29"/>
        <v>0.628</v>
      </c>
      <c r="D337">
        <f t="shared" ca="1" si="30"/>
        <v>3</v>
      </c>
      <c r="E337">
        <f t="shared" ca="1" si="31"/>
        <v>12</v>
      </c>
      <c r="F337" t="str">
        <f t="shared" ca="1" si="32"/>
        <v>INSERT INTO ComprobanteDeDulceria(C_ComprobanteDulceria,D_Fecha,MedioDePago_C_MedioPago,Cliente_C_CodigoCliente)VALUES(294,12/09/2021 15:04:19,3,12)</v>
      </c>
    </row>
    <row r="338" spans="1:6" x14ac:dyDescent="0.25">
      <c r="A338">
        <v>295</v>
      </c>
      <c r="B338" s="2">
        <f t="shared" ca="1" si="28"/>
        <v>44285</v>
      </c>
      <c r="C338" s="3">
        <f t="shared" ca="1" si="29"/>
        <v>0.54100000000000004</v>
      </c>
      <c r="D338">
        <f t="shared" ca="1" si="30"/>
        <v>7</v>
      </c>
      <c r="E338">
        <f t="shared" ca="1" si="31"/>
        <v>192</v>
      </c>
      <c r="F338" t="str">
        <f t="shared" ca="1" si="32"/>
        <v>INSERT INTO ComprobanteDeDulceria(C_ComprobanteDulceria,D_Fecha,MedioDePago_C_MedioPago,Cliente_C_CodigoCliente)VALUES(295,30/03/2021 12:59:02,7,192)</v>
      </c>
    </row>
    <row r="339" spans="1:6" x14ac:dyDescent="0.25">
      <c r="A339">
        <v>296</v>
      </c>
      <c r="B339" s="2">
        <f t="shared" ca="1" si="28"/>
        <v>44178</v>
      </c>
      <c r="C339" s="3">
        <f t="shared" ca="1" si="29"/>
        <v>0.59</v>
      </c>
      <c r="D339">
        <f t="shared" ca="1" si="30"/>
        <v>6</v>
      </c>
      <c r="E339">
        <f t="shared" ca="1" si="31"/>
        <v>193</v>
      </c>
      <c r="F339" t="str">
        <f t="shared" ca="1" si="32"/>
        <v>INSERT INTO ComprobanteDeDulceria(C_ComprobanteDulceria,D_Fecha,MedioDePago_C_MedioPago,Cliente_C_CodigoCliente)VALUES(296,13/12/2020 14:09:36,6,193)</v>
      </c>
    </row>
    <row r="340" spans="1:6" x14ac:dyDescent="0.25">
      <c r="A340">
        <v>297</v>
      </c>
      <c r="B340" s="2">
        <f t="shared" ca="1" si="28"/>
        <v>44493</v>
      </c>
      <c r="C340" s="3">
        <f t="shared" ca="1" si="29"/>
        <v>0.502</v>
      </c>
      <c r="D340">
        <f t="shared" ca="1" si="30"/>
        <v>4</v>
      </c>
      <c r="E340">
        <f t="shared" ca="1" si="31"/>
        <v>186</v>
      </c>
      <c r="F340" t="str">
        <f t="shared" ca="1" si="32"/>
        <v>INSERT INTO ComprobanteDeDulceria(C_ComprobanteDulceria,D_Fecha,MedioDePago_C_MedioPago,Cliente_C_CodigoCliente)VALUES(297,24/10/2021 12:02:53,4,186)</v>
      </c>
    </row>
    <row r="341" spans="1:6" x14ac:dyDescent="0.25">
      <c r="A341">
        <v>298</v>
      </c>
      <c r="B341" s="2">
        <f t="shared" ca="1" si="28"/>
        <v>43473</v>
      </c>
      <c r="C341" s="3">
        <f t="shared" ca="1" si="29"/>
        <v>0.60699999999999998</v>
      </c>
      <c r="D341">
        <f t="shared" ca="1" si="30"/>
        <v>8</v>
      </c>
      <c r="E341">
        <f t="shared" ca="1" si="31"/>
        <v>200</v>
      </c>
      <c r="F341" t="str">
        <f t="shared" ca="1" si="32"/>
        <v>INSERT INTO ComprobanteDeDulceria(C_ComprobanteDulceria,D_Fecha,MedioDePago_C_MedioPago,Cliente_C_CodigoCliente)VALUES(298,08/01/2019 14:34:05,8,200)</v>
      </c>
    </row>
    <row r="342" spans="1:6" x14ac:dyDescent="0.25">
      <c r="A342">
        <v>299</v>
      </c>
      <c r="B342" s="2">
        <f t="shared" ca="1" si="28"/>
        <v>44122</v>
      </c>
      <c r="C342" s="3">
        <f t="shared" ca="1" si="29"/>
        <v>0.76300000000000001</v>
      </c>
      <c r="D342">
        <f t="shared" ca="1" si="30"/>
        <v>3</v>
      </c>
      <c r="E342">
        <f t="shared" ca="1" si="31"/>
        <v>96</v>
      </c>
      <c r="F342" t="str">
        <f t="shared" ca="1" si="32"/>
        <v>INSERT INTO ComprobanteDeDulceria(C_ComprobanteDulceria,D_Fecha,MedioDePago_C_MedioPago,Cliente_C_CodigoCliente)VALUES(299,18/10/2020 18:18:43,3,96)</v>
      </c>
    </row>
    <row r="343" spans="1:6" x14ac:dyDescent="0.25">
      <c r="A343">
        <v>300</v>
      </c>
      <c r="B343" s="2">
        <f t="shared" ca="1" si="28"/>
        <v>43716</v>
      </c>
      <c r="C343" s="3">
        <f t="shared" ca="1" si="29"/>
        <v>0.89900000000000002</v>
      </c>
      <c r="D343">
        <f t="shared" ca="1" si="30"/>
        <v>6</v>
      </c>
      <c r="E343">
        <f t="shared" ca="1" si="31"/>
        <v>198</v>
      </c>
      <c r="F343" t="str">
        <f t="shared" ca="1" si="32"/>
        <v>INSERT INTO ComprobanteDeDulceria(C_ComprobanteDulceria,D_Fecha,MedioDePago_C_MedioPago,Cliente_C_CodigoCliente)VALUES(300,08/09/2019 21:34:34,6,198)</v>
      </c>
    </row>
    <row r="344" spans="1:6" x14ac:dyDescent="0.25">
      <c r="A344">
        <v>301</v>
      </c>
      <c r="B344" s="2">
        <f t="shared" ca="1" si="28"/>
        <v>44223</v>
      </c>
      <c r="C344" s="3">
        <f t="shared" ca="1" si="29"/>
        <v>0.86199999999999999</v>
      </c>
      <c r="D344">
        <f t="shared" ca="1" si="30"/>
        <v>8</v>
      </c>
      <c r="E344">
        <f t="shared" ca="1" si="31"/>
        <v>71</v>
      </c>
      <c r="F344" t="str">
        <f t="shared" ca="1" si="32"/>
        <v>INSERT INTO ComprobanteDeDulceria(C_ComprobanteDulceria,D_Fecha,MedioDePago_C_MedioPago,Cliente_C_CodigoCliente)VALUES(301,27/01/2021 20:41:17,8,71)</v>
      </c>
    </row>
    <row r="345" spans="1:6" x14ac:dyDescent="0.25">
      <c r="A345">
        <v>302</v>
      </c>
      <c r="B345" s="2">
        <f t="shared" ca="1" si="28"/>
        <v>43997</v>
      </c>
      <c r="C345" s="3">
        <f t="shared" ca="1" si="29"/>
        <v>0.69099999999999995</v>
      </c>
      <c r="D345">
        <f t="shared" ca="1" si="30"/>
        <v>5</v>
      </c>
      <c r="E345">
        <f t="shared" ca="1" si="31"/>
        <v>162</v>
      </c>
      <c r="F345" t="str">
        <f t="shared" ca="1" si="32"/>
        <v>INSERT INTO ComprobanteDeDulceria(C_ComprobanteDulceria,D_Fecha,MedioDePago_C_MedioPago,Cliente_C_CodigoCliente)VALUES(302,15/06/2020 16:35:02,5,162)</v>
      </c>
    </row>
    <row r="346" spans="1:6" x14ac:dyDescent="0.25">
      <c r="A346">
        <v>303</v>
      </c>
      <c r="B346" s="2">
        <f t="shared" ca="1" si="28"/>
        <v>44427</v>
      </c>
      <c r="C346" s="3">
        <f t="shared" ca="1" si="29"/>
        <v>0.66800000000000004</v>
      </c>
      <c r="D346">
        <f t="shared" ca="1" si="30"/>
        <v>2</v>
      </c>
      <c r="E346">
        <f t="shared" ca="1" si="31"/>
        <v>90</v>
      </c>
      <c r="F346" t="str">
        <f t="shared" ca="1" si="32"/>
        <v>INSERT INTO ComprobanteDeDulceria(C_ComprobanteDulceria,D_Fecha,MedioDePago_C_MedioPago,Cliente_C_CodigoCliente)VALUES(303,19/08/2021 16:01:55,2,90)</v>
      </c>
    </row>
    <row r="347" spans="1:6" x14ac:dyDescent="0.25">
      <c r="A347">
        <v>304</v>
      </c>
      <c r="B347" s="2">
        <f t="shared" ca="1" si="28"/>
        <v>44475</v>
      </c>
      <c r="C347" s="3">
        <f t="shared" ca="1" si="29"/>
        <v>0.7</v>
      </c>
      <c r="D347">
        <f t="shared" ca="1" si="30"/>
        <v>4</v>
      </c>
      <c r="E347">
        <f t="shared" ca="1" si="31"/>
        <v>190</v>
      </c>
      <c r="F347" t="str">
        <f t="shared" ca="1" si="32"/>
        <v>INSERT INTO ComprobanteDeDulceria(C_ComprobanteDulceria,D_Fecha,MedioDePago_C_MedioPago,Cliente_C_CodigoCliente)VALUES(304,06/10/2021 16:48:00,4,190)</v>
      </c>
    </row>
    <row r="348" spans="1:6" x14ac:dyDescent="0.25">
      <c r="A348">
        <v>305</v>
      </c>
      <c r="B348" s="2">
        <f t="shared" ca="1" si="28"/>
        <v>43705</v>
      </c>
      <c r="C348" s="3">
        <f t="shared" ca="1" si="29"/>
        <v>0.84899999999999998</v>
      </c>
      <c r="D348">
        <f t="shared" ca="1" si="30"/>
        <v>1</v>
      </c>
      <c r="E348">
        <f t="shared" ca="1" si="31"/>
        <v>45</v>
      </c>
      <c r="F348" t="str">
        <f t="shared" ca="1" si="32"/>
        <v>INSERT INTO ComprobanteDeDulceria(C_ComprobanteDulceria,D_Fecha,MedioDePago_C_MedioPago,Cliente_C_CodigoCliente)VALUES(305,28/08/2019 20:22:34,1,45)</v>
      </c>
    </row>
    <row r="349" spans="1:6" x14ac:dyDescent="0.25">
      <c r="A349">
        <v>306</v>
      </c>
      <c r="B349" s="2">
        <f t="shared" ca="1" si="28"/>
        <v>43748</v>
      </c>
      <c r="C349" s="3">
        <f t="shared" ca="1" si="29"/>
        <v>0.622</v>
      </c>
      <c r="D349">
        <f t="shared" ca="1" si="30"/>
        <v>6</v>
      </c>
      <c r="E349">
        <f t="shared" ca="1" si="31"/>
        <v>106</v>
      </c>
      <c r="F349" t="str">
        <f t="shared" ca="1" si="32"/>
        <v>INSERT INTO ComprobanteDeDulceria(C_ComprobanteDulceria,D_Fecha,MedioDePago_C_MedioPago,Cliente_C_CodigoCliente)VALUES(306,10/10/2019 14:55:41,6,106)</v>
      </c>
    </row>
    <row r="350" spans="1:6" x14ac:dyDescent="0.25">
      <c r="A350">
        <v>307</v>
      </c>
      <c r="B350" s="2">
        <f t="shared" ca="1" si="28"/>
        <v>44180</v>
      </c>
      <c r="C350" s="3">
        <f t="shared" ca="1" si="29"/>
        <v>0.94499999999999995</v>
      </c>
      <c r="D350">
        <f t="shared" ca="1" si="30"/>
        <v>5</v>
      </c>
      <c r="E350">
        <f t="shared" ca="1" si="31"/>
        <v>141</v>
      </c>
      <c r="F350" t="str">
        <f t="shared" ca="1" si="32"/>
        <v>INSERT INTO ComprobanteDeDulceria(C_ComprobanteDulceria,D_Fecha,MedioDePago_C_MedioPago,Cliente_C_CodigoCliente)VALUES(307,15/12/2020 22:40:48,5,141)</v>
      </c>
    </row>
    <row r="351" spans="1:6" x14ac:dyDescent="0.25">
      <c r="A351">
        <v>308</v>
      </c>
      <c r="B351" s="2">
        <f t="shared" ca="1" si="28"/>
        <v>44199</v>
      </c>
      <c r="C351" s="3">
        <f t="shared" ca="1" si="29"/>
        <v>0.51800000000000002</v>
      </c>
      <c r="D351">
        <f t="shared" ca="1" si="30"/>
        <v>0</v>
      </c>
      <c r="E351">
        <f t="shared" ca="1" si="31"/>
        <v>8</v>
      </c>
      <c r="F351" t="str">
        <f t="shared" ca="1" si="32"/>
        <v>INSERT INTO ComprobanteDeDulceria(C_ComprobanteDulceria,D_Fecha,MedioDePago_C_MedioPago,Cliente_C_CodigoCliente)VALUES(308,03/01/2021 12:25:55,0,8)</v>
      </c>
    </row>
    <row r="352" spans="1:6" x14ac:dyDescent="0.25">
      <c r="A352">
        <v>309</v>
      </c>
      <c r="B352" s="2">
        <f t="shared" ca="1" si="28"/>
        <v>44368</v>
      </c>
      <c r="C352" s="3">
        <f t="shared" ca="1" si="29"/>
        <v>0.61799999999999999</v>
      </c>
      <c r="D352">
        <f t="shared" ca="1" si="30"/>
        <v>0</v>
      </c>
      <c r="E352">
        <f t="shared" ca="1" si="31"/>
        <v>98</v>
      </c>
      <c r="F352" t="str">
        <f t="shared" ca="1" si="32"/>
        <v>INSERT INTO ComprobanteDeDulceria(C_ComprobanteDulceria,D_Fecha,MedioDePago_C_MedioPago,Cliente_C_CodigoCliente)VALUES(309,21/06/2021 14:49:55,0,98)</v>
      </c>
    </row>
    <row r="353" spans="1:6" x14ac:dyDescent="0.25">
      <c r="A353">
        <v>310</v>
      </c>
      <c r="B353" s="2">
        <f t="shared" ca="1" si="28"/>
        <v>43800</v>
      </c>
      <c r="C353" s="3">
        <f t="shared" ca="1" si="29"/>
        <v>0.7</v>
      </c>
      <c r="D353">
        <f t="shared" ca="1" si="30"/>
        <v>8</v>
      </c>
      <c r="E353">
        <f t="shared" ca="1" si="31"/>
        <v>190</v>
      </c>
      <c r="F353" t="str">
        <f t="shared" ca="1" si="32"/>
        <v>INSERT INTO ComprobanteDeDulceria(C_ComprobanteDulceria,D_Fecha,MedioDePago_C_MedioPago,Cliente_C_CodigoCliente)VALUES(310,01/12/2019 16:48:00,8,190)</v>
      </c>
    </row>
    <row r="354" spans="1:6" x14ac:dyDescent="0.25">
      <c r="A354">
        <v>311</v>
      </c>
      <c r="B354" s="2">
        <f t="shared" ca="1" si="28"/>
        <v>44152</v>
      </c>
      <c r="C354" s="3">
        <f t="shared" ca="1" si="29"/>
        <v>0.751</v>
      </c>
      <c r="D354">
        <f t="shared" ca="1" si="30"/>
        <v>5</v>
      </c>
      <c r="E354">
        <f t="shared" ca="1" si="31"/>
        <v>70</v>
      </c>
      <c r="F354" t="str">
        <f t="shared" ca="1" si="32"/>
        <v>INSERT INTO ComprobanteDeDulceria(C_ComprobanteDulceria,D_Fecha,MedioDePago_C_MedioPago,Cliente_C_CodigoCliente)VALUES(311,17/11/2020 18:01:26,5,70)</v>
      </c>
    </row>
    <row r="355" spans="1:6" x14ac:dyDescent="0.25">
      <c r="A355">
        <v>312</v>
      </c>
      <c r="B355" s="2">
        <f t="shared" ca="1" si="28"/>
        <v>43522</v>
      </c>
      <c r="C355" s="3">
        <f t="shared" ca="1" si="29"/>
        <v>0.54200000000000004</v>
      </c>
      <c r="D355">
        <f t="shared" ca="1" si="30"/>
        <v>5</v>
      </c>
      <c r="E355">
        <f t="shared" ca="1" si="31"/>
        <v>195</v>
      </c>
      <c r="F355" t="str">
        <f t="shared" ca="1" si="32"/>
        <v>INSERT INTO ComprobanteDeDulceria(C_ComprobanteDulceria,D_Fecha,MedioDePago_C_MedioPago,Cliente_C_CodigoCliente)VALUES(312,26/02/2019 13:00:29,5,195)</v>
      </c>
    </row>
    <row r="356" spans="1:6" x14ac:dyDescent="0.25">
      <c r="A356">
        <v>313</v>
      </c>
      <c r="B356" s="2">
        <f t="shared" ca="1" si="28"/>
        <v>43896</v>
      </c>
      <c r="C356" s="3">
        <f t="shared" ca="1" si="29"/>
        <v>0.70199999999999996</v>
      </c>
      <c r="D356">
        <f t="shared" ca="1" si="30"/>
        <v>6</v>
      </c>
      <c r="E356">
        <f t="shared" ca="1" si="31"/>
        <v>102</v>
      </c>
      <c r="F356" t="str">
        <f t="shared" ca="1" si="32"/>
        <v>INSERT INTO ComprobanteDeDulceria(C_ComprobanteDulceria,D_Fecha,MedioDePago_C_MedioPago,Cliente_C_CodigoCliente)VALUES(313,06/03/2020 16:50:53,6,102)</v>
      </c>
    </row>
    <row r="357" spans="1:6" x14ac:dyDescent="0.25">
      <c r="A357">
        <v>314</v>
      </c>
      <c r="B357" s="2">
        <f t="shared" ca="1" si="28"/>
        <v>44273</v>
      </c>
      <c r="C357" s="3">
        <f t="shared" ca="1" si="29"/>
        <v>0.58199999999999996</v>
      </c>
      <c r="D357">
        <f t="shared" ca="1" si="30"/>
        <v>0</v>
      </c>
      <c r="E357">
        <f t="shared" ca="1" si="31"/>
        <v>72</v>
      </c>
      <c r="F357" t="str">
        <f t="shared" ca="1" si="32"/>
        <v>INSERT INTO ComprobanteDeDulceria(C_ComprobanteDulceria,D_Fecha,MedioDePago_C_MedioPago,Cliente_C_CodigoCliente)VALUES(314,18/03/2021 13:58:05,0,72)</v>
      </c>
    </row>
    <row r="358" spans="1:6" x14ac:dyDescent="0.25">
      <c r="A358">
        <v>315</v>
      </c>
      <c r="B358" s="2">
        <f t="shared" ca="1" si="28"/>
        <v>43989</v>
      </c>
      <c r="C358" s="3">
        <f t="shared" ca="1" si="29"/>
        <v>0.95</v>
      </c>
      <c r="D358">
        <f t="shared" ca="1" si="30"/>
        <v>1</v>
      </c>
      <c r="E358">
        <f t="shared" ca="1" si="31"/>
        <v>126</v>
      </c>
      <c r="F358" t="str">
        <f t="shared" ca="1" si="32"/>
        <v>INSERT INTO ComprobanteDeDulceria(C_ComprobanteDulceria,D_Fecha,MedioDePago_C_MedioPago,Cliente_C_CodigoCliente)VALUES(315,07/06/2020 22:48:00,1,126)</v>
      </c>
    </row>
    <row r="359" spans="1:6" x14ac:dyDescent="0.25">
      <c r="A359">
        <v>316</v>
      </c>
      <c r="B359" s="2">
        <f t="shared" ca="1" si="28"/>
        <v>43880</v>
      </c>
      <c r="C359" s="3">
        <f t="shared" ca="1" si="29"/>
        <v>0.47799999999999998</v>
      </c>
      <c r="D359">
        <f t="shared" ca="1" si="30"/>
        <v>0</v>
      </c>
      <c r="E359">
        <f t="shared" ca="1" si="31"/>
        <v>105</v>
      </c>
      <c r="F359" t="str">
        <f t="shared" ca="1" si="32"/>
        <v>INSERT INTO ComprobanteDeDulceria(C_ComprobanteDulceria,D_Fecha,MedioDePago_C_MedioPago,Cliente_C_CodigoCliente)VALUES(316,19/02/2020 11:28:19,0,105)</v>
      </c>
    </row>
    <row r="360" spans="1:6" x14ac:dyDescent="0.25">
      <c r="A360">
        <v>317</v>
      </c>
      <c r="B360" s="2">
        <f t="shared" ca="1" si="28"/>
        <v>44497</v>
      </c>
      <c r="C360" s="3">
        <f t="shared" ca="1" si="29"/>
        <v>0.42499999999999999</v>
      </c>
      <c r="D360">
        <f t="shared" ca="1" si="30"/>
        <v>5</v>
      </c>
      <c r="E360">
        <f t="shared" ca="1" si="31"/>
        <v>3</v>
      </c>
      <c r="F360" t="str">
        <f t="shared" ca="1" si="32"/>
        <v>INSERT INTO ComprobanteDeDulceria(C_ComprobanteDulceria,D_Fecha,MedioDePago_C_MedioPago,Cliente_C_CodigoCliente)VALUES(317,28/10/2021 10:12:00,5,3)</v>
      </c>
    </row>
    <row r="361" spans="1:6" x14ac:dyDescent="0.25">
      <c r="A361">
        <v>318</v>
      </c>
      <c r="B361" s="2">
        <f t="shared" ca="1" si="28"/>
        <v>43504</v>
      </c>
      <c r="C361" s="3">
        <f t="shared" ca="1" si="29"/>
        <v>0.54700000000000004</v>
      </c>
      <c r="D361">
        <f t="shared" ca="1" si="30"/>
        <v>2</v>
      </c>
      <c r="E361">
        <f t="shared" ca="1" si="31"/>
        <v>173</v>
      </c>
      <c r="F361" t="str">
        <f t="shared" ca="1" si="32"/>
        <v>INSERT INTO ComprobanteDeDulceria(C_ComprobanteDulceria,D_Fecha,MedioDePago_C_MedioPago,Cliente_C_CodigoCliente)VALUES(318,08/02/2019 13:07:41,2,173)</v>
      </c>
    </row>
    <row r="362" spans="1:6" x14ac:dyDescent="0.25">
      <c r="A362">
        <v>319</v>
      </c>
      <c r="B362" s="2">
        <f t="shared" ca="1" si="28"/>
        <v>43885</v>
      </c>
      <c r="C362" s="3">
        <f t="shared" ca="1" si="29"/>
        <v>0.64200000000000002</v>
      </c>
      <c r="D362">
        <f t="shared" ca="1" si="30"/>
        <v>4</v>
      </c>
      <c r="E362">
        <f t="shared" ca="1" si="31"/>
        <v>164</v>
      </c>
      <c r="F362" t="str">
        <f t="shared" ca="1" si="32"/>
        <v>INSERT INTO ComprobanteDeDulceria(C_ComprobanteDulceria,D_Fecha,MedioDePago_C_MedioPago,Cliente_C_CodigoCliente)VALUES(319,24/02/2020 15:24:29,4,164)</v>
      </c>
    </row>
    <row r="363" spans="1:6" x14ac:dyDescent="0.25">
      <c r="A363">
        <v>320</v>
      </c>
      <c r="B363" s="2">
        <f t="shared" ca="1" si="28"/>
        <v>43623</v>
      </c>
      <c r="C363" s="3">
        <f t="shared" ca="1" si="29"/>
        <v>0.56899999999999995</v>
      </c>
      <c r="D363">
        <f t="shared" ca="1" si="30"/>
        <v>6</v>
      </c>
      <c r="E363">
        <f t="shared" ca="1" si="31"/>
        <v>124</v>
      </c>
      <c r="F363" t="str">
        <f t="shared" ca="1" si="32"/>
        <v>INSERT INTO ComprobanteDeDulceria(C_ComprobanteDulceria,D_Fecha,MedioDePago_C_MedioPago,Cliente_C_CodigoCliente)VALUES(320,07/06/2019 13:39:22,6,124)</v>
      </c>
    </row>
    <row r="364" spans="1:6" x14ac:dyDescent="0.25">
      <c r="A364">
        <v>321</v>
      </c>
      <c r="B364" s="2">
        <f t="shared" ca="1" si="28"/>
        <v>44279</v>
      </c>
      <c r="C364" s="3">
        <f t="shared" ca="1" si="29"/>
        <v>0.64100000000000001</v>
      </c>
      <c r="D364">
        <f t="shared" ca="1" si="30"/>
        <v>6</v>
      </c>
      <c r="E364">
        <f t="shared" ca="1" si="31"/>
        <v>99</v>
      </c>
      <c r="F364" t="str">
        <f t="shared" ca="1" si="32"/>
        <v>INSERT INTO ComprobanteDeDulceria(C_ComprobanteDulceria,D_Fecha,MedioDePago_C_MedioPago,Cliente_C_CodigoCliente)VALUES(321,24/03/2021 15:23:02,6,99)</v>
      </c>
    </row>
    <row r="365" spans="1:6" x14ac:dyDescent="0.25">
      <c r="A365">
        <v>322</v>
      </c>
      <c r="B365" s="2">
        <f t="shared" ref="B365:B393" ca="1" si="33">RANDBETWEEN(DATE(2019,1,1),DATE(2021,12,31))</f>
        <v>43942</v>
      </c>
      <c r="C365" s="3">
        <f t="shared" ref="C365:C393" ca="1" si="34">RANDBETWEEN(TIMEVALUE("09:00:00")*1000,TIMEVALUE("23:00:00")*1000)/1000</f>
        <v>0.80100000000000005</v>
      </c>
      <c r="D365">
        <f t="shared" ref="D365:D393" ca="1" si="35">RANDBETWEEN(0,8)</f>
        <v>2</v>
      </c>
      <c r="E365">
        <f t="shared" ref="E365:E393" ca="1" si="36">RANDBETWEEN(1,200)</f>
        <v>64</v>
      </c>
      <c r="F365" t="str">
        <f t="shared" ref="F365:F392" ca="1" si="37">CONCATENATE("INSERT INTO ComprobanteDeDulceria(C_ComprobanteDulceria,D_Fecha,MedioDePago_C_MedioPago,Cliente_C_CodigoCliente)VALUES(",A365,",",TEXT(B365,"dd/mm/yyyy")," ",TEXT(C365,"hh:mm:ss"),",",D365,",",E365,")")</f>
        <v>INSERT INTO ComprobanteDeDulceria(C_ComprobanteDulceria,D_Fecha,MedioDePago_C_MedioPago,Cliente_C_CodigoCliente)VALUES(322,21/04/2020 19:13:26,2,64)</v>
      </c>
    </row>
    <row r="366" spans="1:6" x14ac:dyDescent="0.25">
      <c r="A366">
        <v>323</v>
      </c>
      <c r="B366" s="2">
        <f t="shared" ca="1" si="33"/>
        <v>43490</v>
      </c>
      <c r="C366" s="3">
        <f t="shared" ca="1" si="34"/>
        <v>0.39100000000000001</v>
      </c>
      <c r="D366">
        <f t="shared" ca="1" si="35"/>
        <v>2</v>
      </c>
      <c r="E366">
        <f t="shared" ca="1" si="36"/>
        <v>186</v>
      </c>
      <c r="F366" t="str">
        <f t="shared" ca="1" si="37"/>
        <v>INSERT INTO ComprobanteDeDulceria(C_ComprobanteDulceria,D_Fecha,MedioDePago_C_MedioPago,Cliente_C_CodigoCliente)VALUES(323,25/01/2019 09:23:02,2,186)</v>
      </c>
    </row>
    <row r="367" spans="1:6" x14ac:dyDescent="0.25">
      <c r="A367">
        <v>324</v>
      </c>
      <c r="B367" s="2">
        <f t="shared" ca="1" si="33"/>
        <v>43893</v>
      </c>
      <c r="C367" s="3">
        <f t="shared" ca="1" si="34"/>
        <v>0.55500000000000005</v>
      </c>
      <c r="D367">
        <f t="shared" ca="1" si="35"/>
        <v>0</v>
      </c>
      <c r="E367">
        <f t="shared" ca="1" si="36"/>
        <v>140</v>
      </c>
      <c r="F367" t="str">
        <f t="shared" ca="1" si="37"/>
        <v>INSERT INTO ComprobanteDeDulceria(C_ComprobanteDulceria,D_Fecha,MedioDePago_C_MedioPago,Cliente_C_CodigoCliente)VALUES(324,03/03/2020 13:19:12,0,140)</v>
      </c>
    </row>
    <row r="368" spans="1:6" x14ac:dyDescent="0.25">
      <c r="A368">
        <v>325</v>
      </c>
      <c r="B368" s="2">
        <f t="shared" ca="1" si="33"/>
        <v>43693</v>
      </c>
      <c r="C368" s="3">
        <f t="shared" ca="1" si="34"/>
        <v>0.83399999999999996</v>
      </c>
      <c r="D368">
        <f t="shared" ca="1" si="35"/>
        <v>4</v>
      </c>
      <c r="E368">
        <f t="shared" ca="1" si="36"/>
        <v>94</v>
      </c>
      <c r="F368" t="str">
        <f t="shared" ca="1" si="37"/>
        <v>INSERT INTO ComprobanteDeDulceria(C_ComprobanteDulceria,D_Fecha,MedioDePago_C_MedioPago,Cliente_C_CodigoCliente)VALUES(325,16/08/2019 20:00:58,4,94)</v>
      </c>
    </row>
    <row r="369" spans="1:6" x14ac:dyDescent="0.25">
      <c r="A369">
        <v>326</v>
      </c>
      <c r="B369" s="2">
        <f t="shared" ca="1" si="33"/>
        <v>43958</v>
      </c>
      <c r="C369" s="3">
        <f t="shared" ca="1" si="34"/>
        <v>0.79</v>
      </c>
      <c r="D369">
        <f t="shared" ca="1" si="35"/>
        <v>0</v>
      </c>
      <c r="E369">
        <f t="shared" ca="1" si="36"/>
        <v>137</v>
      </c>
      <c r="F369" t="str">
        <f t="shared" ca="1" si="37"/>
        <v>INSERT INTO ComprobanteDeDulceria(C_ComprobanteDulceria,D_Fecha,MedioDePago_C_MedioPago,Cliente_C_CodigoCliente)VALUES(326,07/05/2020 18:57:36,0,137)</v>
      </c>
    </row>
    <row r="370" spans="1:6" x14ac:dyDescent="0.25">
      <c r="A370">
        <v>327</v>
      </c>
      <c r="B370" s="2">
        <f t="shared" ca="1" si="33"/>
        <v>44212</v>
      </c>
      <c r="C370" s="3">
        <f t="shared" ca="1" si="34"/>
        <v>0.53800000000000003</v>
      </c>
      <c r="D370">
        <f t="shared" ca="1" si="35"/>
        <v>7</v>
      </c>
      <c r="E370">
        <f t="shared" ca="1" si="36"/>
        <v>183</v>
      </c>
      <c r="F370" t="str">
        <f t="shared" ca="1" si="37"/>
        <v>INSERT INTO ComprobanteDeDulceria(C_ComprobanteDulceria,D_Fecha,MedioDePago_C_MedioPago,Cliente_C_CodigoCliente)VALUES(327,16/01/2021 12:54:43,7,183)</v>
      </c>
    </row>
    <row r="371" spans="1:6" x14ac:dyDescent="0.25">
      <c r="A371">
        <v>328</v>
      </c>
      <c r="B371" s="2">
        <f t="shared" ca="1" si="33"/>
        <v>43582</v>
      </c>
      <c r="C371" s="3">
        <f t="shared" ca="1" si="34"/>
        <v>0.51600000000000001</v>
      </c>
      <c r="D371">
        <f t="shared" ca="1" si="35"/>
        <v>3</v>
      </c>
      <c r="E371">
        <f t="shared" ca="1" si="36"/>
        <v>89</v>
      </c>
      <c r="F371" t="str">
        <f t="shared" ca="1" si="37"/>
        <v>INSERT INTO ComprobanteDeDulceria(C_ComprobanteDulceria,D_Fecha,MedioDePago_C_MedioPago,Cliente_C_CodigoCliente)VALUES(328,27/04/2019 12:23:02,3,89)</v>
      </c>
    </row>
    <row r="372" spans="1:6" x14ac:dyDescent="0.25">
      <c r="A372">
        <v>329</v>
      </c>
      <c r="B372" s="2">
        <f t="shared" ca="1" si="33"/>
        <v>44516</v>
      </c>
      <c r="C372" s="3">
        <f t="shared" ca="1" si="34"/>
        <v>0.65700000000000003</v>
      </c>
      <c r="D372">
        <f t="shared" ca="1" si="35"/>
        <v>0</v>
      </c>
      <c r="E372">
        <f t="shared" ca="1" si="36"/>
        <v>35</v>
      </c>
      <c r="F372" t="str">
        <f t="shared" ca="1" si="37"/>
        <v>INSERT INTO ComprobanteDeDulceria(C_ComprobanteDulceria,D_Fecha,MedioDePago_C_MedioPago,Cliente_C_CodigoCliente)VALUES(329,16/11/2021 15:46:05,0,35)</v>
      </c>
    </row>
    <row r="373" spans="1:6" x14ac:dyDescent="0.25">
      <c r="A373">
        <v>330</v>
      </c>
      <c r="B373" s="2">
        <f t="shared" ca="1" si="33"/>
        <v>43535</v>
      </c>
      <c r="C373" s="3">
        <f t="shared" ca="1" si="34"/>
        <v>0.44400000000000001</v>
      </c>
      <c r="D373">
        <f t="shared" ca="1" si="35"/>
        <v>8</v>
      </c>
      <c r="E373">
        <f t="shared" ca="1" si="36"/>
        <v>37</v>
      </c>
      <c r="F373" t="str">
        <f t="shared" ca="1" si="37"/>
        <v>INSERT INTO ComprobanteDeDulceria(C_ComprobanteDulceria,D_Fecha,MedioDePago_C_MedioPago,Cliente_C_CodigoCliente)VALUES(330,11/03/2019 10:39:22,8,37)</v>
      </c>
    </row>
    <row r="374" spans="1:6" x14ac:dyDescent="0.25">
      <c r="A374">
        <v>331</v>
      </c>
      <c r="B374" s="2">
        <f t="shared" ca="1" si="33"/>
        <v>44264</v>
      </c>
      <c r="C374" s="3">
        <f t="shared" ca="1" si="34"/>
        <v>0.69799999999999995</v>
      </c>
      <c r="D374">
        <f t="shared" ca="1" si="35"/>
        <v>4</v>
      </c>
      <c r="E374">
        <f t="shared" ca="1" si="36"/>
        <v>37</v>
      </c>
      <c r="F374" t="str">
        <f t="shared" ca="1" si="37"/>
        <v>INSERT INTO ComprobanteDeDulceria(C_ComprobanteDulceria,D_Fecha,MedioDePago_C_MedioPago,Cliente_C_CodigoCliente)VALUES(331,09/03/2021 16:45:07,4,37)</v>
      </c>
    </row>
    <row r="375" spans="1:6" x14ac:dyDescent="0.25">
      <c r="A375">
        <v>332</v>
      </c>
      <c r="B375" s="2">
        <f t="shared" ca="1" si="33"/>
        <v>43745</v>
      </c>
      <c r="C375" s="3">
        <f t="shared" ca="1" si="34"/>
        <v>0.91</v>
      </c>
      <c r="D375">
        <f t="shared" ca="1" si="35"/>
        <v>7</v>
      </c>
      <c r="E375">
        <f t="shared" ca="1" si="36"/>
        <v>89</v>
      </c>
      <c r="F375" t="str">
        <f t="shared" ca="1" si="37"/>
        <v>INSERT INTO ComprobanteDeDulceria(C_ComprobanteDulceria,D_Fecha,MedioDePago_C_MedioPago,Cliente_C_CodigoCliente)VALUES(332,07/10/2019 21:50:24,7,89)</v>
      </c>
    </row>
    <row r="376" spans="1:6" x14ac:dyDescent="0.25">
      <c r="A376">
        <v>333</v>
      </c>
      <c r="B376" s="2">
        <f t="shared" ca="1" si="33"/>
        <v>44476</v>
      </c>
      <c r="C376" s="3">
        <f t="shared" ca="1" si="34"/>
        <v>0.85899999999999999</v>
      </c>
      <c r="D376">
        <f t="shared" ca="1" si="35"/>
        <v>6</v>
      </c>
      <c r="E376">
        <f t="shared" ca="1" si="36"/>
        <v>125</v>
      </c>
      <c r="F376" t="str">
        <f t="shared" ca="1" si="37"/>
        <v>INSERT INTO ComprobanteDeDulceria(C_ComprobanteDulceria,D_Fecha,MedioDePago_C_MedioPago,Cliente_C_CodigoCliente)VALUES(333,07/10/2021 20:36:58,6,125)</v>
      </c>
    </row>
    <row r="377" spans="1:6" x14ac:dyDescent="0.25">
      <c r="A377">
        <v>334</v>
      </c>
      <c r="B377" s="2">
        <f t="shared" ca="1" si="33"/>
        <v>44372</v>
      </c>
      <c r="C377" s="3">
        <f t="shared" ca="1" si="34"/>
        <v>0.52300000000000002</v>
      </c>
      <c r="D377">
        <f t="shared" ca="1" si="35"/>
        <v>1</v>
      </c>
      <c r="E377">
        <f t="shared" ca="1" si="36"/>
        <v>67</v>
      </c>
      <c r="F377" t="str">
        <f t="shared" ca="1" si="37"/>
        <v>INSERT INTO ComprobanteDeDulceria(C_ComprobanteDulceria,D_Fecha,MedioDePago_C_MedioPago,Cliente_C_CodigoCliente)VALUES(334,25/06/2021 12:33:07,1,67)</v>
      </c>
    </row>
    <row r="378" spans="1:6" x14ac:dyDescent="0.25">
      <c r="A378">
        <v>335</v>
      </c>
      <c r="B378" s="2">
        <f t="shared" ca="1" si="33"/>
        <v>43836</v>
      </c>
      <c r="C378" s="3">
        <f t="shared" ca="1" si="34"/>
        <v>0.62</v>
      </c>
      <c r="D378">
        <f t="shared" ca="1" si="35"/>
        <v>8</v>
      </c>
      <c r="E378">
        <f t="shared" ca="1" si="36"/>
        <v>130</v>
      </c>
      <c r="F378" t="str">
        <f t="shared" ca="1" si="37"/>
        <v>INSERT INTO ComprobanteDeDulceria(C_ComprobanteDulceria,D_Fecha,MedioDePago_C_MedioPago,Cliente_C_CodigoCliente)VALUES(335,06/01/2020 14:52:48,8,130)</v>
      </c>
    </row>
    <row r="379" spans="1:6" x14ac:dyDescent="0.25">
      <c r="A379">
        <v>336</v>
      </c>
      <c r="B379" s="2">
        <f t="shared" ca="1" si="33"/>
        <v>44461</v>
      </c>
      <c r="C379" s="3">
        <f t="shared" ca="1" si="34"/>
        <v>0.46300000000000002</v>
      </c>
      <c r="D379">
        <f t="shared" ca="1" si="35"/>
        <v>6</v>
      </c>
      <c r="E379">
        <f t="shared" ca="1" si="36"/>
        <v>81</v>
      </c>
      <c r="F379" t="str">
        <f t="shared" ca="1" si="37"/>
        <v>INSERT INTO ComprobanteDeDulceria(C_ComprobanteDulceria,D_Fecha,MedioDePago_C_MedioPago,Cliente_C_CodigoCliente)VALUES(336,22/09/2021 11:06:43,6,81)</v>
      </c>
    </row>
    <row r="380" spans="1:6" x14ac:dyDescent="0.25">
      <c r="A380">
        <v>337</v>
      </c>
      <c r="B380" s="2">
        <f t="shared" ca="1" si="33"/>
        <v>44551</v>
      </c>
      <c r="C380" s="3">
        <f t="shared" ca="1" si="34"/>
        <v>0.71</v>
      </c>
      <c r="D380">
        <f t="shared" ca="1" si="35"/>
        <v>3</v>
      </c>
      <c r="E380">
        <f t="shared" ca="1" si="36"/>
        <v>134</v>
      </c>
      <c r="F380" t="str">
        <f t="shared" ca="1" si="37"/>
        <v>INSERT INTO ComprobanteDeDulceria(C_ComprobanteDulceria,D_Fecha,MedioDePago_C_MedioPago,Cliente_C_CodigoCliente)VALUES(337,21/12/2021 17:02:24,3,134)</v>
      </c>
    </row>
    <row r="381" spans="1:6" x14ac:dyDescent="0.25">
      <c r="A381">
        <v>338</v>
      </c>
      <c r="B381" s="2">
        <f t="shared" ca="1" si="33"/>
        <v>43717</v>
      </c>
      <c r="C381" s="3">
        <f t="shared" ca="1" si="34"/>
        <v>0.79300000000000004</v>
      </c>
      <c r="D381">
        <f t="shared" ca="1" si="35"/>
        <v>8</v>
      </c>
      <c r="E381">
        <f t="shared" ca="1" si="36"/>
        <v>133</v>
      </c>
      <c r="F381" t="str">
        <f t="shared" ca="1" si="37"/>
        <v>INSERT INTO ComprobanteDeDulceria(C_ComprobanteDulceria,D_Fecha,MedioDePago_C_MedioPago,Cliente_C_CodigoCliente)VALUES(338,09/09/2019 19:01:55,8,133)</v>
      </c>
    </row>
    <row r="382" spans="1:6" x14ac:dyDescent="0.25">
      <c r="A382">
        <v>339</v>
      </c>
      <c r="B382" s="2">
        <f t="shared" ca="1" si="33"/>
        <v>43592</v>
      </c>
      <c r="C382" s="3">
        <f t="shared" ca="1" si="34"/>
        <v>0.92100000000000004</v>
      </c>
      <c r="D382">
        <f t="shared" ca="1" si="35"/>
        <v>3</v>
      </c>
      <c r="E382">
        <f t="shared" ca="1" si="36"/>
        <v>95</v>
      </c>
      <c r="F382" t="str">
        <f t="shared" ca="1" si="37"/>
        <v>INSERT INTO ComprobanteDeDulceria(C_ComprobanteDulceria,D_Fecha,MedioDePago_C_MedioPago,Cliente_C_CodigoCliente)VALUES(339,07/05/2019 22:06:14,3,95)</v>
      </c>
    </row>
    <row r="383" spans="1:6" x14ac:dyDescent="0.25">
      <c r="A383">
        <v>340</v>
      </c>
      <c r="B383" s="2">
        <f t="shared" ca="1" si="33"/>
        <v>44487</v>
      </c>
      <c r="C383" s="3">
        <f t="shared" ca="1" si="34"/>
        <v>0.69699999999999995</v>
      </c>
      <c r="D383">
        <f t="shared" ca="1" si="35"/>
        <v>7</v>
      </c>
      <c r="E383">
        <f t="shared" ca="1" si="36"/>
        <v>195</v>
      </c>
      <c r="F383" t="str">
        <f t="shared" ca="1" si="37"/>
        <v>INSERT INTO ComprobanteDeDulceria(C_ComprobanteDulceria,D_Fecha,MedioDePago_C_MedioPago,Cliente_C_CodigoCliente)VALUES(340,18/10/2021 16:43:41,7,195)</v>
      </c>
    </row>
    <row r="384" spans="1:6" x14ac:dyDescent="0.25">
      <c r="A384">
        <v>341</v>
      </c>
      <c r="B384" s="2">
        <f t="shared" ca="1" si="33"/>
        <v>44025</v>
      </c>
      <c r="C384" s="3">
        <f t="shared" ca="1" si="34"/>
        <v>0.85699999999999998</v>
      </c>
      <c r="D384">
        <f t="shared" ca="1" si="35"/>
        <v>2</v>
      </c>
      <c r="E384">
        <f t="shared" ca="1" si="36"/>
        <v>199</v>
      </c>
      <c r="F384" t="str">
        <f t="shared" ca="1" si="37"/>
        <v>INSERT INTO ComprobanteDeDulceria(C_ComprobanteDulceria,D_Fecha,MedioDePago_C_MedioPago,Cliente_C_CodigoCliente)VALUES(341,13/07/2020 20:34:05,2,199)</v>
      </c>
    </row>
    <row r="385" spans="1:6" x14ac:dyDescent="0.25">
      <c r="A385">
        <v>342</v>
      </c>
      <c r="B385" s="2">
        <f t="shared" ca="1" si="33"/>
        <v>43971</v>
      </c>
      <c r="C385" s="3">
        <f t="shared" ca="1" si="34"/>
        <v>0.497</v>
      </c>
      <c r="D385">
        <f t="shared" ca="1" si="35"/>
        <v>1</v>
      </c>
      <c r="E385">
        <f t="shared" ca="1" si="36"/>
        <v>43</v>
      </c>
      <c r="F385" t="str">
        <f t="shared" ca="1" si="37"/>
        <v>INSERT INTO ComprobanteDeDulceria(C_ComprobanteDulceria,D_Fecha,MedioDePago_C_MedioPago,Cliente_C_CodigoCliente)VALUES(342,20/05/2020 11:55:41,1,43)</v>
      </c>
    </row>
    <row r="386" spans="1:6" x14ac:dyDescent="0.25">
      <c r="A386">
        <v>343</v>
      </c>
      <c r="B386" s="2">
        <f t="shared" ca="1" si="33"/>
        <v>44160</v>
      </c>
      <c r="C386" s="3">
        <f t="shared" ca="1" si="34"/>
        <v>0.54900000000000004</v>
      </c>
      <c r="D386">
        <f t="shared" ca="1" si="35"/>
        <v>1</v>
      </c>
      <c r="E386">
        <f t="shared" ca="1" si="36"/>
        <v>49</v>
      </c>
      <c r="F386" t="str">
        <f t="shared" ca="1" si="37"/>
        <v>INSERT INTO ComprobanteDeDulceria(C_ComprobanteDulceria,D_Fecha,MedioDePago_C_MedioPago,Cliente_C_CodigoCliente)VALUES(343,25/11/2020 13:10:34,1,49)</v>
      </c>
    </row>
    <row r="387" spans="1:6" x14ac:dyDescent="0.25">
      <c r="A387">
        <v>344</v>
      </c>
      <c r="B387" s="2">
        <f t="shared" ca="1" si="33"/>
        <v>44331</v>
      </c>
      <c r="C387" s="3">
        <f t="shared" ca="1" si="34"/>
        <v>0.91900000000000004</v>
      </c>
      <c r="D387">
        <f t="shared" ca="1" si="35"/>
        <v>1</v>
      </c>
      <c r="E387">
        <f t="shared" ca="1" si="36"/>
        <v>98</v>
      </c>
      <c r="F387" t="str">
        <f t="shared" ca="1" si="37"/>
        <v>INSERT INTO ComprobanteDeDulceria(C_ComprobanteDulceria,D_Fecha,MedioDePago_C_MedioPago,Cliente_C_CodigoCliente)VALUES(344,15/05/2021 22:03:22,1,98)</v>
      </c>
    </row>
    <row r="388" spans="1:6" x14ac:dyDescent="0.25">
      <c r="A388">
        <v>345</v>
      </c>
      <c r="B388" s="2">
        <f t="shared" ca="1" si="33"/>
        <v>44270</v>
      </c>
      <c r="C388" s="3">
        <f t="shared" ca="1" si="34"/>
        <v>0.83199999999999996</v>
      </c>
      <c r="D388">
        <f t="shared" ca="1" si="35"/>
        <v>8</v>
      </c>
      <c r="E388">
        <f t="shared" ca="1" si="36"/>
        <v>23</v>
      </c>
      <c r="F388" t="str">
        <f t="shared" ca="1" si="37"/>
        <v>INSERT INTO ComprobanteDeDulceria(C_ComprobanteDulceria,D_Fecha,MedioDePago_C_MedioPago,Cliente_C_CodigoCliente)VALUES(345,15/03/2021 19:58:05,8,23)</v>
      </c>
    </row>
    <row r="389" spans="1:6" x14ac:dyDescent="0.25">
      <c r="A389">
        <v>346</v>
      </c>
      <c r="B389" s="2">
        <f t="shared" ca="1" si="33"/>
        <v>44552</v>
      </c>
      <c r="C389" s="3">
        <f t="shared" ca="1" si="34"/>
        <v>0.58299999999999996</v>
      </c>
      <c r="D389">
        <f t="shared" ca="1" si="35"/>
        <v>1</v>
      </c>
      <c r="E389">
        <f t="shared" ca="1" si="36"/>
        <v>187</v>
      </c>
      <c r="F389" t="str">
        <f t="shared" ca="1" si="37"/>
        <v>INSERT INTO ComprobanteDeDulceria(C_ComprobanteDulceria,D_Fecha,MedioDePago_C_MedioPago,Cliente_C_CodigoCliente)VALUES(346,22/12/2021 13:59:31,1,187)</v>
      </c>
    </row>
    <row r="390" spans="1:6" x14ac:dyDescent="0.25">
      <c r="A390">
        <v>347</v>
      </c>
      <c r="B390" s="2">
        <f t="shared" ca="1" si="33"/>
        <v>44520</v>
      </c>
      <c r="C390" s="3">
        <f t="shared" ca="1" si="34"/>
        <v>0.47899999999999998</v>
      </c>
      <c r="D390">
        <f t="shared" ca="1" si="35"/>
        <v>2</v>
      </c>
      <c r="E390">
        <f t="shared" ca="1" si="36"/>
        <v>162</v>
      </c>
      <c r="F390" t="str">
        <f t="shared" ca="1" si="37"/>
        <v>INSERT INTO ComprobanteDeDulceria(C_ComprobanteDulceria,D_Fecha,MedioDePago_C_MedioPago,Cliente_C_CodigoCliente)VALUES(347,20/11/2021 11:29:46,2,162)</v>
      </c>
    </row>
    <row r="391" spans="1:6" x14ac:dyDescent="0.25">
      <c r="A391">
        <v>348</v>
      </c>
      <c r="B391" s="2">
        <f t="shared" ca="1" si="33"/>
        <v>43852</v>
      </c>
      <c r="C391" s="3">
        <f t="shared" ca="1" si="34"/>
        <v>0.66200000000000003</v>
      </c>
      <c r="D391">
        <f t="shared" ca="1" si="35"/>
        <v>7</v>
      </c>
      <c r="E391">
        <f t="shared" ca="1" si="36"/>
        <v>17</v>
      </c>
      <c r="F391" t="str">
        <f t="shared" ca="1" si="37"/>
        <v>INSERT INTO ComprobanteDeDulceria(C_ComprobanteDulceria,D_Fecha,MedioDePago_C_MedioPago,Cliente_C_CodigoCliente)VALUES(348,22/01/2020 15:53:17,7,17)</v>
      </c>
    </row>
    <row r="392" spans="1:6" x14ac:dyDescent="0.25">
      <c r="A392">
        <v>349</v>
      </c>
      <c r="B392" s="2">
        <f t="shared" ca="1" si="33"/>
        <v>43814</v>
      </c>
      <c r="C392" s="3">
        <f t="shared" ca="1" si="34"/>
        <v>0.91</v>
      </c>
      <c r="D392">
        <f t="shared" ca="1" si="35"/>
        <v>0</v>
      </c>
      <c r="E392">
        <f t="shared" ca="1" si="36"/>
        <v>137</v>
      </c>
      <c r="F392" t="str">
        <f t="shared" ca="1" si="37"/>
        <v>INSERT INTO ComprobanteDeDulceria(C_ComprobanteDulceria,D_Fecha,MedioDePago_C_MedioPago,Cliente_C_CodigoCliente)VALUES(349,15/12/2019 21:50:24,0,137)</v>
      </c>
    </row>
    <row r="393" spans="1:6" x14ac:dyDescent="0.25">
      <c r="A393">
        <v>350</v>
      </c>
      <c r="B393" s="2">
        <f t="shared" ca="1" si="33"/>
        <v>44003</v>
      </c>
      <c r="C393" s="3">
        <f t="shared" ca="1" si="34"/>
        <v>0.875</v>
      </c>
      <c r="D393">
        <f t="shared" ca="1" si="35"/>
        <v>0</v>
      </c>
      <c r="E393">
        <f t="shared" ca="1" si="36"/>
        <v>68</v>
      </c>
      <c r="F393" t="str">
        <f t="shared" ref="F393" ca="1" si="38">CONCATENATE("INSERT INTO ComprobanteDeDulceria(C_ComprobanteDulceria,D_Fecha,MedioDePago_C_MedioPago,Cliente_C_CodigoCliente)VALUES(",A393,",",TEXT(B393,"dd/mm/yyyy")," ",TEXT(C393,"hh:mm:ss"),",",D393,",",E393,")")</f>
        <v>INSERT INTO ComprobanteDeDulceria(C_ComprobanteDulceria,D_Fecha,MedioDePago_C_MedioPago,Cliente_C_CodigoCliente)VALUES(350,21/06/2020 21:00:00,0,68)</v>
      </c>
    </row>
    <row r="394" spans="1:6" x14ac:dyDescent="0.25">
      <c r="A394" t="s">
        <v>17</v>
      </c>
    </row>
    <row r="395" spans="1:6" x14ac:dyDescent="0.25">
      <c r="A395" t="s">
        <v>10</v>
      </c>
      <c r="B395" t="s">
        <v>12</v>
      </c>
      <c r="C395" t="s">
        <v>15</v>
      </c>
      <c r="D395" t="s">
        <v>13</v>
      </c>
      <c r="E395" t="s">
        <v>14</v>
      </c>
      <c r="F395" t="s">
        <v>0</v>
      </c>
    </row>
    <row r="396" spans="1:6" x14ac:dyDescent="0.25">
      <c r="A396">
        <v>1</v>
      </c>
      <c r="B396" s="2">
        <f ca="1">RANDBETWEEN(DATE(2019,1,1),DATE(2021,12,31))</f>
        <v>43514</v>
      </c>
      <c r="C396" s="3">
        <f ca="1">RANDBETWEEN(TIMEVALUE("09:00:00")*1000,TIMEVALUE("23:00:00")*1000)/1000</f>
        <v>0.39500000000000002</v>
      </c>
      <c r="D396">
        <f ca="1">RANDBETWEEN(0,8)</f>
        <v>7</v>
      </c>
      <c r="E396">
        <f ca="1">RANDBETWEEN(1,200)</f>
        <v>96</v>
      </c>
      <c r="F396" t="str">
        <f ca="1">CONCATENATE("INSERT INTO ComprobanteDeEntradas(C_ComprobanteEntrada,D_Fecha,MedioDePago_C_MedioPago,Cliente_C_CodigoCliente)VALUES(",A396,",",TEXT(B396,"dd/mm/yyyy")," ",TEXT(C396,"hh:mm:ss"),",",D396,",",E396,")")</f>
        <v>INSERT INTO ComprobanteDeEntradas(C_ComprobanteEntrada,D_Fecha,MedioDePago_C_MedioPago,Cliente_C_CodigoCliente)VALUES(1,18/02/2019 09:28:48,7,96)</v>
      </c>
    </row>
    <row r="397" spans="1:6" x14ac:dyDescent="0.25">
      <c r="A397">
        <v>2</v>
      </c>
      <c r="B397" s="2">
        <f t="shared" ref="B397:B460" ca="1" si="39">RANDBETWEEN(DATE(2019,1,1),DATE(2021,12,31))</f>
        <v>43639</v>
      </c>
      <c r="C397" s="3">
        <f t="shared" ref="C397:C460" ca="1" si="40">RANDBETWEEN(TIMEVALUE("09:00:00")*1000,TIMEVALUE("23:00:00")*1000)/1000</f>
        <v>0.54600000000000004</v>
      </c>
      <c r="D397">
        <f t="shared" ref="D397:D460" ca="1" si="41">RANDBETWEEN(0,8)</f>
        <v>6</v>
      </c>
      <c r="E397">
        <f t="shared" ref="E397:E460" ca="1" si="42">RANDBETWEEN(1,200)</f>
        <v>81</v>
      </c>
      <c r="F397" t="str">
        <f t="shared" ref="F397:F460" ca="1" si="43">CONCATENATE("INSERT INTO ComprobanteDeEntradas(C_ComprobanteEntrada,D_Fecha,MedioDePago_C_MedioPago,Cliente_C_CodigoCliente)VALUES(",A397,",",TEXT(B397,"dd/mm/yyyy")," ",TEXT(C397,"hh:mm:ss"),",",D397,",",E397,")")</f>
        <v>INSERT INTO ComprobanteDeEntradas(C_ComprobanteEntrada,D_Fecha,MedioDePago_C_MedioPago,Cliente_C_CodigoCliente)VALUES(2,23/06/2019 13:06:14,6,81)</v>
      </c>
    </row>
    <row r="398" spans="1:6" x14ac:dyDescent="0.25">
      <c r="A398">
        <v>3</v>
      </c>
      <c r="B398" s="2">
        <f t="shared" ca="1" si="39"/>
        <v>43936</v>
      </c>
      <c r="C398" s="3">
        <f t="shared" ca="1" si="40"/>
        <v>0.63500000000000001</v>
      </c>
      <c r="D398">
        <f t="shared" ca="1" si="41"/>
        <v>6</v>
      </c>
      <c r="E398">
        <f t="shared" ca="1" si="42"/>
        <v>38</v>
      </c>
      <c r="F398" t="str">
        <f t="shared" ca="1" si="43"/>
        <v>INSERT INTO ComprobanteDeEntradas(C_ComprobanteEntrada,D_Fecha,MedioDePago_C_MedioPago,Cliente_C_CodigoCliente)VALUES(3,15/04/2020 15:14:24,6,38)</v>
      </c>
    </row>
    <row r="399" spans="1:6" x14ac:dyDescent="0.25">
      <c r="A399">
        <v>4</v>
      </c>
      <c r="B399" s="2">
        <f t="shared" ca="1" si="39"/>
        <v>43486</v>
      </c>
      <c r="C399" s="3">
        <f t="shared" ca="1" si="40"/>
        <v>0.91700000000000004</v>
      </c>
      <c r="D399">
        <f t="shared" ca="1" si="41"/>
        <v>2</v>
      </c>
      <c r="E399">
        <f t="shared" ca="1" si="42"/>
        <v>116</v>
      </c>
      <c r="F399" t="str">
        <f t="shared" ca="1" si="43"/>
        <v>INSERT INTO ComprobanteDeEntradas(C_ComprobanteEntrada,D_Fecha,MedioDePago_C_MedioPago,Cliente_C_CodigoCliente)VALUES(4,21/01/2019 22:00:29,2,116)</v>
      </c>
    </row>
    <row r="400" spans="1:6" x14ac:dyDescent="0.25">
      <c r="A400">
        <v>5</v>
      </c>
      <c r="B400" s="2">
        <f t="shared" ca="1" si="39"/>
        <v>43835</v>
      </c>
      <c r="C400" s="3">
        <f t="shared" ca="1" si="40"/>
        <v>0.752</v>
      </c>
      <c r="D400">
        <f t="shared" ca="1" si="41"/>
        <v>4</v>
      </c>
      <c r="E400">
        <f t="shared" ca="1" si="42"/>
        <v>171</v>
      </c>
      <c r="F400" t="str">
        <f t="shared" ca="1" si="43"/>
        <v>INSERT INTO ComprobanteDeEntradas(C_ComprobanteEntrada,D_Fecha,MedioDePago_C_MedioPago,Cliente_C_CodigoCliente)VALUES(5,05/01/2020 18:02:53,4,171)</v>
      </c>
    </row>
    <row r="401" spans="1:6" x14ac:dyDescent="0.25">
      <c r="A401">
        <v>6</v>
      </c>
      <c r="B401" s="2">
        <f t="shared" ca="1" si="39"/>
        <v>43489</v>
      </c>
      <c r="C401" s="3">
        <f t="shared" ca="1" si="40"/>
        <v>0.41899999999999998</v>
      </c>
      <c r="D401">
        <f t="shared" ca="1" si="41"/>
        <v>2</v>
      </c>
      <c r="E401">
        <f t="shared" ca="1" si="42"/>
        <v>11</v>
      </c>
      <c r="F401" t="str">
        <f t="shared" ca="1" si="43"/>
        <v>INSERT INTO ComprobanteDeEntradas(C_ComprobanteEntrada,D_Fecha,MedioDePago_C_MedioPago,Cliente_C_CodigoCliente)VALUES(6,24/01/2019 10:03:22,2,11)</v>
      </c>
    </row>
    <row r="402" spans="1:6" x14ac:dyDescent="0.25">
      <c r="A402">
        <v>7</v>
      </c>
      <c r="B402" s="2">
        <f t="shared" ca="1" si="39"/>
        <v>43992</v>
      </c>
      <c r="C402" s="3">
        <f t="shared" ca="1" si="40"/>
        <v>0.38700000000000001</v>
      </c>
      <c r="D402">
        <f t="shared" ca="1" si="41"/>
        <v>4</v>
      </c>
      <c r="E402">
        <f t="shared" ca="1" si="42"/>
        <v>157</v>
      </c>
      <c r="F402" t="str">
        <f t="shared" ca="1" si="43"/>
        <v>INSERT INTO ComprobanteDeEntradas(C_ComprobanteEntrada,D_Fecha,MedioDePago_C_MedioPago,Cliente_C_CodigoCliente)VALUES(7,10/06/2020 09:17:17,4,157)</v>
      </c>
    </row>
    <row r="403" spans="1:6" x14ac:dyDescent="0.25">
      <c r="A403">
        <v>8</v>
      </c>
      <c r="B403" s="2">
        <f t="shared" ca="1" si="39"/>
        <v>44070</v>
      </c>
      <c r="C403" s="3">
        <f t="shared" ca="1" si="40"/>
        <v>0.84299999999999997</v>
      </c>
      <c r="D403">
        <f t="shared" ca="1" si="41"/>
        <v>4</v>
      </c>
      <c r="E403">
        <f t="shared" ca="1" si="42"/>
        <v>155</v>
      </c>
      <c r="F403" t="str">
        <f t="shared" ca="1" si="43"/>
        <v>INSERT INTO ComprobanteDeEntradas(C_ComprobanteEntrada,D_Fecha,MedioDePago_C_MedioPago,Cliente_C_CodigoCliente)VALUES(8,27/08/2020 20:13:55,4,155)</v>
      </c>
    </row>
    <row r="404" spans="1:6" x14ac:dyDescent="0.25">
      <c r="A404">
        <v>9</v>
      </c>
      <c r="B404" s="2">
        <f t="shared" ca="1" si="39"/>
        <v>44543</v>
      </c>
      <c r="C404" s="3">
        <f t="shared" ca="1" si="40"/>
        <v>0.71099999999999997</v>
      </c>
      <c r="D404">
        <f t="shared" ca="1" si="41"/>
        <v>2</v>
      </c>
      <c r="E404">
        <f t="shared" ca="1" si="42"/>
        <v>35</v>
      </c>
      <c r="F404" t="str">
        <f t="shared" ca="1" si="43"/>
        <v>INSERT INTO ComprobanteDeEntradas(C_ComprobanteEntrada,D_Fecha,MedioDePago_C_MedioPago,Cliente_C_CodigoCliente)VALUES(9,13/12/2021 17:03:50,2,35)</v>
      </c>
    </row>
    <row r="405" spans="1:6" x14ac:dyDescent="0.25">
      <c r="A405">
        <v>10</v>
      </c>
      <c r="B405" s="2">
        <f t="shared" ca="1" si="39"/>
        <v>43978</v>
      </c>
      <c r="C405" s="3">
        <f t="shared" ca="1" si="40"/>
        <v>0.47</v>
      </c>
      <c r="D405">
        <f t="shared" ca="1" si="41"/>
        <v>5</v>
      </c>
      <c r="E405">
        <f t="shared" ca="1" si="42"/>
        <v>83</v>
      </c>
      <c r="F405" t="str">
        <f t="shared" ca="1" si="43"/>
        <v>INSERT INTO ComprobanteDeEntradas(C_ComprobanteEntrada,D_Fecha,MedioDePago_C_MedioPago,Cliente_C_CodigoCliente)VALUES(10,27/05/2020 11:16:48,5,83)</v>
      </c>
    </row>
    <row r="406" spans="1:6" x14ac:dyDescent="0.25">
      <c r="A406">
        <v>11</v>
      </c>
      <c r="B406" s="2">
        <f t="shared" ca="1" si="39"/>
        <v>44407</v>
      </c>
      <c r="C406" s="3">
        <f t="shared" ca="1" si="40"/>
        <v>0.78700000000000003</v>
      </c>
      <c r="D406">
        <f t="shared" ca="1" si="41"/>
        <v>7</v>
      </c>
      <c r="E406">
        <f t="shared" ca="1" si="42"/>
        <v>2</v>
      </c>
      <c r="F406" t="str">
        <f t="shared" ca="1" si="43"/>
        <v>INSERT INTO ComprobanteDeEntradas(C_ComprobanteEntrada,D_Fecha,MedioDePago_C_MedioPago,Cliente_C_CodigoCliente)VALUES(11,30/07/2021 18:53:17,7,2)</v>
      </c>
    </row>
    <row r="407" spans="1:6" x14ac:dyDescent="0.25">
      <c r="A407">
        <v>12</v>
      </c>
      <c r="B407" s="2">
        <f t="shared" ca="1" si="39"/>
        <v>44180</v>
      </c>
      <c r="C407" s="3">
        <f t="shared" ca="1" si="40"/>
        <v>0.65400000000000003</v>
      </c>
      <c r="D407">
        <f t="shared" ca="1" si="41"/>
        <v>6</v>
      </c>
      <c r="E407">
        <f t="shared" ca="1" si="42"/>
        <v>170</v>
      </c>
      <c r="F407" t="str">
        <f t="shared" ca="1" si="43"/>
        <v>INSERT INTO ComprobanteDeEntradas(C_ComprobanteEntrada,D_Fecha,MedioDePago_C_MedioPago,Cliente_C_CodigoCliente)VALUES(12,15/12/2020 15:41:46,6,170)</v>
      </c>
    </row>
    <row r="408" spans="1:6" x14ac:dyDescent="0.25">
      <c r="A408">
        <v>13</v>
      </c>
      <c r="B408" s="2">
        <f t="shared" ca="1" si="39"/>
        <v>43560</v>
      </c>
      <c r="C408" s="3">
        <f t="shared" ca="1" si="40"/>
        <v>0.88700000000000001</v>
      </c>
      <c r="D408">
        <f t="shared" ca="1" si="41"/>
        <v>1</v>
      </c>
      <c r="E408">
        <f t="shared" ca="1" si="42"/>
        <v>41</v>
      </c>
      <c r="F408" t="str">
        <f t="shared" ca="1" si="43"/>
        <v>INSERT INTO ComprobanteDeEntradas(C_ComprobanteEntrada,D_Fecha,MedioDePago_C_MedioPago,Cliente_C_CodigoCliente)VALUES(13,05/04/2019 21:17:17,1,41)</v>
      </c>
    </row>
    <row r="409" spans="1:6" x14ac:dyDescent="0.25">
      <c r="A409">
        <v>14</v>
      </c>
      <c r="B409" s="2">
        <f t="shared" ca="1" si="39"/>
        <v>44202</v>
      </c>
      <c r="C409" s="3">
        <f t="shared" ca="1" si="40"/>
        <v>0.67</v>
      </c>
      <c r="D409">
        <f t="shared" ca="1" si="41"/>
        <v>3</v>
      </c>
      <c r="E409">
        <f t="shared" ca="1" si="42"/>
        <v>196</v>
      </c>
      <c r="F409" t="str">
        <f t="shared" ca="1" si="43"/>
        <v>INSERT INTO ComprobanteDeEntradas(C_ComprobanteEntrada,D_Fecha,MedioDePago_C_MedioPago,Cliente_C_CodigoCliente)VALUES(14,06/01/2021 16:04:48,3,196)</v>
      </c>
    </row>
    <row r="410" spans="1:6" x14ac:dyDescent="0.25">
      <c r="A410">
        <v>15</v>
      </c>
      <c r="B410" s="2">
        <f t="shared" ca="1" si="39"/>
        <v>44078</v>
      </c>
      <c r="C410" s="3">
        <f t="shared" ca="1" si="40"/>
        <v>0.71</v>
      </c>
      <c r="D410">
        <f t="shared" ca="1" si="41"/>
        <v>2</v>
      </c>
      <c r="E410">
        <f t="shared" ca="1" si="42"/>
        <v>141</v>
      </c>
      <c r="F410" t="str">
        <f t="shared" ca="1" si="43"/>
        <v>INSERT INTO ComprobanteDeEntradas(C_ComprobanteEntrada,D_Fecha,MedioDePago_C_MedioPago,Cliente_C_CodigoCliente)VALUES(15,04/09/2020 17:02:24,2,141)</v>
      </c>
    </row>
    <row r="411" spans="1:6" x14ac:dyDescent="0.25">
      <c r="A411">
        <v>16</v>
      </c>
      <c r="B411" s="2">
        <f t="shared" ca="1" si="39"/>
        <v>43576</v>
      </c>
      <c r="C411" s="3">
        <f t="shared" ca="1" si="40"/>
        <v>0.58299999999999996</v>
      </c>
      <c r="D411">
        <f t="shared" ca="1" si="41"/>
        <v>4</v>
      </c>
      <c r="E411">
        <f t="shared" ca="1" si="42"/>
        <v>17</v>
      </c>
      <c r="F411" t="str">
        <f t="shared" ca="1" si="43"/>
        <v>INSERT INTO ComprobanteDeEntradas(C_ComprobanteEntrada,D_Fecha,MedioDePago_C_MedioPago,Cliente_C_CodigoCliente)VALUES(16,21/04/2019 13:59:31,4,17)</v>
      </c>
    </row>
    <row r="412" spans="1:6" x14ac:dyDescent="0.25">
      <c r="A412">
        <v>17</v>
      </c>
      <c r="B412" s="2">
        <f t="shared" ca="1" si="39"/>
        <v>43541</v>
      </c>
      <c r="C412" s="3">
        <f t="shared" ca="1" si="40"/>
        <v>0.69899999999999995</v>
      </c>
      <c r="D412">
        <f t="shared" ca="1" si="41"/>
        <v>1</v>
      </c>
      <c r="E412">
        <f t="shared" ca="1" si="42"/>
        <v>16</v>
      </c>
      <c r="F412" t="str">
        <f t="shared" ca="1" si="43"/>
        <v>INSERT INTO ComprobanteDeEntradas(C_ComprobanteEntrada,D_Fecha,MedioDePago_C_MedioPago,Cliente_C_CodigoCliente)VALUES(17,17/03/2019 16:46:34,1,16)</v>
      </c>
    </row>
    <row r="413" spans="1:6" x14ac:dyDescent="0.25">
      <c r="A413">
        <v>18</v>
      </c>
      <c r="B413" s="2">
        <f t="shared" ca="1" si="39"/>
        <v>43917</v>
      </c>
      <c r="C413" s="3">
        <f t="shared" ca="1" si="40"/>
        <v>0.45300000000000001</v>
      </c>
      <c r="D413">
        <f t="shared" ca="1" si="41"/>
        <v>3</v>
      </c>
      <c r="E413">
        <f t="shared" ca="1" si="42"/>
        <v>52</v>
      </c>
      <c r="F413" t="str">
        <f t="shared" ca="1" si="43"/>
        <v>INSERT INTO ComprobanteDeEntradas(C_ComprobanteEntrada,D_Fecha,MedioDePago_C_MedioPago,Cliente_C_CodigoCliente)VALUES(18,27/03/2020 10:52:19,3,52)</v>
      </c>
    </row>
    <row r="414" spans="1:6" x14ac:dyDescent="0.25">
      <c r="A414">
        <v>19</v>
      </c>
      <c r="B414" s="2">
        <f t="shared" ca="1" si="39"/>
        <v>44461</v>
      </c>
      <c r="C414" s="3">
        <f t="shared" ca="1" si="40"/>
        <v>0.55600000000000005</v>
      </c>
      <c r="D414">
        <f t="shared" ca="1" si="41"/>
        <v>0</v>
      </c>
      <c r="E414">
        <f t="shared" ca="1" si="42"/>
        <v>18</v>
      </c>
      <c r="F414" t="str">
        <f t="shared" ca="1" si="43"/>
        <v>INSERT INTO ComprobanteDeEntradas(C_ComprobanteEntrada,D_Fecha,MedioDePago_C_MedioPago,Cliente_C_CodigoCliente)VALUES(19,22/09/2021 13:20:38,0,18)</v>
      </c>
    </row>
    <row r="415" spans="1:6" x14ac:dyDescent="0.25">
      <c r="A415">
        <v>20</v>
      </c>
      <c r="B415" s="2">
        <f t="shared" ca="1" si="39"/>
        <v>43776</v>
      </c>
      <c r="C415" s="3">
        <f t="shared" ca="1" si="40"/>
        <v>0.78800000000000003</v>
      </c>
      <c r="D415">
        <f t="shared" ca="1" si="41"/>
        <v>5</v>
      </c>
      <c r="E415">
        <f t="shared" ca="1" si="42"/>
        <v>168</v>
      </c>
      <c r="F415" t="str">
        <f t="shared" ca="1" si="43"/>
        <v>INSERT INTO ComprobanteDeEntradas(C_ComprobanteEntrada,D_Fecha,MedioDePago_C_MedioPago,Cliente_C_CodigoCliente)VALUES(20,07/11/2019 18:54:43,5,168)</v>
      </c>
    </row>
    <row r="416" spans="1:6" x14ac:dyDescent="0.25">
      <c r="A416">
        <v>21</v>
      </c>
      <c r="B416" s="2">
        <f t="shared" ca="1" si="39"/>
        <v>43474</v>
      </c>
      <c r="C416" s="3">
        <f t="shared" ca="1" si="40"/>
        <v>0.42799999999999999</v>
      </c>
      <c r="D416">
        <f t="shared" ca="1" si="41"/>
        <v>1</v>
      </c>
      <c r="E416">
        <f t="shared" ca="1" si="42"/>
        <v>40</v>
      </c>
      <c r="F416" t="str">
        <f t="shared" ca="1" si="43"/>
        <v>INSERT INTO ComprobanteDeEntradas(C_ComprobanteEntrada,D_Fecha,MedioDePago_C_MedioPago,Cliente_C_CodigoCliente)VALUES(21,09/01/2019 10:16:19,1,40)</v>
      </c>
    </row>
    <row r="417" spans="1:6" x14ac:dyDescent="0.25">
      <c r="A417">
        <v>22</v>
      </c>
      <c r="B417" s="2">
        <f t="shared" ca="1" si="39"/>
        <v>43979</v>
      </c>
      <c r="C417" s="3">
        <f t="shared" ca="1" si="40"/>
        <v>0.8</v>
      </c>
      <c r="D417">
        <f t="shared" ca="1" si="41"/>
        <v>2</v>
      </c>
      <c r="E417">
        <f t="shared" ca="1" si="42"/>
        <v>75</v>
      </c>
      <c r="F417" t="str">
        <f t="shared" ca="1" si="43"/>
        <v>INSERT INTO ComprobanteDeEntradas(C_ComprobanteEntrada,D_Fecha,MedioDePago_C_MedioPago,Cliente_C_CodigoCliente)VALUES(22,28/05/2020 19:12:00,2,75)</v>
      </c>
    </row>
    <row r="418" spans="1:6" x14ac:dyDescent="0.25">
      <c r="A418">
        <v>23</v>
      </c>
      <c r="B418" s="2">
        <f t="shared" ca="1" si="39"/>
        <v>43694</v>
      </c>
      <c r="C418" s="3">
        <f t="shared" ca="1" si="40"/>
        <v>0.77400000000000002</v>
      </c>
      <c r="D418">
        <f t="shared" ca="1" si="41"/>
        <v>6</v>
      </c>
      <c r="E418">
        <f t="shared" ca="1" si="42"/>
        <v>104</v>
      </c>
      <c r="F418" t="str">
        <f t="shared" ca="1" si="43"/>
        <v>INSERT INTO ComprobanteDeEntradas(C_ComprobanteEntrada,D_Fecha,MedioDePago_C_MedioPago,Cliente_C_CodigoCliente)VALUES(23,17/08/2019 18:34:34,6,104)</v>
      </c>
    </row>
    <row r="419" spans="1:6" x14ac:dyDescent="0.25">
      <c r="A419">
        <v>24</v>
      </c>
      <c r="B419" s="2">
        <f t="shared" ca="1" si="39"/>
        <v>44489</v>
      </c>
      <c r="C419" s="3">
        <f t="shared" ca="1" si="40"/>
        <v>0.63300000000000001</v>
      </c>
      <c r="D419">
        <f t="shared" ca="1" si="41"/>
        <v>6</v>
      </c>
      <c r="E419">
        <f t="shared" ca="1" si="42"/>
        <v>187</v>
      </c>
      <c r="F419" t="str">
        <f t="shared" ca="1" si="43"/>
        <v>INSERT INTO ComprobanteDeEntradas(C_ComprobanteEntrada,D_Fecha,MedioDePago_C_MedioPago,Cliente_C_CodigoCliente)VALUES(24,20/10/2021 15:11:31,6,187)</v>
      </c>
    </row>
    <row r="420" spans="1:6" x14ac:dyDescent="0.25">
      <c r="A420">
        <v>25</v>
      </c>
      <c r="B420" s="2">
        <f t="shared" ca="1" si="39"/>
        <v>44314</v>
      </c>
      <c r="C420" s="3">
        <f t="shared" ca="1" si="40"/>
        <v>0.93899999999999995</v>
      </c>
      <c r="D420">
        <f t="shared" ca="1" si="41"/>
        <v>1</v>
      </c>
      <c r="E420">
        <f t="shared" ca="1" si="42"/>
        <v>34</v>
      </c>
      <c r="F420" t="str">
        <f t="shared" ca="1" si="43"/>
        <v>INSERT INTO ComprobanteDeEntradas(C_ComprobanteEntrada,D_Fecha,MedioDePago_C_MedioPago,Cliente_C_CodigoCliente)VALUES(25,28/04/2021 22:32:10,1,34)</v>
      </c>
    </row>
    <row r="421" spans="1:6" x14ac:dyDescent="0.25">
      <c r="A421">
        <v>26</v>
      </c>
      <c r="B421" s="2">
        <f t="shared" ca="1" si="39"/>
        <v>44370</v>
      </c>
      <c r="C421" s="3">
        <f t="shared" ca="1" si="40"/>
        <v>0.73499999999999999</v>
      </c>
      <c r="D421">
        <f t="shared" ca="1" si="41"/>
        <v>1</v>
      </c>
      <c r="E421">
        <f t="shared" ca="1" si="42"/>
        <v>64</v>
      </c>
      <c r="F421" t="str">
        <f t="shared" ca="1" si="43"/>
        <v>INSERT INTO ComprobanteDeEntradas(C_ComprobanteEntrada,D_Fecha,MedioDePago_C_MedioPago,Cliente_C_CodigoCliente)VALUES(26,23/06/2021 17:38:24,1,64)</v>
      </c>
    </row>
    <row r="422" spans="1:6" x14ac:dyDescent="0.25">
      <c r="A422">
        <v>27</v>
      </c>
      <c r="B422" s="2">
        <f t="shared" ca="1" si="39"/>
        <v>43942</v>
      </c>
      <c r="C422" s="3">
        <f t="shared" ca="1" si="40"/>
        <v>0.60899999999999999</v>
      </c>
      <c r="D422">
        <f t="shared" ca="1" si="41"/>
        <v>8</v>
      </c>
      <c r="E422">
        <f t="shared" ca="1" si="42"/>
        <v>178</v>
      </c>
      <c r="F422" t="str">
        <f t="shared" ca="1" si="43"/>
        <v>INSERT INTO ComprobanteDeEntradas(C_ComprobanteEntrada,D_Fecha,MedioDePago_C_MedioPago,Cliente_C_CodigoCliente)VALUES(27,21/04/2020 14:36:58,8,178)</v>
      </c>
    </row>
    <row r="423" spans="1:6" x14ac:dyDescent="0.25">
      <c r="A423">
        <v>28</v>
      </c>
      <c r="B423" s="2">
        <f t="shared" ca="1" si="39"/>
        <v>44234</v>
      </c>
      <c r="C423" s="3">
        <f t="shared" ca="1" si="40"/>
        <v>0.86499999999999999</v>
      </c>
      <c r="D423">
        <f t="shared" ca="1" si="41"/>
        <v>8</v>
      </c>
      <c r="E423">
        <f t="shared" ca="1" si="42"/>
        <v>74</v>
      </c>
      <c r="F423" t="str">
        <f t="shared" ca="1" si="43"/>
        <v>INSERT INTO ComprobanteDeEntradas(C_ComprobanteEntrada,D_Fecha,MedioDePago_C_MedioPago,Cliente_C_CodigoCliente)VALUES(28,07/02/2021 20:45:36,8,74)</v>
      </c>
    </row>
    <row r="424" spans="1:6" x14ac:dyDescent="0.25">
      <c r="A424">
        <v>29</v>
      </c>
      <c r="B424" s="2">
        <f t="shared" ca="1" si="39"/>
        <v>43639</v>
      </c>
      <c r="C424" s="3">
        <f t="shared" ca="1" si="40"/>
        <v>0.84499999999999997</v>
      </c>
      <c r="D424">
        <f t="shared" ca="1" si="41"/>
        <v>0</v>
      </c>
      <c r="E424">
        <f t="shared" ca="1" si="42"/>
        <v>110</v>
      </c>
      <c r="F424" t="str">
        <f t="shared" ca="1" si="43"/>
        <v>INSERT INTO ComprobanteDeEntradas(C_ComprobanteEntrada,D_Fecha,MedioDePago_C_MedioPago,Cliente_C_CodigoCliente)VALUES(29,23/06/2019 20:16:48,0,110)</v>
      </c>
    </row>
    <row r="425" spans="1:6" x14ac:dyDescent="0.25">
      <c r="A425">
        <v>30</v>
      </c>
      <c r="B425" s="2">
        <f t="shared" ca="1" si="39"/>
        <v>43702</v>
      </c>
      <c r="C425" s="3">
        <f t="shared" ca="1" si="40"/>
        <v>0.93700000000000006</v>
      </c>
      <c r="D425">
        <f t="shared" ca="1" si="41"/>
        <v>3</v>
      </c>
      <c r="E425">
        <f t="shared" ca="1" si="42"/>
        <v>98</v>
      </c>
      <c r="F425" t="str">
        <f t="shared" ca="1" si="43"/>
        <v>INSERT INTO ComprobanteDeEntradas(C_ComprobanteEntrada,D_Fecha,MedioDePago_C_MedioPago,Cliente_C_CodigoCliente)VALUES(30,25/08/2019 22:29:17,3,98)</v>
      </c>
    </row>
    <row r="426" spans="1:6" x14ac:dyDescent="0.25">
      <c r="A426">
        <v>31</v>
      </c>
      <c r="B426" s="2">
        <f t="shared" ca="1" si="39"/>
        <v>43552</v>
      </c>
      <c r="C426" s="3">
        <f t="shared" ca="1" si="40"/>
        <v>0.61099999999999999</v>
      </c>
      <c r="D426">
        <f t="shared" ca="1" si="41"/>
        <v>1</v>
      </c>
      <c r="E426">
        <f t="shared" ca="1" si="42"/>
        <v>135</v>
      </c>
      <c r="F426" t="str">
        <f t="shared" ca="1" si="43"/>
        <v>INSERT INTO ComprobanteDeEntradas(C_ComprobanteEntrada,D_Fecha,MedioDePago_C_MedioPago,Cliente_C_CodigoCliente)VALUES(31,28/03/2019 14:39:50,1,135)</v>
      </c>
    </row>
    <row r="427" spans="1:6" x14ac:dyDescent="0.25">
      <c r="A427">
        <v>32</v>
      </c>
      <c r="B427" s="2">
        <f t="shared" ca="1" si="39"/>
        <v>43687</v>
      </c>
      <c r="C427" s="3">
        <f t="shared" ca="1" si="40"/>
        <v>0.55200000000000005</v>
      </c>
      <c r="D427">
        <f t="shared" ca="1" si="41"/>
        <v>1</v>
      </c>
      <c r="E427">
        <f t="shared" ca="1" si="42"/>
        <v>189</v>
      </c>
      <c r="F427" t="str">
        <f t="shared" ca="1" si="43"/>
        <v>INSERT INTO ComprobanteDeEntradas(C_ComprobanteEntrada,D_Fecha,MedioDePago_C_MedioPago,Cliente_C_CodigoCliente)VALUES(32,10/08/2019 13:14:53,1,189)</v>
      </c>
    </row>
    <row r="428" spans="1:6" x14ac:dyDescent="0.25">
      <c r="A428">
        <v>33</v>
      </c>
      <c r="B428" s="2">
        <f t="shared" ca="1" si="39"/>
        <v>44209</v>
      </c>
      <c r="C428" s="3">
        <f t="shared" ca="1" si="40"/>
        <v>0.873</v>
      </c>
      <c r="D428">
        <f t="shared" ca="1" si="41"/>
        <v>1</v>
      </c>
      <c r="E428">
        <f t="shared" ca="1" si="42"/>
        <v>12</v>
      </c>
      <c r="F428" t="str">
        <f t="shared" ca="1" si="43"/>
        <v>INSERT INTO ComprobanteDeEntradas(C_ComprobanteEntrada,D_Fecha,MedioDePago_C_MedioPago,Cliente_C_CodigoCliente)VALUES(33,13/01/2021 20:57:07,1,12)</v>
      </c>
    </row>
    <row r="429" spans="1:6" x14ac:dyDescent="0.25">
      <c r="A429">
        <v>34</v>
      </c>
      <c r="B429" s="2">
        <f t="shared" ca="1" si="39"/>
        <v>44469</v>
      </c>
      <c r="C429" s="3">
        <f t="shared" ca="1" si="40"/>
        <v>0.94199999999999995</v>
      </c>
      <c r="D429">
        <f t="shared" ca="1" si="41"/>
        <v>3</v>
      </c>
      <c r="E429">
        <f t="shared" ca="1" si="42"/>
        <v>48</v>
      </c>
      <c r="F429" t="str">
        <f t="shared" ca="1" si="43"/>
        <v>INSERT INTO ComprobanteDeEntradas(C_ComprobanteEntrada,D_Fecha,MedioDePago_C_MedioPago,Cliente_C_CodigoCliente)VALUES(34,30/09/2021 22:36:29,3,48)</v>
      </c>
    </row>
    <row r="430" spans="1:6" x14ac:dyDescent="0.25">
      <c r="A430">
        <v>35</v>
      </c>
      <c r="B430" s="2">
        <f t="shared" ca="1" si="39"/>
        <v>44018</v>
      </c>
      <c r="C430" s="3">
        <f t="shared" ca="1" si="40"/>
        <v>0.73799999999999999</v>
      </c>
      <c r="D430">
        <f t="shared" ca="1" si="41"/>
        <v>3</v>
      </c>
      <c r="E430">
        <f t="shared" ca="1" si="42"/>
        <v>27</v>
      </c>
      <c r="F430" t="str">
        <f t="shared" ca="1" si="43"/>
        <v>INSERT INTO ComprobanteDeEntradas(C_ComprobanteEntrada,D_Fecha,MedioDePago_C_MedioPago,Cliente_C_CodigoCliente)VALUES(35,06/07/2020 17:42:43,3,27)</v>
      </c>
    </row>
    <row r="431" spans="1:6" x14ac:dyDescent="0.25">
      <c r="A431">
        <v>36</v>
      </c>
      <c r="B431" s="2">
        <f t="shared" ca="1" si="39"/>
        <v>43748</v>
      </c>
      <c r="C431" s="3">
        <f t="shared" ca="1" si="40"/>
        <v>0.88700000000000001</v>
      </c>
      <c r="D431">
        <f t="shared" ca="1" si="41"/>
        <v>4</v>
      </c>
      <c r="E431">
        <f t="shared" ca="1" si="42"/>
        <v>37</v>
      </c>
      <c r="F431" t="str">
        <f t="shared" ca="1" si="43"/>
        <v>INSERT INTO ComprobanteDeEntradas(C_ComprobanteEntrada,D_Fecha,MedioDePago_C_MedioPago,Cliente_C_CodigoCliente)VALUES(36,10/10/2019 21:17:17,4,37)</v>
      </c>
    </row>
    <row r="432" spans="1:6" x14ac:dyDescent="0.25">
      <c r="A432">
        <v>37</v>
      </c>
      <c r="B432" s="2">
        <f t="shared" ca="1" si="39"/>
        <v>43774</v>
      </c>
      <c r="C432" s="3">
        <f t="shared" ca="1" si="40"/>
        <v>0.68400000000000005</v>
      </c>
      <c r="D432">
        <f t="shared" ca="1" si="41"/>
        <v>7</v>
      </c>
      <c r="E432">
        <f t="shared" ca="1" si="42"/>
        <v>84</v>
      </c>
      <c r="F432" t="str">
        <f t="shared" ca="1" si="43"/>
        <v>INSERT INTO ComprobanteDeEntradas(C_ComprobanteEntrada,D_Fecha,MedioDePago_C_MedioPago,Cliente_C_CodigoCliente)VALUES(37,05/11/2019 16:24:58,7,84)</v>
      </c>
    </row>
    <row r="433" spans="1:6" x14ac:dyDescent="0.25">
      <c r="A433">
        <v>38</v>
      </c>
      <c r="B433" s="2">
        <f t="shared" ca="1" si="39"/>
        <v>44241</v>
      </c>
      <c r="C433" s="3">
        <f t="shared" ca="1" si="40"/>
        <v>0.61499999999999999</v>
      </c>
      <c r="D433">
        <f t="shared" ca="1" si="41"/>
        <v>4</v>
      </c>
      <c r="E433">
        <f t="shared" ca="1" si="42"/>
        <v>32</v>
      </c>
      <c r="F433" t="str">
        <f t="shared" ca="1" si="43"/>
        <v>INSERT INTO ComprobanteDeEntradas(C_ComprobanteEntrada,D_Fecha,MedioDePago_C_MedioPago,Cliente_C_CodigoCliente)VALUES(38,14/02/2021 14:45:36,4,32)</v>
      </c>
    </row>
    <row r="434" spans="1:6" x14ac:dyDescent="0.25">
      <c r="A434">
        <v>39</v>
      </c>
      <c r="B434" s="2">
        <f t="shared" ca="1" si="39"/>
        <v>44043</v>
      </c>
      <c r="C434" s="3">
        <f t="shared" ca="1" si="40"/>
        <v>0.82199999999999995</v>
      </c>
      <c r="D434">
        <f t="shared" ca="1" si="41"/>
        <v>1</v>
      </c>
      <c r="E434">
        <f t="shared" ca="1" si="42"/>
        <v>182</v>
      </c>
      <c r="F434" t="str">
        <f t="shared" ca="1" si="43"/>
        <v>INSERT INTO ComprobanteDeEntradas(C_ComprobanteEntrada,D_Fecha,MedioDePago_C_MedioPago,Cliente_C_CodigoCliente)VALUES(39,31/07/2020 19:43:41,1,182)</v>
      </c>
    </row>
    <row r="435" spans="1:6" x14ac:dyDescent="0.25">
      <c r="A435">
        <v>40</v>
      </c>
      <c r="B435" s="2">
        <f t="shared" ca="1" si="39"/>
        <v>44210</v>
      </c>
      <c r="C435" s="3">
        <f t="shared" ca="1" si="40"/>
        <v>0.58199999999999996</v>
      </c>
      <c r="D435">
        <f t="shared" ca="1" si="41"/>
        <v>5</v>
      </c>
      <c r="E435">
        <f t="shared" ca="1" si="42"/>
        <v>171</v>
      </c>
      <c r="F435" t="str">
        <f t="shared" ca="1" si="43"/>
        <v>INSERT INTO ComprobanteDeEntradas(C_ComprobanteEntrada,D_Fecha,MedioDePago_C_MedioPago,Cliente_C_CodigoCliente)VALUES(40,14/01/2021 13:58:05,5,171)</v>
      </c>
    </row>
    <row r="436" spans="1:6" x14ac:dyDescent="0.25">
      <c r="A436">
        <v>41</v>
      </c>
      <c r="B436" s="2">
        <f t="shared" ca="1" si="39"/>
        <v>43812</v>
      </c>
      <c r="C436" s="3">
        <f t="shared" ca="1" si="40"/>
        <v>0.80600000000000005</v>
      </c>
      <c r="D436">
        <f t="shared" ca="1" si="41"/>
        <v>4</v>
      </c>
      <c r="E436">
        <f t="shared" ca="1" si="42"/>
        <v>86</v>
      </c>
      <c r="F436" t="str">
        <f t="shared" ca="1" si="43"/>
        <v>INSERT INTO ComprobanteDeEntradas(C_ComprobanteEntrada,D_Fecha,MedioDePago_C_MedioPago,Cliente_C_CodigoCliente)VALUES(41,13/12/2019 19:20:38,4,86)</v>
      </c>
    </row>
    <row r="437" spans="1:6" x14ac:dyDescent="0.25">
      <c r="A437">
        <v>42</v>
      </c>
      <c r="B437" s="2">
        <f t="shared" ca="1" si="39"/>
        <v>43851</v>
      </c>
      <c r="C437" s="3">
        <f t="shared" ca="1" si="40"/>
        <v>0.503</v>
      </c>
      <c r="D437">
        <f t="shared" ca="1" si="41"/>
        <v>3</v>
      </c>
      <c r="E437">
        <f t="shared" ca="1" si="42"/>
        <v>76</v>
      </c>
      <c r="F437" t="str">
        <f t="shared" ca="1" si="43"/>
        <v>INSERT INTO ComprobanteDeEntradas(C_ComprobanteEntrada,D_Fecha,MedioDePago_C_MedioPago,Cliente_C_CodigoCliente)VALUES(42,21/01/2020 12:04:19,3,76)</v>
      </c>
    </row>
    <row r="438" spans="1:6" x14ac:dyDescent="0.25">
      <c r="A438">
        <v>43</v>
      </c>
      <c r="B438" s="2">
        <f t="shared" ca="1" si="39"/>
        <v>43710</v>
      </c>
      <c r="C438" s="3">
        <f t="shared" ca="1" si="40"/>
        <v>0.67600000000000005</v>
      </c>
      <c r="D438">
        <f t="shared" ca="1" si="41"/>
        <v>1</v>
      </c>
      <c r="E438">
        <f t="shared" ca="1" si="42"/>
        <v>62</v>
      </c>
      <c r="F438" t="str">
        <f t="shared" ca="1" si="43"/>
        <v>INSERT INTO ComprobanteDeEntradas(C_ComprobanteEntrada,D_Fecha,MedioDePago_C_MedioPago,Cliente_C_CodigoCliente)VALUES(43,02/09/2019 16:13:26,1,62)</v>
      </c>
    </row>
    <row r="439" spans="1:6" x14ac:dyDescent="0.25">
      <c r="A439">
        <v>44</v>
      </c>
      <c r="B439" s="2">
        <f t="shared" ca="1" si="39"/>
        <v>43641</v>
      </c>
      <c r="C439" s="3">
        <f t="shared" ca="1" si="40"/>
        <v>0.375</v>
      </c>
      <c r="D439">
        <f t="shared" ca="1" si="41"/>
        <v>8</v>
      </c>
      <c r="E439">
        <f t="shared" ca="1" si="42"/>
        <v>72</v>
      </c>
      <c r="F439" t="str">
        <f t="shared" ca="1" si="43"/>
        <v>INSERT INTO ComprobanteDeEntradas(C_ComprobanteEntrada,D_Fecha,MedioDePago_C_MedioPago,Cliente_C_CodigoCliente)VALUES(44,25/06/2019 09:00:00,8,72)</v>
      </c>
    </row>
    <row r="440" spans="1:6" x14ac:dyDescent="0.25">
      <c r="A440">
        <v>45</v>
      </c>
      <c r="B440" s="2">
        <f t="shared" ca="1" si="39"/>
        <v>43646</v>
      </c>
      <c r="C440" s="3">
        <f t="shared" ca="1" si="40"/>
        <v>0.93799999999999994</v>
      </c>
      <c r="D440">
        <f t="shared" ca="1" si="41"/>
        <v>4</v>
      </c>
      <c r="E440">
        <f t="shared" ca="1" si="42"/>
        <v>150</v>
      </c>
      <c r="F440" t="str">
        <f t="shared" ca="1" si="43"/>
        <v>INSERT INTO ComprobanteDeEntradas(C_ComprobanteEntrada,D_Fecha,MedioDePago_C_MedioPago,Cliente_C_CodigoCliente)VALUES(45,30/06/2019 22:30:43,4,150)</v>
      </c>
    </row>
    <row r="441" spans="1:6" x14ac:dyDescent="0.25">
      <c r="A441">
        <v>46</v>
      </c>
      <c r="B441" s="2">
        <f t="shared" ca="1" si="39"/>
        <v>43941</v>
      </c>
      <c r="C441" s="3">
        <f t="shared" ca="1" si="40"/>
        <v>0.75800000000000001</v>
      </c>
      <c r="D441">
        <f t="shared" ca="1" si="41"/>
        <v>0</v>
      </c>
      <c r="E441">
        <f t="shared" ca="1" si="42"/>
        <v>163</v>
      </c>
      <c r="F441" t="str">
        <f t="shared" ca="1" si="43"/>
        <v>INSERT INTO ComprobanteDeEntradas(C_ComprobanteEntrada,D_Fecha,MedioDePago_C_MedioPago,Cliente_C_CodigoCliente)VALUES(46,20/04/2020 18:11:31,0,163)</v>
      </c>
    </row>
    <row r="442" spans="1:6" x14ac:dyDescent="0.25">
      <c r="A442">
        <v>47</v>
      </c>
      <c r="B442" s="2">
        <f t="shared" ca="1" si="39"/>
        <v>44532</v>
      </c>
      <c r="C442" s="3">
        <f t="shared" ca="1" si="40"/>
        <v>0.68</v>
      </c>
      <c r="D442">
        <f t="shared" ca="1" si="41"/>
        <v>7</v>
      </c>
      <c r="E442">
        <f t="shared" ca="1" si="42"/>
        <v>145</v>
      </c>
      <c r="F442" t="str">
        <f t="shared" ca="1" si="43"/>
        <v>INSERT INTO ComprobanteDeEntradas(C_ComprobanteEntrada,D_Fecha,MedioDePago_C_MedioPago,Cliente_C_CodigoCliente)VALUES(47,02/12/2021 16:19:12,7,145)</v>
      </c>
    </row>
    <row r="443" spans="1:6" x14ac:dyDescent="0.25">
      <c r="A443">
        <v>48</v>
      </c>
      <c r="B443" s="2">
        <f t="shared" ca="1" si="39"/>
        <v>43781</v>
      </c>
      <c r="C443" s="3">
        <f t="shared" ca="1" si="40"/>
        <v>0.57499999999999996</v>
      </c>
      <c r="D443">
        <f t="shared" ca="1" si="41"/>
        <v>2</v>
      </c>
      <c r="E443">
        <f t="shared" ca="1" si="42"/>
        <v>36</v>
      </c>
      <c r="F443" t="str">
        <f t="shared" ca="1" si="43"/>
        <v>INSERT INTO ComprobanteDeEntradas(C_ComprobanteEntrada,D_Fecha,MedioDePago_C_MedioPago,Cliente_C_CodigoCliente)VALUES(48,12/11/2019 13:48:00,2,36)</v>
      </c>
    </row>
    <row r="444" spans="1:6" x14ac:dyDescent="0.25">
      <c r="A444">
        <v>49</v>
      </c>
      <c r="B444" s="2">
        <f t="shared" ca="1" si="39"/>
        <v>43488</v>
      </c>
      <c r="C444" s="3">
        <f t="shared" ca="1" si="40"/>
        <v>0.40200000000000002</v>
      </c>
      <c r="D444">
        <f t="shared" ca="1" si="41"/>
        <v>8</v>
      </c>
      <c r="E444">
        <f t="shared" ca="1" si="42"/>
        <v>151</v>
      </c>
      <c r="F444" t="str">
        <f t="shared" ca="1" si="43"/>
        <v>INSERT INTO ComprobanteDeEntradas(C_ComprobanteEntrada,D_Fecha,MedioDePago_C_MedioPago,Cliente_C_CodigoCliente)VALUES(49,23/01/2019 09:38:53,8,151)</v>
      </c>
    </row>
    <row r="445" spans="1:6" x14ac:dyDescent="0.25">
      <c r="A445">
        <v>50</v>
      </c>
      <c r="B445" s="2">
        <f t="shared" ca="1" si="39"/>
        <v>43835</v>
      </c>
      <c r="C445" s="3">
        <f t="shared" ca="1" si="40"/>
        <v>0.434</v>
      </c>
      <c r="D445">
        <f t="shared" ca="1" si="41"/>
        <v>1</v>
      </c>
      <c r="E445">
        <f t="shared" ca="1" si="42"/>
        <v>197</v>
      </c>
      <c r="F445" t="str">
        <f t="shared" ca="1" si="43"/>
        <v>INSERT INTO ComprobanteDeEntradas(C_ComprobanteEntrada,D_Fecha,MedioDePago_C_MedioPago,Cliente_C_CodigoCliente)VALUES(50,05/01/2020 10:24:58,1,197)</v>
      </c>
    </row>
    <row r="446" spans="1:6" x14ac:dyDescent="0.25">
      <c r="A446">
        <v>51</v>
      </c>
      <c r="B446" s="2">
        <f t="shared" ca="1" si="39"/>
        <v>44447</v>
      </c>
      <c r="C446" s="3">
        <f t="shared" ca="1" si="40"/>
        <v>0.67800000000000005</v>
      </c>
      <c r="D446">
        <f t="shared" ca="1" si="41"/>
        <v>8</v>
      </c>
      <c r="E446">
        <f t="shared" ca="1" si="42"/>
        <v>44</v>
      </c>
      <c r="F446" t="str">
        <f t="shared" ca="1" si="43"/>
        <v>INSERT INTO ComprobanteDeEntradas(C_ComprobanteEntrada,D_Fecha,MedioDePago_C_MedioPago,Cliente_C_CodigoCliente)VALUES(51,08/09/2021 16:16:19,8,44)</v>
      </c>
    </row>
    <row r="447" spans="1:6" x14ac:dyDescent="0.25">
      <c r="A447">
        <v>52</v>
      </c>
      <c r="B447" s="2">
        <f t="shared" ca="1" si="39"/>
        <v>43922</v>
      </c>
      <c r="C447" s="3">
        <f t="shared" ca="1" si="40"/>
        <v>0.63200000000000001</v>
      </c>
      <c r="D447">
        <f t="shared" ca="1" si="41"/>
        <v>7</v>
      </c>
      <c r="E447">
        <f t="shared" ca="1" si="42"/>
        <v>106</v>
      </c>
      <c r="F447" t="str">
        <f t="shared" ca="1" si="43"/>
        <v>INSERT INTO ComprobanteDeEntradas(C_ComprobanteEntrada,D_Fecha,MedioDePago_C_MedioPago,Cliente_C_CodigoCliente)VALUES(52,01/04/2020 15:10:05,7,106)</v>
      </c>
    </row>
    <row r="448" spans="1:6" x14ac:dyDescent="0.25">
      <c r="A448">
        <v>53</v>
      </c>
      <c r="B448" s="2">
        <f t="shared" ca="1" si="39"/>
        <v>44268</v>
      </c>
      <c r="C448" s="3">
        <f t="shared" ca="1" si="40"/>
        <v>0.65400000000000003</v>
      </c>
      <c r="D448">
        <f t="shared" ca="1" si="41"/>
        <v>2</v>
      </c>
      <c r="E448">
        <f t="shared" ca="1" si="42"/>
        <v>31</v>
      </c>
      <c r="F448" t="str">
        <f t="shared" ca="1" si="43"/>
        <v>INSERT INTO ComprobanteDeEntradas(C_ComprobanteEntrada,D_Fecha,MedioDePago_C_MedioPago,Cliente_C_CodigoCliente)VALUES(53,13/03/2021 15:41:46,2,31)</v>
      </c>
    </row>
    <row r="449" spans="1:6" x14ac:dyDescent="0.25">
      <c r="A449">
        <v>54</v>
      </c>
      <c r="B449" s="2">
        <f t="shared" ca="1" si="39"/>
        <v>44543</v>
      </c>
      <c r="C449" s="3">
        <f t="shared" ca="1" si="40"/>
        <v>0.873</v>
      </c>
      <c r="D449">
        <f t="shared" ca="1" si="41"/>
        <v>5</v>
      </c>
      <c r="E449">
        <f t="shared" ca="1" si="42"/>
        <v>132</v>
      </c>
      <c r="F449" t="str">
        <f t="shared" ca="1" si="43"/>
        <v>INSERT INTO ComprobanteDeEntradas(C_ComprobanteEntrada,D_Fecha,MedioDePago_C_MedioPago,Cliente_C_CodigoCliente)VALUES(54,13/12/2021 20:57:07,5,132)</v>
      </c>
    </row>
    <row r="450" spans="1:6" x14ac:dyDescent="0.25">
      <c r="A450">
        <v>55</v>
      </c>
      <c r="B450" s="2">
        <f t="shared" ca="1" si="39"/>
        <v>44321</v>
      </c>
      <c r="C450" s="3">
        <f t="shared" ca="1" si="40"/>
        <v>0.43099999999999999</v>
      </c>
      <c r="D450">
        <f t="shared" ca="1" si="41"/>
        <v>2</v>
      </c>
      <c r="E450">
        <f t="shared" ca="1" si="42"/>
        <v>188</v>
      </c>
      <c r="F450" t="str">
        <f t="shared" ca="1" si="43"/>
        <v>INSERT INTO ComprobanteDeEntradas(C_ComprobanteEntrada,D_Fecha,MedioDePago_C_MedioPago,Cliente_C_CodigoCliente)VALUES(55,05/05/2021 10:20:38,2,188)</v>
      </c>
    </row>
    <row r="451" spans="1:6" x14ac:dyDescent="0.25">
      <c r="A451">
        <v>56</v>
      </c>
      <c r="B451" s="2">
        <f t="shared" ca="1" si="39"/>
        <v>44391</v>
      </c>
      <c r="C451" s="3">
        <f t="shared" ca="1" si="40"/>
        <v>0.90100000000000002</v>
      </c>
      <c r="D451">
        <f t="shared" ca="1" si="41"/>
        <v>1</v>
      </c>
      <c r="E451">
        <f t="shared" ca="1" si="42"/>
        <v>34</v>
      </c>
      <c r="F451" t="str">
        <f t="shared" ca="1" si="43"/>
        <v>INSERT INTO ComprobanteDeEntradas(C_ComprobanteEntrada,D_Fecha,MedioDePago_C_MedioPago,Cliente_C_CodigoCliente)VALUES(56,14/07/2021 21:37:26,1,34)</v>
      </c>
    </row>
    <row r="452" spans="1:6" x14ac:dyDescent="0.25">
      <c r="A452">
        <v>57</v>
      </c>
      <c r="B452" s="2">
        <f t="shared" ca="1" si="39"/>
        <v>44351</v>
      </c>
      <c r="C452" s="3">
        <f t="shared" ca="1" si="40"/>
        <v>0.60399999999999998</v>
      </c>
      <c r="D452">
        <f t="shared" ca="1" si="41"/>
        <v>7</v>
      </c>
      <c r="E452">
        <f t="shared" ca="1" si="42"/>
        <v>173</v>
      </c>
      <c r="F452" t="str">
        <f t="shared" ca="1" si="43"/>
        <v>INSERT INTO ComprobanteDeEntradas(C_ComprobanteEntrada,D_Fecha,MedioDePago_C_MedioPago,Cliente_C_CodigoCliente)VALUES(57,04/06/2021 14:29:46,7,173)</v>
      </c>
    </row>
    <row r="453" spans="1:6" x14ac:dyDescent="0.25">
      <c r="A453">
        <v>58</v>
      </c>
      <c r="B453" s="2">
        <f t="shared" ca="1" si="39"/>
        <v>43792</v>
      </c>
      <c r="C453" s="3">
        <f t="shared" ca="1" si="40"/>
        <v>0.59899999999999998</v>
      </c>
      <c r="D453">
        <f t="shared" ca="1" si="41"/>
        <v>2</v>
      </c>
      <c r="E453">
        <f t="shared" ca="1" si="42"/>
        <v>22</v>
      </c>
      <c r="F453" t="str">
        <f t="shared" ca="1" si="43"/>
        <v>INSERT INTO ComprobanteDeEntradas(C_ComprobanteEntrada,D_Fecha,MedioDePago_C_MedioPago,Cliente_C_CodigoCliente)VALUES(58,23/11/2019 14:22:34,2,22)</v>
      </c>
    </row>
    <row r="454" spans="1:6" x14ac:dyDescent="0.25">
      <c r="A454">
        <v>59</v>
      </c>
      <c r="B454" s="2">
        <f t="shared" ca="1" si="39"/>
        <v>44521</v>
      </c>
      <c r="C454" s="3">
        <f t="shared" ca="1" si="40"/>
        <v>0.75900000000000001</v>
      </c>
      <c r="D454">
        <f t="shared" ca="1" si="41"/>
        <v>4</v>
      </c>
      <c r="E454">
        <f t="shared" ca="1" si="42"/>
        <v>116</v>
      </c>
      <c r="F454" t="str">
        <f t="shared" ca="1" si="43"/>
        <v>INSERT INTO ComprobanteDeEntradas(C_ComprobanteEntrada,D_Fecha,MedioDePago_C_MedioPago,Cliente_C_CodigoCliente)VALUES(59,21/11/2021 18:12:58,4,116)</v>
      </c>
    </row>
    <row r="455" spans="1:6" x14ac:dyDescent="0.25">
      <c r="A455">
        <v>60</v>
      </c>
      <c r="B455" s="2">
        <f t="shared" ca="1" si="39"/>
        <v>44084</v>
      </c>
      <c r="C455" s="3">
        <f t="shared" ca="1" si="40"/>
        <v>0.44</v>
      </c>
      <c r="D455">
        <f t="shared" ca="1" si="41"/>
        <v>3</v>
      </c>
      <c r="E455">
        <f t="shared" ca="1" si="42"/>
        <v>79</v>
      </c>
      <c r="F455" t="str">
        <f t="shared" ca="1" si="43"/>
        <v>INSERT INTO ComprobanteDeEntradas(C_ComprobanteEntrada,D_Fecha,MedioDePago_C_MedioPago,Cliente_C_CodigoCliente)VALUES(60,10/09/2020 10:33:36,3,79)</v>
      </c>
    </row>
    <row r="456" spans="1:6" x14ac:dyDescent="0.25">
      <c r="A456">
        <v>61</v>
      </c>
      <c r="B456" s="2">
        <f t="shared" ca="1" si="39"/>
        <v>43773</v>
      </c>
      <c r="C456" s="3">
        <f t="shared" ca="1" si="40"/>
        <v>0.88500000000000001</v>
      </c>
      <c r="D456">
        <f t="shared" ca="1" si="41"/>
        <v>5</v>
      </c>
      <c r="E456">
        <f t="shared" ca="1" si="42"/>
        <v>192</v>
      </c>
      <c r="F456" t="str">
        <f t="shared" ca="1" si="43"/>
        <v>INSERT INTO ComprobanteDeEntradas(C_ComprobanteEntrada,D_Fecha,MedioDePago_C_MedioPago,Cliente_C_CodigoCliente)VALUES(61,04/11/2019 21:14:24,5,192)</v>
      </c>
    </row>
    <row r="457" spans="1:6" x14ac:dyDescent="0.25">
      <c r="A457">
        <v>62</v>
      </c>
      <c r="B457" s="2">
        <f t="shared" ca="1" si="39"/>
        <v>44021</v>
      </c>
      <c r="C457" s="3">
        <f t="shared" ca="1" si="40"/>
        <v>0.93899999999999995</v>
      </c>
      <c r="D457">
        <f t="shared" ca="1" si="41"/>
        <v>3</v>
      </c>
      <c r="E457">
        <f t="shared" ca="1" si="42"/>
        <v>171</v>
      </c>
      <c r="F457" t="str">
        <f t="shared" ca="1" si="43"/>
        <v>INSERT INTO ComprobanteDeEntradas(C_ComprobanteEntrada,D_Fecha,MedioDePago_C_MedioPago,Cliente_C_CodigoCliente)VALUES(62,09/07/2020 22:32:10,3,171)</v>
      </c>
    </row>
    <row r="458" spans="1:6" x14ac:dyDescent="0.25">
      <c r="A458">
        <v>63</v>
      </c>
      <c r="B458" s="2">
        <f t="shared" ca="1" si="39"/>
        <v>43871</v>
      </c>
      <c r="C458" s="3">
        <f t="shared" ca="1" si="40"/>
        <v>0.755</v>
      </c>
      <c r="D458">
        <f t="shared" ca="1" si="41"/>
        <v>6</v>
      </c>
      <c r="E458">
        <f t="shared" ca="1" si="42"/>
        <v>24</v>
      </c>
      <c r="F458" t="str">
        <f t="shared" ca="1" si="43"/>
        <v>INSERT INTO ComprobanteDeEntradas(C_ComprobanteEntrada,D_Fecha,MedioDePago_C_MedioPago,Cliente_C_CodigoCliente)VALUES(63,10/02/2020 18:07:12,6,24)</v>
      </c>
    </row>
    <row r="459" spans="1:6" x14ac:dyDescent="0.25">
      <c r="A459">
        <v>64</v>
      </c>
      <c r="B459" s="2">
        <f t="shared" ca="1" si="39"/>
        <v>44060</v>
      </c>
      <c r="C459" s="3">
        <f t="shared" ca="1" si="40"/>
        <v>0.90800000000000003</v>
      </c>
      <c r="D459">
        <f t="shared" ca="1" si="41"/>
        <v>2</v>
      </c>
      <c r="E459">
        <f t="shared" ca="1" si="42"/>
        <v>9</v>
      </c>
      <c r="F459" t="str">
        <f t="shared" ca="1" si="43"/>
        <v>INSERT INTO ComprobanteDeEntradas(C_ComprobanteEntrada,D_Fecha,MedioDePago_C_MedioPago,Cliente_C_CodigoCliente)VALUES(64,17/08/2020 21:47:31,2,9)</v>
      </c>
    </row>
    <row r="460" spans="1:6" x14ac:dyDescent="0.25">
      <c r="A460">
        <v>65</v>
      </c>
      <c r="B460" s="2">
        <f t="shared" ca="1" si="39"/>
        <v>43936</v>
      </c>
      <c r="C460" s="3">
        <f t="shared" ca="1" si="40"/>
        <v>0.55900000000000005</v>
      </c>
      <c r="D460">
        <f t="shared" ca="1" si="41"/>
        <v>4</v>
      </c>
      <c r="E460">
        <f t="shared" ca="1" si="42"/>
        <v>56</v>
      </c>
      <c r="F460" t="str">
        <f t="shared" ca="1" si="43"/>
        <v>INSERT INTO ComprobanteDeEntradas(C_ComprobanteEntrada,D_Fecha,MedioDePago_C_MedioPago,Cliente_C_CodigoCliente)VALUES(65,15/04/2020 13:24:58,4,56)</v>
      </c>
    </row>
    <row r="461" spans="1:6" x14ac:dyDescent="0.25">
      <c r="A461">
        <v>66</v>
      </c>
      <c r="B461" s="2">
        <f t="shared" ref="B461:B524" ca="1" si="44">RANDBETWEEN(DATE(2019,1,1),DATE(2021,12,31))</f>
        <v>43633</v>
      </c>
      <c r="C461" s="3">
        <f t="shared" ref="C461:C524" ca="1" si="45">RANDBETWEEN(TIMEVALUE("09:00:00")*1000,TIMEVALUE("23:00:00")*1000)/1000</f>
        <v>0.50800000000000001</v>
      </c>
      <c r="D461">
        <f t="shared" ref="D461:D524" ca="1" si="46">RANDBETWEEN(0,8)</f>
        <v>7</v>
      </c>
      <c r="E461">
        <f t="shared" ref="E461:E524" ca="1" si="47">RANDBETWEEN(1,200)</f>
        <v>86</v>
      </c>
      <c r="F461" t="str">
        <f t="shared" ref="F461:F524" ca="1" si="48">CONCATENATE("INSERT INTO ComprobanteDeEntradas(C_ComprobanteEntrada,D_Fecha,MedioDePago_C_MedioPago,Cliente_C_CodigoCliente)VALUES(",A461,",",TEXT(B461,"dd/mm/yyyy")," ",TEXT(C461,"hh:mm:ss"),",",D461,",",E461,")")</f>
        <v>INSERT INTO ComprobanteDeEntradas(C_ComprobanteEntrada,D_Fecha,MedioDePago_C_MedioPago,Cliente_C_CodigoCliente)VALUES(66,17/06/2019 12:11:31,7,86)</v>
      </c>
    </row>
    <row r="462" spans="1:6" x14ac:dyDescent="0.25">
      <c r="A462">
        <v>67</v>
      </c>
      <c r="B462" s="2">
        <f t="shared" ca="1" si="44"/>
        <v>44284</v>
      </c>
      <c r="C462" s="3">
        <f t="shared" ca="1" si="45"/>
        <v>0.69599999999999995</v>
      </c>
      <c r="D462">
        <f t="shared" ca="1" si="46"/>
        <v>6</v>
      </c>
      <c r="E462">
        <f t="shared" ca="1" si="47"/>
        <v>173</v>
      </c>
      <c r="F462" t="str">
        <f t="shared" ca="1" si="48"/>
        <v>INSERT INTO ComprobanteDeEntradas(C_ComprobanteEntrada,D_Fecha,MedioDePago_C_MedioPago,Cliente_C_CodigoCliente)VALUES(67,29/03/2021 16:42:14,6,173)</v>
      </c>
    </row>
    <row r="463" spans="1:6" x14ac:dyDescent="0.25">
      <c r="A463">
        <v>68</v>
      </c>
      <c r="B463" s="2">
        <f t="shared" ca="1" si="44"/>
        <v>44505</v>
      </c>
      <c r="C463" s="3">
        <f t="shared" ca="1" si="45"/>
        <v>0.87</v>
      </c>
      <c r="D463">
        <f t="shared" ca="1" si="46"/>
        <v>7</v>
      </c>
      <c r="E463">
        <f t="shared" ca="1" si="47"/>
        <v>179</v>
      </c>
      <c r="F463" t="str">
        <f t="shared" ca="1" si="48"/>
        <v>INSERT INTO ComprobanteDeEntradas(C_ComprobanteEntrada,D_Fecha,MedioDePago_C_MedioPago,Cliente_C_CodigoCliente)VALUES(68,05/11/2021 20:52:48,7,179)</v>
      </c>
    </row>
    <row r="464" spans="1:6" x14ac:dyDescent="0.25">
      <c r="A464">
        <v>69</v>
      </c>
      <c r="B464" s="2">
        <f t="shared" ca="1" si="44"/>
        <v>44477</v>
      </c>
      <c r="C464" s="3">
        <f t="shared" ca="1" si="45"/>
        <v>0.625</v>
      </c>
      <c r="D464">
        <f t="shared" ca="1" si="46"/>
        <v>1</v>
      </c>
      <c r="E464">
        <f t="shared" ca="1" si="47"/>
        <v>146</v>
      </c>
      <c r="F464" t="str">
        <f t="shared" ca="1" si="48"/>
        <v>INSERT INTO ComprobanteDeEntradas(C_ComprobanteEntrada,D_Fecha,MedioDePago_C_MedioPago,Cliente_C_CodigoCliente)VALUES(69,08/10/2021 15:00:00,1,146)</v>
      </c>
    </row>
    <row r="465" spans="1:6" x14ac:dyDescent="0.25">
      <c r="A465">
        <v>70</v>
      </c>
      <c r="B465" s="2">
        <f t="shared" ca="1" si="44"/>
        <v>44502</v>
      </c>
      <c r="C465" s="3">
        <f t="shared" ca="1" si="45"/>
        <v>0.40300000000000002</v>
      </c>
      <c r="D465">
        <f t="shared" ca="1" si="46"/>
        <v>4</v>
      </c>
      <c r="E465">
        <f t="shared" ca="1" si="47"/>
        <v>82</v>
      </c>
      <c r="F465" t="str">
        <f t="shared" ca="1" si="48"/>
        <v>INSERT INTO ComprobanteDeEntradas(C_ComprobanteEntrada,D_Fecha,MedioDePago_C_MedioPago,Cliente_C_CodigoCliente)VALUES(70,02/11/2021 09:40:19,4,82)</v>
      </c>
    </row>
    <row r="466" spans="1:6" x14ac:dyDescent="0.25">
      <c r="A466">
        <v>71</v>
      </c>
      <c r="B466" s="2">
        <f t="shared" ca="1" si="44"/>
        <v>44225</v>
      </c>
      <c r="C466" s="3">
        <f t="shared" ca="1" si="45"/>
        <v>0.90700000000000003</v>
      </c>
      <c r="D466">
        <f t="shared" ca="1" si="46"/>
        <v>3</v>
      </c>
      <c r="E466">
        <f t="shared" ca="1" si="47"/>
        <v>187</v>
      </c>
      <c r="F466" t="str">
        <f t="shared" ca="1" si="48"/>
        <v>INSERT INTO ComprobanteDeEntradas(C_ComprobanteEntrada,D_Fecha,MedioDePago_C_MedioPago,Cliente_C_CodigoCliente)VALUES(71,29/01/2021 21:46:05,3,187)</v>
      </c>
    </row>
    <row r="467" spans="1:6" x14ac:dyDescent="0.25">
      <c r="A467">
        <v>72</v>
      </c>
      <c r="B467" s="2">
        <f t="shared" ca="1" si="44"/>
        <v>43806</v>
      </c>
      <c r="C467" s="3">
        <f t="shared" ca="1" si="45"/>
        <v>0.70899999999999996</v>
      </c>
      <c r="D467">
        <f t="shared" ca="1" si="46"/>
        <v>5</v>
      </c>
      <c r="E467">
        <f t="shared" ca="1" si="47"/>
        <v>155</v>
      </c>
      <c r="F467" t="str">
        <f t="shared" ca="1" si="48"/>
        <v>INSERT INTO ComprobanteDeEntradas(C_ComprobanteEntrada,D_Fecha,MedioDePago_C_MedioPago,Cliente_C_CodigoCliente)VALUES(72,07/12/2019 17:00:58,5,155)</v>
      </c>
    </row>
    <row r="468" spans="1:6" x14ac:dyDescent="0.25">
      <c r="A468">
        <v>73</v>
      </c>
      <c r="B468" s="2">
        <f t="shared" ca="1" si="44"/>
        <v>43711</v>
      </c>
      <c r="C468" s="3">
        <f t="shared" ca="1" si="45"/>
        <v>0.55500000000000005</v>
      </c>
      <c r="D468">
        <f t="shared" ca="1" si="46"/>
        <v>6</v>
      </c>
      <c r="E468">
        <f t="shared" ca="1" si="47"/>
        <v>37</v>
      </c>
      <c r="F468" t="str">
        <f t="shared" ca="1" si="48"/>
        <v>INSERT INTO ComprobanteDeEntradas(C_ComprobanteEntrada,D_Fecha,MedioDePago_C_MedioPago,Cliente_C_CodigoCliente)VALUES(73,03/09/2019 13:19:12,6,37)</v>
      </c>
    </row>
    <row r="469" spans="1:6" x14ac:dyDescent="0.25">
      <c r="A469">
        <v>74</v>
      </c>
      <c r="B469" s="2">
        <f t="shared" ca="1" si="44"/>
        <v>44389</v>
      </c>
      <c r="C469" s="3">
        <f t="shared" ca="1" si="45"/>
        <v>0.40600000000000003</v>
      </c>
      <c r="D469">
        <f t="shared" ca="1" si="46"/>
        <v>4</v>
      </c>
      <c r="E469">
        <f t="shared" ca="1" si="47"/>
        <v>138</v>
      </c>
      <c r="F469" t="str">
        <f t="shared" ca="1" si="48"/>
        <v>INSERT INTO ComprobanteDeEntradas(C_ComprobanteEntrada,D_Fecha,MedioDePago_C_MedioPago,Cliente_C_CodigoCliente)VALUES(74,12/07/2021 09:44:38,4,138)</v>
      </c>
    </row>
    <row r="470" spans="1:6" x14ac:dyDescent="0.25">
      <c r="A470">
        <v>75</v>
      </c>
      <c r="B470" s="2">
        <f t="shared" ca="1" si="44"/>
        <v>44252</v>
      </c>
      <c r="C470" s="3">
        <f t="shared" ca="1" si="45"/>
        <v>0.38900000000000001</v>
      </c>
      <c r="D470">
        <f t="shared" ca="1" si="46"/>
        <v>2</v>
      </c>
      <c r="E470">
        <f t="shared" ca="1" si="47"/>
        <v>62</v>
      </c>
      <c r="F470" t="str">
        <f t="shared" ca="1" si="48"/>
        <v>INSERT INTO ComprobanteDeEntradas(C_ComprobanteEntrada,D_Fecha,MedioDePago_C_MedioPago,Cliente_C_CodigoCliente)VALUES(75,25/02/2021 09:20:10,2,62)</v>
      </c>
    </row>
    <row r="471" spans="1:6" x14ac:dyDescent="0.25">
      <c r="A471">
        <v>76</v>
      </c>
      <c r="B471" s="2">
        <f t="shared" ca="1" si="44"/>
        <v>44502</v>
      </c>
      <c r="C471" s="3">
        <f t="shared" ca="1" si="45"/>
        <v>0.63</v>
      </c>
      <c r="D471">
        <f t="shared" ca="1" si="46"/>
        <v>4</v>
      </c>
      <c r="E471">
        <f t="shared" ca="1" si="47"/>
        <v>91</v>
      </c>
      <c r="F471" t="str">
        <f t="shared" ca="1" si="48"/>
        <v>INSERT INTO ComprobanteDeEntradas(C_ComprobanteEntrada,D_Fecha,MedioDePago_C_MedioPago,Cliente_C_CodigoCliente)VALUES(76,02/11/2021 15:07:12,4,91)</v>
      </c>
    </row>
    <row r="472" spans="1:6" x14ac:dyDescent="0.25">
      <c r="A472">
        <v>77</v>
      </c>
      <c r="B472" s="2">
        <f t="shared" ca="1" si="44"/>
        <v>44498</v>
      </c>
      <c r="C472" s="3">
        <f t="shared" ca="1" si="45"/>
        <v>0.72199999999999998</v>
      </c>
      <c r="D472">
        <f t="shared" ca="1" si="46"/>
        <v>6</v>
      </c>
      <c r="E472">
        <f t="shared" ca="1" si="47"/>
        <v>134</v>
      </c>
      <c r="F472" t="str">
        <f t="shared" ca="1" si="48"/>
        <v>INSERT INTO ComprobanteDeEntradas(C_ComprobanteEntrada,D_Fecha,MedioDePago_C_MedioPago,Cliente_C_CodigoCliente)VALUES(77,29/10/2021 17:19:41,6,134)</v>
      </c>
    </row>
    <row r="473" spans="1:6" x14ac:dyDescent="0.25">
      <c r="A473">
        <v>78</v>
      </c>
      <c r="B473" s="2">
        <f t="shared" ca="1" si="44"/>
        <v>44329</v>
      </c>
      <c r="C473" s="3">
        <f t="shared" ca="1" si="45"/>
        <v>0.86899999999999999</v>
      </c>
      <c r="D473">
        <f t="shared" ca="1" si="46"/>
        <v>4</v>
      </c>
      <c r="E473">
        <f t="shared" ca="1" si="47"/>
        <v>74</v>
      </c>
      <c r="F473" t="str">
        <f t="shared" ca="1" si="48"/>
        <v>INSERT INTO ComprobanteDeEntradas(C_ComprobanteEntrada,D_Fecha,MedioDePago_C_MedioPago,Cliente_C_CodigoCliente)VALUES(78,13/05/2021 20:51:22,4,74)</v>
      </c>
    </row>
    <row r="474" spans="1:6" x14ac:dyDescent="0.25">
      <c r="A474">
        <v>79</v>
      </c>
      <c r="B474" s="2">
        <f t="shared" ca="1" si="44"/>
        <v>44071</v>
      </c>
      <c r="C474" s="3">
        <f t="shared" ca="1" si="45"/>
        <v>0.58199999999999996</v>
      </c>
      <c r="D474">
        <f t="shared" ca="1" si="46"/>
        <v>6</v>
      </c>
      <c r="E474">
        <f t="shared" ca="1" si="47"/>
        <v>127</v>
      </c>
      <c r="F474" t="str">
        <f t="shared" ca="1" si="48"/>
        <v>INSERT INTO ComprobanteDeEntradas(C_ComprobanteEntrada,D_Fecha,MedioDePago_C_MedioPago,Cliente_C_CodigoCliente)VALUES(79,28/08/2020 13:58:05,6,127)</v>
      </c>
    </row>
    <row r="475" spans="1:6" x14ac:dyDescent="0.25">
      <c r="A475">
        <v>80</v>
      </c>
      <c r="B475" s="2">
        <f t="shared" ca="1" si="44"/>
        <v>44116</v>
      </c>
      <c r="C475" s="3">
        <f t="shared" ca="1" si="45"/>
        <v>0.71399999999999997</v>
      </c>
      <c r="D475">
        <f t="shared" ca="1" si="46"/>
        <v>0</v>
      </c>
      <c r="E475">
        <f t="shared" ca="1" si="47"/>
        <v>111</v>
      </c>
      <c r="F475" t="str">
        <f t="shared" ca="1" si="48"/>
        <v>INSERT INTO ComprobanteDeEntradas(C_ComprobanteEntrada,D_Fecha,MedioDePago_C_MedioPago,Cliente_C_CodigoCliente)VALUES(80,12/10/2020 17:08:10,0,111)</v>
      </c>
    </row>
    <row r="476" spans="1:6" x14ac:dyDescent="0.25">
      <c r="A476">
        <v>81</v>
      </c>
      <c r="B476" s="2">
        <f t="shared" ca="1" si="44"/>
        <v>44353</v>
      </c>
      <c r="C476" s="3">
        <f t="shared" ca="1" si="45"/>
        <v>0.71699999999999997</v>
      </c>
      <c r="D476">
        <f t="shared" ca="1" si="46"/>
        <v>4</v>
      </c>
      <c r="E476">
        <f t="shared" ca="1" si="47"/>
        <v>72</v>
      </c>
      <c r="F476" t="str">
        <f t="shared" ca="1" si="48"/>
        <v>INSERT INTO ComprobanteDeEntradas(C_ComprobanteEntrada,D_Fecha,MedioDePago_C_MedioPago,Cliente_C_CodigoCliente)VALUES(81,06/06/2021 17:12:29,4,72)</v>
      </c>
    </row>
    <row r="477" spans="1:6" x14ac:dyDescent="0.25">
      <c r="A477">
        <v>82</v>
      </c>
      <c r="B477" s="2">
        <f t="shared" ca="1" si="44"/>
        <v>44127</v>
      </c>
      <c r="C477" s="3">
        <f t="shared" ca="1" si="45"/>
        <v>0.59699999999999998</v>
      </c>
      <c r="D477">
        <f t="shared" ca="1" si="46"/>
        <v>3</v>
      </c>
      <c r="E477">
        <f t="shared" ca="1" si="47"/>
        <v>166</v>
      </c>
      <c r="F477" t="str">
        <f t="shared" ca="1" si="48"/>
        <v>INSERT INTO ComprobanteDeEntradas(C_ComprobanteEntrada,D_Fecha,MedioDePago_C_MedioPago,Cliente_C_CodigoCliente)VALUES(82,23/10/2020 14:19:41,3,166)</v>
      </c>
    </row>
    <row r="478" spans="1:6" x14ac:dyDescent="0.25">
      <c r="A478">
        <v>83</v>
      </c>
      <c r="B478" s="2">
        <f t="shared" ca="1" si="44"/>
        <v>43648</v>
      </c>
      <c r="C478" s="3">
        <f t="shared" ca="1" si="45"/>
        <v>0.434</v>
      </c>
      <c r="D478">
        <f t="shared" ca="1" si="46"/>
        <v>4</v>
      </c>
      <c r="E478">
        <f t="shared" ca="1" si="47"/>
        <v>112</v>
      </c>
      <c r="F478" t="str">
        <f t="shared" ca="1" si="48"/>
        <v>INSERT INTO ComprobanteDeEntradas(C_ComprobanteEntrada,D_Fecha,MedioDePago_C_MedioPago,Cliente_C_CodigoCliente)VALUES(83,02/07/2019 10:24:58,4,112)</v>
      </c>
    </row>
    <row r="479" spans="1:6" x14ac:dyDescent="0.25">
      <c r="A479">
        <v>84</v>
      </c>
      <c r="B479" s="2">
        <f t="shared" ca="1" si="44"/>
        <v>43963</v>
      </c>
      <c r="C479" s="3">
        <f t="shared" ca="1" si="45"/>
        <v>0.78900000000000003</v>
      </c>
      <c r="D479">
        <f t="shared" ca="1" si="46"/>
        <v>7</v>
      </c>
      <c r="E479">
        <f t="shared" ca="1" si="47"/>
        <v>166</v>
      </c>
      <c r="F479" t="str">
        <f t="shared" ca="1" si="48"/>
        <v>INSERT INTO ComprobanteDeEntradas(C_ComprobanteEntrada,D_Fecha,MedioDePago_C_MedioPago,Cliente_C_CodigoCliente)VALUES(84,12/05/2020 18:56:10,7,166)</v>
      </c>
    </row>
    <row r="480" spans="1:6" x14ac:dyDescent="0.25">
      <c r="A480">
        <v>85</v>
      </c>
      <c r="B480" s="2">
        <f t="shared" ca="1" si="44"/>
        <v>44533</v>
      </c>
      <c r="C480" s="3">
        <f t="shared" ca="1" si="45"/>
        <v>0.65700000000000003</v>
      </c>
      <c r="D480">
        <f t="shared" ca="1" si="46"/>
        <v>7</v>
      </c>
      <c r="E480">
        <f t="shared" ca="1" si="47"/>
        <v>131</v>
      </c>
      <c r="F480" t="str">
        <f t="shared" ca="1" si="48"/>
        <v>INSERT INTO ComprobanteDeEntradas(C_ComprobanteEntrada,D_Fecha,MedioDePago_C_MedioPago,Cliente_C_CodigoCliente)VALUES(85,03/12/2021 15:46:05,7,131)</v>
      </c>
    </row>
    <row r="481" spans="1:6" x14ac:dyDescent="0.25">
      <c r="A481">
        <v>86</v>
      </c>
      <c r="B481" s="2">
        <f t="shared" ca="1" si="44"/>
        <v>44120</v>
      </c>
      <c r="C481" s="3">
        <f t="shared" ca="1" si="45"/>
        <v>0.89400000000000002</v>
      </c>
      <c r="D481">
        <f t="shared" ca="1" si="46"/>
        <v>7</v>
      </c>
      <c r="E481">
        <f t="shared" ca="1" si="47"/>
        <v>2</v>
      </c>
      <c r="F481" t="str">
        <f t="shared" ca="1" si="48"/>
        <v>INSERT INTO ComprobanteDeEntradas(C_ComprobanteEntrada,D_Fecha,MedioDePago_C_MedioPago,Cliente_C_CodigoCliente)VALUES(86,16/10/2020 21:27:22,7,2)</v>
      </c>
    </row>
    <row r="482" spans="1:6" x14ac:dyDescent="0.25">
      <c r="A482">
        <v>87</v>
      </c>
      <c r="B482" s="2">
        <f t="shared" ca="1" si="44"/>
        <v>44441</v>
      </c>
      <c r="C482" s="3">
        <f t="shared" ca="1" si="45"/>
        <v>0.85199999999999998</v>
      </c>
      <c r="D482">
        <f t="shared" ca="1" si="46"/>
        <v>4</v>
      </c>
      <c r="E482">
        <f t="shared" ca="1" si="47"/>
        <v>186</v>
      </c>
      <c r="F482" t="str">
        <f t="shared" ca="1" si="48"/>
        <v>INSERT INTO ComprobanteDeEntradas(C_ComprobanteEntrada,D_Fecha,MedioDePago_C_MedioPago,Cliente_C_CodigoCliente)VALUES(87,02/09/2021 20:26:53,4,186)</v>
      </c>
    </row>
    <row r="483" spans="1:6" x14ac:dyDescent="0.25">
      <c r="A483">
        <v>88</v>
      </c>
      <c r="B483" s="2">
        <f t="shared" ca="1" si="44"/>
        <v>44497</v>
      </c>
      <c r="C483" s="3">
        <f t="shared" ca="1" si="45"/>
        <v>0.56399999999999995</v>
      </c>
      <c r="D483">
        <f t="shared" ca="1" si="46"/>
        <v>6</v>
      </c>
      <c r="E483">
        <f t="shared" ca="1" si="47"/>
        <v>3</v>
      </c>
      <c r="F483" t="str">
        <f t="shared" ca="1" si="48"/>
        <v>INSERT INTO ComprobanteDeEntradas(C_ComprobanteEntrada,D_Fecha,MedioDePago_C_MedioPago,Cliente_C_CodigoCliente)VALUES(88,28/10/2021 13:32:10,6,3)</v>
      </c>
    </row>
    <row r="484" spans="1:6" x14ac:dyDescent="0.25">
      <c r="A484">
        <v>89</v>
      </c>
      <c r="B484" s="2">
        <f t="shared" ca="1" si="44"/>
        <v>43530</v>
      </c>
      <c r="C484" s="3">
        <f t="shared" ca="1" si="45"/>
        <v>0.80700000000000005</v>
      </c>
      <c r="D484">
        <f t="shared" ca="1" si="46"/>
        <v>1</v>
      </c>
      <c r="E484">
        <f t="shared" ca="1" si="47"/>
        <v>64</v>
      </c>
      <c r="F484" t="str">
        <f t="shared" ca="1" si="48"/>
        <v>INSERT INTO ComprobanteDeEntradas(C_ComprobanteEntrada,D_Fecha,MedioDePago_C_MedioPago,Cliente_C_CodigoCliente)VALUES(89,06/03/2019 19:22:05,1,64)</v>
      </c>
    </row>
    <row r="485" spans="1:6" x14ac:dyDescent="0.25">
      <c r="A485">
        <v>90</v>
      </c>
      <c r="B485" s="2">
        <f t="shared" ca="1" si="44"/>
        <v>44189</v>
      </c>
      <c r="C485" s="3">
        <f t="shared" ca="1" si="45"/>
        <v>0.95299999999999996</v>
      </c>
      <c r="D485">
        <f t="shared" ca="1" si="46"/>
        <v>4</v>
      </c>
      <c r="E485">
        <f t="shared" ca="1" si="47"/>
        <v>150</v>
      </c>
      <c r="F485" t="str">
        <f t="shared" ca="1" si="48"/>
        <v>INSERT INTO ComprobanteDeEntradas(C_ComprobanteEntrada,D_Fecha,MedioDePago_C_MedioPago,Cliente_C_CodigoCliente)VALUES(90,24/12/2020 22:52:19,4,150)</v>
      </c>
    </row>
    <row r="486" spans="1:6" x14ac:dyDescent="0.25">
      <c r="A486">
        <v>91</v>
      </c>
      <c r="B486" s="2">
        <f t="shared" ca="1" si="44"/>
        <v>44199</v>
      </c>
      <c r="C486" s="3">
        <f t="shared" ca="1" si="45"/>
        <v>0.61</v>
      </c>
      <c r="D486">
        <f t="shared" ca="1" si="46"/>
        <v>4</v>
      </c>
      <c r="E486">
        <f t="shared" ca="1" si="47"/>
        <v>25</v>
      </c>
      <c r="F486" t="str">
        <f t="shared" ca="1" si="48"/>
        <v>INSERT INTO ComprobanteDeEntradas(C_ComprobanteEntrada,D_Fecha,MedioDePago_C_MedioPago,Cliente_C_CodigoCliente)VALUES(91,03/01/2021 14:38:24,4,25)</v>
      </c>
    </row>
    <row r="487" spans="1:6" x14ac:dyDescent="0.25">
      <c r="A487">
        <v>92</v>
      </c>
      <c r="B487" s="2">
        <f t="shared" ca="1" si="44"/>
        <v>44094</v>
      </c>
      <c r="C487" s="3">
        <f t="shared" ca="1" si="45"/>
        <v>0.69899999999999995</v>
      </c>
      <c r="D487">
        <f t="shared" ca="1" si="46"/>
        <v>6</v>
      </c>
      <c r="E487">
        <f t="shared" ca="1" si="47"/>
        <v>99</v>
      </c>
      <c r="F487" t="str">
        <f t="shared" ca="1" si="48"/>
        <v>INSERT INTO ComprobanteDeEntradas(C_ComprobanteEntrada,D_Fecha,MedioDePago_C_MedioPago,Cliente_C_CodigoCliente)VALUES(92,20/09/2020 16:46:34,6,99)</v>
      </c>
    </row>
    <row r="488" spans="1:6" x14ac:dyDescent="0.25">
      <c r="A488">
        <v>93</v>
      </c>
      <c r="B488" s="2">
        <f t="shared" ca="1" si="44"/>
        <v>44406</v>
      </c>
      <c r="C488" s="3">
        <f t="shared" ca="1" si="45"/>
        <v>0.93</v>
      </c>
      <c r="D488">
        <f t="shared" ca="1" si="46"/>
        <v>7</v>
      </c>
      <c r="E488">
        <f t="shared" ca="1" si="47"/>
        <v>159</v>
      </c>
      <c r="F488" t="str">
        <f t="shared" ca="1" si="48"/>
        <v>INSERT INTO ComprobanteDeEntradas(C_ComprobanteEntrada,D_Fecha,MedioDePago_C_MedioPago,Cliente_C_CodigoCliente)VALUES(93,29/07/2021 22:19:12,7,159)</v>
      </c>
    </row>
    <row r="489" spans="1:6" x14ac:dyDescent="0.25">
      <c r="A489">
        <v>94</v>
      </c>
      <c r="B489" s="2">
        <f t="shared" ca="1" si="44"/>
        <v>43574</v>
      </c>
      <c r="C489" s="3">
        <f t="shared" ca="1" si="45"/>
        <v>0.92100000000000004</v>
      </c>
      <c r="D489">
        <f t="shared" ca="1" si="46"/>
        <v>0</v>
      </c>
      <c r="E489">
        <f t="shared" ca="1" si="47"/>
        <v>75</v>
      </c>
      <c r="F489" t="str">
        <f t="shared" ca="1" si="48"/>
        <v>INSERT INTO ComprobanteDeEntradas(C_ComprobanteEntrada,D_Fecha,MedioDePago_C_MedioPago,Cliente_C_CodigoCliente)VALUES(94,19/04/2019 22:06:14,0,75)</v>
      </c>
    </row>
    <row r="490" spans="1:6" x14ac:dyDescent="0.25">
      <c r="A490">
        <v>95</v>
      </c>
      <c r="B490" s="2">
        <f t="shared" ca="1" si="44"/>
        <v>43756</v>
      </c>
      <c r="C490" s="3">
        <f t="shared" ca="1" si="45"/>
        <v>0.747</v>
      </c>
      <c r="D490">
        <f t="shared" ca="1" si="46"/>
        <v>1</v>
      </c>
      <c r="E490">
        <f t="shared" ca="1" si="47"/>
        <v>183</v>
      </c>
      <c r="F490" t="str">
        <f t="shared" ca="1" si="48"/>
        <v>INSERT INTO ComprobanteDeEntradas(C_ComprobanteEntrada,D_Fecha,MedioDePago_C_MedioPago,Cliente_C_CodigoCliente)VALUES(95,18/10/2019 17:55:41,1,183)</v>
      </c>
    </row>
    <row r="491" spans="1:6" x14ac:dyDescent="0.25">
      <c r="A491">
        <v>96</v>
      </c>
      <c r="B491" s="2">
        <f t="shared" ca="1" si="44"/>
        <v>43727</v>
      </c>
      <c r="C491" s="3">
        <f t="shared" ca="1" si="45"/>
        <v>0.67800000000000005</v>
      </c>
      <c r="D491">
        <f t="shared" ca="1" si="46"/>
        <v>4</v>
      </c>
      <c r="E491">
        <f t="shared" ca="1" si="47"/>
        <v>81</v>
      </c>
      <c r="F491" t="str">
        <f t="shared" ca="1" si="48"/>
        <v>INSERT INTO ComprobanteDeEntradas(C_ComprobanteEntrada,D_Fecha,MedioDePago_C_MedioPago,Cliente_C_CodigoCliente)VALUES(96,19/09/2019 16:16:19,4,81)</v>
      </c>
    </row>
    <row r="492" spans="1:6" x14ac:dyDescent="0.25">
      <c r="A492">
        <v>97</v>
      </c>
      <c r="B492" s="2">
        <f t="shared" ca="1" si="44"/>
        <v>44023</v>
      </c>
      <c r="C492" s="3">
        <f t="shared" ca="1" si="45"/>
        <v>0.81499999999999995</v>
      </c>
      <c r="D492">
        <f t="shared" ca="1" si="46"/>
        <v>4</v>
      </c>
      <c r="E492">
        <f t="shared" ca="1" si="47"/>
        <v>183</v>
      </c>
      <c r="F492" t="str">
        <f t="shared" ca="1" si="48"/>
        <v>INSERT INTO ComprobanteDeEntradas(C_ComprobanteEntrada,D_Fecha,MedioDePago_C_MedioPago,Cliente_C_CodigoCliente)VALUES(97,11/07/2020 19:33:36,4,183)</v>
      </c>
    </row>
    <row r="493" spans="1:6" x14ac:dyDescent="0.25">
      <c r="A493">
        <v>98</v>
      </c>
      <c r="B493" s="2">
        <f t="shared" ca="1" si="44"/>
        <v>43935</v>
      </c>
      <c r="C493" s="3">
        <f t="shared" ca="1" si="45"/>
        <v>0.47299999999999998</v>
      </c>
      <c r="D493">
        <f t="shared" ca="1" si="46"/>
        <v>1</v>
      </c>
      <c r="E493">
        <f t="shared" ca="1" si="47"/>
        <v>5</v>
      </c>
      <c r="F493" t="str">
        <f t="shared" ca="1" si="48"/>
        <v>INSERT INTO ComprobanteDeEntradas(C_ComprobanteEntrada,D_Fecha,MedioDePago_C_MedioPago,Cliente_C_CodigoCliente)VALUES(98,14/04/2020 11:21:07,1,5)</v>
      </c>
    </row>
    <row r="494" spans="1:6" x14ac:dyDescent="0.25">
      <c r="A494">
        <v>99</v>
      </c>
      <c r="B494" s="2">
        <f t="shared" ca="1" si="44"/>
        <v>44279</v>
      </c>
      <c r="C494" s="3">
        <f t="shared" ca="1" si="45"/>
        <v>0.95799999999999996</v>
      </c>
      <c r="D494">
        <f t="shared" ca="1" si="46"/>
        <v>0</v>
      </c>
      <c r="E494">
        <f t="shared" ca="1" si="47"/>
        <v>54</v>
      </c>
      <c r="F494" t="str">
        <f t="shared" ca="1" si="48"/>
        <v>INSERT INTO ComprobanteDeEntradas(C_ComprobanteEntrada,D_Fecha,MedioDePago_C_MedioPago,Cliente_C_CodigoCliente)VALUES(99,24/03/2021 22:59:31,0,54)</v>
      </c>
    </row>
    <row r="495" spans="1:6" x14ac:dyDescent="0.25">
      <c r="A495">
        <v>100</v>
      </c>
      <c r="B495" s="2">
        <f t="shared" ca="1" si="44"/>
        <v>43581</v>
      </c>
      <c r="C495" s="3">
        <f t="shared" ca="1" si="45"/>
        <v>0.82599999999999996</v>
      </c>
      <c r="D495">
        <f t="shared" ca="1" si="46"/>
        <v>3</v>
      </c>
      <c r="E495">
        <f t="shared" ca="1" si="47"/>
        <v>187</v>
      </c>
      <c r="F495" t="str">
        <f t="shared" ca="1" si="48"/>
        <v>INSERT INTO ComprobanteDeEntradas(C_ComprobanteEntrada,D_Fecha,MedioDePago_C_MedioPago,Cliente_C_CodigoCliente)VALUES(100,26/04/2019 19:49:26,3,187)</v>
      </c>
    </row>
    <row r="496" spans="1:6" x14ac:dyDescent="0.25">
      <c r="A496">
        <v>101</v>
      </c>
      <c r="B496" s="2">
        <f t="shared" ca="1" si="44"/>
        <v>44503</v>
      </c>
      <c r="C496" s="3">
        <f t="shared" ca="1" si="45"/>
        <v>0.74199999999999999</v>
      </c>
      <c r="D496">
        <f t="shared" ca="1" si="46"/>
        <v>0</v>
      </c>
      <c r="E496">
        <f t="shared" ca="1" si="47"/>
        <v>55</v>
      </c>
      <c r="F496" t="str">
        <f t="shared" ca="1" si="48"/>
        <v>INSERT INTO ComprobanteDeEntradas(C_ComprobanteEntrada,D_Fecha,MedioDePago_C_MedioPago,Cliente_C_CodigoCliente)VALUES(101,03/11/2021 17:48:29,0,55)</v>
      </c>
    </row>
    <row r="497" spans="1:6" x14ac:dyDescent="0.25">
      <c r="A497">
        <v>102</v>
      </c>
      <c r="B497" s="2">
        <f t="shared" ca="1" si="44"/>
        <v>43687</v>
      </c>
      <c r="C497" s="3">
        <f t="shared" ca="1" si="45"/>
        <v>0.63200000000000001</v>
      </c>
      <c r="D497">
        <f t="shared" ca="1" si="46"/>
        <v>1</v>
      </c>
      <c r="E497">
        <f t="shared" ca="1" si="47"/>
        <v>158</v>
      </c>
      <c r="F497" t="str">
        <f t="shared" ca="1" si="48"/>
        <v>INSERT INTO ComprobanteDeEntradas(C_ComprobanteEntrada,D_Fecha,MedioDePago_C_MedioPago,Cliente_C_CodigoCliente)VALUES(102,10/08/2019 15:10:05,1,158)</v>
      </c>
    </row>
    <row r="498" spans="1:6" x14ac:dyDescent="0.25">
      <c r="A498">
        <v>103</v>
      </c>
      <c r="B498" s="2">
        <f t="shared" ca="1" si="44"/>
        <v>44184</v>
      </c>
      <c r="C498" s="3">
        <f t="shared" ca="1" si="45"/>
        <v>0.59899999999999998</v>
      </c>
      <c r="D498">
        <f t="shared" ca="1" si="46"/>
        <v>4</v>
      </c>
      <c r="E498">
        <f t="shared" ca="1" si="47"/>
        <v>55</v>
      </c>
      <c r="F498" t="str">
        <f t="shared" ca="1" si="48"/>
        <v>INSERT INTO ComprobanteDeEntradas(C_ComprobanteEntrada,D_Fecha,MedioDePago_C_MedioPago,Cliente_C_CodigoCliente)VALUES(103,19/12/2020 14:22:34,4,55)</v>
      </c>
    </row>
    <row r="499" spans="1:6" x14ac:dyDescent="0.25">
      <c r="A499">
        <v>104</v>
      </c>
      <c r="B499" s="2">
        <f t="shared" ca="1" si="44"/>
        <v>44052</v>
      </c>
      <c r="C499" s="3">
        <f t="shared" ca="1" si="45"/>
        <v>0.94399999999999995</v>
      </c>
      <c r="D499">
        <f t="shared" ca="1" si="46"/>
        <v>8</v>
      </c>
      <c r="E499">
        <f t="shared" ca="1" si="47"/>
        <v>146</v>
      </c>
      <c r="F499" t="str">
        <f t="shared" ca="1" si="48"/>
        <v>INSERT INTO ComprobanteDeEntradas(C_ComprobanteEntrada,D_Fecha,MedioDePago_C_MedioPago,Cliente_C_CodigoCliente)VALUES(104,09/08/2020 22:39:22,8,146)</v>
      </c>
    </row>
    <row r="500" spans="1:6" x14ac:dyDescent="0.25">
      <c r="A500">
        <v>105</v>
      </c>
      <c r="B500" s="2">
        <f t="shared" ca="1" si="44"/>
        <v>44514</v>
      </c>
      <c r="C500" s="3">
        <f t="shared" ca="1" si="45"/>
        <v>0.54300000000000004</v>
      </c>
      <c r="D500">
        <f t="shared" ca="1" si="46"/>
        <v>8</v>
      </c>
      <c r="E500">
        <f t="shared" ca="1" si="47"/>
        <v>117</v>
      </c>
      <c r="F500" t="str">
        <f t="shared" ca="1" si="48"/>
        <v>INSERT INTO ComprobanteDeEntradas(C_ComprobanteEntrada,D_Fecha,MedioDePago_C_MedioPago,Cliente_C_CodigoCliente)VALUES(105,14/11/2021 13:01:55,8,117)</v>
      </c>
    </row>
    <row r="501" spans="1:6" x14ac:dyDescent="0.25">
      <c r="A501">
        <v>106</v>
      </c>
      <c r="B501" s="2">
        <f t="shared" ca="1" si="44"/>
        <v>43611</v>
      </c>
      <c r="C501" s="3">
        <f t="shared" ca="1" si="45"/>
        <v>0.50700000000000001</v>
      </c>
      <c r="D501">
        <f t="shared" ca="1" si="46"/>
        <v>3</v>
      </c>
      <c r="E501">
        <f t="shared" ca="1" si="47"/>
        <v>43</v>
      </c>
      <c r="F501" t="str">
        <f t="shared" ca="1" si="48"/>
        <v>INSERT INTO ComprobanteDeEntradas(C_ComprobanteEntrada,D_Fecha,MedioDePago_C_MedioPago,Cliente_C_CodigoCliente)VALUES(106,26/05/2019 12:10:05,3,43)</v>
      </c>
    </row>
    <row r="502" spans="1:6" x14ac:dyDescent="0.25">
      <c r="A502">
        <v>107</v>
      </c>
      <c r="B502" s="2">
        <f t="shared" ca="1" si="44"/>
        <v>43520</v>
      </c>
      <c r="C502" s="3">
        <f t="shared" ca="1" si="45"/>
        <v>0.89300000000000002</v>
      </c>
      <c r="D502">
        <f t="shared" ca="1" si="46"/>
        <v>1</v>
      </c>
      <c r="E502">
        <f t="shared" ca="1" si="47"/>
        <v>100</v>
      </c>
      <c r="F502" t="str">
        <f t="shared" ca="1" si="48"/>
        <v>INSERT INTO ComprobanteDeEntradas(C_ComprobanteEntrada,D_Fecha,MedioDePago_C_MedioPago,Cliente_C_CodigoCliente)VALUES(107,24/02/2019 21:25:55,1,100)</v>
      </c>
    </row>
    <row r="503" spans="1:6" x14ac:dyDescent="0.25">
      <c r="A503">
        <v>108</v>
      </c>
      <c r="B503" s="2">
        <f t="shared" ca="1" si="44"/>
        <v>44055</v>
      </c>
      <c r="C503" s="3">
        <f t="shared" ca="1" si="45"/>
        <v>0.72399999999999998</v>
      </c>
      <c r="D503">
        <f t="shared" ca="1" si="46"/>
        <v>7</v>
      </c>
      <c r="E503">
        <f t="shared" ca="1" si="47"/>
        <v>30</v>
      </c>
      <c r="F503" t="str">
        <f t="shared" ca="1" si="48"/>
        <v>INSERT INTO ComprobanteDeEntradas(C_ComprobanteEntrada,D_Fecha,MedioDePago_C_MedioPago,Cliente_C_CodigoCliente)VALUES(108,12/08/2020 17:22:34,7,30)</v>
      </c>
    </row>
    <row r="504" spans="1:6" x14ac:dyDescent="0.25">
      <c r="A504">
        <v>109</v>
      </c>
      <c r="B504" s="2">
        <f t="shared" ca="1" si="44"/>
        <v>44333</v>
      </c>
      <c r="C504" s="3">
        <f t="shared" ca="1" si="45"/>
        <v>0.60799999999999998</v>
      </c>
      <c r="D504">
        <f t="shared" ca="1" si="46"/>
        <v>6</v>
      </c>
      <c r="E504">
        <f t="shared" ca="1" si="47"/>
        <v>191</v>
      </c>
      <c r="F504" t="str">
        <f t="shared" ca="1" si="48"/>
        <v>INSERT INTO ComprobanteDeEntradas(C_ComprobanteEntrada,D_Fecha,MedioDePago_C_MedioPago,Cliente_C_CodigoCliente)VALUES(109,17/05/2021 14:35:31,6,191)</v>
      </c>
    </row>
    <row r="505" spans="1:6" x14ac:dyDescent="0.25">
      <c r="A505">
        <v>110</v>
      </c>
      <c r="B505" s="2">
        <f t="shared" ca="1" si="44"/>
        <v>43817</v>
      </c>
      <c r="C505" s="3">
        <f t="shared" ca="1" si="45"/>
        <v>0.48399999999999999</v>
      </c>
      <c r="D505">
        <f t="shared" ca="1" si="46"/>
        <v>1</v>
      </c>
      <c r="E505">
        <f t="shared" ca="1" si="47"/>
        <v>115</v>
      </c>
      <c r="F505" t="str">
        <f t="shared" ca="1" si="48"/>
        <v>INSERT INTO ComprobanteDeEntradas(C_ComprobanteEntrada,D_Fecha,MedioDePago_C_MedioPago,Cliente_C_CodigoCliente)VALUES(110,18/12/2019 11:36:58,1,115)</v>
      </c>
    </row>
    <row r="506" spans="1:6" x14ac:dyDescent="0.25">
      <c r="A506">
        <v>111</v>
      </c>
      <c r="B506" s="2">
        <f t="shared" ca="1" si="44"/>
        <v>44556</v>
      </c>
      <c r="C506" s="3">
        <f t="shared" ca="1" si="45"/>
        <v>0.46899999999999997</v>
      </c>
      <c r="D506">
        <f t="shared" ca="1" si="46"/>
        <v>7</v>
      </c>
      <c r="E506">
        <f t="shared" ca="1" si="47"/>
        <v>33</v>
      </c>
      <c r="F506" t="str">
        <f t="shared" ca="1" si="48"/>
        <v>INSERT INTO ComprobanteDeEntradas(C_ComprobanteEntrada,D_Fecha,MedioDePago_C_MedioPago,Cliente_C_CodigoCliente)VALUES(111,26/12/2021 11:15:22,7,33)</v>
      </c>
    </row>
    <row r="507" spans="1:6" x14ac:dyDescent="0.25">
      <c r="A507">
        <v>112</v>
      </c>
      <c r="B507" s="2">
        <f t="shared" ca="1" si="44"/>
        <v>44104</v>
      </c>
      <c r="C507" s="3">
        <f t="shared" ca="1" si="45"/>
        <v>0.63500000000000001</v>
      </c>
      <c r="D507">
        <f t="shared" ca="1" si="46"/>
        <v>8</v>
      </c>
      <c r="E507">
        <f t="shared" ca="1" si="47"/>
        <v>55</v>
      </c>
      <c r="F507" t="str">
        <f t="shared" ca="1" si="48"/>
        <v>INSERT INTO ComprobanteDeEntradas(C_ComprobanteEntrada,D_Fecha,MedioDePago_C_MedioPago,Cliente_C_CodigoCliente)VALUES(112,30/09/2020 15:14:24,8,55)</v>
      </c>
    </row>
    <row r="508" spans="1:6" x14ac:dyDescent="0.25">
      <c r="A508">
        <v>113</v>
      </c>
      <c r="B508" s="2">
        <f t="shared" ca="1" si="44"/>
        <v>43789</v>
      </c>
      <c r="C508" s="3">
        <f t="shared" ca="1" si="45"/>
        <v>0.755</v>
      </c>
      <c r="D508">
        <f t="shared" ca="1" si="46"/>
        <v>2</v>
      </c>
      <c r="E508">
        <f t="shared" ca="1" si="47"/>
        <v>26</v>
      </c>
      <c r="F508" t="str">
        <f t="shared" ca="1" si="48"/>
        <v>INSERT INTO ComprobanteDeEntradas(C_ComprobanteEntrada,D_Fecha,MedioDePago_C_MedioPago,Cliente_C_CodigoCliente)VALUES(113,20/11/2019 18:07:12,2,26)</v>
      </c>
    </row>
    <row r="509" spans="1:6" x14ac:dyDescent="0.25">
      <c r="A509">
        <v>114</v>
      </c>
      <c r="B509" s="2">
        <f t="shared" ca="1" si="44"/>
        <v>43777</v>
      </c>
      <c r="C509" s="3">
        <f t="shared" ca="1" si="45"/>
        <v>0.66900000000000004</v>
      </c>
      <c r="D509">
        <f t="shared" ca="1" si="46"/>
        <v>2</v>
      </c>
      <c r="E509">
        <f t="shared" ca="1" si="47"/>
        <v>85</v>
      </c>
      <c r="F509" t="str">
        <f t="shared" ca="1" si="48"/>
        <v>INSERT INTO ComprobanteDeEntradas(C_ComprobanteEntrada,D_Fecha,MedioDePago_C_MedioPago,Cliente_C_CodigoCliente)VALUES(114,08/11/2019 16:03:22,2,85)</v>
      </c>
    </row>
    <row r="510" spans="1:6" x14ac:dyDescent="0.25">
      <c r="A510">
        <v>115</v>
      </c>
      <c r="B510" s="2">
        <f t="shared" ca="1" si="44"/>
        <v>43705</v>
      </c>
      <c r="C510" s="3">
        <f t="shared" ca="1" si="45"/>
        <v>0.61399999999999999</v>
      </c>
      <c r="D510">
        <f t="shared" ca="1" si="46"/>
        <v>5</v>
      </c>
      <c r="E510">
        <f t="shared" ca="1" si="47"/>
        <v>42</v>
      </c>
      <c r="F510" t="str">
        <f t="shared" ca="1" si="48"/>
        <v>INSERT INTO ComprobanteDeEntradas(C_ComprobanteEntrada,D_Fecha,MedioDePago_C_MedioPago,Cliente_C_CodigoCliente)VALUES(115,28/08/2019 14:44:10,5,42)</v>
      </c>
    </row>
    <row r="511" spans="1:6" x14ac:dyDescent="0.25">
      <c r="A511">
        <v>116</v>
      </c>
      <c r="B511" s="2">
        <f t="shared" ca="1" si="44"/>
        <v>44527</v>
      </c>
      <c r="C511" s="3">
        <f t="shared" ca="1" si="45"/>
        <v>0.879</v>
      </c>
      <c r="D511">
        <f t="shared" ca="1" si="46"/>
        <v>6</v>
      </c>
      <c r="E511">
        <f t="shared" ca="1" si="47"/>
        <v>6</v>
      </c>
      <c r="F511" t="str">
        <f t="shared" ca="1" si="48"/>
        <v>INSERT INTO ComprobanteDeEntradas(C_ComprobanteEntrada,D_Fecha,MedioDePago_C_MedioPago,Cliente_C_CodigoCliente)VALUES(116,27/11/2021 21:05:46,6,6)</v>
      </c>
    </row>
    <row r="512" spans="1:6" x14ac:dyDescent="0.25">
      <c r="A512">
        <v>117</v>
      </c>
      <c r="B512" s="2">
        <f t="shared" ca="1" si="44"/>
        <v>43659</v>
      </c>
      <c r="C512" s="3">
        <f t="shared" ca="1" si="45"/>
        <v>0.61399999999999999</v>
      </c>
      <c r="D512">
        <f t="shared" ca="1" si="46"/>
        <v>2</v>
      </c>
      <c r="E512">
        <f t="shared" ca="1" si="47"/>
        <v>177</v>
      </c>
      <c r="F512" t="str">
        <f t="shared" ca="1" si="48"/>
        <v>INSERT INTO ComprobanteDeEntradas(C_ComprobanteEntrada,D_Fecha,MedioDePago_C_MedioPago,Cliente_C_CodigoCliente)VALUES(117,13/07/2019 14:44:10,2,177)</v>
      </c>
    </row>
    <row r="513" spans="1:6" x14ac:dyDescent="0.25">
      <c r="A513">
        <v>118</v>
      </c>
      <c r="B513" s="2">
        <f t="shared" ca="1" si="44"/>
        <v>43855</v>
      </c>
      <c r="C513" s="3">
        <f t="shared" ca="1" si="45"/>
        <v>0.51100000000000001</v>
      </c>
      <c r="D513">
        <f t="shared" ca="1" si="46"/>
        <v>8</v>
      </c>
      <c r="E513">
        <f t="shared" ca="1" si="47"/>
        <v>22</v>
      </c>
      <c r="F513" t="str">
        <f t="shared" ca="1" si="48"/>
        <v>INSERT INTO ComprobanteDeEntradas(C_ComprobanteEntrada,D_Fecha,MedioDePago_C_MedioPago,Cliente_C_CodigoCliente)VALUES(118,25/01/2020 12:15:50,8,22)</v>
      </c>
    </row>
    <row r="514" spans="1:6" x14ac:dyDescent="0.25">
      <c r="A514">
        <v>119</v>
      </c>
      <c r="B514" s="2">
        <f t="shared" ca="1" si="44"/>
        <v>43937</v>
      </c>
      <c r="C514" s="3">
        <f t="shared" ca="1" si="45"/>
        <v>0.59299999999999997</v>
      </c>
      <c r="D514">
        <f t="shared" ca="1" si="46"/>
        <v>6</v>
      </c>
      <c r="E514">
        <f t="shared" ca="1" si="47"/>
        <v>76</v>
      </c>
      <c r="F514" t="str">
        <f t="shared" ca="1" si="48"/>
        <v>INSERT INTO ComprobanteDeEntradas(C_ComprobanteEntrada,D_Fecha,MedioDePago_C_MedioPago,Cliente_C_CodigoCliente)VALUES(119,16/04/2020 14:13:55,6,76)</v>
      </c>
    </row>
    <row r="515" spans="1:6" x14ac:dyDescent="0.25">
      <c r="A515">
        <v>120</v>
      </c>
      <c r="B515" s="2">
        <f t="shared" ca="1" si="44"/>
        <v>43926</v>
      </c>
      <c r="C515" s="3">
        <f t="shared" ca="1" si="45"/>
        <v>0.86299999999999999</v>
      </c>
      <c r="D515">
        <f t="shared" ca="1" si="46"/>
        <v>0</v>
      </c>
      <c r="E515">
        <f t="shared" ca="1" si="47"/>
        <v>131</v>
      </c>
      <c r="F515" t="str">
        <f t="shared" ca="1" si="48"/>
        <v>INSERT INTO ComprobanteDeEntradas(C_ComprobanteEntrada,D_Fecha,MedioDePago_C_MedioPago,Cliente_C_CodigoCliente)VALUES(120,05/04/2020 20:42:43,0,131)</v>
      </c>
    </row>
    <row r="516" spans="1:6" x14ac:dyDescent="0.25">
      <c r="A516">
        <v>121</v>
      </c>
      <c r="B516" s="2">
        <f t="shared" ca="1" si="44"/>
        <v>44218</v>
      </c>
      <c r="C516" s="3">
        <f t="shared" ca="1" si="45"/>
        <v>0.72799999999999998</v>
      </c>
      <c r="D516">
        <f t="shared" ca="1" si="46"/>
        <v>0</v>
      </c>
      <c r="E516">
        <f t="shared" ca="1" si="47"/>
        <v>120</v>
      </c>
      <c r="F516" t="str">
        <f t="shared" ca="1" si="48"/>
        <v>INSERT INTO ComprobanteDeEntradas(C_ComprobanteEntrada,D_Fecha,MedioDePago_C_MedioPago,Cliente_C_CodigoCliente)VALUES(121,22/01/2021 17:28:19,0,120)</v>
      </c>
    </row>
    <row r="517" spans="1:6" x14ac:dyDescent="0.25">
      <c r="A517">
        <v>122</v>
      </c>
      <c r="B517" s="2">
        <f t="shared" ca="1" si="44"/>
        <v>44440</v>
      </c>
      <c r="C517" s="3">
        <f t="shared" ca="1" si="45"/>
        <v>0.54400000000000004</v>
      </c>
      <c r="D517">
        <f t="shared" ca="1" si="46"/>
        <v>2</v>
      </c>
      <c r="E517">
        <f t="shared" ca="1" si="47"/>
        <v>115</v>
      </c>
      <c r="F517" t="str">
        <f t="shared" ca="1" si="48"/>
        <v>INSERT INTO ComprobanteDeEntradas(C_ComprobanteEntrada,D_Fecha,MedioDePago_C_MedioPago,Cliente_C_CodigoCliente)VALUES(122,01/09/2021 13:03:22,2,115)</v>
      </c>
    </row>
    <row r="518" spans="1:6" x14ac:dyDescent="0.25">
      <c r="A518">
        <v>123</v>
      </c>
      <c r="B518" s="2">
        <f t="shared" ca="1" si="44"/>
        <v>44438</v>
      </c>
      <c r="C518" s="3">
        <f t="shared" ca="1" si="45"/>
        <v>0.68700000000000006</v>
      </c>
      <c r="D518">
        <f t="shared" ca="1" si="46"/>
        <v>2</v>
      </c>
      <c r="E518">
        <f t="shared" ca="1" si="47"/>
        <v>174</v>
      </c>
      <c r="F518" t="str">
        <f t="shared" ca="1" si="48"/>
        <v>INSERT INTO ComprobanteDeEntradas(C_ComprobanteEntrada,D_Fecha,MedioDePago_C_MedioPago,Cliente_C_CodigoCliente)VALUES(123,30/08/2021 16:29:17,2,174)</v>
      </c>
    </row>
    <row r="519" spans="1:6" x14ac:dyDescent="0.25">
      <c r="A519">
        <v>124</v>
      </c>
      <c r="B519" s="2">
        <f t="shared" ca="1" si="44"/>
        <v>43672</v>
      </c>
      <c r="C519" s="3">
        <f t="shared" ca="1" si="45"/>
        <v>0.41499999999999998</v>
      </c>
      <c r="D519">
        <f t="shared" ca="1" si="46"/>
        <v>4</v>
      </c>
      <c r="E519">
        <f t="shared" ca="1" si="47"/>
        <v>175</v>
      </c>
      <c r="F519" t="str">
        <f t="shared" ca="1" si="48"/>
        <v>INSERT INTO ComprobanteDeEntradas(C_ComprobanteEntrada,D_Fecha,MedioDePago_C_MedioPago,Cliente_C_CodigoCliente)VALUES(124,26/07/2019 09:57:36,4,175)</v>
      </c>
    </row>
    <row r="520" spans="1:6" x14ac:dyDescent="0.25">
      <c r="A520">
        <v>125</v>
      </c>
      <c r="B520" s="2">
        <f t="shared" ca="1" si="44"/>
        <v>44137</v>
      </c>
      <c r="C520" s="3">
        <f t="shared" ca="1" si="45"/>
        <v>0.629</v>
      </c>
      <c r="D520">
        <f t="shared" ca="1" si="46"/>
        <v>6</v>
      </c>
      <c r="E520">
        <f t="shared" ca="1" si="47"/>
        <v>114</v>
      </c>
      <c r="F520" t="str">
        <f t="shared" ca="1" si="48"/>
        <v>INSERT INTO ComprobanteDeEntradas(C_ComprobanteEntrada,D_Fecha,MedioDePago_C_MedioPago,Cliente_C_CodigoCliente)VALUES(125,02/11/2020 15:05:46,6,114)</v>
      </c>
    </row>
    <row r="521" spans="1:6" x14ac:dyDescent="0.25">
      <c r="A521">
        <v>126</v>
      </c>
      <c r="B521" s="2">
        <f t="shared" ca="1" si="44"/>
        <v>44549</v>
      </c>
      <c r="C521" s="3">
        <f t="shared" ca="1" si="45"/>
        <v>0.81200000000000006</v>
      </c>
      <c r="D521">
        <f t="shared" ca="1" si="46"/>
        <v>4</v>
      </c>
      <c r="E521">
        <f t="shared" ca="1" si="47"/>
        <v>13</v>
      </c>
      <c r="F521" t="str">
        <f t="shared" ca="1" si="48"/>
        <v>INSERT INTO ComprobanteDeEntradas(C_ComprobanteEntrada,D_Fecha,MedioDePago_C_MedioPago,Cliente_C_CodigoCliente)VALUES(126,19/12/2021 19:29:17,4,13)</v>
      </c>
    </row>
    <row r="522" spans="1:6" x14ac:dyDescent="0.25">
      <c r="A522">
        <v>127</v>
      </c>
      <c r="B522" s="2">
        <f t="shared" ca="1" si="44"/>
        <v>43718</v>
      </c>
      <c r="C522" s="3">
        <f t="shared" ca="1" si="45"/>
        <v>0.41899999999999998</v>
      </c>
      <c r="D522">
        <f t="shared" ca="1" si="46"/>
        <v>2</v>
      </c>
      <c r="E522">
        <f t="shared" ca="1" si="47"/>
        <v>60</v>
      </c>
      <c r="F522" t="str">
        <f t="shared" ca="1" si="48"/>
        <v>INSERT INTO ComprobanteDeEntradas(C_ComprobanteEntrada,D_Fecha,MedioDePago_C_MedioPago,Cliente_C_CodigoCliente)VALUES(127,10/09/2019 10:03:22,2,60)</v>
      </c>
    </row>
    <row r="523" spans="1:6" x14ac:dyDescent="0.25">
      <c r="A523">
        <v>128</v>
      </c>
      <c r="B523" s="2">
        <f t="shared" ca="1" si="44"/>
        <v>43910</v>
      </c>
      <c r="C523" s="3">
        <f t="shared" ca="1" si="45"/>
        <v>0.73099999999999998</v>
      </c>
      <c r="D523">
        <f t="shared" ca="1" si="46"/>
        <v>8</v>
      </c>
      <c r="E523">
        <f t="shared" ca="1" si="47"/>
        <v>180</v>
      </c>
      <c r="F523" t="str">
        <f t="shared" ca="1" si="48"/>
        <v>INSERT INTO ComprobanteDeEntradas(C_ComprobanteEntrada,D_Fecha,MedioDePago_C_MedioPago,Cliente_C_CodigoCliente)VALUES(128,20/03/2020 17:32:38,8,180)</v>
      </c>
    </row>
    <row r="524" spans="1:6" x14ac:dyDescent="0.25">
      <c r="A524">
        <v>129</v>
      </c>
      <c r="B524" s="2">
        <f t="shared" ca="1" si="44"/>
        <v>43606</v>
      </c>
      <c r="C524" s="3">
        <f t="shared" ca="1" si="45"/>
        <v>0.58099999999999996</v>
      </c>
      <c r="D524">
        <f t="shared" ca="1" si="46"/>
        <v>3</v>
      </c>
      <c r="E524">
        <f t="shared" ca="1" si="47"/>
        <v>103</v>
      </c>
      <c r="F524" t="str">
        <f t="shared" ca="1" si="48"/>
        <v>INSERT INTO ComprobanteDeEntradas(C_ComprobanteEntrada,D_Fecha,MedioDePago_C_MedioPago,Cliente_C_CodigoCliente)VALUES(129,21/05/2019 13:56:38,3,103)</v>
      </c>
    </row>
    <row r="525" spans="1:6" x14ac:dyDescent="0.25">
      <c r="A525">
        <v>130</v>
      </c>
      <c r="B525" s="2">
        <f t="shared" ref="B525:B588" ca="1" si="49">RANDBETWEEN(DATE(2019,1,1),DATE(2021,12,31))</f>
        <v>43709</v>
      </c>
      <c r="C525" s="3">
        <f t="shared" ref="C525:C588" ca="1" si="50">RANDBETWEEN(TIMEVALUE("09:00:00")*1000,TIMEVALUE("23:00:00")*1000)/1000</f>
        <v>0.95</v>
      </c>
      <c r="D525">
        <f t="shared" ref="D525:D588" ca="1" si="51">RANDBETWEEN(0,8)</f>
        <v>5</v>
      </c>
      <c r="E525">
        <f t="shared" ref="E525:E588" ca="1" si="52">RANDBETWEEN(1,200)</f>
        <v>162</v>
      </c>
      <c r="F525" t="str">
        <f t="shared" ref="F525:F588" ca="1" si="53">CONCATENATE("INSERT INTO ComprobanteDeEntradas(C_ComprobanteEntrada,D_Fecha,MedioDePago_C_MedioPago,Cliente_C_CodigoCliente)VALUES(",A525,",",TEXT(B525,"dd/mm/yyyy")," ",TEXT(C525,"hh:mm:ss"),",",D525,",",E525,")")</f>
        <v>INSERT INTO ComprobanteDeEntradas(C_ComprobanteEntrada,D_Fecha,MedioDePago_C_MedioPago,Cliente_C_CodigoCliente)VALUES(130,01/09/2019 22:48:00,5,162)</v>
      </c>
    </row>
    <row r="526" spans="1:6" x14ac:dyDescent="0.25">
      <c r="A526">
        <v>131</v>
      </c>
      <c r="B526" s="2">
        <f t="shared" ca="1" si="49"/>
        <v>43526</v>
      </c>
      <c r="C526" s="3">
        <f t="shared" ca="1" si="50"/>
        <v>0.48199999999999998</v>
      </c>
      <c r="D526">
        <f t="shared" ca="1" si="51"/>
        <v>6</v>
      </c>
      <c r="E526">
        <f t="shared" ca="1" si="52"/>
        <v>7</v>
      </c>
      <c r="F526" t="str">
        <f t="shared" ca="1" si="53"/>
        <v>INSERT INTO ComprobanteDeEntradas(C_ComprobanteEntrada,D_Fecha,MedioDePago_C_MedioPago,Cliente_C_CodigoCliente)VALUES(131,02/03/2019 11:34:05,6,7)</v>
      </c>
    </row>
    <row r="527" spans="1:6" x14ac:dyDescent="0.25">
      <c r="A527">
        <v>132</v>
      </c>
      <c r="B527" s="2">
        <f t="shared" ca="1" si="49"/>
        <v>43950</v>
      </c>
      <c r="C527" s="3">
        <f t="shared" ca="1" si="50"/>
        <v>0.73899999999999999</v>
      </c>
      <c r="D527">
        <f t="shared" ca="1" si="51"/>
        <v>4</v>
      </c>
      <c r="E527">
        <f t="shared" ca="1" si="52"/>
        <v>65</v>
      </c>
      <c r="F527" t="str">
        <f t="shared" ca="1" si="53"/>
        <v>INSERT INTO ComprobanteDeEntradas(C_ComprobanteEntrada,D_Fecha,MedioDePago_C_MedioPago,Cliente_C_CodigoCliente)VALUES(132,29/04/2020 17:44:10,4,65)</v>
      </c>
    </row>
    <row r="528" spans="1:6" x14ac:dyDescent="0.25">
      <c r="A528">
        <v>133</v>
      </c>
      <c r="B528" s="2">
        <f t="shared" ca="1" si="49"/>
        <v>43680</v>
      </c>
      <c r="C528" s="3">
        <f t="shared" ca="1" si="50"/>
        <v>0.72299999999999998</v>
      </c>
      <c r="D528">
        <f t="shared" ca="1" si="51"/>
        <v>2</v>
      </c>
      <c r="E528">
        <f t="shared" ca="1" si="52"/>
        <v>47</v>
      </c>
      <c r="F528" t="str">
        <f t="shared" ca="1" si="53"/>
        <v>INSERT INTO ComprobanteDeEntradas(C_ComprobanteEntrada,D_Fecha,MedioDePago_C_MedioPago,Cliente_C_CodigoCliente)VALUES(133,03/08/2019 17:21:07,2,47)</v>
      </c>
    </row>
    <row r="529" spans="1:6" x14ac:dyDescent="0.25">
      <c r="A529">
        <v>134</v>
      </c>
      <c r="B529" s="2">
        <f t="shared" ca="1" si="49"/>
        <v>43676</v>
      </c>
      <c r="C529" s="3">
        <f t="shared" ca="1" si="50"/>
        <v>0.753</v>
      </c>
      <c r="D529">
        <f t="shared" ca="1" si="51"/>
        <v>3</v>
      </c>
      <c r="E529">
        <f t="shared" ca="1" si="52"/>
        <v>4</v>
      </c>
      <c r="F529" t="str">
        <f t="shared" ca="1" si="53"/>
        <v>INSERT INTO ComprobanteDeEntradas(C_ComprobanteEntrada,D_Fecha,MedioDePago_C_MedioPago,Cliente_C_CodigoCliente)VALUES(134,30/07/2019 18:04:19,3,4)</v>
      </c>
    </row>
    <row r="530" spans="1:6" x14ac:dyDescent="0.25">
      <c r="A530">
        <v>135</v>
      </c>
      <c r="B530" s="2">
        <f t="shared" ca="1" si="49"/>
        <v>44268</v>
      </c>
      <c r="C530" s="3">
        <f t="shared" ca="1" si="50"/>
        <v>0.53600000000000003</v>
      </c>
      <c r="D530">
        <f t="shared" ca="1" si="51"/>
        <v>5</v>
      </c>
      <c r="E530">
        <f t="shared" ca="1" si="52"/>
        <v>116</v>
      </c>
      <c r="F530" t="str">
        <f t="shared" ca="1" si="53"/>
        <v>INSERT INTO ComprobanteDeEntradas(C_ComprobanteEntrada,D_Fecha,MedioDePago_C_MedioPago,Cliente_C_CodigoCliente)VALUES(135,13/03/2021 12:51:50,5,116)</v>
      </c>
    </row>
    <row r="531" spans="1:6" x14ac:dyDescent="0.25">
      <c r="A531">
        <v>136</v>
      </c>
      <c r="B531" s="2">
        <f t="shared" ca="1" si="49"/>
        <v>43694</v>
      </c>
      <c r="C531" s="3">
        <f t="shared" ca="1" si="50"/>
        <v>0.53100000000000003</v>
      </c>
      <c r="D531">
        <f t="shared" ca="1" si="51"/>
        <v>3</v>
      </c>
      <c r="E531">
        <f t="shared" ca="1" si="52"/>
        <v>65</v>
      </c>
      <c r="F531" t="str">
        <f t="shared" ca="1" si="53"/>
        <v>INSERT INTO ComprobanteDeEntradas(C_ComprobanteEntrada,D_Fecha,MedioDePago_C_MedioPago,Cliente_C_CodigoCliente)VALUES(136,17/08/2019 12:44:38,3,65)</v>
      </c>
    </row>
    <row r="532" spans="1:6" x14ac:dyDescent="0.25">
      <c r="A532">
        <v>137</v>
      </c>
      <c r="B532" s="2">
        <f t="shared" ca="1" si="49"/>
        <v>44348</v>
      </c>
      <c r="C532" s="3">
        <f t="shared" ca="1" si="50"/>
        <v>0.56000000000000005</v>
      </c>
      <c r="D532">
        <f t="shared" ca="1" si="51"/>
        <v>2</v>
      </c>
      <c r="E532">
        <f t="shared" ca="1" si="52"/>
        <v>170</v>
      </c>
      <c r="F532" t="str">
        <f t="shared" ca="1" si="53"/>
        <v>INSERT INTO ComprobanteDeEntradas(C_ComprobanteEntrada,D_Fecha,MedioDePago_C_MedioPago,Cliente_C_CodigoCliente)VALUES(137,01/06/2021 13:26:24,2,170)</v>
      </c>
    </row>
    <row r="533" spans="1:6" x14ac:dyDescent="0.25">
      <c r="A533">
        <v>138</v>
      </c>
      <c r="B533" s="2">
        <f t="shared" ca="1" si="49"/>
        <v>43497</v>
      </c>
      <c r="C533" s="3">
        <f t="shared" ca="1" si="50"/>
        <v>0.41499999999999998</v>
      </c>
      <c r="D533">
        <f t="shared" ca="1" si="51"/>
        <v>2</v>
      </c>
      <c r="E533">
        <f t="shared" ca="1" si="52"/>
        <v>73</v>
      </c>
      <c r="F533" t="str">
        <f t="shared" ca="1" si="53"/>
        <v>INSERT INTO ComprobanteDeEntradas(C_ComprobanteEntrada,D_Fecha,MedioDePago_C_MedioPago,Cliente_C_CodigoCliente)VALUES(138,01/02/2019 09:57:36,2,73)</v>
      </c>
    </row>
    <row r="534" spans="1:6" x14ac:dyDescent="0.25">
      <c r="A534">
        <v>139</v>
      </c>
      <c r="B534" s="2">
        <f t="shared" ca="1" si="49"/>
        <v>44091</v>
      </c>
      <c r="C534" s="3">
        <f t="shared" ca="1" si="50"/>
        <v>0.42599999999999999</v>
      </c>
      <c r="D534">
        <f t="shared" ca="1" si="51"/>
        <v>1</v>
      </c>
      <c r="E534">
        <f t="shared" ca="1" si="52"/>
        <v>66</v>
      </c>
      <c r="F534" t="str">
        <f t="shared" ca="1" si="53"/>
        <v>INSERT INTO ComprobanteDeEntradas(C_ComprobanteEntrada,D_Fecha,MedioDePago_C_MedioPago,Cliente_C_CodigoCliente)VALUES(139,17/09/2020 10:13:26,1,66)</v>
      </c>
    </row>
    <row r="535" spans="1:6" x14ac:dyDescent="0.25">
      <c r="A535">
        <v>140</v>
      </c>
      <c r="B535" s="2">
        <f t="shared" ca="1" si="49"/>
        <v>44412</v>
      </c>
      <c r="C535" s="3">
        <f t="shared" ca="1" si="50"/>
        <v>0.83499999999999996</v>
      </c>
      <c r="D535">
        <f t="shared" ca="1" si="51"/>
        <v>0</v>
      </c>
      <c r="E535">
        <f t="shared" ca="1" si="52"/>
        <v>107</v>
      </c>
      <c r="F535" t="str">
        <f t="shared" ca="1" si="53"/>
        <v>INSERT INTO ComprobanteDeEntradas(C_ComprobanteEntrada,D_Fecha,MedioDePago_C_MedioPago,Cliente_C_CodigoCliente)VALUES(140,04/08/2021 20:02:24,0,107)</v>
      </c>
    </row>
    <row r="536" spans="1:6" x14ac:dyDescent="0.25">
      <c r="A536">
        <v>141</v>
      </c>
      <c r="B536" s="2">
        <f t="shared" ca="1" si="49"/>
        <v>44417</v>
      </c>
      <c r="C536" s="3">
        <f t="shared" ca="1" si="50"/>
        <v>0.39300000000000002</v>
      </c>
      <c r="D536">
        <f t="shared" ca="1" si="51"/>
        <v>1</v>
      </c>
      <c r="E536">
        <f t="shared" ca="1" si="52"/>
        <v>93</v>
      </c>
      <c r="F536" t="str">
        <f t="shared" ca="1" si="53"/>
        <v>INSERT INTO ComprobanteDeEntradas(C_ComprobanteEntrada,D_Fecha,MedioDePago_C_MedioPago,Cliente_C_CodigoCliente)VALUES(141,09/08/2021 09:25:55,1,93)</v>
      </c>
    </row>
    <row r="537" spans="1:6" x14ac:dyDescent="0.25">
      <c r="A537">
        <v>142</v>
      </c>
      <c r="B537" s="2">
        <f t="shared" ca="1" si="49"/>
        <v>43746</v>
      </c>
      <c r="C537" s="3">
        <f t="shared" ca="1" si="50"/>
        <v>0.67500000000000004</v>
      </c>
      <c r="D537">
        <f t="shared" ca="1" si="51"/>
        <v>6</v>
      </c>
      <c r="E537">
        <f t="shared" ca="1" si="52"/>
        <v>5</v>
      </c>
      <c r="F537" t="str">
        <f t="shared" ca="1" si="53"/>
        <v>INSERT INTO ComprobanteDeEntradas(C_ComprobanteEntrada,D_Fecha,MedioDePago_C_MedioPago,Cliente_C_CodigoCliente)VALUES(142,08/10/2019 16:12:00,6,5)</v>
      </c>
    </row>
    <row r="538" spans="1:6" x14ac:dyDescent="0.25">
      <c r="A538">
        <v>143</v>
      </c>
      <c r="B538" s="2">
        <f t="shared" ca="1" si="49"/>
        <v>44222</v>
      </c>
      <c r="C538" s="3">
        <f t="shared" ca="1" si="50"/>
        <v>0.48699999999999999</v>
      </c>
      <c r="D538">
        <f t="shared" ca="1" si="51"/>
        <v>4</v>
      </c>
      <c r="E538">
        <f t="shared" ca="1" si="52"/>
        <v>172</v>
      </c>
      <c r="F538" t="str">
        <f t="shared" ca="1" si="53"/>
        <v>INSERT INTO ComprobanteDeEntradas(C_ComprobanteEntrada,D_Fecha,MedioDePago_C_MedioPago,Cliente_C_CodigoCliente)VALUES(143,26/01/2021 11:41:17,4,172)</v>
      </c>
    </row>
    <row r="539" spans="1:6" x14ac:dyDescent="0.25">
      <c r="A539">
        <v>144</v>
      </c>
      <c r="B539" s="2">
        <f t="shared" ca="1" si="49"/>
        <v>43552</v>
      </c>
      <c r="C539" s="3">
        <f t="shared" ca="1" si="50"/>
        <v>0.72299999999999998</v>
      </c>
      <c r="D539">
        <f t="shared" ca="1" si="51"/>
        <v>6</v>
      </c>
      <c r="E539">
        <f t="shared" ca="1" si="52"/>
        <v>66</v>
      </c>
      <c r="F539" t="str">
        <f t="shared" ca="1" si="53"/>
        <v>INSERT INTO ComprobanteDeEntradas(C_ComprobanteEntrada,D_Fecha,MedioDePago_C_MedioPago,Cliente_C_CodigoCliente)VALUES(144,28/03/2019 17:21:07,6,66)</v>
      </c>
    </row>
    <row r="540" spans="1:6" x14ac:dyDescent="0.25">
      <c r="A540">
        <v>145</v>
      </c>
      <c r="B540" s="2">
        <f t="shared" ca="1" si="49"/>
        <v>44413</v>
      </c>
      <c r="C540" s="3">
        <f t="shared" ca="1" si="50"/>
        <v>0.49099999999999999</v>
      </c>
      <c r="D540">
        <f t="shared" ca="1" si="51"/>
        <v>3</v>
      </c>
      <c r="E540">
        <f t="shared" ca="1" si="52"/>
        <v>125</v>
      </c>
      <c r="F540" t="str">
        <f t="shared" ca="1" si="53"/>
        <v>INSERT INTO ComprobanteDeEntradas(C_ComprobanteEntrada,D_Fecha,MedioDePago_C_MedioPago,Cliente_C_CodigoCliente)VALUES(145,05/08/2021 11:47:02,3,125)</v>
      </c>
    </row>
    <row r="541" spans="1:6" x14ac:dyDescent="0.25">
      <c r="A541">
        <v>146</v>
      </c>
      <c r="B541" s="2">
        <f t="shared" ca="1" si="49"/>
        <v>44196</v>
      </c>
      <c r="C541" s="3">
        <f t="shared" ca="1" si="50"/>
        <v>0.55600000000000005</v>
      </c>
      <c r="D541">
        <f t="shared" ca="1" si="51"/>
        <v>7</v>
      </c>
      <c r="E541">
        <f t="shared" ca="1" si="52"/>
        <v>132</v>
      </c>
      <c r="F541" t="str">
        <f t="shared" ca="1" si="53"/>
        <v>INSERT INTO ComprobanteDeEntradas(C_ComprobanteEntrada,D_Fecha,MedioDePago_C_MedioPago,Cliente_C_CodigoCliente)VALUES(146,31/12/2020 13:20:38,7,132)</v>
      </c>
    </row>
    <row r="542" spans="1:6" x14ac:dyDescent="0.25">
      <c r="A542">
        <v>147</v>
      </c>
      <c r="B542" s="2">
        <f t="shared" ca="1" si="49"/>
        <v>44282</v>
      </c>
      <c r="C542" s="3">
        <f t="shared" ca="1" si="50"/>
        <v>0.80400000000000005</v>
      </c>
      <c r="D542">
        <f t="shared" ca="1" si="51"/>
        <v>0</v>
      </c>
      <c r="E542">
        <f t="shared" ca="1" si="52"/>
        <v>103</v>
      </c>
      <c r="F542" t="str">
        <f t="shared" ca="1" si="53"/>
        <v>INSERT INTO ComprobanteDeEntradas(C_ComprobanteEntrada,D_Fecha,MedioDePago_C_MedioPago,Cliente_C_CodigoCliente)VALUES(147,27/03/2021 19:17:46,0,103)</v>
      </c>
    </row>
    <row r="543" spans="1:6" x14ac:dyDescent="0.25">
      <c r="A543">
        <v>148</v>
      </c>
      <c r="B543" s="2">
        <f t="shared" ca="1" si="49"/>
        <v>43480</v>
      </c>
      <c r="C543" s="3">
        <f t="shared" ca="1" si="50"/>
        <v>0.40799999999999997</v>
      </c>
      <c r="D543">
        <f t="shared" ca="1" si="51"/>
        <v>3</v>
      </c>
      <c r="E543">
        <f t="shared" ca="1" si="52"/>
        <v>87</v>
      </c>
      <c r="F543" t="str">
        <f t="shared" ca="1" si="53"/>
        <v>INSERT INTO ComprobanteDeEntradas(C_ComprobanteEntrada,D_Fecha,MedioDePago_C_MedioPago,Cliente_C_CodigoCliente)VALUES(148,15/01/2019 09:47:31,3,87)</v>
      </c>
    </row>
    <row r="544" spans="1:6" x14ac:dyDescent="0.25">
      <c r="A544">
        <v>149</v>
      </c>
      <c r="B544" s="2">
        <f t="shared" ca="1" si="49"/>
        <v>44196</v>
      </c>
      <c r="C544" s="3">
        <f t="shared" ca="1" si="50"/>
        <v>0.72899999999999998</v>
      </c>
      <c r="D544">
        <f t="shared" ca="1" si="51"/>
        <v>4</v>
      </c>
      <c r="E544">
        <f t="shared" ca="1" si="52"/>
        <v>44</v>
      </c>
      <c r="F544" t="str">
        <f t="shared" ca="1" si="53"/>
        <v>INSERT INTO ComprobanteDeEntradas(C_ComprobanteEntrada,D_Fecha,MedioDePago_C_MedioPago,Cliente_C_CodigoCliente)VALUES(149,31/12/2020 17:29:46,4,44)</v>
      </c>
    </row>
    <row r="545" spans="1:6" x14ac:dyDescent="0.25">
      <c r="A545">
        <v>150</v>
      </c>
      <c r="B545" s="2">
        <f t="shared" ca="1" si="49"/>
        <v>43970</v>
      </c>
      <c r="C545" s="3">
        <f t="shared" ca="1" si="50"/>
        <v>0.50800000000000001</v>
      </c>
      <c r="D545">
        <f t="shared" ca="1" si="51"/>
        <v>6</v>
      </c>
      <c r="E545">
        <f t="shared" ca="1" si="52"/>
        <v>76</v>
      </c>
      <c r="F545" t="str">
        <f t="shared" ca="1" si="53"/>
        <v>INSERT INTO ComprobanteDeEntradas(C_ComprobanteEntrada,D_Fecha,MedioDePago_C_MedioPago,Cliente_C_CodigoCliente)VALUES(150,19/05/2020 12:11:31,6,76)</v>
      </c>
    </row>
    <row r="546" spans="1:6" x14ac:dyDescent="0.25">
      <c r="A546">
        <v>151</v>
      </c>
      <c r="B546" s="2">
        <f t="shared" ca="1" si="49"/>
        <v>44077</v>
      </c>
      <c r="C546" s="3">
        <f t="shared" ca="1" si="50"/>
        <v>0.66200000000000003</v>
      </c>
      <c r="D546">
        <f t="shared" ca="1" si="51"/>
        <v>2</v>
      </c>
      <c r="E546">
        <f t="shared" ca="1" si="52"/>
        <v>24</v>
      </c>
      <c r="F546" t="str">
        <f t="shared" ca="1" si="53"/>
        <v>INSERT INTO ComprobanteDeEntradas(C_ComprobanteEntrada,D_Fecha,MedioDePago_C_MedioPago,Cliente_C_CodigoCliente)VALUES(151,03/09/2020 15:53:17,2,24)</v>
      </c>
    </row>
    <row r="547" spans="1:6" x14ac:dyDescent="0.25">
      <c r="A547">
        <v>152</v>
      </c>
      <c r="B547" s="2">
        <f t="shared" ca="1" si="49"/>
        <v>44023</v>
      </c>
      <c r="C547" s="3">
        <f t="shared" ca="1" si="50"/>
        <v>0.52300000000000002</v>
      </c>
      <c r="D547">
        <f t="shared" ca="1" si="51"/>
        <v>0</v>
      </c>
      <c r="E547">
        <f t="shared" ca="1" si="52"/>
        <v>17</v>
      </c>
      <c r="F547" t="str">
        <f t="shared" ca="1" si="53"/>
        <v>INSERT INTO ComprobanteDeEntradas(C_ComprobanteEntrada,D_Fecha,MedioDePago_C_MedioPago,Cliente_C_CodigoCliente)VALUES(152,11/07/2020 12:33:07,0,17)</v>
      </c>
    </row>
    <row r="548" spans="1:6" x14ac:dyDescent="0.25">
      <c r="A548">
        <v>153</v>
      </c>
      <c r="B548" s="2">
        <f t="shared" ca="1" si="49"/>
        <v>44219</v>
      </c>
      <c r="C548" s="3">
        <f t="shared" ca="1" si="50"/>
        <v>0.55400000000000005</v>
      </c>
      <c r="D548">
        <f t="shared" ca="1" si="51"/>
        <v>1</v>
      </c>
      <c r="E548">
        <f t="shared" ca="1" si="52"/>
        <v>161</v>
      </c>
      <c r="F548" t="str">
        <f t="shared" ca="1" si="53"/>
        <v>INSERT INTO ComprobanteDeEntradas(C_ComprobanteEntrada,D_Fecha,MedioDePago_C_MedioPago,Cliente_C_CodigoCliente)VALUES(153,23/01/2021 13:17:46,1,161)</v>
      </c>
    </row>
    <row r="549" spans="1:6" x14ac:dyDescent="0.25">
      <c r="A549">
        <v>154</v>
      </c>
      <c r="B549" s="2">
        <f t="shared" ca="1" si="49"/>
        <v>43580</v>
      </c>
      <c r="C549" s="3">
        <f t="shared" ca="1" si="50"/>
        <v>0.68100000000000005</v>
      </c>
      <c r="D549">
        <f t="shared" ca="1" si="51"/>
        <v>2</v>
      </c>
      <c r="E549">
        <f t="shared" ca="1" si="52"/>
        <v>102</v>
      </c>
      <c r="F549" t="str">
        <f t="shared" ca="1" si="53"/>
        <v>INSERT INTO ComprobanteDeEntradas(C_ComprobanteEntrada,D_Fecha,MedioDePago_C_MedioPago,Cliente_C_CodigoCliente)VALUES(154,25/04/2019 16:20:38,2,102)</v>
      </c>
    </row>
    <row r="550" spans="1:6" x14ac:dyDescent="0.25">
      <c r="A550">
        <v>155</v>
      </c>
      <c r="B550" s="2">
        <f t="shared" ca="1" si="49"/>
        <v>43597</v>
      </c>
      <c r="C550" s="3">
        <f t="shared" ca="1" si="50"/>
        <v>0.94499999999999995</v>
      </c>
      <c r="D550">
        <f t="shared" ca="1" si="51"/>
        <v>8</v>
      </c>
      <c r="E550">
        <f t="shared" ca="1" si="52"/>
        <v>116</v>
      </c>
      <c r="F550" t="str">
        <f t="shared" ca="1" si="53"/>
        <v>INSERT INTO ComprobanteDeEntradas(C_ComprobanteEntrada,D_Fecha,MedioDePago_C_MedioPago,Cliente_C_CodigoCliente)VALUES(155,12/05/2019 22:40:48,8,116)</v>
      </c>
    </row>
    <row r="551" spans="1:6" x14ac:dyDescent="0.25">
      <c r="A551">
        <v>156</v>
      </c>
      <c r="B551" s="2">
        <f t="shared" ca="1" si="49"/>
        <v>43833</v>
      </c>
      <c r="C551" s="3">
        <f t="shared" ca="1" si="50"/>
        <v>0.65900000000000003</v>
      </c>
      <c r="D551">
        <f t="shared" ca="1" si="51"/>
        <v>3</v>
      </c>
      <c r="E551">
        <f t="shared" ca="1" si="52"/>
        <v>153</v>
      </c>
      <c r="F551" t="str">
        <f t="shared" ca="1" si="53"/>
        <v>INSERT INTO ComprobanteDeEntradas(C_ComprobanteEntrada,D_Fecha,MedioDePago_C_MedioPago,Cliente_C_CodigoCliente)VALUES(156,03/01/2020 15:48:58,3,153)</v>
      </c>
    </row>
    <row r="552" spans="1:6" x14ac:dyDescent="0.25">
      <c r="A552">
        <v>157</v>
      </c>
      <c r="B552" s="2">
        <f t="shared" ca="1" si="49"/>
        <v>44219</v>
      </c>
      <c r="C552" s="3">
        <f t="shared" ca="1" si="50"/>
        <v>0.88700000000000001</v>
      </c>
      <c r="D552">
        <f t="shared" ca="1" si="51"/>
        <v>0</v>
      </c>
      <c r="E552">
        <f t="shared" ca="1" si="52"/>
        <v>63</v>
      </c>
      <c r="F552" t="str">
        <f t="shared" ca="1" si="53"/>
        <v>INSERT INTO ComprobanteDeEntradas(C_ComprobanteEntrada,D_Fecha,MedioDePago_C_MedioPago,Cliente_C_CodigoCliente)VALUES(157,23/01/2021 21:17:17,0,63)</v>
      </c>
    </row>
    <row r="553" spans="1:6" x14ac:dyDescent="0.25">
      <c r="A553">
        <v>158</v>
      </c>
      <c r="B553" s="2">
        <f t="shared" ca="1" si="49"/>
        <v>44026</v>
      </c>
      <c r="C553" s="3">
        <f t="shared" ca="1" si="50"/>
        <v>0.71</v>
      </c>
      <c r="D553">
        <f t="shared" ca="1" si="51"/>
        <v>7</v>
      </c>
      <c r="E553">
        <f t="shared" ca="1" si="52"/>
        <v>163</v>
      </c>
      <c r="F553" t="str">
        <f t="shared" ca="1" si="53"/>
        <v>INSERT INTO ComprobanteDeEntradas(C_ComprobanteEntrada,D_Fecha,MedioDePago_C_MedioPago,Cliente_C_CodigoCliente)VALUES(158,14/07/2020 17:02:24,7,163)</v>
      </c>
    </row>
    <row r="554" spans="1:6" x14ac:dyDescent="0.25">
      <c r="A554">
        <v>159</v>
      </c>
      <c r="B554" s="2">
        <f t="shared" ca="1" si="49"/>
        <v>44464</v>
      </c>
      <c r="C554" s="3">
        <f t="shared" ca="1" si="50"/>
        <v>0.75700000000000001</v>
      </c>
      <c r="D554">
        <f t="shared" ca="1" si="51"/>
        <v>7</v>
      </c>
      <c r="E554">
        <f t="shared" ca="1" si="52"/>
        <v>2</v>
      </c>
      <c r="F554" t="str">
        <f t="shared" ca="1" si="53"/>
        <v>INSERT INTO ComprobanteDeEntradas(C_ComprobanteEntrada,D_Fecha,MedioDePago_C_MedioPago,Cliente_C_CodigoCliente)VALUES(159,25/09/2021 18:10:05,7,2)</v>
      </c>
    </row>
    <row r="555" spans="1:6" x14ac:dyDescent="0.25">
      <c r="A555">
        <v>160</v>
      </c>
      <c r="B555" s="2">
        <f t="shared" ca="1" si="49"/>
        <v>44124</v>
      </c>
      <c r="C555" s="3">
        <f t="shared" ca="1" si="50"/>
        <v>0.93400000000000005</v>
      </c>
      <c r="D555">
        <f t="shared" ca="1" si="51"/>
        <v>2</v>
      </c>
      <c r="E555">
        <f t="shared" ca="1" si="52"/>
        <v>16</v>
      </c>
      <c r="F555" t="str">
        <f t="shared" ca="1" si="53"/>
        <v>INSERT INTO ComprobanteDeEntradas(C_ComprobanteEntrada,D_Fecha,MedioDePago_C_MedioPago,Cliente_C_CodigoCliente)VALUES(160,20/10/2020 22:24:58,2,16)</v>
      </c>
    </row>
    <row r="556" spans="1:6" x14ac:dyDescent="0.25">
      <c r="A556">
        <v>161</v>
      </c>
      <c r="B556" s="2">
        <f t="shared" ca="1" si="49"/>
        <v>43484</v>
      </c>
      <c r="C556" s="3">
        <f t="shared" ca="1" si="50"/>
        <v>0.79700000000000004</v>
      </c>
      <c r="D556">
        <f t="shared" ca="1" si="51"/>
        <v>8</v>
      </c>
      <c r="E556">
        <f t="shared" ca="1" si="52"/>
        <v>88</v>
      </c>
      <c r="F556" t="str">
        <f t="shared" ca="1" si="53"/>
        <v>INSERT INTO ComprobanteDeEntradas(C_ComprobanteEntrada,D_Fecha,MedioDePago_C_MedioPago,Cliente_C_CodigoCliente)VALUES(161,19/01/2019 19:07:41,8,88)</v>
      </c>
    </row>
    <row r="557" spans="1:6" x14ac:dyDescent="0.25">
      <c r="A557">
        <v>162</v>
      </c>
      <c r="B557" s="2">
        <f t="shared" ca="1" si="49"/>
        <v>44212</v>
      </c>
      <c r="C557" s="3">
        <f t="shared" ca="1" si="50"/>
        <v>0.93799999999999994</v>
      </c>
      <c r="D557">
        <f t="shared" ca="1" si="51"/>
        <v>3</v>
      </c>
      <c r="E557">
        <f t="shared" ca="1" si="52"/>
        <v>137</v>
      </c>
      <c r="F557" t="str">
        <f t="shared" ca="1" si="53"/>
        <v>INSERT INTO ComprobanteDeEntradas(C_ComprobanteEntrada,D_Fecha,MedioDePago_C_MedioPago,Cliente_C_CodigoCliente)VALUES(162,16/01/2021 22:30:43,3,137)</v>
      </c>
    </row>
    <row r="558" spans="1:6" x14ac:dyDescent="0.25">
      <c r="A558">
        <v>163</v>
      </c>
      <c r="B558" s="2">
        <f t="shared" ca="1" si="49"/>
        <v>43835</v>
      </c>
      <c r="C558" s="3">
        <f t="shared" ca="1" si="50"/>
        <v>0.94099999999999995</v>
      </c>
      <c r="D558">
        <f t="shared" ca="1" si="51"/>
        <v>3</v>
      </c>
      <c r="E558">
        <f t="shared" ca="1" si="52"/>
        <v>93</v>
      </c>
      <c r="F558" t="str">
        <f t="shared" ca="1" si="53"/>
        <v>INSERT INTO ComprobanteDeEntradas(C_ComprobanteEntrada,D_Fecha,MedioDePago_C_MedioPago,Cliente_C_CodigoCliente)VALUES(163,05/01/2020 22:35:02,3,93)</v>
      </c>
    </row>
    <row r="559" spans="1:6" x14ac:dyDescent="0.25">
      <c r="A559">
        <v>164</v>
      </c>
      <c r="B559" s="2">
        <f t="shared" ca="1" si="49"/>
        <v>44521</v>
      </c>
      <c r="C559" s="3">
        <f t="shared" ca="1" si="50"/>
        <v>0.80400000000000005</v>
      </c>
      <c r="D559">
        <f t="shared" ca="1" si="51"/>
        <v>3</v>
      </c>
      <c r="E559">
        <f t="shared" ca="1" si="52"/>
        <v>174</v>
      </c>
      <c r="F559" t="str">
        <f t="shared" ca="1" si="53"/>
        <v>INSERT INTO ComprobanteDeEntradas(C_ComprobanteEntrada,D_Fecha,MedioDePago_C_MedioPago,Cliente_C_CodigoCliente)VALUES(164,21/11/2021 19:17:46,3,174)</v>
      </c>
    </row>
    <row r="560" spans="1:6" x14ac:dyDescent="0.25">
      <c r="A560">
        <v>165</v>
      </c>
      <c r="B560" s="2">
        <f t="shared" ca="1" si="49"/>
        <v>43844</v>
      </c>
      <c r="C560" s="3">
        <f t="shared" ca="1" si="50"/>
        <v>0.53</v>
      </c>
      <c r="D560">
        <f t="shared" ca="1" si="51"/>
        <v>8</v>
      </c>
      <c r="E560">
        <f t="shared" ca="1" si="52"/>
        <v>60</v>
      </c>
      <c r="F560" t="str">
        <f t="shared" ca="1" si="53"/>
        <v>INSERT INTO ComprobanteDeEntradas(C_ComprobanteEntrada,D_Fecha,MedioDePago_C_MedioPago,Cliente_C_CodigoCliente)VALUES(165,14/01/2020 12:43:12,8,60)</v>
      </c>
    </row>
    <row r="561" spans="1:6" x14ac:dyDescent="0.25">
      <c r="A561">
        <v>166</v>
      </c>
      <c r="B561" s="2">
        <f t="shared" ca="1" si="49"/>
        <v>44304</v>
      </c>
      <c r="C561" s="3">
        <f t="shared" ca="1" si="50"/>
        <v>0.40400000000000003</v>
      </c>
      <c r="D561">
        <f t="shared" ca="1" si="51"/>
        <v>8</v>
      </c>
      <c r="E561">
        <f t="shared" ca="1" si="52"/>
        <v>147</v>
      </c>
      <c r="F561" t="str">
        <f t="shared" ca="1" si="53"/>
        <v>INSERT INTO ComprobanteDeEntradas(C_ComprobanteEntrada,D_Fecha,MedioDePago_C_MedioPago,Cliente_C_CodigoCliente)VALUES(166,18/04/2021 09:41:46,8,147)</v>
      </c>
    </row>
    <row r="562" spans="1:6" x14ac:dyDescent="0.25">
      <c r="A562">
        <v>167</v>
      </c>
      <c r="B562" s="2">
        <f t="shared" ca="1" si="49"/>
        <v>44533</v>
      </c>
      <c r="C562" s="3">
        <f t="shared" ca="1" si="50"/>
        <v>0.77700000000000002</v>
      </c>
      <c r="D562">
        <f t="shared" ca="1" si="51"/>
        <v>0</v>
      </c>
      <c r="E562">
        <f t="shared" ca="1" si="52"/>
        <v>85</v>
      </c>
      <c r="F562" t="str">
        <f t="shared" ca="1" si="53"/>
        <v>INSERT INTO ComprobanteDeEntradas(C_ComprobanteEntrada,D_Fecha,MedioDePago_C_MedioPago,Cliente_C_CodigoCliente)VALUES(167,03/12/2021 18:38:53,0,85)</v>
      </c>
    </row>
    <row r="563" spans="1:6" x14ac:dyDescent="0.25">
      <c r="A563">
        <v>168</v>
      </c>
      <c r="B563" s="2">
        <f t="shared" ca="1" si="49"/>
        <v>44536</v>
      </c>
      <c r="C563" s="3">
        <f t="shared" ca="1" si="50"/>
        <v>0.47099999999999997</v>
      </c>
      <c r="D563">
        <f t="shared" ca="1" si="51"/>
        <v>2</v>
      </c>
      <c r="E563">
        <f t="shared" ca="1" si="52"/>
        <v>155</v>
      </c>
      <c r="F563" t="str">
        <f t="shared" ca="1" si="53"/>
        <v>INSERT INTO ComprobanteDeEntradas(C_ComprobanteEntrada,D_Fecha,MedioDePago_C_MedioPago,Cliente_C_CodigoCliente)VALUES(168,06/12/2021 11:18:14,2,155)</v>
      </c>
    </row>
    <row r="564" spans="1:6" x14ac:dyDescent="0.25">
      <c r="A564">
        <v>169</v>
      </c>
      <c r="B564" s="2">
        <f t="shared" ca="1" si="49"/>
        <v>44436</v>
      </c>
      <c r="C564" s="3">
        <f t="shared" ca="1" si="50"/>
        <v>0.76400000000000001</v>
      </c>
      <c r="D564">
        <f t="shared" ca="1" si="51"/>
        <v>3</v>
      </c>
      <c r="E564">
        <f t="shared" ca="1" si="52"/>
        <v>19</v>
      </c>
      <c r="F564" t="str">
        <f t="shared" ca="1" si="53"/>
        <v>INSERT INTO ComprobanteDeEntradas(C_ComprobanteEntrada,D_Fecha,MedioDePago_C_MedioPago,Cliente_C_CodigoCliente)VALUES(169,28/08/2021 18:20:10,3,19)</v>
      </c>
    </row>
    <row r="565" spans="1:6" x14ac:dyDescent="0.25">
      <c r="A565">
        <v>170</v>
      </c>
      <c r="B565" s="2">
        <f t="shared" ca="1" si="49"/>
        <v>43584</v>
      </c>
      <c r="C565" s="3">
        <f t="shared" ca="1" si="50"/>
        <v>0.73099999999999998</v>
      </c>
      <c r="D565">
        <f t="shared" ca="1" si="51"/>
        <v>5</v>
      </c>
      <c r="E565">
        <f t="shared" ca="1" si="52"/>
        <v>143</v>
      </c>
      <c r="F565" t="str">
        <f t="shared" ca="1" si="53"/>
        <v>INSERT INTO ComprobanteDeEntradas(C_ComprobanteEntrada,D_Fecha,MedioDePago_C_MedioPago,Cliente_C_CodigoCliente)VALUES(170,29/04/2019 17:32:38,5,143)</v>
      </c>
    </row>
    <row r="566" spans="1:6" x14ac:dyDescent="0.25">
      <c r="A566">
        <v>171</v>
      </c>
      <c r="B566" s="2">
        <f t="shared" ca="1" si="49"/>
        <v>44487</v>
      </c>
      <c r="C566" s="3">
        <f t="shared" ca="1" si="50"/>
        <v>0.48</v>
      </c>
      <c r="D566">
        <f t="shared" ca="1" si="51"/>
        <v>3</v>
      </c>
      <c r="E566">
        <f t="shared" ca="1" si="52"/>
        <v>28</v>
      </c>
      <c r="F566" t="str">
        <f t="shared" ca="1" si="53"/>
        <v>INSERT INTO ComprobanteDeEntradas(C_ComprobanteEntrada,D_Fecha,MedioDePago_C_MedioPago,Cliente_C_CodigoCliente)VALUES(171,18/10/2021 11:31:12,3,28)</v>
      </c>
    </row>
    <row r="567" spans="1:6" x14ac:dyDescent="0.25">
      <c r="A567">
        <v>172</v>
      </c>
      <c r="B567" s="2">
        <f t="shared" ca="1" si="49"/>
        <v>44486</v>
      </c>
      <c r="C567" s="3">
        <f t="shared" ca="1" si="50"/>
        <v>0.48299999999999998</v>
      </c>
      <c r="D567">
        <f t="shared" ca="1" si="51"/>
        <v>6</v>
      </c>
      <c r="E567">
        <f t="shared" ca="1" si="52"/>
        <v>47</v>
      </c>
      <c r="F567" t="str">
        <f t="shared" ca="1" si="53"/>
        <v>INSERT INTO ComprobanteDeEntradas(C_ComprobanteEntrada,D_Fecha,MedioDePago_C_MedioPago,Cliente_C_CodigoCliente)VALUES(172,17/10/2021 11:35:31,6,47)</v>
      </c>
    </row>
    <row r="568" spans="1:6" x14ac:dyDescent="0.25">
      <c r="A568">
        <v>173</v>
      </c>
      <c r="B568" s="2">
        <f t="shared" ca="1" si="49"/>
        <v>44132</v>
      </c>
      <c r="C568" s="3">
        <f t="shared" ca="1" si="50"/>
        <v>0.52600000000000002</v>
      </c>
      <c r="D568">
        <f t="shared" ca="1" si="51"/>
        <v>1</v>
      </c>
      <c r="E568">
        <f t="shared" ca="1" si="52"/>
        <v>37</v>
      </c>
      <c r="F568" t="str">
        <f t="shared" ca="1" si="53"/>
        <v>INSERT INTO ComprobanteDeEntradas(C_ComprobanteEntrada,D_Fecha,MedioDePago_C_MedioPago,Cliente_C_CodigoCliente)VALUES(173,28/10/2020 12:37:26,1,37)</v>
      </c>
    </row>
    <row r="569" spans="1:6" x14ac:dyDescent="0.25">
      <c r="A569">
        <v>174</v>
      </c>
      <c r="B569" s="2">
        <f t="shared" ca="1" si="49"/>
        <v>44093</v>
      </c>
      <c r="C569" s="3">
        <f t="shared" ca="1" si="50"/>
        <v>0.72199999999999998</v>
      </c>
      <c r="D569">
        <f t="shared" ca="1" si="51"/>
        <v>0</v>
      </c>
      <c r="E569">
        <f t="shared" ca="1" si="52"/>
        <v>75</v>
      </c>
      <c r="F569" t="str">
        <f t="shared" ca="1" si="53"/>
        <v>INSERT INTO ComprobanteDeEntradas(C_ComprobanteEntrada,D_Fecha,MedioDePago_C_MedioPago,Cliente_C_CodigoCliente)VALUES(174,19/09/2020 17:19:41,0,75)</v>
      </c>
    </row>
    <row r="570" spans="1:6" x14ac:dyDescent="0.25">
      <c r="A570">
        <v>175</v>
      </c>
      <c r="B570" s="2">
        <f t="shared" ca="1" si="49"/>
        <v>43892</v>
      </c>
      <c r="C570" s="3">
        <f t="shared" ca="1" si="50"/>
        <v>0.74</v>
      </c>
      <c r="D570">
        <f t="shared" ca="1" si="51"/>
        <v>3</v>
      </c>
      <c r="E570">
        <f t="shared" ca="1" si="52"/>
        <v>52</v>
      </c>
      <c r="F570" t="str">
        <f t="shared" ca="1" si="53"/>
        <v>INSERT INTO ComprobanteDeEntradas(C_ComprobanteEntrada,D_Fecha,MedioDePago_C_MedioPago,Cliente_C_CodigoCliente)VALUES(175,02/03/2020 17:45:36,3,52)</v>
      </c>
    </row>
    <row r="571" spans="1:6" x14ac:dyDescent="0.25">
      <c r="A571">
        <v>176</v>
      </c>
      <c r="B571" s="2">
        <f t="shared" ca="1" si="49"/>
        <v>43694</v>
      </c>
      <c r="C571" s="3">
        <f t="shared" ca="1" si="50"/>
        <v>0.68</v>
      </c>
      <c r="D571">
        <f t="shared" ca="1" si="51"/>
        <v>0</v>
      </c>
      <c r="E571">
        <f t="shared" ca="1" si="52"/>
        <v>165</v>
      </c>
      <c r="F571" t="str">
        <f t="shared" ca="1" si="53"/>
        <v>INSERT INTO ComprobanteDeEntradas(C_ComprobanteEntrada,D_Fecha,MedioDePago_C_MedioPago,Cliente_C_CodigoCliente)VALUES(176,17/08/2019 16:19:12,0,165)</v>
      </c>
    </row>
    <row r="572" spans="1:6" x14ac:dyDescent="0.25">
      <c r="A572">
        <v>177</v>
      </c>
      <c r="B572" s="2">
        <f t="shared" ca="1" si="49"/>
        <v>43691</v>
      </c>
      <c r="C572" s="3">
        <f t="shared" ca="1" si="50"/>
        <v>0.81399999999999995</v>
      </c>
      <c r="D572">
        <f t="shared" ca="1" si="51"/>
        <v>6</v>
      </c>
      <c r="E572">
        <f t="shared" ca="1" si="52"/>
        <v>170</v>
      </c>
      <c r="F572" t="str">
        <f t="shared" ca="1" si="53"/>
        <v>INSERT INTO ComprobanteDeEntradas(C_ComprobanteEntrada,D_Fecha,MedioDePago_C_MedioPago,Cliente_C_CodigoCliente)VALUES(177,14/08/2019 19:32:10,6,170)</v>
      </c>
    </row>
    <row r="573" spans="1:6" x14ac:dyDescent="0.25">
      <c r="A573">
        <v>178</v>
      </c>
      <c r="B573" s="2">
        <f t="shared" ca="1" si="49"/>
        <v>44212</v>
      </c>
      <c r="C573" s="3">
        <f t="shared" ca="1" si="50"/>
        <v>0.76500000000000001</v>
      </c>
      <c r="D573">
        <f t="shared" ca="1" si="51"/>
        <v>3</v>
      </c>
      <c r="E573">
        <f t="shared" ca="1" si="52"/>
        <v>158</v>
      </c>
      <c r="F573" t="str">
        <f t="shared" ca="1" si="53"/>
        <v>INSERT INTO ComprobanteDeEntradas(C_ComprobanteEntrada,D_Fecha,MedioDePago_C_MedioPago,Cliente_C_CodigoCliente)VALUES(178,16/01/2021 18:21:36,3,158)</v>
      </c>
    </row>
    <row r="574" spans="1:6" x14ac:dyDescent="0.25">
      <c r="A574">
        <v>179</v>
      </c>
      <c r="B574" s="2">
        <f t="shared" ca="1" si="49"/>
        <v>43882</v>
      </c>
      <c r="C574" s="3">
        <f t="shared" ca="1" si="50"/>
        <v>0.58599999999999997</v>
      </c>
      <c r="D574">
        <f t="shared" ca="1" si="51"/>
        <v>7</v>
      </c>
      <c r="E574">
        <f t="shared" ca="1" si="52"/>
        <v>44</v>
      </c>
      <c r="F574" t="str">
        <f t="shared" ca="1" si="53"/>
        <v>INSERT INTO ComprobanteDeEntradas(C_ComprobanteEntrada,D_Fecha,MedioDePago_C_MedioPago,Cliente_C_CodigoCliente)VALUES(179,21/02/2020 14:03:50,7,44)</v>
      </c>
    </row>
    <row r="575" spans="1:6" x14ac:dyDescent="0.25">
      <c r="A575">
        <v>180</v>
      </c>
      <c r="B575" s="2">
        <f t="shared" ca="1" si="49"/>
        <v>44087</v>
      </c>
      <c r="C575" s="3">
        <f t="shared" ca="1" si="50"/>
        <v>0.751</v>
      </c>
      <c r="D575">
        <f t="shared" ca="1" si="51"/>
        <v>4</v>
      </c>
      <c r="E575">
        <f t="shared" ca="1" si="52"/>
        <v>192</v>
      </c>
      <c r="F575" t="str">
        <f t="shared" ca="1" si="53"/>
        <v>INSERT INTO ComprobanteDeEntradas(C_ComprobanteEntrada,D_Fecha,MedioDePago_C_MedioPago,Cliente_C_CodigoCliente)VALUES(180,13/09/2020 18:01:26,4,192)</v>
      </c>
    </row>
    <row r="576" spans="1:6" x14ac:dyDescent="0.25">
      <c r="A576">
        <v>181</v>
      </c>
      <c r="B576" s="2">
        <f t="shared" ca="1" si="49"/>
        <v>43977</v>
      </c>
      <c r="C576" s="3">
        <f t="shared" ca="1" si="50"/>
        <v>0.78900000000000003</v>
      </c>
      <c r="D576">
        <f t="shared" ca="1" si="51"/>
        <v>2</v>
      </c>
      <c r="E576">
        <f t="shared" ca="1" si="52"/>
        <v>122</v>
      </c>
      <c r="F576" t="str">
        <f t="shared" ca="1" si="53"/>
        <v>INSERT INTO ComprobanteDeEntradas(C_ComprobanteEntrada,D_Fecha,MedioDePago_C_MedioPago,Cliente_C_CodigoCliente)VALUES(181,26/05/2020 18:56:10,2,122)</v>
      </c>
    </row>
    <row r="577" spans="1:6" x14ac:dyDescent="0.25">
      <c r="A577">
        <v>182</v>
      </c>
      <c r="B577" s="2">
        <f t="shared" ca="1" si="49"/>
        <v>43801</v>
      </c>
      <c r="C577" s="3">
        <f t="shared" ca="1" si="50"/>
        <v>0.86799999999999999</v>
      </c>
      <c r="D577">
        <f t="shared" ca="1" si="51"/>
        <v>8</v>
      </c>
      <c r="E577">
        <f t="shared" ca="1" si="52"/>
        <v>151</v>
      </c>
      <c r="F577" t="str">
        <f t="shared" ca="1" si="53"/>
        <v>INSERT INTO ComprobanteDeEntradas(C_ComprobanteEntrada,D_Fecha,MedioDePago_C_MedioPago,Cliente_C_CodigoCliente)VALUES(182,02/12/2019 20:49:55,8,151)</v>
      </c>
    </row>
    <row r="578" spans="1:6" x14ac:dyDescent="0.25">
      <c r="A578">
        <v>183</v>
      </c>
      <c r="B578" s="2">
        <f t="shared" ca="1" si="49"/>
        <v>44003</v>
      </c>
      <c r="C578" s="3">
        <f t="shared" ca="1" si="50"/>
        <v>0.81200000000000006</v>
      </c>
      <c r="D578">
        <f t="shared" ca="1" si="51"/>
        <v>0</v>
      </c>
      <c r="E578">
        <f t="shared" ca="1" si="52"/>
        <v>12</v>
      </c>
      <c r="F578" t="str">
        <f t="shared" ca="1" si="53"/>
        <v>INSERT INTO ComprobanteDeEntradas(C_ComprobanteEntrada,D_Fecha,MedioDePago_C_MedioPago,Cliente_C_CodigoCliente)VALUES(183,21/06/2020 19:29:17,0,12)</v>
      </c>
    </row>
    <row r="579" spans="1:6" x14ac:dyDescent="0.25">
      <c r="A579">
        <v>184</v>
      </c>
      <c r="B579" s="2">
        <f t="shared" ca="1" si="49"/>
        <v>44559</v>
      </c>
      <c r="C579" s="3">
        <f t="shared" ca="1" si="50"/>
        <v>0.89900000000000002</v>
      </c>
      <c r="D579">
        <f t="shared" ca="1" si="51"/>
        <v>2</v>
      </c>
      <c r="E579">
        <f t="shared" ca="1" si="52"/>
        <v>76</v>
      </c>
      <c r="F579" t="str">
        <f t="shared" ca="1" si="53"/>
        <v>INSERT INTO ComprobanteDeEntradas(C_ComprobanteEntrada,D_Fecha,MedioDePago_C_MedioPago,Cliente_C_CodigoCliente)VALUES(184,29/12/2021 21:34:34,2,76)</v>
      </c>
    </row>
    <row r="580" spans="1:6" x14ac:dyDescent="0.25">
      <c r="A580">
        <v>185</v>
      </c>
      <c r="B580" s="2">
        <f t="shared" ca="1" si="49"/>
        <v>43604</v>
      </c>
      <c r="C580" s="3">
        <f t="shared" ca="1" si="50"/>
        <v>0.86099999999999999</v>
      </c>
      <c r="D580">
        <f t="shared" ca="1" si="51"/>
        <v>8</v>
      </c>
      <c r="E580">
        <f t="shared" ca="1" si="52"/>
        <v>80</v>
      </c>
      <c r="F580" t="str">
        <f t="shared" ca="1" si="53"/>
        <v>INSERT INTO ComprobanteDeEntradas(C_ComprobanteEntrada,D_Fecha,MedioDePago_C_MedioPago,Cliente_C_CodigoCliente)VALUES(185,19/05/2019 20:39:50,8,80)</v>
      </c>
    </row>
    <row r="581" spans="1:6" x14ac:dyDescent="0.25">
      <c r="A581">
        <v>186</v>
      </c>
      <c r="B581" s="2">
        <f t="shared" ca="1" si="49"/>
        <v>44442</v>
      </c>
      <c r="C581" s="3">
        <f t="shared" ca="1" si="50"/>
        <v>0.54400000000000004</v>
      </c>
      <c r="D581">
        <f t="shared" ca="1" si="51"/>
        <v>8</v>
      </c>
      <c r="E581">
        <f t="shared" ca="1" si="52"/>
        <v>34</v>
      </c>
      <c r="F581" t="str">
        <f t="shared" ca="1" si="53"/>
        <v>INSERT INTO ComprobanteDeEntradas(C_ComprobanteEntrada,D_Fecha,MedioDePago_C_MedioPago,Cliente_C_CodigoCliente)VALUES(186,03/09/2021 13:03:22,8,34)</v>
      </c>
    </row>
    <row r="582" spans="1:6" x14ac:dyDescent="0.25">
      <c r="A582">
        <v>187</v>
      </c>
      <c r="B582" s="2">
        <f t="shared" ca="1" si="49"/>
        <v>44147</v>
      </c>
      <c r="C582" s="3">
        <f t="shared" ca="1" si="50"/>
        <v>0.40400000000000003</v>
      </c>
      <c r="D582">
        <f t="shared" ca="1" si="51"/>
        <v>1</v>
      </c>
      <c r="E582">
        <f t="shared" ca="1" si="52"/>
        <v>28</v>
      </c>
      <c r="F582" t="str">
        <f t="shared" ca="1" si="53"/>
        <v>INSERT INTO ComprobanteDeEntradas(C_ComprobanteEntrada,D_Fecha,MedioDePago_C_MedioPago,Cliente_C_CodigoCliente)VALUES(187,12/11/2020 09:41:46,1,28)</v>
      </c>
    </row>
    <row r="583" spans="1:6" x14ac:dyDescent="0.25">
      <c r="A583">
        <v>188</v>
      </c>
      <c r="B583" s="2">
        <f t="shared" ca="1" si="49"/>
        <v>44108</v>
      </c>
      <c r="C583" s="3">
        <f t="shared" ca="1" si="50"/>
        <v>0.502</v>
      </c>
      <c r="D583">
        <f t="shared" ca="1" si="51"/>
        <v>5</v>
      </c>
      <c r="E583">
        <f t="shared" ca="1" si="52"/>
        <v>97</v>
      </c>
      <c r="F583" t="str">
        <f t="shared" ca="1" si="53"/>
        <v>INSERT INTO ComprobanteDeEntradas(C_ComprobanteEntrada,D_Fecha,MedioDePago_C_MedioPago,Cliente_C_CodigoCliente)VALUES(188,04/10/2020 12:02:53,5,97)</v>
      </c>
    </row>
    <row r="584" spans="1:6" x14ac:dyDescent="0.25">
      <c r="A584">
        <v>189</v>
      </c>
      <c r="B584" s="2">
        <f t="shared" ca="1" si="49"/>
        <v>43513</v>
      </c>
      <c r="C584" s="3">
        <f t="shared" ca="1" si="50"/>
        <v>0.57599999999999996</v>
      </c>
      <c r="D584">
        <f t="shared" ca="1" si="51"/>
        <v>8</v>
      </c>
      <c r="E584">
        <f t="shared" ca="1" si="52"/>
        <v>165</v>
      </c>
      <c r="F584" t="str">
        <f t="shared" ca="1" si="53"/>
        <v>INSERT INTO ComprobanteDeEntradas(C_ComprobanteEntrada,D_Fecha,MedioDePago_C_MedioPago,Cliente_C_CodigoCliente)VALUES(189,17/02/2019 13:49:26,8,165)</v>
      </c>
    </row>
    <row r="585" spans="1:6" x14ac:dyDescent="0.25">
      <c r="A585">
        <v>190</v>
      </c>
      <c r="B585" s="2">
        <f t="shared" ca="1" si="49"/>
        <v>44223</v>
      </c>
      <c r="C585" s="3">
        <f t="shared" ca="1" si="50"/>
        <v>0.67</v>
      </c>
      <c r="D585">
        <f t="shared" ca="1" si="51"/>
        <v>2</v>
      </c>
      <c r="E585">
        <f t="shared" ca="1" si="52"/>
        <v>192</v>
      </c>
      <c r="F585" t="str">
        <f t="shared" ca="1" si="53"/>
        <v>INSERT INTO ComprobanteDeEntradas(C_ComprobanteEntrada,D_Fecha,MedioDePago_C_MedioPago,Cliente_C_CodigoCliente)VALUES(190,27/01/2021 16:04:48,2,192)</v>
      </c>
    </row>
    <row r="586" spans="1:6" x14ac:dyDescent="0.25">
      <c r="A586">
        <v>191</v>
      </c>
      <c r="B586" s="2">
        <f t="shared" ca="1" si="49"/>
        <v>44199</v>
      </c>
      <c r="C586" s="3">
        <f t="shared" ca="1" si="50"/>
        <v>0.72799999999999998</v>
      </c>
      <c r="D586">
        <f t="shared" ca="1" si="51"/>
        <v>4</v>
      </c>
      <c r="E586">
        <f t="shared" ca="1" si="52"/>
        <v>6</v>
      </c>
      <c r="F586" t="str">
        <f t="shared" ca="1" si="53"/>
        <v>INSERT INTO ComprobanteDeEntradas(C_ComprobanteEntrada,D_Fecha,MedioDePago_C_MedioPago,Cliente_C_CodigoCliente)VALUES(191,03/01/2021 17:28:19,4,6)</v>
      </c>
    </row>
    <row r="587" spans="1:6" x14ac:dyDescent="0.25">
      <c r="A587">
        <v>192</v>
      </c>
      <c r="B587" s="2">
        <f t="shared" ca="1" si="49"/>
        <v>43873</v>
      </c>
      <c r="C587" s="3">
        <f t="shared" ca="1" si="50"/>
        <v>0.94799999999999995</v>
      </c>
      <c r="D587">
        <f t="shared" ca="1" si="51"/>
        <v>3</v>
      </c>
      <c r="E587">
        <f t="shared" ca="1" si="52"/>
        <v>191</v>
      </c>
      <c r="F587" t="str">
        <f t="shared" ca="1" si="53"/>
        <v>INSERT INTO ComprobanteDeEntradas(C_ComprobanteEntrada,D_Fecha,MedioDePago_C_MedioPago,Cliente_C_CodigoCliente)VALUES(192,12/02/2020 22:45:07,3,191)</v>
      </c>
    </row>
    <row r="588" spans="1:6" x14ac:dyDescent="0.25">
      <c r="A588">
        <v>193</v>
      </c>
      <c r="B588" s="2">
        <f t="shared" ca="1" si="49"/>
        <v>44152</v>
      </c>
      <c r="C588" s="3">
        <f t="shared" ca="1" si="50"/>
        <v>0.47299999999999998</v>
      </c>
      <c r="D588">
        <f t="shared" ca="1" si="51"/>
        <v>2</v>
      </c>
      <c r="E588">
        <f t="shared" ca="1" si="52"/>
        <v>165</v>
      </c>
      <c r="F588" t="str">
        <f t="shared" ca="1" si="53"/>
        <v>INSERT INTO ComprobanteDeEntradas(C_ComprobanteEntrada,D_Fecha,MedioDePago_C_MedioPago,Cliente_C_CodigoCliente)VALUES(193,17/11/2020 11:21:07,2,165)</v>
      </c>
    </row>
    <row r="589" spans="1:6" x14ac:dyDescent="0.25">
      <c r="A589">
        <v>194</v>
      </c>
      <c r="B589" s="2">
        <f t="shared" ref="B589:B616" ca="1" si="54">RANDBETWEEN(DATE(2019,1,1),DATE(2021,12,31))</f>
        <v>44358</v>
      </c>
      <c r="C589" s="3">
        <f t="shared" ref="C589:C616" ca="1" si="55">RANDBETWEEN(TIMEVALUE("09:00:00")*1000,TIMEVALUE("23:00:00")*1000)/1000</f>
        <v>0.496</v>
      </c>
      <c r="D589">
        <f t="shared" ref="D589:D616" ca="1" si="56">RANDBETWEEN(0,8)</f>
        <v>3</v>
      </c>
      <c r="E589">
        <f t="shared" ref="E589:E616" ca="1" si="57">RANDBETWEEN(1,200)</f>
        <v>163</v>
      </c>
      <c r="F589" t="str">
        <f t="shared" ref="F589:F616" ca="1" si="58">CONCATENATE("INSERT INTO ComprobanteDeEntradas(C_ComprobanteEntrada,D_Fecha,MedioDePago_C_MedioPago,Cliente_C_CodigoCliente)VALUES(",A589,",",TEXT(B589,"dd/mm/yyyy")," ",TEXT(C589,"hh:mm:ss"),",",D589,",",E589,")")</f>
        <v>INSERT INTO ComprobanteDeEntradas(C_ComprobanteEntrada,D_Fecha,MedioDePago_C_MedioPago,Cliente_C_CodigoCliente)VALUES(194,11/06/2021 11:54:14,3,163)</v>
      </c>
    </row>
    <row r="590" spans="1:6" x14ac:dyDescent="0.25">
      <c r="A590">
        <v>195</v>
      </c>
      <c r="B590" s="2">
        <f t="shared" ca="1" si="54"/>
        <v>44555</v>
      </c>
      <c r="C590" s="3">
        <f t="shared" ca="1" si="55"/>
        <v>0.46100000000000002</v>
      </c>
      <c r="D590">
        <f t="shared" ca="1" si="56"/>
        <v>3</v>
      </c>
      <c r="E590">
        <f t="shared" ca="1" si="57"/>
        <v>189</v>
      </c>
      <c r="F590" t="str">
        <f t="shared" ca="1" si="58"/>
        <v>INSERT INTO ComprobanteDeEntradas(C_ComprobanteEntrada,D_Fecha,MedioDePago_C_MedioPago,Cliente_C_CodigoCliente)VALUES(195,25/12/2021 11:03:50,3,189)</v>
      </c>
    </row>
    <row r="591" spans="1:6" x14ac:dyDescent="0.25">
      <c r="A591">
        <v>196</v>
      </c>
      <c r="B591" s="2">
        <f t="shared" ca="1" si="54"/>
        <v>43519</v>
      </c>
      <c r="C591" s="3">
        <f t="shared" ca="1" si="55"/>
        <v>0.46300000000000002</v>
      </c>
      <c r="D591">
        <f t="shared" ca="1" si="56"/>
        <v>5</v>
      </c>
      <c r="E591">
        <f t="shared" ca="1" si="57"/>
        <v>132</v>
      </c>
      <c r="F591" t="str">
        <f t="shared" ca="1" si="58"/>
        <v>INSERT INTO ComprobanteDeEntradas(C_ComprobanteEntrada,D_Fecha,MedioDePago_C_MedioPago,Cliente_C_CodigoCliente)VALUES(196,23/02/2019 11:06:43,5,132)</v>
      </c>
    </row>
    <row r="592" spans="1:6" x14ac:dyDescent="0.25">
      <c r="A592">
        <v>197</v>
      </c>
      <c r="B592" s="2">
        <f t="shared" ca="1" si="54"/>
        <v>43601</v>
      </c>
      <c r="C592" s="3">
        <f t="shared" ca="1" si="55"/>
        <v>0.59899999999999998</v>
      </c>
      <c r="D592">
        <f t="shared" ca="1" si="56"/>
        <v>5</v>
      </c>
      <c r="E592">
        <f t="shared" ca="1" si="57"/>
        <v>40</v>
      </c>
      <c r="F592" t="str">
        <f t="shared" ca="1" si="58"/>
        <v>INSERT INTO ComprobanteDeEntradas(C_ComprobanteEntrada,D_Fecha,MedioDePago_C_MedioPago,Cliente_C_CodigoCliente)VALUES(197,16/05/2019 14:22:34,5,40)</v>
      </c>
    </row>
    <row r="593" spans="1:6" x14ac:dyDescent="0.25">
      <c r="A593">
        <v>198</v>
      </c>
      <c r="B593" s="2">
        <f t="shared" ca="1" si="54"/>
        <v>44065</v>
      </c>
      <c r="C593" s="3">
        <f t="shared" ca="1" si="55"/>
        <v>0.75900000000000001</v>
      </c>
      <c r="D593">
        <f t="shared" ca="1" si="56"/>
        <v>5</v>
      </c>
      <c r="E593">
        <f t="shared" ca="1" si="57"/>
        <v>20</v>
      </c>
      <c r="F593" t="str">
        <f t="shared" ca="1" si="58"/>
        <v>INSERT INTO ComprobanteDeEntradas(C_ComprobanteEntrada,D_Fecha,MedioDePago_C_MedioPago,Cliente_C_CodigoCliente)VALUES(198,22/08/2020 18:12:58,5,20)</v>
      </c>
    </row>
    <row r="594" spans="1:6" x14ac:dyDescent="0.25">
      <c r="A594">
        <v>199</v>
      </c>
      <c r="B594" s="2">
        <f t="shared" ca="1" si="54"/>
        <v>44000</v>
      </c>
      <c r="C594" s="3">
        <f t="shared" ca="1" si="55"/>
        <v>0.89500000000000002</v>
      </c>
      <c r="D594">
        <f t="shared" ca="1" si="56"/>
        <v>5</v>
      </c>
      <c r="E594">
        <f t="shared" ca="1" si="57"/>
        <v>144</v>
      </c>
      <c r="F594" t="str">
        <f t="shared" ca="1" si="58"/>
        <v>INSERT INTO ComprobanteDeEntradas(C_ComprobanteEntrada,D_Fecha,MedioDePago_C_MedioPago,Cliente_C_CodigoCliente)VALUES(199,18/06/2020 21:28:48,5,144)</v>
      </c>
    </row>
    <row r="595" spans="1:6" x14ac:dyDescent="0.25">
      <c r="A595">
        <v>200</v>
      </c>
      <c r="B595" s="2">
        <f t="shared" ca="1" si="54"/>
        <v>44081</v>
      </c>
      <c r="C595" s="3">
        <f t="shared" ca="1" si="55"/>
        <v>0.69299999999999995</v>
      </c>
      <c r="D595">
        <f t="shared" ca="1" si="56"/>
        <v>0</v>
      </c>
      <c r="E595">
        <f t="shared" ca="1" si="57"/>
        <v>141</v>
      </c>
      <c r="F595" t="str">
        <f t="shared" ca="1" si="58"/>
        <v>INSERT INTO ComprobanteDeEntradas(C_ComprobanteEntrada,D_Fecha,MedioDePago_C_MedioPago,Cliente_C_CodigoCliente)VALUES(200,07/09/2020 16:37:55,0,141)</v>
      </c>
    </row>
    <row r="596" spans="1:6" x14ac:dyDescent="0.25">
      <c r="A596">
        <v>201</v>
      </c>
      <c r="B596" s="2">
        <f t="shared" ca="1" si="54"/>
        <v>43649</v>
      </c>
      <c r="C596" s="3">
        <f t="shared" ca="1" si="55"/>
        <v>0.79600000000000004</v>
      </c>
      <c r="D596">
        <f t="shared" ca="1" si="56"/>
        <v>6</v>
      </c>
      <c r="E596">
        <f t="shared" ca="1" si="57"/>
        <v>125</v>
      </c>
      <c r="F596" t="str">
        <f t="shared" ca="1" si="58"/>
        <v>INSERT INTO ComprobanteDeEntradas(C_ComprobanteEntrada,D_Fecha,MedioDePago_C_MedioPago,Cliente_C_CodigoCliente)VALUES(201,03/07/2019 19:06:14,6,125)</v>
      </c>
    </row>
    <row r="597" spans="1:6" x14ac:dyDescent="0.25">
      <c r="A597">
        <v>202</v>
      </c>
      <c r="B597" s="2">
        <f t="shared" ca="1" si="54"/>
        <v>43801</v>
      </c>
      <c r="C597" s="3">
        <f t="shared" ca="1" si="55"/>
        <v>0.88300000000000001</v>
      </c>
      <c r="D597">
        <f t="shared" ca="1" si="56"/>
        <v>4</v>
      </c>
      <c r="E597">
        <f t="shared" ca="1" si="57"/>
        <v>134</v>
      </c>
      <c r="F597" t="str">
        <f t="shared" ca="1" si="58"/>
        <v>INSERT INTO ComprobanteDeEntradas(C_ComprobanteEntrada,D_Fecha,MedioDePago_C_MedioPago,Cliente_C_CodigoCliente)VALUES(202,02/12/2019 21:11:31,4,134)</v>
      </c>
    </row>
    <row r="598" spans="1:6" x14ac:dyDescent="0.25">
      <c r="A598">
        <v>203</v>
      </c>
      <c r="B598" s="2">
        <f t="shared" ca="1" si="54"/>
        <v>43612</v>
      </c>
      <c r="C598" s="3">
        <f t="shared" ca="1" si="55"/>
        <v>0.64500000000000002</v>
      </c>
      <c r="D598">
        <f t="shared" ca="1" si="56"/>
        <v>2</v>
      </c>
      <c r="E598">
        <f t="shared" ca="1" si="57"/>
        <v>191</v>
      </c>
      <c r="F598" t="str">
        <f t="shared" ca="1" si="58"/>
        <v>INSERT INTO ComprobanteDeEntradas(C_ComprobanteEntrada,D_Fecha,MedioDePago_C_MedioPago,Cliente_C_CodigoCliente)VALUES(203,27/05/2019 15:28:48,2,191)</v>
      </c>
    </row>
    <row r="599" spans="1:6" x14ac:dyDescent="0.25">
      <c r="A599">
        <v>204</v>
      </c>
      <c r="B599" s="2">
        <f t="shared" ca="1" si="54"/>
        <v>44519</v>
      </c>
      <c r="C599" s="3">
        <f t="shared" ca="1" si="55"/>
        <v>0.58899999999999997</v>
      </c>
      <c r="D599">
        <f t="shared" ca="1" si="56"/>
        <v>5</v>
      </c>
      <c r="E599">
        <f t="shared" ca="1" si="57"/>
        <v>24</v>
      </c>
      <c r="F599" t="str">
        <f t="shared" ca="1" si="58"/>
        <v>INSERT INTO ComprobanteDeEntradas(C_ComprobanteEntrada,D_Fecha,MedioDePago_C_MedioPago,Cliente_C_CodigoCliente)VALUES(204,19/11/2021 14:08:10,5,24)</v>
      </c>
    </row>
    <row r="600" spans="1:6" x14ac:dyDescent="0.25">
      <c r="A600">
        <v>205</v>
      </c>
      <c r="B600" s="2">
        <f t="shared" ca="1" si="54"/>
        <v>43695</v>
      </c>
      <c r="C600" s="3">
        <f t="shared" ca="1" si="55"/>
        <v>0.47799999999999998</v>
      </c>
      <c r="D600">
        <f t="shared" ca="1" si="56"/>
        <v>7</v>
      </c>
      <c r="E600">
        <f t="shared" ca="1" si="57"/>
        <v>194</v>
      </c>
      <c r="F600" t="str">
        <f t="shared" ca="1" si="58"/>
        <v>INSERT INTO ComprobanteDeEntradas(C_ComprobanteEntrada,D_Fecha,MedioDePago_C_MedioPago,Cliente_C_CodigoCliente)VALUES(205,18/08/2019 11:28:19,7,194)</v>
      </c>
    </row>
    <row r="601" spans="1:6" x14ac:dyDescent="0.25">
      <c r="A601">
        <v>206</v>
      </c>
      <c r="B601" s="2">
        <f t="shared" ca="1" si="54"/>
        <v>43756</v>
      </c>
      <c r="C601" s="3">
        <f t="shared" ca="1" si="55"/>
        <v>0.69199999999999995</v>
      </c>
      <c r="D601">
        <f t="shared" ca="1" si="56"/>
        <v>1</v>
      </c>
      <c r="E601">
        <f t="shared" ca="1" si="57"/>
        <v>199</v>
      </c>
      <c r="F601" t="str">
        <f t="shared" ca="1" si="58"/>
        <v>INSERT INTO ComprobanteDeEntradas(C_ComprobanteEntrada,D_Fecha,MedioDePago_C_MedioPago,Cliente_C_CodigoCliente)VALUES(206,18/10/2019 16:36:29,1,199)</v>
      </c>
    </row>
    <row r="602" spans="1:6" x14ac:dyDescent="0.25">
      <c r="A602">
        <v>207</v>
      </c>
      <c r="B602" s="2">
        <f t="shared" ca="1" si="54"/>
        <v>44503</v>
      </c>
      <c r="C602" s="3">
        <f t="shared" ca="1" si="55"/>
        <v>0.69299999999999995</v>
      </c>
      <c r="D602">
        <f t="shared" ca="1" si="56"/>
        <v>3</v>
      </c>
      <c r="E602">
        <f t="shared" ca="1" si="57"/>
        <v>35</v>
      </c>
      <c r="F602" t="str">
        <f t="shared" ca="1" si="58"/>
        <v>INSERT INTO ComprobanteDeEntradas(C_ComprobanteEntrada,D_Fecha,MedioDePago_C_MedioPago,Cliente_C_CodigoCliente)VALUES(207,03/11/2021 16:37:55,3,35)</v>
      </c>
    </row>
    <row r="603" spans="1:6" x14ac:dyDescent="0.25">
      <c r="A603">
        <v>208</v>
      </c>
      <c r="B603" s="2">
        <f t="shared" ca="1" si="54"/>
        <v>44440</v>
      </c>
      <c r="C603" s="3">
        <f t="shared" ca="1" si="55"/>
        <v>0.626</v>
      </c>
      <c r="D603">
        <f t="shared" ca="1" si="56"/>
        <v>4</v>
      </c>
      <c r="E603">
        <f t="shared" ca="1" si="57"/>
        <v>33</v>
      </c>
      <c r="F603" t="str">
        <f t="shared" ca="1" si="58"/>
        <v>INSERT INTO ComprobanteDeEntradas(C_ComprobanteEntrada,D_Fecha,MedioDePago_C_MedioPago,Cliente_C_CodigoCliente)VALUES(208,01/09/2021 15:01:26,4,33)</v>
      </c>
    </row>
    <row r="604" spans="1:6" x14ac:dyDescent="0.25">
      <c r="A604">
        <v>209</v>
      </c>
      <c r="B604" s="2">
        <f t="shared" ca="1" si="54"/>
        <v>43783</v>
      </c>
      <c r="C604" s="3">
        <f t="shared" ca="1" si="55"/>
        <v>0.627</v>
      </c>
      <c r="D604">
        <f t="shared" ca="1" si="56"/>
        <v>2</v>
      </c>
      <c r="E604">
        <f t="shared" ca="1" si="57"/>
        <v>50</v>
      </c>
      <c r="F604" t="str">
        <f t="shared" ca="1" si="58"/>
        <v>INSERT INTO ComprobanteDeEntradas(C_ComprobanteEntrada,D_Fecha,MedioDePago_C_MedioPago,Cliente_C_CodigoCliente)VALUES(209,14/11/2019 15:02:53,2,50)</v>
      </c>
    </row>
    <row r="605" spans="1:6" x14ac:dyDescent="0.25">
      <c r="A605">
        <v>210</v>
      </c>
      <c r="B605" s="2">
        <f t="shared" ca="1" si="54"/>
        <v>44095</v>
      </c>
      <c r="C605" s="3">
        <f t="shared" ca="1" si="55"/>
        <v>0.57499999999999996</v>
      </c>
      <c r="D605">
        <f t="shared" ca="1" si="56"/>
        <v>8</v>
      </c>
      <c r="E605">
        <f t="shared" ca="1" si="57"/>
        <v>12</v>
      </c>
      <c r="F605" t="str">
        <f t="shared" ca="1" si="58"/>
        <v>INSERT INTO ComprobanteDeEntradas(C_ComprobanteEntrada,D_Fecha,MedioDePago_C_MedioPago,Cliente_C_CodigoCliente)VALUES(210,21/09/2020 13:48:00,8,12)</v>
      </c>
    </row>
    <row r="606" spans="1:6" x14ac:dyDescent="0.25">
      <c r="A606">
        <v>211</v>
      </c>
      <c r="B606" s="2">
        <f t="shared" ca="1" si="54"/>
        <v>44097</v>
      </c>
      <c r="C606" s="3">
        <f t="shared" ca="1" si="55"/>
        <v>0.47899999999999998</v>
      </c>
      <c r="D606">
        <f t="shared" ca="1" si="56"/>
        <v>5</v>
      </c>
      <c r="E606">
        <f t="shared" ca="1" si="57"/>
        <v>106</v>
      </c>
      <c r="F606" t="str">
        <f t="shared" ca="1" si="58"/>
        <v>INSERT INTO ComprobanteDeEntradas(C_ComprobanteEntrada,D_Fecha,MedioDePago_C_MedioPago,Cliente_C_CodigoCliente)VALUES(211,23/09/2020 11:29:46,5,106)</v>
      </c>
    </row>
    <row r="607" spans="1:6" x14ac:dyDescent="0.25">
      <c r="A607">
        <v>212</v>
      </c>
      <c r="B607" s="2">
        <f t="shared" ca="1" si="54"/>
        <v>43510</v>
      </c>
      <c r="C607" s="3">
        <f t="shared" ca="1" si="55"/>
        <v>0.48899999999999999</v>
      </c>
      <c r="D607">
        <f t="shared" ca="1" si="56"/>
        <v>6</v>
      </c>
      <c r="E607">
        <f t="shared" ca="1" si="57"/>
        <v>51</v>
      </c>
      <c r="F607" t="str">
        <f t="shared" ca="1" si="58"/>
        <v>INSERT INTO ComprobanteDeEntradas(C_ComprobanteEntrada,D_Fecha,MedioDePago_C_MedioPago,Cliente_C_CodigoCliente)VALUES(212,14/02/2019 11:44:10,6,51)</v>
      </c>
    </row>
    <row r="608" spans="1:6" x14ac:dyDescent="0.25">
      <c r="A608">
        <v>213</v>
      </c>
      <c r="B608" s="2">
        <f t="shared" ca="1" si="54"/>
        <v>44245</v>
      </c>
      <c r="C608" s="3">
        <f t="shared" ca="1" si="55"/>
        <v>0.83799999999999997</v>
      </c>
      <c r="D608">
        <f t="shared" ca="1" si="56"/>
        <v>2</v>
      </c>
      <c r="E608">
        <f t="shared" ca="1" si="57"/>
        <v>161</v>
      </c>
      <c r="F608" t="str">
        <f t="shared" ca="1" si="58"/>
        <v>INSERT INTO ComprobanteDeEntradas(C_ComprobanteEntrada,D_Fecha,MedioDePago_C_MedioPago,Cliente_C_CodigoCliente)VALUES(213,18/02/2021 20:06:43,2,161)</v>
      </c>
    </row>
    <row r="609" spans="1:6" x14ac:dyDescent="0.25">
      <c r="A609">
        <v>214</v>
      </c>
      <c r="B609" s="2">
        <f t="shared" ca="1" si="54"/>
        <v>43966</v>
      </c>
      <c r="C609" s="3">
        <f t="shared" ca="1" si="55"/>
        <v>0.69699999999999995</v>
      </c>
      <c r="D609">
        <f t="shared" ca="1" si="56"/>
        <v>0</v>
      </c>
      <c r="E609">
        <f t="shared" ca="1" si="57"/>
        <v>194</v>
      </c>
      <c r="F609" t="str">
        <f t="shared" ca="1" si="58"/>
        <v>INSERT INTO ComprobanteDeEntradas(C_ComprobanteEntrada,D_Fecha,MedioDePago_C_MedioPago,Cliente_C_CodigoCliente)VALUES(214,15/05/2020 16:43:41,0,194)</v>
      </c>
    </row>
    <row r="610" spans="1:6" x14ac:dyDescent="0.25">
      <c r="A610">
        <v>215</v>
      </c>
      <c r="B610" s="2">
        <f t="shared" ca="1" si="54"/>
        <v>43521</v>
      </c>
      <c r="C610" s="3">
        <f t="shared" ca="1" si="55"/>
        <v>0.39800000000000002</v>
      </c>
      <c r="D610">
        <f t="shared" ca="1" si="56"/>
        <v>3</v>
      </c>
      <c r="E610">
        <f t="shared" ca="1" si="57"/>
        <v>19</v>
      </c>
      <c r="F610" t="str">
        <f t="shared" ca="1" si="58"/>
        <v>INSERT INTO ComprobanteDeEntradas(C_ComprobanteEntrada,D_Fecha,MedioDePago_C_MedioPago,Cliente_C_CodigoCliente)VALUES(215,25/02/2019 09:33:07,3,19)</v>
      </c>
    </row>
    <row r="611" spans="1:6" x14ac:dyDescent="0.25">
      <c r="A611">
        <v>216</v>
      </c>
      <c r="B611" s="2">
        <f t="shared" ca="1" si="54"/>
        <v>44161</v>
      </c>
      <c r="C611" s="3">
        <f t="shared" ca="1" si="55"/>
        <v>0.48199999999999998</v>
      </c>
      <c r="D611">
        <f t="shared" ca="1" si="56"/>
        <v>3</v>
      </c>
      <c r="E611">
        <f t="shared" ca="1" si="57"/>
        <v>133</v>
      </c>
      <c r="F611" t="str">
        <f t="shared" ca="1" si="58"/>
        <v>INSERT INTO ComprobanteDeEntradas(C_ComprobanteEntrada,D_Fecha,MedioDePago_C_MedioPago,Cliente_C_CodigoCliente)VALUES(216,26/11/2020 11:34:05,3,133)</v>
      </c>
    </row>
    <row r="612" spans="1:6" x14ac:dyDescent="0.25">
      <c r="A612">
        <v>217</v>
      </c>
      <c r="B612" s="2">
        <f t="shared" ca="1" si="54"/>
        <v>43662</v>
      </c>
      <c r="C612" s="3">
        <f t="shared" ca="1" si="55"/>
        <v>0.82499999999999996</v>
      </c>
      <c r="D612">
        <f t="shared" ca="1" si="56"/>
        <v>1</v>
      </c>
      <c r="E612">
        <f t="shared" ca="1" si="57"/>
        <v>20</v>
      </c>
      <c r="F612" t="str">
        <f t="shared" ca="1" si="58"/>
        <v>INSERT INTO ComprobanteDeEntradas(C_ComprobanteEntrada,D_Fecha,MedioDePago_C_MedioPago,Cliente_C_CodigoCliente)VALUES(217,16/07/2019 19:48:00,1,20)</v>
      </c>
    </row>
    <row r="613" spans="1:6" x14ac:dyDescent="0.25">
      <c r="A613">
        <v>218</v>
      </c>
      <c r="B613" s="2">
        <f t="shared" ca="1" si="54"/>
        <v>44394</v>
      </c>
      <c r="C613" s="3">
        <f t="shared" ca="1" si="55"/>
        <v>0.64800000000000002</v>
      </c>
      <c r="D613">
        <f t="shared" ca="1" si="56"/>
        <v>8</v>
      </c>
      <c r="E613">
        <f t="shared" ca="1" si="57"/>
        <v>89</v>
      </c>
      <c r="F613" t="str">
        <f t="shared" ca="1" si="58"/>
        <v>INSERT INTO ComprobanteDeEntradas(C_ComprobanteEntrada,D_Fecha,MedioDePago_C_MedioPago,Cliente_C_CodigoCliente)VALUES(218,17/07/2021 15:33:07,8,89)</v>
      </c>
    </row>
    <row r="614" spans="1:6" x14ac:dyDescent="0.25">
      <c r="A614">
        <v>219</v>
      </c>
      <c r="B614" s="2">
        <f t="shared" ca="1" si="54"/>
        <v>44359</v>
      </c>
      <c r="C614" s="3">
        <f t="shared" ca="1" si="55"/>
        <v>0.84799999999999998</v>
      </c>
      <c r="D614">
        <f t="shared" ca="1" si="56"/>
        <v>7</v>
      </c>
      <c r="E614">
        <f t="shared" ca="1" si="57"/>
        <v>120</v>
      </c>
      <c r="F614" t="str">
        <f t="shared" ca="1" si="58"/>
        <v>INSERT INTO ComprobanteDeEntradas(C_ComprobanteEntrada,D_Fecha,MedioDePago_C_MedioPago,Cliente_C_CodigoCliente)VALUES(219,12/06/2021 20:21:07,7,120)</v>
      </c>
    </row>
    <row r="615" spans="1:6" x14ac:dyDescent="0.25">
      <c r="A615">
        <v>220</v>
      </c>
      <c r="B615" s="2">
        <f t="shared" ca="1" si="54"/>
        <v>43639</v>
      </c>
      <c r="C615" s="3">
        <f t="shared" ca="1" si="55"/>
        <v>0.38500000000000001</v>
      </c>
      <c r="D615">
        <f t="shared" ca="1" si="56"/>
        <v>6</v>
      </c>
      <c r="E615">
        <f t="shared" ca="1" si="57"/>
        <v>75</v>
      </c>
      <c r="F615" t="str">
        <f t="shared" ca="1" si="58"/>
        <v>INSERT INTO ComprobanteDeEntradas(C_ComprobanteEntrada,D_Fecha,MedioDePago_C_MedioPago,Cliente_C_CodigoCliente)VALUES(220,23/06/2019 09:14:24,6,75)</v>
      </c>
    </row>
    <row r="616" spans="1:6" x14ac:dyDescent="0.25">
      <c r="A616">
        <v>221</v>
      </c>
      <c r="B616" s="2">
        <f t="shared" ca="1" si="54"/>
        <v>44372</v>
      </c>
      <c r="C616" s="3">
        <f t="shared" ca="1" si="55"/>
        <v>0.63</v>
      </c>
      <c r="D616">
        <f t="shared" ca="1" si="56"/>
        <v>3</v>
      </c>
      <c r="E616">
        <f t="shared" ca="1" si="57"/>
        <v>77</v>
      </c>
      <c r="F616" t="str">
        <f t="shared" ca="1" si="58"/>
        <v>INSERT INTO ComprobanteDeEntradas(C_ComprobanteEntrada,D_Fecha,MedioDePago_C_MedioPago,Cliente_C_CodigoCliente)VALUES(221,25/06/2021 15:07:12,3,77)</v>
      </c>
    </row>
    <row r="617" spans="1:6" x14ac:dyDescent="0.25">
      <c r="A617">
        <v>222</v>
      </c>
      <c r="B617" s="2">
        <f ca="1">RANDBETWEEN(DATE(2019,1,1),DATE(2021,12,31))</f>
        <v>44419</v>
      </c>
      <c r="C617" s="3">
        <f ca="1">RANDBETWEEN(TIMEVALUE("09:00:00")*1000,TIMEVALUE("23:00:00")*1000)/1000</f>
        <v>0.93600000000000005</v>
      </c>
      <c r="D617">
        <f ca="1">RANDBETWEEN(0,8)</f>
        <v>2</v>
      </c>
      <c r="E617">
        <f ca="1">RANDBETWEEN(1,200)</f>
        <v>120</v>
      </c>
      <c r="F617" t="str">
        <f ca="1">CONCATENATE("INSERT INTO ComprobanteDeEntradas(C_ComprobanteEntrada,D_Fecha,MedioDePago_C_MedioPago,Cliente_C_CodigoCliente)VALUES(",A617,",",TEXT(B617,"dd/mm/yyyy")," ",TEXT(C617,"hh:mm:ss"),",",D617,",",E617,")")</f>
        <v>INSERT INTO ComprobanteDeEntradas(C_ComprobanteEntrada,D_Fecha,MedioDePago_C_MedioPago,Cliente_C_CodigoCliente)VALUES(222,11/08/2021 22:27:50,2,120)</v>
      </c>
    </row>
    <row r="618" spans="1:6" x14ac:dyDescent="0.25">
      <c r="A618">
        <v>223</v>
      </c>
      <c r="B618" s="2">
        <f t="shared" ref="B618:B633" ca="1" si="59">RANDBETWEEN(DATE(2019,1,1),DATE(2021,12,31))</f>
        <v>44301</v>
      </c>
      <c r="C618" s="3">
        <f t="shared" ref="C618:C633" ca="1" si="60">RANDBETWEEN(TIMEVALUE("09:00:00")*1000,TIMEVALUE("23:00:00")*1000)/1000</f>
        <v>0.72099999999999997</v>
      </c>
      <c r="D618">
        <f t="shared" ref="D618:D633" ca="1" si="61">RANDBETWEEN(0,8)</f>
        <v>5</v>
      </c>
      <c r="E618">
        <f t="shared" ref="E618:E633" ca="1" si="62">RANDBETWEEN(1,200)</f>
        <v>198</v>
      </c>
      <c r="F618" t="str">
        <f t="shared" ref="F618:F633" ca="1" si="63">CONCATENATE("INSERT INTO ComprobanteDeEntradas(C_ComprobanteEntrada,D_Fecha,MedioDePago_C_MedioPago,Cliente_C_CodigoCliente)VALUES(",A618,",",TEXT(B618,"dd/mm/yyyy")," ",TEXT(C618,"hh:mm:ss"),",",D618,",",E618,")")</f>
        <v>INSERT INTO ComprobanteDeEntradas(C_ComprobanteEntrada,D_Fecha,MedioDePago_C_MedioPago,Cliente_C_CodigoCliente)VALUES(223,15/04/2021 17:18:14,5,198)</v>
      </c>
    </row>
    <row r="619" spans="1:6" x14ac:dyDescent="0.25">
      <c r="A619">
        <v>224</v>
      </c>
      <c r="B619" s="2">
        <f t="shared" ca="1" si="59"/>
        <v>43847</v>
      </c>
      <c r="C619" s="3">
        <f t="shared" ca="1" si="60"/>
        <v>0.81299999999999994</v>
      </c>
      <c r="D619">
        <f t="shared" ca="1" si="61"/>
        <v>1</v>
      </c>
      <c r="E619">
        <f t="shared" ca="1" si="62"/>
        <v>159</v>
      </c>
      <c r="F619" t="str">
        <f t="shared" ca="1" si="63"/>
        <v>INSERT INTO ComprobanteDeEntradas(C_ComprobanteEntrada,D_Fecha,MedioDePago_C_MedioPago,Cliente_C_CodigoCliente)VALUES(224,17/01/2020 19:30:43,1,159)</v>
      </c>
    </row>
    <row r="620" spans="1:6" x14ac:dyDescent="0.25">
      <c r="A620">
        <v>225</v>
      </c>
      <c r="B620" s="2">
        <f t="shared" ca="1" si="59"/>
        <v>44285</v>
      </c>
      <c r="C620" s="3">
        <f t="shared" ca="1" si="60"/>
        <v>0.56299999999999994</v>
      </c>
      <c r="D620">
        <f t="shared" ca="1" si="61"/>
        <v>3</v>
      </c>
      <c r="E620">
        <f t="shared" ca="1" si="62"/>
        <v>28</v>
      </c>
      <c r="F620" t="str">
        <f t="shared" ca="1" si="63"/>
        <v>INSERT INTO ComprobanteDeEntradas(C_ComprobanteEntrada,D_Fecha,MedioDePago_C_MedioPago,Cliente_C_CodigoCliente)VALUES(225,30/03/2021 13:30:43,3,28)</v>
      </c>
    </row>
    <row r="621" spans="1:6" x14ac:dyDescent="0.25">
      <c r="A621">
        <v>226</v>
      </c>
      <c r="B621" s="2">
        <f t="shared" ca="1" si="59"/>
        <v>43961</v>
      </c>
      <c r="C621" s="3">
        <f t="shared" ca="1" si="60"/>
        <v>0.84899999999999998</v>
      </c>
      <c r="D621">
        <f t="shared" ca="1" si="61"/>
        <v>4</v>
      </c>
      <c r="E621">
        <f t="shared" ca="1" si="62"/>
        <v>139</v>
      </c>
      <c r="F621" t="str">
        <f t="shared" ca="1" si="63"/>
        <v>INSERT INTO ComprobanteDeEntradas(C_ComprobanteEntrada,D_Fecha,MedioDePago_C_MedioPago,Cliente_C_CodigoCliente)VALUES(226,10/05/2020 20:22:34,4,139)</v>
      </c>
    </row>
    <row r="622" spans="1:6" x14ac:dyDescent="0.25">
      <c r="A622">
        <v>227</v>
      </c>
      <c r="B622" s="2">
        <f t="shared" ca="1" si="59"/>
        <v>44006</v>
      </c>
      <c r="C622" s="3">
        <f t="shared" ca="1" si="60"/>
        <v>0.95599999999999996</v>
      </c>
      <c r="D622">
        <f t="shared" ca="1" si="61"/>
        <v>3</v>
      </c>
      <c r="E622">
        <f t="shared" ca="1" si="62"/>
        <v>188</v>
      </c>
      <c r="F622" t="str">
        <f t="shared" ca="1" si="63"/>
        <v>INSERT INTO ComprobanteDeEntradas(C_ComprobanteEntrada,D_Fecha,MedioDePago_C_MedioPago,Cliente_C_CodigoCliente)VALUES(227,24/06/2020 22:56:38,3,188)</v>
      </c>
    </row>
    <row r="623" spans="1:6" x14ac:dyDescent="0.25">
      <c r="A623">
        <v>228</v>
      </c>
      <c r="B623" s="2">
        <f t="shared" ca="1" si="59"/>
        <v>43762</v>
      </c>
      <c r="C623" s="3">
        <f t="shared" ca="1" si="60"/>
        <v>0.87</v>
      </c>
      <c r="D623">
        <f t="shared" ca="1" si="61"/>
        <v>0</v>
      </c>
      <c r="E623">
        <f t="shared" ca="1" si="62"/>
        <v>183</v>
      </c>
      <c r="F623" t="str">
        <f t="shared" ca="1" si="63"/>
        <v>INSERT INTO ComprobanteDeEntradas(C_ComprobanteEntrada,D_Fecha,MedioDePago_C_MedioPago,Cliente_C_CodigoCliente)VALUES(228,24/10/2019 20:52:48,0,183)</v>
      </c>
    </row>
    <row r="624" spans="1:6" x14ac:dyDescent="0.25">
      <c r="A624">
        <v>229</v>
      </c>
      <c r="B624" s="2">
        <f t="shared" ca="1" si="59"/>
        <v>44036</v>
      </c>
      <c r="C624" s="3">
        <f t="shared" ca="1" si="60"/>
        <v>0.88900000000000001</v>
      </c>
      <c r="D624">
        <f t="shared" ca="1" si="61"/>
        <v>2</v>
      </c>
      <c r="E624">
        <f t="shared" ca="1" si="62"/>
        <v>187</v>
      </c>
      <c r="F624" t="str">
        <f t="shared" ca="1" si="63"/>
        <v>INSERT INTO ComprobanteDeEntradas(C_ComprobanteEntrada,D_Fecha,MedioDePago_C_MedioPago,Cliente_C_CodigoCliente)VALUES(229,24/07/2020 21:20:10,2,187)</v>
      </c>
    </row>
    <row r="625" spans="1:6" x14ac:dyDescent="0.25">
      <c r="A625">
        <v>230</v>
      </c>
      <c r="B625" s="2">
        <f t="shared" ca="1" si="59"/>
        <v>43807</v>
      </c>
      <c r="C625" s="3">
        <f t="shared" ca="1" si="60"/>
        <v>0.70699999999999996</v>
      </c>
      <c r="D625">
        <f t="shared" ca="1" si="61"/>
        <v>7</v>
      </c>
      <c r="E625">
        <f t="shared" ca="1" si="62"/>
        <v>12</v>
      </c>
      <c r="F625" t="str">
        <f t="shared" ca="1" si="63"/>
        <v>INSERT INTO ComprobanteDeEntradas(C_ComprobanteEntrada,D_Fecha,MedioDePago_C_MedioPago,Cliente_C_CodigoCliente)VALUES(230,08/12/2019 16:58:05,7,12)</v>
      </c>
    </row>
    <row r="626" spans="1:6" x14ac:dyDescent="0.25">
      <c r="A626">
        <v>231</v>
      </c>
      <c r="B626" s="2">
        <f t="shared" ca="1" si="59"/>
        <v>43813</v>
      </c>
      <c r="C626" s="3">
        <f t="shared" ca="1" si="60"/>
        <v>0.88800000000000001</v>
      </c>
      <c r="D626">
        <f t="shared" ca="1" si="61"/>
        <v>0</v>
      </c>
      <c r="E626">
        <f t="shared" ca="1" si="62"/>
        <v>50</v>
      </c>
      <c r="F626" t="str">
        <f t="shared" ca="1" si="63"/>
        <v>INSERT INTO ComprobanteDeEntradas(C_ComprobanteEntrada,D_Fecha,MedioDePago_C_MedioPago,Cliente_C_CodigoCliente)VALUES(231,14/12/2019 21:18:43,0,50)</v>
      </c>
    </row>
    <row r="627" spans="1:6" x14ac:dyDescent="0.25">
      <c r="A627">
        <v>232</v>
      </c>
      <c r="B627" s="2">
        <f t="shared" ca="1" si="59"/>
        <v>43978</v>
      </c>
      <c r="C627" s="3">
        <f t="shared" ca="1" si="60"/>
        <v>0.58099999999999996</v>
      </c>
      <c r="D627">
        <f t="shared" ca="1" si="61"/>
        <v>6</v>
      </c>
      <c r="E627">
        <f t="shared" ca="1" si="62"/>
        <v>99</v>
      </c>
      <c r="F627" t="str">
        <f t="shared" ca="1" si="63"/>
        <v>INSERT INTO ComprobanteDeEntradas(C_ComprobanteEntrada,D_Fecha,MedioDePago_C_MedioPago,Cliente_C_CodigoCliente)VALUES(232,27/05/2020 13:56:38,6,99)</v>
      </c>
    </row>
    <row r="628" spans="1:6" x14ac:dyDescent="0.25">
      <c r="A628">
        <v>233</v>
      </c>
      <c r="B628" s="2">
        <f t="shared" ca="1" si="59"/>
        <v>44444</v>
      </c>
      <c r="C628" s="3">
        <f t="shared" ca="1" si="60"/>
        <v>0.73199999999999998</v>
      </c>
      <c r="D628">
        <f t="shared" ca="1" si="61"/>
        <v>8</v>
      </c>
      <c r="E628">
        <f t="shared" ca="1" si="62"/>
        <v>32</v>
      </c>
      <c r="F628" t="str">
        <f t="shared" ca="1" si="63"/>
        <v>INSERT INTO ComprobanteDeEntradas(C_ComprobanteEntrada,D_Fecha,MedioDePago_C_MedioPago,Cliente_C_CodigoCliente)VALUES(233,05/09/2021 17:34:05,8,32)</v>
      </c>
    </row>
    <row r="629" spans="1:6" x14ac:dyDescent="0.25">
      <c r="A629">
        <v>234</v>
      </c>
      <c r="B629" s="2">
        <f t="shared" ca="1" si="59"/>
        <v>44206</v>
      </c>
      <c r="C629" s="3">
        <f t="shared" ca="1" si="60"/>
        <v>0.67200000000000004</v>
      </c>
      <c r="D629">
        <f t="shared" ca="1" si="61"/>
        <v>7</v>
      </c>
      <c r="E629">
        <f t="shared" ca="1" si="62"/>
        <v>77</v>
      </c>
      <c r="F629" t="str">
        <f t="shared" ca="1" si="63"/>
        <v>INSERT INTO ComprobanteDeEntradas(C_ComprobanteEntrada,D_Fecha,MedioDePago_C_MedioPago,Cliente_C_CodigoCliente)VALUES(234,10/01/2021 16:07:41,7,77)</v>
      </c>
    </row>
    <row r="630" spans="1:6" x14ac:dyDescent="0.25">
      <c r="A630">
        <v>235</v>
      </c>
      <c r="B630" s="2">
        <f t="shared" ca="1" si="59"/>
        <v>43483</v>
      </c>
      <c r="C630" s="3">
        <f t="shared" ca="1" si="60"/>
        <v>0.89900000000000002</v>
      </c>
      <c r="D630">
        <f t="shared" ca="1" si="61"/>
        <v>7</v>
      </c>
      <c r="E630">
        <f t="shared" ca="1" si="62"/>
        <v>18</v>
      </c>
      <c r="F630" t="str">
        <f t="shared" ca="1" si="63"/>
        <v>INSERT INTO ComprobanteDeEntradas(C_ComprobanteEntrada,D_Fecha,MedioDePago_C_MedioPago,Cliente_C_CodigoCliente)VALUES(235,18/01/2019 21:34:34,7,18)</v>
      </c>
    </row>
    <row r="631" spans="1:6" x14ac:dyDescent="0.25">
      <c r="A631">
        <v>236</v>
      </c>
      <c r="B631" s="2">
        <f t="shared" ca="1" si="59"/>
        <v>43943</v>
      </c>
      <c r="C631" s="3">
        <f t="shared" ca="1" si="60"/>
        <v>0.94399999999999995</v>
      </c>
      <c r="D631">
        <f t="shared" ca="1" si="61"/>
        <v>4</v>
      </c>
      <c r="E631">
        <f t="shared" ca="1" si="62"/>
        <v>119</v>
      </c>
      <c r="F631" t="str">
        <f t="shared" ca="1" si="63"/>
        <v>INSERT INTO ComprobanteDeEntradas(C_ComprobanteEntrada,D_Fecha,MedioDePago_C_MedioPago,Cliente_C_CodigoCliente)VALUES(236,22/04/2020 22:39:22,4,119)</v>
      </c>
    </row>
    <row r="632" spans="1:6" x14ac:dyDescent="0.25">
      <c r="A632">
        <v>237</v>
      </c>
      <c r="B632" s="2">
        <f t="shared" ca="1" si="59"/>
        <v>43622</v>
      </c>
      <c r="C632" s="3">
        <f t="shared" ca="1" si="60"/>
        <v>0.86299999999999999</v>
      </c>
      <c r="D632">
        <f t="shared" ca="1" si="61"/>
        <v>0</v>
      </c>
      <c r="E632">
        <f t="shared" ca="1" si="62"/>
        <v>183</v>
      </c>
      <c r="F632" t="str">
        <f t="shared" ca="1" si="63"/>
        <v>INSERT INTO ComprobanteDeEntradas(C_ComprobanteEntrada,D_Fecha,MedioDePago_C_MedioPago,Cliente_C_CodigoCliente)VALUES(237,06/06/2019 20:42:43,0,183)</v>
      </c>
    </row>
    <row r="633" spans="1:6" x14ac:dyDescent="0.25">
      <c r="A633">
        <v>238</v>
      </c>
      <c r="B633" s="2">
        <f t="shared" ca="1" si="59"/>
        <v>44294</v>
      </c>
      <c r="C633" s="3">
        <f t="shared" ca="1" si="60"/>
        <v>0.40400000000000003</v>
      </c>
      <c r="D633">
        <f t="shared" ca="1" si="61"/>
        <v>2</v>
      </c>
      <c r="E633">
        <f t="shared" ca="1" si="62"/>
        <v>141</v>
      </c>
      <c r="F633" t="str">
        <f t="shared" ca="1" si="63"/>
        <v>INSERT INTO ComprobanteDeEntradas(C_ComprobanteEntrada,D_Fecha,MedioDePago_C_MedioPago,Cliente_C_CodigoCliente)VALUES(238,08/04/2021 09:41:46,2,141)</v>
      </c>
    </row>
    <row r="634" spans="1:6" x14ac:dyDescent="0.25">
      <c r="A634">
        <v>239</v>
      </c>
      <c r="B634" s="2">
        <f ca="1">RANDBETWEEN(DATE(2019,1,1),DATE(2021,12,31))</f>
        <v>44110</v>
      </c>
      <c r="C634" s="3">
        <f ca="1">RANDBETWEEN(TIMEVALUE("09:00:00")*1000,TIMEVALUE("23:00:00")*1000)/1000</f>
        <v>0.78800000000000003</v>
      </c>
      <c r="D634">
        <f ca="1">RANDBETWEEN(0,8)</f>
        <v>1</v>
      </c>
      <c r="E634">
        <f ca="1">RANDBETWEEN(1,200)</f>
        <v>56</v>
      </c>
      <c r="F634" t="str">
        <f ca="1">CONCATENATE("INSERT INTO ComprobanteDeEntradas(C_ComprobanteEntrada,D_Fecha,MedioDePago_C_MedioPago,Cliente_C_CodigoCliente)VALUES(",A634,",",TEXT(B634,"dd/mm/yyyy")," ",TEXT(C634,"hh:mm:ss"),",",D634,",",E634,")")</f>
        <v>INSERT INTO ComprobanteDeEntradas(C_ComprobanteEntrada,D_Fecha,MedioDePago_C_MedioPago,Cliente_C_CodigoCliente)VALUES(239,06/10/2020 18:54:43,1,56)</v>
      </c>
    </row>
    <row r="635" spans="1:6" x14ac:dyDescent="0.25">
      <c r="A635">
        <v>240</v>
      </c>
      <c r="B635" s="2">
        <f t="shared" ref="B635:B644" ca="1" si="64">RANDBETWEEN(DATE(2019,1,1),DATE(2021,12,31))</f>
        <v>43738</v>
      </c>
      <c r="C635" s="3">
        <f t="shared" ref="C635:C644" ca="1" si="65">RANDBETWEEN(TIMEVALUE("09:00:00")*1000,TIMEVALUE("23:00:00")*1000)/1000</f>
        <v>0.59199999999999997</v>
      </c>
      <c r="D635">
        <f t="shared" ref="D635:D644" ca="1" si="66">RANDBETWEEN(0,8)</f>
        <v>2</v>
      </c>
      <c r="E635">
        <f t="shared" ref="E635:E644" ca="1" si="67">RANDBETWEEN(1,200)</f>
        <v>197</v>
      </c>
      <c r="F635" t="str">
        <f t="shared" ref="F635:F644" ca="1" si="68">CONCATENATE("INSERT INTO ComprobanteDeEntradas(C_ComprobanteEntrada,D_Fecha,MedioDePago_C_MedioPago,Cliente_C_CodigoCliente)VALUES(",A635,",",TEXT(B635,"dd/mm/yyyy")," ",TEXT(C635,"hh:mm:ss"),",",D635,",",E635,")")</f>
        <v>INSERT INTO ComprobanteDeEntradas(C_ComprobanteEntrada,D_Fecha,MedioDePago_C_MedioPago,Cliente_C_CodigoCliente)VALUES(240,30/09/2019 14:12:29,2,197)</v>
      </c>
    </row>
    <row r="636" spans="1:6" x14ac:dyDescent="0.25">
      <c r="A636">
        <v>241</v>
      </c>
      <c r="B636" s="2">
        <f t="shared" ca="1" si="64"/>
        <v>43556</v>
      </c>
      <c r="C636" s="3">
        <f t="shared" ca="1" si="65"/>
        <v>0.503</v>
      </c>
      <c r="D636">
        <f t="shared" ca="1" si="66"/>
        <v>7</v>
      </c>
      <c r="E636">
        <f t="shared" ca="1" si="67"/>
        <v>107</v>
      </c>
      <c r="F636" t="str">
        <f t="shared" ca="1" si="68"/>
        <v>INSERT INTO ComprobanteDeEntradas(C_ComprobanteEntrada,D_Fecha,MedioDePago_C_MedioPago,Cliente_C_CodigoCliente)VALUES(241,01/04/2019 12:04:19,7,107)</v>
      </c>
    </row>
    <row r="637" spans="1:6" x14ac:dyDescent="0.25">
      <c r="A637">
        <v>242</v>
      </c>
      <c r="B637" s="2">
        <f t="shared" ca="1" si="64"/>
        <v>43553</v>
      </c>
      <c r="C637" s="3">
        <f t="shared" ca="1" si="65"/>
        <v>0.77100000000000002</v>
      </c>
      <c r="D637">
        <f t="shared" ca="1" si="66"/>
        <v>2</v>
      </c>
      <c r="E637">
        <f t="shared" ca="1" si="67"/>
        <v>182</v>
      </c>
      <c r="F637" t="str">
        <f t="shared" ca="1" si="68"/>
        <v>INSERT INTO ComprobanteDeEntradas(C_ComprobanteEntrada,D_Fecha,MedioDePago_C_MedioPago,Cliente_C_CodigoCliente)VALUES(242,29/03/2019 18:30:14,2,182)</v>
      </c>
    </row>
    <row r="638" spans="1:6" x14ac:dyDescent="0.25">
      <c r="A638">
        <v>243</v>
      </c>
      <c r="B638" s="2">
        <f t="shared" ca="1" si="64"/>
        <v>44157</v>
      </c>
      <c r="C638" s="3">
        <f t="shared" ca="1" si="65"/>
        <v>0.59599999999999997</v>
      </c>
      <c r="D638">
        <f t="shared" ca="1" si="66"/>
        <v>3</v>
      </c>
      <c r="E638">
        <f t="shared" ca="1" si="67"/>
        <v>132</v>
      </c>
      <c r="F638" t="str">
        <f t="shared" ca="1" si="68"/>
        <v>INSERT INTO ComprobanteDeEntradas(C_ComprobanteEntrada,D_Fecha,MedioDePago_C_MedioPago,Cliente_C_CodigoCliente)VALUES(243,22/11/2020 14:18:14,3,132)</v>
      </c>
    </row>
    <row r="639" spans="1:6" x14ac:dyDescent="0.25">
      <c r="A639">
        <v>244</v>
      </c>
      <c r="B639" s="2">
        <f t="shared" ca="1" si="64"/>
        <v>43530</v>
      </c>
      <c r="C639" s="3">
        <f t="shared" ca="1" si="65"/>
        <v>0.50600000000000001</v>
      </c>
      <c r="D639">
        <f t="shared" ca="1" si="66"/>
        <v>5</v>
      </c>
      <c r="E639">
        <f t="shared" ca="1" si="67"/>
        <v>8</v>
      </c>
      <c r="F639" t="str">
        <f t="shared" ca="1" si="68"/>
        <v>INSERT INTO ComprobanteDeEntradas(C_ComprobanteEntrada,D_Fecha,MedioDePago_C_MedioPago,Cliente_C_CodigoCliente)VALUES(244,06/03/2019 12:08:38,5,8)</v>
      </c>
    </row>
    <row r="640" spans="1:6" x14ac:dyDescent="0.25">
      <c r="A640">
        <v>245</v>
      </c>
      <c r="B640" s="2">
        <f t="shared" ca="1" si="64"/>
        <v>44299</v>
      </c>
      <c r="C640" s="3">
        <f t="shared" ca="1" si="65"/>
        <v>0.61399999999999999</v>
      </c>
      <c r="D640">
        <f t="shared" ca="1" si="66"/>
        <v>1</v>
      </c>
      <c r="E640">
        <f t="shared" ca="1" si="67"/>
        <v>139</v>
      </c>
      <c r="F640" t="str">
        <f t="shared" ca="1" si="68"/>
        <v>INSERT INTO ComprobanteDeEntradas(C_ComprobanteEntrada,D_Fecha,MedioDePago_C_MedioPago,Cliente_C_CodigoCliente)VALUES(245,13/04/2021 14:44:10,1,139)</v>
      </c>
    </row>
    <row r="641" spans="1:6" x14ac:dyDescent="0.25">
      <c r="A641">
        <v>246</v>
      </c>
      <c r="B641" s="2">
        <f t="shared" ca="1" si="64"/>
        <v>44475</v>
      </c>
      <c r="C641" s="3">
        <f t="shared" ca="1" si="65"/>
        <v>0.64</v>
      </c>
      <c r="D641">
        <f t="shared" ca="1" si="66"/>
        <v>0</v>
      </c>
      <c r="E641">
        <f t="shared" ca="1" si="67"/>
        <v>97</v>
      </c>
      <c r="F641" t="str">
        <f t="shared" ca="1" si="68"/>
        <v>INSERT INTO ComprobanteDeEntradas(C_ComprobanteEntrada,D_Fecha,MedioDePago_C_MedioPago,Cliente_C_CodigoCliente)VALUES(246,06/10/2021 15:21:36,0,97)</v>
      </c>
    </row>
    <row r="642" spans="1:6" x14ac:dyDescent="0.25">
      <c r="A642">
        <v>247</v>
      </c>
      <c r="B642" s="2">
        <f t="shared" ca="1" si="64"/>
        <v>44336</v>
      </c>
      <c r="C642" s="3">
        <f t="shared" ca="1" si="65"/>
        <v>0.73199999999999998</v>
      </c>
      <c r="D642">
        <f t="shared" ca="1" si="66"/>
        <v>3</v>
      </c>
      <c r="E642">
        <f t="shared" ca="1" si="67"/>
        <v>87</v>
      </c>
      <c r="F642" t="str">
        <f t="shared" ca="1" si="68"/>
        <v>INSERT INTO ComprobanteDeEntradas(C_ComprobanteEntrada,D_Fecha,MedioDePago_C_MedioPago,Cliente_C_CodigoCliente)VALUES(247,20/05/2021 17:34:05,3,87)</v>
      </c>
    </row>
    <row r="643" spans="1:6" x14ac:dyDescent="0.25">
      <c r="A643">
        <v>248</v>
      </c>
      <c r="B643" s="2">
        <f t="shared" ca="1" si="64"/>
        <v>44288</v>
      </c>
      <c r="C643" s="3">
        <f t="shared" ca="1" si="65"/>
        <v>0.499</v>
      </c>
      <c r="D643">
        <f t="shared" ca="1" si="66"/>
        <v>1</v>
      </c>
      <c r="E643">
        <f t="shared" ca="1" si="67"/>
        <v>67</v>
      </c>
      <c r="F643" t="str">
        <f t="shared" ca="1" si="68"/>
        <v>INSERT INTO ComprobanteDeEntradas(C_ComprobanteEntrada,D_Fecha,MedioDePago_C_MedioPago,Cliente_C_CodigoCliente)VALUES(248,02/04/2021 11:58:34,1,67)</v>
      </c>
    </row>
    <row r="644" spans="1:6" x14ac:dyDescent="0.25">
      <c r="A644">
        <v>249</v>
      </c>
      <c r="B644" s="2">
        <f t="shared" ca="1" si="64"/>
        <v>44448</v>
      </c>
      <c r="C644" s="3">
        <f t="shared" ca="1" si="65"/>
        <v>0.61599999999999999</v>
      </c>
      <c r="D644">
        <f t="shared" ca="1" si="66"/>
        <v>5</v>
      </c>
      <c r="E644">
        <f t="shared" ca="1" si="67"/>
        <v>114</v>
      </c>
      <c r="F644" t="str">
        <f t="shared" ca="1" si="68"/>
        <v>INSERT INTO ComprobanteDeEntradas(C_ComprobanteEntrada,D_Fecha,MedioDePago_C_MedioPago,Cliente_C_CodigoCliente)VALUES(249,09/09/2021 14:47:02,5,114)</v>
      </c>
    </row>
    <row r="645" spans="1:6" x14ac:dyDescent="0.25">
      <c r="A645">
        <v>250</v>
      </c>
      <c r="B645" s="2">
        <f ca="1">RANDBETWEEN(DATE(2019,1,1),DATE(2021,12,31))</f>
        <v>43839</v>
      </c>
      <c r="C645" s="3">
        <f ca="1">RANDBETWEEN(TIMEVALUE("09:00:00")*1000,TIMEVALUE("23:00:00")*1000)/1000</f>
        <v>0.85</v>
      </c>
      <c r="D645">
        <f ca="1">RANDBETWEEN(0,8)</f>
        <v>7</v>
      </c>
      <c r="E645">
        <f ca="1">RANDBETWEEN(1,200)</f>
        <v>118</v>
      </c>
      <c r="F645" t="str">
        <f ca="1">CONCATENATE("INSERT INTO ComprobanteDeEntradas(C_ComprobanteEntrada,D_Fecha,MedioDePago_C_MedioPago,Cliente_C_CodigoCliente)VALUES(",A645,",",TEXT(B645,"dd/mm/yyyy")," ",TEXT(C645,"hh:mm:ss"),",",D645,",",E645,")")</f>
        <v>INSERT INTO ComprobanteDeEntradas(C_ComprobanteEntrada,D_Fecha,MedioDePago_C_MedioPago,Cliente_C_CodigoCliente)VALUES(250,09/01/2020 20:24:00,7,118)</v>
      </c>
    </row>
    <row r="646" spans="1:6" x14ac:dyDescent="0.25">
      <c r="A646">
        <v>251</v>
      </c>
      <c r="B646" s="2">
        <f t="shared" ref="B646:B654" ca="1" si="69">RANDBETWEEN(DATE(2019,1,1),DATE(2021,12,31))</f>
        <v>43680</v>
      </c>
      <c r="C646" s="3">
        <f t="shared" ref="C646:C654" ca="1" si="70">RANDBETWEEN(TIMEVALUE("09:00:00")*1000,TIMEVALUE("23:00:00")*1000)/1000</f>
        <v>0.76800000000000002</v>
      </c>
      <c r="D646">
        <f t="shared" ref="D646:D654" ca="1" si="71">RANDBETWEEN(0,8)</f>
        <v>8</v>
      </c>
      <c r="E646">
        <f t="shared" ref="E646:E654" ca="1" si="72">RANDBETWEEN(1,200)</f>
        <v>16</v>
      </c>
      <c r="F646" t="str">
        <f t="shared" ref="F646:F654" ca="1" si="73">CONCATENATE("INSERT INTO ComprobanteDeEntradas(C_ComprobanteEntrada,D_Fecha,MedioDePago_C_MedioPago,Cliente_C_CodigoCliente)VALUES(",A646,",",TEXT(B646,"dd/mm/yyyy")," ",TEXT(C646,"hh:mm:ss"),",",D646,",",E646,")")</f>
        <v>INSERT INTO ComprobanteDeEntradas(C_ComprobanteEntrada,D_Fecha,MedioDePago_C_MedioPago,Cliente_C_CodigoCliente)VALUES(251,03/08/2019 18:25:55,8,16)</v>
      </c>
    </row>
    <row r="647" spans="1:6" x14ac:dyDescent="0.25">
      <c r="A647">
        <v>252</v>
      </c>
      <c r="B647" s="2">
        <f t="shared" ca="1" si="69"/>
        <v>44027</v>
      </c>
      <c r="C647" s="3">
        <f t="shared" ca="1" si="70"/>
        <v>0.81599999999999995</v>
      </c>
      <c r="D647">
        <f t="shared" ca="1" si="71"/>
        <v>8</v>
      </c>
      <c r="E647">
        <f t="shared" ca="1" si="72"/>
        <v>53</v>
      </c>
      <c r="F647" t="str">
        <f t="shared" ca="1" si="73"/>
        <v>INSERT INTO ComprobanteDeEntradas(C_ComprobanteEntrada,D_Fecha,MedioDePago_C_MedioPago,Cliente_C_CodigoCliente)VALUES(252,15/07/2020 19:35:02,8,53)</v>
      </c>
    </row>
    <row r="648" spans="1:6" x14ac:dyDescent="0.25">
      <c r="A648">
        <v>253</v>
      </c>
      <c r="B648" s="2">
        <f t="shared" ca="1" si="69"/>
        <v>43621</v>
      </c>
      <c r="C648" s="3">
        <f t="shared" ca="1" si="70"/>
        <v>0.92600000000000005</v>
      </c>
      <c r="D648">
        <f t="shared" ca="1" si="71"/>
        <v>0</v>
      </c>
      <c r="E648">
        <f t="shared" ca="1" si="72"/>
        <v>160</v>
      </c>
      <c r="F648" t="str">
        <f t="shared" ca="1" si="73"/>
        <v>INSERT INTO ComprobanteDeEntradas(C_ComprobanteEntrada,D_Fecha,MedioDePago_C_MedioPago,Cliente_C_CodigoCliente)VALUES(253,05/06/2019 22:13:26,0,160)</v>
      </c>
    </row>
    <row r="649" spans="1:6" x14ac:dyDescent="0.25">
      <c r="A649">
        <v>254</v>
      </c>
      <c r="B649" s="2">
        <f t="shared" ca="1" si="69"/>
        <v>43763</v>
      </c>
      <c r="C649" s="3">
        <f t="shared" ca="1" si="70"/>
        <v>0.68700000000000006</v>
      </c>
      <c r="D649">
        <f t="shared" ca="1" si="71"/>
        <v>1</v>
      </c>
      <c r="E649">
        <f t="shared" ca="1" si="72"/>
        <v>108</v>
      </c>
      <c r="F649" t="str">
        <f t="shared" ca="1" si="73"/>
        <v>INSERT INTO ComprobanteDeEntradas(C_ComprobanteEntrada,D_Fecha,MedioDePago_C_MedioPago,Cliente_C_CodigoCliente)VALUES(254,25/10/2019 16:29:17,1,108)</v>
      </c>
    </row>
    <row r="650" spans="1:6" x14ac:dyDescent="0.25">
      <c r="A650">
        <v>255</v>
      </c>
      <c r="B650" s="2">
        <f t="shared" ca="1" si="69"/>
        <v>43639</v>
      </c>
      <c r="C650" s="3">
        <f t="shared" ca="1" si="70"/>
        <v>0.59299999999999997</v>
      </c>
      <c r="D650">
        <f t="shared" ca="1" si="71"/>
        <v>2</v>
      </c>
      <c r="E650">
        <f t="shared" ca="1" si="72"/>
        <v>125</v>
      </c>
      <c r="F650" t="str">
        <f t="shared" ca="1" si="73"/>
        <v>INSERT INTO ComprobanteDeEntradas(C_ComprobanteEntrada,D_Fecha,MedioDePago_C_MedioPago,Cliente_C_CodigoCliente)VALUES(255,23/06/2019 14:13:55,2,125)</v>
      </c>
    </row>
    <row r="651" spans="1:6" x14ac:dyDescent="0.25">
      <c r="A651">
        <v>256</v>
      </c>
      <c r="B651" s="2">
        <f t="shared" ca="1" si="69"/>
        <v>43872</v>
      </c>
      <c r="C651" s="3">
        <f t="shared" ca="1" si="70"/>
        <v>0.84199999999999997</v>
      </c>
      <c r="D651">
        <f t="shared" ca="1" si="71"/>
        <v>2</v>
      </c>
      <c r="E651">
        <f t="shared" ca="1" si="72"/>
        <v>129</v>
      </c>
      <c r="F651" t="str">
        <f t="shared" ca="1" si="73"/>
        <v>INSERT INTO ComprobanteDeEntradas(C_ComprobanteEntrada,D_Fecha,MedioDePago_C_MedioPago,Cliente_C_CodigoCliente)VALUES(256,11/02/2020 20:12:29,2,129)</v>
      </c>
    </row>
    <row r="652" spans="1:6" x14ac:dyDescent="0.25">
      <c r="A652">
        <v>257</v>
      </c>
      <c r="B652" s="2">
        <f t="shared" ca="1" si="69"/>
        <v>43487</v>
      </c>
      <c r="C652" s="3">
        <f t="shared" ca="1" si="70"/>
        <v>0.46899999999999997</v>
      </c>
      <c r="D652">
        <f t="shared" ca="1" si="71"/>
        <v>2</v>
      </c>
      <c r="E652">
        <f t="shared" ca="1" si="72"/>
        <v>177</v>
      </c>
      <c r="F652" t="str">
        <f t="shared" ca="1" si="73"/>
        <v>INSERT INTO ComprobanteDeEntradas(C_ComprobanteEntrada,D_Fecha,MedioDePago_C_MedioPago,Cliente_C_CodigoCliente)VALUES(257,22/01/2019 11:15:22,2,177)</v>
      </c>
    </row>
    <row r="653" spans="1:6" x14ac:dyDescent="0.25">
      <c r="A653">
        <v>258</v>
      </c>
      <c r="B653" s="2">
        <f t="shared" ca="1" si="69"/>
        <v>43771</v>
      </c>
      <c r="C653" s="3">
        <f t="shared" ca="1" si="70"/>
        <v>0.79400000000000004</v>
      </c>
      <c r="D653">
        <f t="shared" ca="1" si="71"/>
        <v>6</v>
      </c>
      <c r="E653">
        <f t="shared" ca="1" si="72"/>
        <v>190</v>
      </c>
      <c r="F653" t="str">
        <f t="shared" ca="1" si="73"/>
        <v>INSERT INTO ComprobanteDeEntradas(C_ComprobanteEntrada,D_Fecha,MedioDePago_C_MedioPago,Cliente_C_CodigoCliente)VALUES(258,02/11/2019 19:03:22,6,190)</v>
      </c>
    </row>
    <row r="654" spans="1:6" x14ac:dyDescent="0.25">
      <c r="A654">
        <v>259</v>
      </c>
      <c r="B654" s="2">
        <f t="shared" ca="1" si="69"/>
        <v>44092</v>
      </c>
      <c r="C654" s="3">
        <f t="shared" ca="1" si="70"/>
        <v>0.497</v>
      </c>
      <c r="D654">
        <f t="shared" ca="1" si="71"/>
        <v>0</v>
      </c>
      <c r="E654">
        <f t="shared" ca="1" si="72"/>
        <v>9</v>
      </c>
      <c r="F654" t="str">
        <f t="shared" ca="1" si="73"/>
        <v>INSERT INTO ComprobanteDeEntradas(C_ComprobanteEntrada,D_Fecha,MedioDePago_C_MedioPago,Cliente_C_CodigoCliente)VALUES(259,18/09/2020 11:55:41,0,9)</v>
      </c>
    </row>
    <row r="655" spans="1:6" x14ac:dyDescent="0.25">
      <c r="A655">
        <v>260</v>
      </c>
      <c r="B655" s="2">
        <f ca="1">RANDBETWEEN(DATE(2019,1,1),DATE(2021,12,31))</f>
        <v>44041</v>
      </c>
      <c r="C655" s="3">
        <f ca="1">RANDBETWEEN(TIMEVALUE("09:00:00")*1000,TIMEVALUE("23:00:00")*1000)/1000</f>
        <v>0.42399999999999999</v>
      </c>
      <c r="D655">
        <f ca="1">RANDBETWEEN(0,8)</f>
        <v>5</v>
      </c>
      <c r="E655">
        <f ca="1">RANDBETWEEN(1,200)</f>
        <v>103</v>
      </c>
      <c r="F655" t="str">
        <f ca="1">CONCATENATE("INSERT INTO ComprobanteDeEntradas(C_ComprobanteEntrada,D_Fecha,MedioDePago_C_MedioPago,Cliente_C_CodigoCliente)VALUES(",A655,",",TEXT(B655,"dd/mm/yyyy")," ",TEXT(C655,"hh:mm:ss"),",",D655,",",E655,")")</f>
        <v>INSERT INTO ComprobanteDeEntradas(C_ComprobanteEntrada,D_Fecha,MedioDePago_C_MedioPago,Cliente_C_CodigoCliente)VALUES(260,29/07/2020 10:10:34,5,103)</v>
      </c>
    </row>
    <row r="656" spans="1:6" x14ac:dyDescent="0.25">
      <c r="A656">
        <v>261</v>
      </c>
      <c r="B656" s="2">
        <f t="shared" ref="B656:B670" ca="1" si="74">RANDBETWEEN(DATE(2019,1,1),DATE(2021,12,31))</f>
        <v>43953</v>
      </c>
      <c r="C656" s="3">
        <f t="shared" ref="C656:C670" ca="1" si="75">RANDBETWEEN(TIMEVALUE("09:00:00")*1000,TIMEVALUE("23:00:00")*1000)/1000</f>
        <v>0.79300000000000004</v>
      </c>
      <c r="D656">
        <f t="shared" ref="D656:D670" ca="1" si="76">RANDBETWEEN(0,8)</f>
        <v>2</v>
      </c>
      <c r="E656">
        <f t="shared" ref="E656:E670" ca="1" si="77">RANDBETWEEN(1,200)</f>
        <v>102</v>
      </c>
      <c r="F656" t="str">
        <f t="shared" ref="F656:F670" ca="1" si="78">CONCATENATE("INSERT INTO ComprobanteDeEntradas(C_ComprobanteEntrada,D_Fecha,MedioDePago_C_MedioPago,Cliente_C_CodigoCliente)VALUES(",A656,",",TEXT(B656,"dd/mm/yyyy")," ",TEXT(C656,"hh:mm:ss"),",",D656,",",E656,")")</f>
        <v>INSERT INTO ComprobanteDeEntradas(C_ComprobanteEntrada,D_Fecha,MedioDePago_C_MedioPago,Cliente_C_CodigoCliente)VALUES(261,02/05/2020 19:01:55,2,102)</v>
      </c>
    </row>
    <row r="657" spans="1:6" x14ac:dyDescent="0.25">
      <c r="A657">
        <v>262</v>
      </c>
      <c r="B657" s="2">
        <f t="shared" ca="1" si="74"/>
        <v>43860</v>
      </c>
      <c r="C657" s="3">
        <f t="shared" ca="1" si="75"/>
        <v>0.70599999999999996</v>
      </c>
      <c r="D657">
        <f t="shared" ca="1" si="76"/>
        <v>8</v>
      </c>
      <c r="E657">
        <f t="shared" ca="1" si="77"/>
        <v>116</v>
      </c>
      <c r="F657" t="str">
        <f t="shared" ca="1" si="78"/>
        <v>INSERT INTO ComprobanteDeEntradas(C_ComprobanteEntrada,D_Fecha,MedioDePago_C_MedioPago,Cliente_C_CodigoCliente)VALUES(262,30/01/2020 16:56:38,8,116)</v>
      </c>
    </row>
    <row r="658" spans="1:6" x14ac:dyDescent="0.25">
      <c r="A658">
        <v>263</v>
      </c>
      <c r="B658" s="2">
        <f t="shared" ca="1" si="74"/>
        <v>43910</v>
      </c>
      <c r="C658" s="3">
        <f t="shared" ca="1" si="75"/>
        <v>0.57399999999999995</v>
      </c>
      <c r="D658">
        <f t="shared" ca="1" si="76"/>
        <v>3</v>
      </c>
      <c r="E658">
        <f t="shared" ca="1" si="77"/>
        <v>19</v>
      </c>
      <c r="F658" t="str">
        <f t="shared" ca="1" si="78"/>
        <v>INSERT INTO ComprobanteDeEntradas(C_ComprobanteEntrada,D_Fecha,MedioDePago_C_MedioPago,Cliente_C_CodigoCliente)VALUES(263,20/03/2020 13:46:34,3,19)</v>
      </c>
    </row>
    <row r="659" spans="1:6" x14ac:dyDescent="0.25">
      <c r="A659">
        <v>264</v>
      </c>
      <c r="B659" s="2">
        <f t="shared" ca="1" si="74"/>
        <v>44486</v>
      </c>
      <c r="C659" s="3">
        <f t="shared" ca="1" si="75"/>
        <v>0.57699999999999996</v>
      </c>
      <c r="D659">
        <f t="shared" ca="1" si="76"/>
        <v>0</v>
      </c>
      <c r="E659">
        <f t="shared" ca="1" si="77"/>
        <v>163</v>
      </c>
      <c r="F659" t="str">
        <f t="shared" ca="1" si="78"/>
        <v>INSERT INTO ComprobanteDeEntradas(C_ComprobanteEntrada,D_Fecha,MedioDePago_C_MedioPago,Cliente_C_CodigoCliente)VALUES(264,17/10/2021 13:50:53,0,163)</v>
      </c>
    </row>
    <row r="660" spans="1:6" x14ac:dyDescent="0.25">
      <c r="A660">
        <v>265</v>
      </c>
      <c r="B660" s="2">
        <f t="shared" ca="1" si="74"/>
        <v>44326</v>
      </c>
      <c r="C660" s="3">
        <f t="shared" ca="1" si="75"/>
        <v>0.95</v>
      </c>
      <c r="D660">
        <f t="shared" ca="1" si="76"/>
        <v>0</v>
      </c>
      <c r="E660">
        <f t="shared" ca="1" si="77"/>
        <v>33</v>
      </c>
      <c r="F660" t="str">
        <f t="shared" ca="1" si="78"/>
        <v>INSERT INTO ComprobanteDeEntradas(C_ComprobanteEntrada,D_Fecha,MedioDePago_C_MedioPago,Cliente_C_CodigoCliente)VALUES(265,10/05/2021 22:48:00,0,33)</v>
      </c>
    </row>
    <row r="661" spans="1:6" x14ac:dyDescent="0.25">
      <c r="A661">
        <v>266</v>
      </c>
      <c r="B661" s="2">
        <f t="shared" ca="1" si="74"/>
        <v>43705</v>
      </c>
      <c r="C661" s="3">
        <f t="shared" ca="1" si="75"/>
        <v>0.52400000000000002</v>
      </c>
      <c r="D661">
        <f t="shared" ca="1" si="76"/>
        <v>3</v>
      </c>
      <c r="E661">
        <f t="shared" ca="1" si="77"/>
        <v>24</v>
      </c>
      <c r="F661" t="str">
        <f t="shared" ca="1" si="78"/>
        <v>INSERT INTO ComprobanteDeEntradas(C_ComprobanteEntrada,D_Fecha,MedioDePago_C_MedioPago,Cliente_C_CodigoCliente)VALUES(266,28/08/2019 12:34:34,3,24)</v>
      </c>
    </row>
    <row r="662" spans="1:6" x14ac:dyDescent="0.25">
      <c r="A662">
        <v>267</v>
      </c>
      <c r="B662" s="2">
        <f t="shared" ca="1" si="74"/>
        <v>44302</v>
      </c>
      <c r="C662" s="3">
        <f t="shared" ca="1" si="75"/>
        <v>0.75900000000000001</v>
      </c>
      <c r="D662">
        <f t="shared" ca="1" si="76"/>
        <v>2</v>
      </c>
      <c r="E662">
        <f t="shared" ca="1" si="77"/>
        <v>127</v>
      </c>
      <c r="F662" t="str">
        <f t="shared" ca="1" si="78"/>
        <v>INSERT INTO ComprobanteDeEntradas(C_ComprobanteEntrada,D_Fecha,MedioDePago_C_MedioPago,Cliente_C_CodigoCliente)VALUES(267,16/04/2021 18:12:58,2,127)</v>
      </c>
    </row>
    <row r="663" spans="1:6" x14ac:dyDescent="0.25">
      <c r="A663">
        <v>268</v>
      </c>
      <c r="B663" s="2">
        <f t="shared" ca="1" si="74"/>
        <v>44200</v>
      </c>
      <c r="C663" s="3">
        <f t="shared" ca="1" si="75"/>
        <v>0.74099999999999999</v>
      </c>
      <c r="D663">
        <f t="shared" ca="1" si="76"/>
        <v>4</v>
      </c>
      <c r="E663">
        <f t="shared" ca="1" si="77"/>
        <v>158</v>
      </c>
      <c r="F663" t="str">
        <f t="shared" ca="1" si="78"/>
        <v>INSERT INTO ComprobanteDeEntradas(C_ComprobanteEntrada,D_Fecha,MedioDePago_C_MedioPago,Cliente_C_CodigoCliente)VALUES(268,04/01/2021 17:47:02,4,158)</v>
      </c>
    </row>
    <row r="664" spans="1:6" x14ac:dyDescent="0.25">
      <c r="A664">
        <v>269</v>
      </c>
      <c r="B664" s="2">
        <f t="shared" ca="1" si="74"/>
        <v>43769</v>
      </c>
      <c r="C664" s="3">
        <f t="shared" ca="1" si="75"/>
        <v>0.92300000000000004</v>
      </c>
      <c r="D664">
        <f t="shared" ca="1" si="76"/>
        <v>3</v>
      </c>
      <c r="E664">
        <f t="shared" ca="1" si="77"/>
        <v>13</v>
      </c>
      <c r="F664" t="str">
        <f t="shared" ca="1" si="78"/>
        <v>INSERT INTO ComprobanteDeEntradas(C_ComprobanteEntrada,D_Fecha,MedioDePago_C_MedioPago,Cliente_C_CodigoCliente)VALUES(269,31/10/2019 22:09:07,3,13)</v>
      </c>
    </row>
    <row r="665" spans="1:6" x14ac:dyDescent="0.25">
      <c r="A665">
        <v>270</v>
      </c>
      <c r="B665" s="2">
        <f t="shared" ca="1" si="74"/>
        <v>44457</v>
      </c>
      <c r="C665" s="3">
        <f t="shared" ca="1" si="75"/>
        <v>0.79200000000000004</v>
      </c>
      <c r="D665">
        <f t="shared" ca="1" si="76"/>
        <v>6</v>
      </c>
      <c r="E665">
        <f t="shared" ca="1" si="77"/>
        <v>138</v>
      </c>
      <c r="F665" t="str">
        <f t="shared" ca="1" si="78"/>
        <v>INSERT INTO ComprobanteDeEntradas(C_ComprobanteEntrada,D_Fecha,MedioDePago_C_MedioPago,Cliente_C_CodigoCliente)VALUES(270,18/09/2021 19:00:29,6,138)</v>
      </c>
    </row>
    <row r="666" spans="1:6" x14ac:dyDescent="0.25">
      <c r="A666">
        <v>271</v>
      </c>
      <c r="B666" s="2">
        <f t="shared" ca="1" si="74"/>
        <v>43727</v>
      </c>
      <c r="C666" s="3">
        <f t="shared" ca="1" si="75"/>
        <v>0.437</v>
      </c>
      <c r="D666">
        <f t="shared" ca="1" si="76"/>
        <v>8</v>
      </c>
      <c r="E666">
        <f t="shared" ca="1" si="77"/>
        <v>60</v>
      </c>
      <c r="F666" t="str">
        <f t="shared" ca="1" si="78"/>
        <v>INSERT INTO ComprobanteDeEntradas(C_ComprobanteEntrada,D_Fecha,MedioDePago_C_MedioPago,Cliente_C_CodigoCliente)VALUES(271,19/09/2019 10:29:17,8,60)</v>
      </c>
    </row>
    <row r="667" spans="1:6" x14ac:dyDescent="0.25">
      <c r="A667">
        <v>272</v>
      </c>
      <c r="B667" s="2">
        <f t="shared" ca="1" si="74"/>
        <v>44460</v>
      </c>
      <c r="C667" s="3">
        <f t="shared" ca="1" si="75"/>
        <v>0.93400000000000005</v>
      </c>
      <c r="D667">
        <f t="shared" ca="1" si="76"/>
        <v>8</v>
      </c>
      <c r="E667">
        <f t="shared" ca="1" si="77"/>
        <v>171</v>
      </c>
      <c r="F667" t="str">
        <f t="shared" ca="1" si="78"/>
        <v>INSERT INTO ComprobanteDeEntradas(C_ComprobanteEntrada,D_Fecha,MedioDePago_C_MedioPago,Cliente_C_CodigoCliente)VALUES(272,21/09/2021 22:24:58,8,171)</v>
      </c>
    </row>
    <row r="668" spans="1:6" x14ac:dyDescent="0.25">
      <c r="A668">
        <v>273</v>
      </c>
      <c r="B668" s="2">
        <f t="shared" ca="1" si="74"/>
        <v>43548</v>
      </c>
      <c r="C668" s="3">
        <f t="shared" ca="1" si="75"/>
        <v>0.83399999999999996</v>
      </c>
      <c r="D668">
        <f t="shared" ca="1" si="76"/>
        <v>4</v>
      </c>
      <c r="E668">
        <f t="shared" ca="1" si="77"/>
        <v>131</v>
      </c>
      <c r="F668" t="str">
        <f t="shared" ca="1" si="78"/>
        <v>INSERT INTO ComprobanteDeEntradas(C_ComprobanteEntrada,D_Fecha,MedioDePago_C_MedioPago,Cliente_C_CodigoCliente)VALUES(273,24/03/2019 20:00:58,4,131)</v>
      </c>
    </row>
    <row r="669" spans="1:6" x14ac:dyDescent="0.25">
      <c r="A669">
        <v>274</v>
      </c>
      <c r="B669" s="2">
        <f t="shared" ca="1" si="74"/>
        <v>44504</v>
      </c>
      <c r="C669" s="3">
        <f t="shared" ca="1" si="75"/>
        <v>0.48399999999999999</v>
      </c>
      <c r="D669">
        <f t="shared" ca="1" si="76"/>
        <v>8</v>
      </c>
      <c r="E669">
        <f t="shared" ca="1" si="77"/>
        <v>150</v>
      </c>
      <c r="F669" t="str">
        <f t="shared" ca="1" si="78"/>
        <v>INSERT INTO ComprobanteDeEntradas(C_ComprobanteEntrada,D_Fecha,MedioDePago_C_MedioPago,Cliente_C_CodigoCliente)VALUES(274,04/11/2021 11:36:58,8,150)</v>
      </c>
    </row>
    <row r="670" spans="1:6" x14ac:dyDescent="0.25">
      <c r="A670">
        <v>275</v>
      </c>
      <c r="B670" s="2">
        <f t="shared" ca="1" si="74"/>
        <v>43868</v>
      </c>
      <c r="C670" s="3">
        <f t="shared" ca="1" si="75"/>
        <v>0.80200000000000005</v>
      </c>
      <c r="D670">
        <f t="shared" ca="1" si="76"/>
        <v>5</v>
      </c>
      <c r="E670">
        <f t="shared" ca="1" si="77"/>
        <v>3</v>
      </c>
      <c r="F670" t="str">
        <f t="shared" ca="1" si="78"/>
        <v>INSERT INTO ComprobanteDeEntradas(C_ComprobanteEntrada,D_Fecha,MedioDePago_C_MedioPago,Cliente_C_CodigoCliente)VALUES(275,07/02/2020 19:14:53,5,3)</v>
      </c>
    </row>
    <row r="671" spans="1:6" x14ac:dyDescent="0.25">
      <c r="A671">
        <v>276</v>
      </c>
      <c r="B671" s="2">
        <f ca="1">RANDBETWEEN(DATE(2019,1,1),DATE(2021,12,31))</f>
        <v>43521</v>
      </c>
      <c r="C671" s="3">
        <f ca="1">RANDBETWEEN(TIMEVALUE("09:00:00")*1000,TIMEVALUE("23:00:00")*1000)/1000</f>
        <v>0.41799999999999998</v>
      </c>
      <c r="D671">
        <f ca="1">RANDBETWEEN(0,8)</f>
        <v>7</v>
      </c>
      <c r="E671">
        <f ca="1">RANDBETWEEN(1,200)</f>
        <v>64</v>
      </c>
      <c r="F671" t="str">
        <f ca="1">CONCATENATE("INSERT INTO ComprobanteDeEntradas(C_ComprobanteEntrada,D_Fecha,MedioDePago_C_MedioPago,Cliente_C_CodigoCliente)VALUES(",A671,",",TEXT(B671,"dd/mm/yyyy")," ",TEXT(C671,"hh:mm:ss"),",",D671,",",E671,")")</f>
        <v>INSERT INTO ComprobanteDeEntradas(C_ComprobanteEntrada,D_Fecha,MedioDePago_C_MedioPago,Cliente_C_CodigoCliente)VALUES(276,25/02/2019 10:01:55,7,64)</v>
      </c>
    </row>
    <row r="672" spans="1:6" x14ac:dyDescent="0.25">
      <c r="A672">
        <v>277</v>
      </c>
      <c r="B672" s="2">
        <f t="shared" ref="B672:B686" ca="1" si="79">RANDBETWEEN(DATE(2019,1,1),DATE(2021,12,31))</f>
        <v>43590</v>
      </c>
      <c r="C672" s="3">
        <f t="shared" ref="C672:C686" ca="1" si="80">RANDBETWEEN(TIMEVALUE("09:00:00")*1000,TIMEVALUE("23:00:00")*1000)/1000</f>
        <v>0.54800000000000004</v>
      </c>
      <c r="D672">
        <f t="shared" ref="D672:D686" ca="1" si="81">RANDBETWEEN(0,8)</f>
        <v>7</v>
      </c>
      <c r="E672">
        <f t="shared" ref="E672:E686" ca="1" si="82">RANDBETWEEN(1,200)</f>
        <v>197</v>
      </c>
      <c r="F672" t="str">
        <f t="shared" ref="F672:F686" ca="1" si="83">CONCATENATE("INSERT INTO ComprobanteDeEntradas(C_ComprobanteEntrada,D_Fecha,MedioDePago_C_MedioPago,Cliente_C_CodigoCliente)VALUES(",A672,",",TEXT(B672,"dd/mm/yyyy")," ",TEXT(C672,"hh:mm:ss"),",",D672,",",E672,")")</f>
        <v>INSERT INTO ComprobanteDeEntradas(C_ComprobanteEntrada,D_Fecha,MedioDePago_C_MedioPago,Cliente_C_CodigoCliente)VALUES(277,05/05/2019 13:09:07,7,197)</v>
      </c>
    </row>
    <row r="673" spans="1:6" x14ac:dyDescent="0.25">
      <c r="A673">
        <v>278</v>
      </c>
      <c r="B673" s="2">
        <f t="shared" ca="1" si="79"/>
        <v>43971</v>
      </c>
      <c r="C673" s="3">
        <f t="shared" ca="1" si="80"/>
        <v>0.92600000000000005</v>
      </c>
      <c r="D673">
        <f t="shared" ca="1" si="81"/>
        <v>4</v>
      </c>
      <c r="E673">
        <f t="shared" ca="1" si="82"/>
        <v>165</v>
      </c>
      <c r="F673" t="str">
        <f t="shared" ca="1" si="83"/>
        <v>INSERT INTO ComprobanteDeEntradas(C_ComprobanteEntrada,D_Fecha,MedioDePago_C_MedioPago,Cliente_C_CodigoCliente)VALUES(278,20/05/2020 22:13:26,4,165)</v>
      </c>
    </row>
    <row r="674" spans="1:6" x14ac:dyDescent="0.25">
      <c r="A674">
        <v>279</v>
      </c>
      <c r="B674" s="2">
        <f t="shared" ca="1" si="79"/>
        <v>44414</v>
      </c>
      <c r="C674" s="3">
        <f t="shared" ca="1" si="80"/>
        <v>0.80600000000000005</v>
      </c>
      <c r="D674">
        <f t="shared" ca="1" si="81"/>
        <v>4</v>
      </c>
      <c r="E674">
        <f t="shared" ca="1" si="82"/>
        <v>174</v>
      </c>
      <c r="F674" t="str">
        <f t="shared" ca="1" si="83"/>
        <v>INSERT INTO ComprobanteDeEntradas(C_ComprobanteEntrada,D_Fecha,MedioDePago_C_MedioPago,Cliente_C_CodigoCliente)VALUES(279,06/08/2021 19:20:38,4,174)</v>
      </c>
    </row>
    <row r="675" spans="1:6" x14ac:dyDescent="0.25">
      <c r="A675">
        <v>280</v>
      </c>
      <c r="B675" s="2">
        <f t="shared" ca="1" si="79"/>
        <v>43641</v>
      </c>
      <c r="C675" s="3">
        <f t="shared" ca="1" si="80"/>
        <v>0.41199999999999998</v>
      </c>
      <c r="D675">
        <f t="shared" ca="1" si="81"/>
        <v>0</v>
      </c>
      <c r="E675">
        <f t="shared" ca="1" si="82"/>
        <v>176</v>
      </c>
      <c r="F675" t="str">
        <f t="shared" ca="1" si="83"/>
        <v>INSERT INTO ComprobanteDeEntradas(C_ComprobanteEntrada,D_Fecha,MedioDePago_C_MedioPago,Cliente_C_CodigoCliente)VALUES(280,25/06/2019 09:53:17,0,176)</v>
      </c>
    </row>
    <row r="676" spans="1:6" x14ac:dyDescent="0.25">
      <c r="A676">
        <v>281</v>
      </c>
      <c r="B676" s="2">
        <f t="shared" ca="1" si="79"/>
        <v>43815</v>
      </c>
      <c r="C676" s="3">
        <f t="shared" ca="1" si="80"/>
        <v>0.68300000000000005</v>
      </c>
      <c r="D676">
        <f t="shared" ca="1" si="81"/>
        <v>6</v>
      </c>
      <c r="E676">
        <f t="shared" ca="1" si="82"/>
        <v>168</v>
      </c>
      <c r="F676" t="str">
        <f t="shared" ca="1" si="83"/>
        <v>INSERT INTO ComprobanteDeEntradas(C_ComprobanteEntrada,D_Fecha,MedioDePago_C_MedioPago,Cliente_C_CodigoCliente)VALUES(281,16/12/2019 16:23:31,6,168)</v>
      </c>
    </row>
    <row r="677" spans="1:6" x14ac:dyDescent="0.25">
      <c r="A677">
        <v>282</v>
      </c>
      <c r="B677" s="2">
        <f t="shared" ca="1" si="79"/>
        <v>43692</v>
      </c>
      <c r="C677" s="3">
        <f t="shared" ca="1" si="80"/>
        <v>0.60199999999999998</v>
      </c>
      <c r="D677">
        <f t="shared" ca="1" si="81"/>
        <v>0</v>
      </c>
      <c r="E677">
        <f t="shared" ca="1" si="82"/>
        <v>133</v>
      </c>
      <c r="F677" t="str">
        <f t="shared" ca="1" si="83"/>
        <v>INSERT INTO ComprobanteDeEntradas(C_ComprobanteEntrada,D_Fecha,MedioDePago_C_MedioPago,Cliente_C_CodigoCliente)VALUES(282,15/08/2019 14:26:53,0,133)</v>
      </c>
    </row>
    <row r="678" spans="1:6" x14ac:dyDescent="0.25">
      <c r="A678">
        <v>283</v>
      </c>
      <c r="B678" s="2">
        <f t="shared" ca="1" si="79"/>
        <v>43599</v>
      </c>
      <c r="C678" s="3">
        <f t="shared" ca="1" si="80"/>
        <v>0.83599999999999997</v>
      </c>
      <c r="D678">
        <f t="shared" ca="1" si="81"/>
        <v>8</v>
      </c>
      <c r="E678">
        <f t="shared" ca="1" si="82"/>
        <v>157</v>
      </c>
      <c r="F678" t="str">
        <f t="shared" ca="1" si="83"/>
        <v>INSERT INTO ComprobanteDeEntradas(C_ComprobanteEntrada,D_Fecha,MedioDePago_C_MedioPago,Cliente_C_CodigoCliente)VALUES(283,14/05/2019 20:03:50,8,157)</v>
      </c>
    </row>
    <row r="679" spans="1:6" x14ac:dyDescent="0.25">
      <c r="A679">
        <v>284</v>
      </c>
      <c r="B679" s="2">
        <f t="shared" ca="1" si="79"/>
        <v>44329</v>
      </c>
      <c r="C679" s="3">
        <f t="shared" ca="1" si="80"/>
        <v>0.74199999999999999</v>
      </c>
      <c r="D679">
        <f t="shared" ca="1" si="81"/>
        <v>1</v>
      </c>
      <c r="E679">
        <f t="shared" ca="1" si="82"/>
        <v>132</v>
      </c>
      <c r="F679" t="str">
        <f t="shared" ca="1" si="83"/>
        <v>INSERT INTO ComprobanteDeEntradas(C_ComprobanteEntrada,D_Fecha,MedioDePago_C_MedioPago,Cliente_C_CodigoCliente)VALUES(284,13/05/2021 17:48:29,1,132)</v>
      </c>
    </row>
    <row r="680" spans="1:6" x14ac:dyDescent="0.25">
      <c r="A680">
        <v>285</v>
      </c>
      <c r="B680" s="2">
        <f t="shared" ca="1" si="79"/>
        <v>43813</v>
      </c>
      <c r="C680" s="3">
        <f t="shared" ca="1" si="80"/>
        <v>0.85499999999999998</v>
      </c>
      <c r="D680">
        <f t="shared" ca="1" si="81"/>
        <v>1</v>
      </c>
      <c r="E680">
        <f t="shared" ca="1" si="82"/>
        <v>157</v>
      </c>
      <c r="F680" t="str">
        <f t="shared" ca="1" si="83"/>
        <v>INSERT INTO ComprobanteDeEntradas(C_ComprobanteEntrada,D_Fecha,MedioDePago_C_MedioPago,Cliente_C_CodigoCliente)VALUES(285,14/12/2019 20:31:12,1,157)</v>
      </c>
    </row>
    <row r="681" spans="1:6" x14ac:dyDescent="0.25">
      <c r="A681">
        <v>286</v>
      </c>
      <c r="B681" s="2">
        <f t="shared" ca="1" si="79"/>
        <v>43915</v>
      </c>
      <c r="C681" s="3">
        <f t="shared" ca="1" si="80"/>
        <v>0.82599999999999996</v>
      </c>
      <c r="D681">
        <f t="shared" ca="1" si="81"/>
        <v>1</v>
      </c>
      <c r="E681">
        <f t="shared" ca="1" si="82"/>
        <v>38</v>
      </c>
      <c r="F681" t="str">
        <f t="shared" ca="1" si="83"/>
        <v>INSERT INTO ComprobanteDeEntradas(C_ComprobanteEntrada,D_Fecha,MedioDePago_C_MedioPago,Cliente_C_CodigoCliente)VALUES(286,25/03/2020 19:49:26,1,38)</v>
      </c>
    </row>
    <row r="682" spans="1:6" x14ac:dyDescent="0.25">
      <c r="A682">
        <v>287</v>
      </c>
      <c r="B682" s="2">
        <f t="shared" ca="1" si="79"/>
        <v>44305</v>
      </c>
      <c r="C682" s="3">
        <f t="shared" ca="1" si="80"/>
        <v>0.45900000000000002</v>
      </c>
      <c r="D682">
        <f t="shared" ca="1" si="81"/>
        <v>5</v>
      </c>
      <c r="E682">
        <f t="shared" ca="1" si="82"/>
        <v>28</v>
      </c>
      <c r="F682" t="str">
        <f t="shared" ca="1" si="83"/>
        <v>INSERT INTO ComprobanteDeEntradas(C_ComprobanteEntrada,D_Fecha,MedioDePago_C_MedioPago,Cliente_C_CodigoCliente)VALUES(287,19/04/2021 11:00:58,5,28)</v>
      </c>
    </row>
    <row r="683" spans="1:6" x14ac:dyDescent="0.25">
      <c r="A683">
        <v>288</v>
      </c>
      <c r="B683" s="2">
        <f t="shared" ca="1" si="79"/>
        <v>43992</v>
      </c>
      <c r="C683" s="3">
        <f t="shared" ca="1" si="80"/>
        <v>0.80700000000000005</v>
      </c>
      <c r="D683">
        <f t="shared" ca="1" si="81"/>
        <v>7</v>
      </c>
      <c r="E683">
        <f t="shared" ca="1" si="82"/>
        <v>194</v>
      </c>
      <c r="F683" t="str">
        <f t="shared" ca="1" si="83"/>
        <v>INSERT INTO ComprobanteDeEntradas(C_ComprobanteEntrada,D_Fecha,MedioDePago_C_MedioPago,Cliente_C_CodigoCliente)VALUES(288,10/06/2020 19:22:05,7,194)</v>
      </c>
    </row>
    <row r="684" spans="1:6" x14ac:dyDescent="0.25">
      <c r="A684">
        <v>289</v>
      </c>
      <c r="B684" s="2">
        <f t="shared" ca="1" si="79"/>
        <v>44078</v>
      </c>
      <c r="C684" s="3">
        <f t="shared" ca="1" si="80"/>
        <v>0.752</v>
      </c>
      <c r="D684">
        <f t="shared" ca="1" si="81"/>
        <v>0</v>
      </c>
      <c r="E684">
        <f t="shared" ca="1" si="82"/>
        <v>186</v>
      </c>
      <c r="F684" t="str">
        <f t="shared" ca="1" si="83"/>
        <v>INSERT INTO ComprobanteDeEntradas(C_ComprobanteEntrada,D_Fecha,MedioDePago_C_MedioPago,Cliente_C_CodigoCliente)VALUES(289,04/09/2020 18:02:53,0,186)</v>
      </c>
    </row>
    <row r="685" spans="1:6" x14ac:dyDescent="0.25">
      <c r="A685">
        <v>290</v>
      </c>
      <c r="B685" s="2">
        <f t="shared" ca="1" si="79"/>
        <v>44231</v>
      </c>
      <c r="C685" s="3">
        <f t="shared" ca="1" si="80"/>
        <v>0.94699999999999995</v>
      </c>
      <c r="D685">
        <f t="shared" ca="1" si="81"/>
        <v>5</v>
      </c>
      <c r="E685">
        <f t="shared" ca="1" si="82"/>
        <v>144</v>
      </c>
      <c r="F685" t="str">
        <f t="shared" ca="1" si="83"/>
        <v>INSERT INTO ComprobanteDeEntradas(C_ComprobanteEntrada,D_Fecha,MedioDePago_C_MedioPago,Cliente_C_CodigoCliente)VALUES(290,04/02/2021 22:43:41,5,144)</v>
      </c>
    </row>
    <row r="686" spans="1:6" x14ac:dyDescent="0.25">
      <c r="A686">
        <v>291</v>
      </c>
      <c r="B686" s="2">
        <f t="shared" ca="1" si="79"/>
        <v>44458</v>
      </c>
      <c r="C686" s="3">
        <f t="shared" ca="1" si="80"/>
        <v>0.63500000000000001</v>
      </c>
      <c r="D686">
        <f t="shared" ca="1" si="81"/>
        <v>6</v>
      </c>
      <c r="E686">
        <f t="shared" ca="1" si="82"/>
        <v>149</v>
      </c>
      <c r="F686" t="str">
        <f t="shared" ca="1" si="83"/>
        <v>INSERT INTO ComprobanteDeEntradas(C_ComprobanteEntrada,D_Fecha,MedioDePago_C_MedioPago,Cliente_C_CodigoCliente)VALUES(291,19/09/2021 15:14:24,6,149)</v>
      </c>
    </row>
    <row r="687" spans="1:6" x14ac:dyDescent="0.25">
      <c r="A687">
        <v>292</v>
      </c>
      <c r="B687" s="2">
        <f ca="1">RANDBETWEEN(DATE(2019,1,1),DATE(2021,12,31))</f>
        <v>43642</v>
      </c>
      <c r="C687" s="3">
        <f ca="1">RANDBETWEEN(TIMEVALUE("09:00:00")*1000,TIMEVALUE("23:00:00")*1000)/1000</f>
        <v>0.94399999999999995</v>
      </c>
      <c r="D687">
        <f ca="1">RANDBETWEEN(0,8)</f>
        <v>3</v>
      </c>
      <c r="E687">
        <f ca="1">RANDBETWEEN(1,200)</f>
        <v>124</v>
      </c>
      <c r="F687" t="str">
        <f ca="1">CONCATENATE("INSERT INTO ComprobanteDeEntradas(C_ComprobanteEntrada,D_Fecha,MedioDePago_C_MedioPago,Cliente_C_CodigoCliente)VALUES(",A687,",",TEXT(B687,"dd/mm/yyyy")," ",TEXT(C687,"hh:mm:ss"),",",D687,",",E687,")")</f>
        <v>INSERT INTO ComprobanteDeEntradas(C_ComprobanteEntrada,D_Fecha,MedioDePago_C_MedioPago,Cliente_C_CodigoCliente)VALUES(292,26/06/2019 22:39:22,3,124)</v>
      </c>
    </row>
    <row r="688" spans="1:6" x14ac:dyDescent="0.25">
      <c r="A688">
        <v>293</v>
      </c>
      <c r="B688" s="2">
        <f t="shared" ref="B688:B700" ca="1" si="84">RANDBETWEEN(DATE(2019,1,1),DATE(2021,12,31))</f>
        <v>43976</v>
      </c>
      <c r="C688" s="3">
        <f t="shared" ref="C688:C700" ca="1" si="85">RANDBETWEEN(TIMEVALUE("09:00:00")*1000,TIMEVALUE("23:00:00")*1000)/1000</f>
        <v>0.58799999999999997</v>
      </c>
      <c r="D688">
        <f t="shared" ref="D688:D700" ca="1" si="86">RANDBETWEEN(0,8)</f>
        <v>8</v>
      </c>
      <c r="E688">
        <f t="shared" ref="E688:E700" ca="1" si="87">RANDBETWEEN(1,200)</f>
        <v>76</v>
      </c>
      <c r="F688" t="str">
        <f t="shared" ref="F688:F700" ca="1" si="88">CONCATENATE("INSERT INTO ComprobanteDeEntradas(C_ComprobanteEntrada,D_Fecha,MedioDePago_C_MedioPago,Cliente_C_CodigoCliente)VALUES(",A688,",",TEXT(B688,"dd/mm/yyyy")," ",TEXT(C688,"hh:mm:ss"),",",D688,",",E688,")")</f>
        <v>INSERT INTO ComprobanteDeEntradas(C_ComprobanteEntrada,D_Fecha,MedioDePago_C_MedioPago,Cliente_C_CodigoCliente)VALUES(293,25/05/2020 14:06:43,8,76)</v>
      </c>
    </row>
    <row r="689" spans="1:6" x14ac:dyDescent="0.25">
      <c r="A689">
        <v>294</v>
      </c>
      <c r="B689" s="2">
        <f t="shared" ca="1" si="84"/>
        <v>44092</v>
      </c>
      <c r="C689" s="3">
        <f t="shared" ca="1" si="85"/>
        <v>0.46800000000000003</v>
      </c>
      <c r="D689">
        <f t="shared" ca="1" si="86"/>
        <v>4</v>
      </c>
      <c r="E689">
        <f t="shared" ca="1" si="87"/>
        <v>135</v>
      </c>
      <c r="F689" t="str">
        <f t="shared" ca="1" si="88"/>
        <v>INSERT INTO ComprobanteDeEntradas(C_ComprobanteEntrada,D_Fecha,MedioDePago_C_MedioPago,Cliente_C_CodigoCliente)VALUES(294,18/09/2020 11:13:55,4,135)</v>
      </c>
    </row>
    <row r="690" spans="1:6" x14ac:dyDescent="0.25">
      <c r="A690">
        <v>295</v>
      </c>
      <c r="B690" s="2">
        <f t="shared" ca="1" si="84"/>
        <v>44415</v>
      </c>
      <c r="C690" s="3">
        <f t="shared" ca="1" si="85"/>
        <v>0.441</v>
      </c>
      <c r="D690">
        <f t="shared" ca="1" si="86"/>
        <v>4</v>
      </c>
      <c r="E690">
        <f t="shared" ca="1" si="87"/>
        <v>147</v>
      </c>
      <c r="F690" t="str">
        <f t="shared" ca="1" si="88"/>
        <v>INSERT INTO ComprobanteDeEntradas(C_ComprobanteEntrada,D_Fecha,MedioDePago_C_MedioPago,Cliente_C_CodigoCliente)VALUES(295,07/08/2021 10:35:02,4,147)</v>
      </c>
    </row>
    <row r="691" spans="1:6" x14ac:dyDescent="0.25">
      <c r="A691">
        <v>296</v>
      </c>
      <c r="B691" s="2">
        <f t="shared" ca="1" si="84"/>
        <v>44262</v>
      </c>
      <c r="C691" s="3">
        <f t="shared" ca="1" si="85"/>
        <v>0.39400000000000002</v>
      </c>
      <c r="D691">
        <f t="shared" ca="1" si="86"/>
        <v>5</v>
      </c>
      <c r="E691">
        <f t="shared" ca="1" si="87"/>
        <v>46</v>
      </c>
      <c r="F691" t="str">
        <f t="shared" ca="1" si="88"/>
        <v>INSERT INTO ComprobanteDeEntradas(C_ComprobanteEntrada,D_Fecha,MedioDePago_C_MedioPago,Cliente_C_CodigoCliente)VALUES(296,07/03/2021 09:27:22,5,46)</v>
      </c>
    </row>
    <row r="692" spans="1:6" x14ac:dyDescent="0.25">
      <c r="A692">
        <v>297</v>
      </c>
      <c r="B692" s="2">
        <f t="shared" ca="1" si="84"/>
        <v>44020</v>
      </c>
      <c r="C692" s="3">
        <f t="shared" ca="1" si="85"/>
        <v>0.89100000000000001</v>
      </c>
      <c r="D692">
        <f t="shared" ca="1" si="86"/>
        <v>6</v>
      </c>
      <c r="E692">
        <f t="shared" ca="1" si="87"/>
        <v>12</v>
      </c>
      <c r="F692" t="str">
        <f t="shared" ca="1" si="88"/>
        <v>INSERT INTO ComprobanteDeEntradas(C_ComprobanteEntrada,D_Fecha,MedioDePago_C_MedioPago,Cliente_C_CodigoCliente)VALUES(297,08/07/2020 21:23:02,6,12)</v>
      </c>
    </row>
    <row r="693" spans="1:6" x14ac:dyDescent="0.25">
      <c r="A693">
        <v>298</v>
      </c>
      <c r="B693" s="2">
        <f t="shared" ca="1" si="84"/>
        <v>43946</v>
      </c>
      <c r="C693" s="3">
        <f t="shared" ca="1" si="85"/>
        <v>0.84799999999999998</v>
      </c>
      <c r="D693">
        <f t="shared" ca="1" si="86"/>
        <v>5</v>
      </c>
      <c r="E693">
        <f t="shared" ca="1" si="87"/>
        <v>146</v>
      </c>
      <c r="F693" t="str">
        <f t="shared" ca="1" si="88"/>
        <v>INSERT INTO ComprobanteDeEntradas(C_ComprobanteEntrada,D_Fecha,MedioDePago_C_MedioPago,Cliente_C_CodigoCliente)VALUES(298,25/04/2020 20:21:07,5,146)</v>
      </c>
    </row>
    <row r="694" spans="1:6" x14ac:dyDescent="0.25">
      <c r="A694">
        <v>299</v>
      </c>
      <c r="B694" s="2">
        <f t="shared" ca="1" si="84"/>
        <v>43582</v>
      </c>
      <c r="C694" s="3">
        <f t="shared" ca="1" si="85"/>
        <v>0.52</v>
      </c>
      <c r="D694">
        <f t="shared" ca="1" si="86"/>
        <v>6</v>
      </c>
      <c r="E694">
        <f t="shared" ca="1" si="87"/>
        <v>77</v>
      </c>
      <c r="F694" t="str">
        <f t="shared" ca="1" si="88"/>
        <v>INSERT INTO ComprobanteDeEntradas(C_ComprobanteEntrada,D_Fecha,MedioDePago_C_MedioPago,Cliente_C_CodigoCliente)VALUES(299,27/04/2019 12:28:48,6,77)</v>
      </c>
    </row>
    <row r="695" spans="1:6" x14ac:dyDescent="0.25">
      <c r="A695">
        <v>300</v>
      </c>
      <c r="B695" s="2">
        <f t="shared" ca="1" si="84"/>
        <v>44444</v>
      </c>
      <c r="C695" s="3">
        <f t="shared" ca="1" si="85"/>
        <v>0.51100000000000001</v>
      </c>
      <c r="D695">
        <f t="shared" ca="1" si="86"/>
        <v>7</v>
      </c>
      <c r="E695">
        <f t="shared" ca="1" si="87"/>
        <v>46</v>
      </c>
      <c r="F695" t="str">
        <f t="shared" ca="1" si="88"/>
        <v>INSERT INTO ComprobanteDeEntradas(C_ComprobanteEntrada,D_Fecha,MedioDePago_C_MedioPago,Cliente_C_CodigoCliente)VALUES(300,05/09/2021 12:15:50,7,46)</v>
      </c>
    </row>
    <row r="696" spans="1:6" x14ac:dyDescent="0.25">
      <c r="A696">
        <v>301</v>
      </c>
      <c r="B696" s="2">
        <f t="shared" ca="1" si="84"/>
        <v>43628</v>
      </c>
      <c r="C696" s="3">
        <f t="shared" ca="1" si="85"/>
        <v>0.47899999999999998</v>
      </c>
      <c r="D696">
        <f t="shared" ca="1" si="86"/>
        <v>7</v>
      </c>
      <c r="E696">
        <f t="shared" ca="1" si="87"/>
        <v>162</v>
      </c>
      <c r="F696" t="str">
        <f t="shared" ca="1" si="88"/>
        <v>INSERT INTO ComprobanteDeEntradas(C_ComprobanteEntrada,D_Fecha,MedioDePago_C_MedioPago,Cliente_C_CodigoCliente)VALUES(301,12/06/2019 11:29:46,7,162)</v>
      </c>
    </row>
    <row r="697" spans="1:6" x14ac:dyDescent="0.25">
      <c r="A697">
        <v>302</v>
      </c>
      <c r="B697" s="2">
        <f t="shared" ca="1" si="84"/>
        <v>44150</v>
      </c>
      <c r="C697" s="3">
        <f t="shared" ca="1" si="85"/>
        <v>0.48899999999999999</v>
      </c>
      <c r="D697">
        <f t="shared" ca="1" si="86"/>
        <v>2</v>
      </c>
      <c r="E697">
        <f t="shared" ca="1" si="87"/>
        <v>80</v>
      </c>
      <c r="F697" t="str">
        <f t="shared" ca="1" si="88"/>
        <v>INSERT INTO ComprobanteDeEntradas(C_ComprobanteEntrada,D_Fecha,MedioDePago_C_MedioPago,Cliente_C_CodigoCliente)VALUES(302,15/11/2020 11:44:10,2,80)</v>
      </c>
    </row>
    <row r="698" spans="1:6" x14ac:dyDescent="0.25">
      <c r="A698">
        <v>303</v>
      </c>
      <c r="B698" s="2">
        <f t="shared" ca="1" si="84"/>
        <v>43563</v>
      </c>
      <c r="C698" s="3">
        <f t="shared" ca="1" si="85"/>
        <v>0.624</v>
      </c>
      <c r="D698">
        <f t="shared" ca="1" si="86"/>
        <v>5</v>
      </c>
      <c r="E698">
        <f t="shared" ca="1" si="87"/>
        <v>184</v>
      </c>
      <c r="F698" t="str">
        <f t="shared" ca="1" si="88"/>
        <v>INSERT INTO ComprobanteDeEntradas(C_ComprobanteEntrada,D_Fecha,MedioDePago_C_MedioPago,Cliente_C_CodigoCliente)VALUES(303,08/04/2019 14:58:34,5,184)</v>
      </c>
    </row>
    <row r="699" spans="1:6" x14ac:dyDescent="0.25">
      <c r="A699">
        <v>304</v>
      </c>
      <c r="B699" s="2">
        <f t="shared" ca="1" si="84"/>
        <v>44077</v>
      </c>
      <c r="C699" s="3">
        <f t="shared" ca="1" si="85"/>
        <v>0.79200000000000004</v>
      </c>
      <c r="D699">
        <f t="shared" ca="1" si="86"/>
        <v>5</v>
      </c>
      <c r="E699">
        <f t="shared" ca="1" si="87"/>
        <v>102</v>
      </c>
      <c r="F699" t="str">
        <f t="shared" ca="1" si="88"/>
        <v>INSERT INTO ComprobanteDeEntradas(C_ComprobanteEntrada,D_Fecha,MedioDePago_C_MedioPago,Cliente_C_CodigoCliente)VALUES(304,03/09/2020 19:00:29,5,102)</v>
      </c>
    </row>
    <row r="700" spans="1:6" x14ac:dyDescent="0.25">
      <c r="A700">
        <v>305</v>
      </c>
      <c r="B700" s="2">
        <f t="shared" ca="1" si="84"/>
        <v>43633</v>
      </c>
      <c r="C700" s="3">
        <f t="shared" ca="1" si="85"/>
        <v>0.77</v>
      </c>
      <c r="D700">
        <f t="shared" ca="1" si="86"/>
        <v>2</v>
      </c>
      <c r="E700">
        <f t="shared" ca="1" si="87"/>
        <v>27</v>
      </c>
      <c r="F700" t="str">
        <f t="shared" ca="1" si="88"/>
        <v>INSERT INTO ComprobanteDeEntradas(C_ComprobanteEntrada,D_Fecha,MedioDePago_C_MedioPago,Cliente_C_CodigoCliente)VALUES(305,17/06/2019 18:28:48,2,27)</v>
      </c>
    </row>
    <row r="701" spans="1:6" x14ac:dyDescent="0.25">
      <c r="A701">
        <v>306</v>
      </c>
      <c r="B701" s="2">
        <f ca="1">RANDBETWEEN(DATE(2019,1,1),DATE(2021,12,31))</f>
        <v>43911</v>
      </c>
      <c r="C701" s="3">
        <f ca="1">RANDBETWEEN(TIMEVALUE("09:00:00")*1000,TIMEVALUE("23:00:00")*1000)/1000</f>
        <v>0.48299999999999998</v>
      </c>
      <c r="D701">
        <f ca="1">RANDBETWEEN(0,8)</f>
        <v>1</v>
      </c>
      <c r="E701">
        <f ca="1">RANDBETWEEN(1,200)</f>
        <v>150</v>
      </c>
      <c r="F701" t="str">
        <f ca="1">CONCATENATE("INSERT INTO ComprobanteDeEntradas(C_ComprobanteEntrada,D_Fecha,MedioDePago_C_MedioPago,Cliente_C_CodigoCliente)VALUES(",A701,",",TEXT(B701,"dd/mm/yyyy")," ",TEXT(C701,"hh:mm:ss"),",",D701,",",E701,")")</f>
        <v>INSERT INTO ComprobanteDeEntradas(C_ComprobanteEntrada,D_Fecha,MedioDePago_C_MedioPago,Cliente_C_CodigoCliente)VALUES(306,21/03/2020 11:35:31,1,150)</v>
      </c>
    </row>
    <row r="702" spans="1:6" x14ac:dyDescent="0.25">
      <c r="A702">
        <v>307</v>
      </c>
      <c r="B702" s="2">
        <f t="shared" ref="B702:B711" ca="1" si="89">RANDBETWEEN(DATE(2019,1,1),DATE(2021,12,31))</f>
        <v>44349</v>
      </c>
      <c r="C702" s="3">
        <f t="shared" ref="C702:C711" ca="1" si="90">RANDBETWEEN(TIMEVALUE("09:00:00")*1000,TIMEVALUE("23:00:00")*1000)/1000</f>
        <v>0.38500000000000001</v>
      </c>
      <c r="D702">
        <f t="shared" ref="D702:D711" ca="1" si="91">RANDBETWEEN(0,8)</f>
        <v>3</v>
      </c>
      <c r="E702">
        <f t="shared" ref="E702:E711" ca="1" si="92">RANDBETWEEN(1,200)</f>
        <v>61</v>
      </c>
      <c r="F702" t="str">
        <f t="shared" ref="F702:F711" ca="1" si="93">CONCATENATE("INSERT INTO ComprobanteDeEntradas(C_ComprobanteEntrada,D_Fecha,MedioDePago_C_MedioPago,Cliente_C_CodigoCliente)VALUES(",A702,",",TEXT(B702,"dd/mm/yyyy")," ",TEXT(C702,"hh:mm:ss"),",",D702,",",E702,")")</f>
        <v>INSERT INTO ComprobanteDeEntradas(C_ComprobanteEntrada,D_Fecha,MedioDePago_C_MedioPago,Cliente_C_CodigoCliente)VALUES(307,02/06/2021 09:14:24,3,61)</v>
      </c>
    </row>
    <row r="703" spans="1:6" x14ac:dyDescent="0.25">
      <c r="A703">
        <v>308</v>
      </c>
      <c r="B703" s="2">
        <f t="shared" ca="1" si="89"/>
        <v>44116</v>
      </c>
      <c r="C703" s="3">
        <f t="shared" ca="1" si="90"/>
        <v>0.753</v>
      </c>
      <c r="D703">
        <f t="shared" ca="1" si="91"/>
        <v>8</v>
      </c>
      <c r="E703">
        <f t="shared" ca="1" si="92"/>
        <v>46</v>
      </c>
      <c r="F703" t="str">
        <f t="shared" ca="1" si="93"/>
        <v>INSERT INTO ComprobanteDeEntradas(C_ComprobanteEntrada,D_Fecha,MedioDePago_C_MedioPago,Cliente_C_CodigoCliente)VALUES(308,12/10/2020 18:04:19,8,46)</v>
      </c>
    </row>
    <row r="704" spans="1:6" x14ac:dyDescent="0.25">
      <c r="A704">
        <v>309</v>
      </c>
      <c r="B704" s="2">
        <f t="shared" ca="1" si="89"/>
        <v>43907</v>
      </c>
      <c r="C704" s="3">
        <f t="shared" ca="1" si="90"/>
        <v>0.42699999999999999</v>
      </c>
      <c r="D704">
        <f t="shared" ca="1" si="91"/>
        <v>2</v>
      </c>
      <c r="E704">
        <f t="shared" ca="1" si="92"/>
        <v>42</v>
      </c>
      <c r="F704" t="str">
        <f t="shared" ca="1" si="93"/>
        <v>INSERT INTO ComprobanteDeEntradas(C_ComprobanteEntrada,D_Fecha,MedioDePago_C_MedioPago,Cliente_C_CodigoCliente)VALUES(309,17/03/2020 10:14:53,2,42)</v>
      </c>
    </row>
    <row r="705" spans="1:6" x14ac:dyDescent="0.25">
      <c r="A705">
        <v>310</v>
      </c>
      <c r="B705" s="2">
        <f t="shared" ca="1" si="89"/>
        <v>43558</v>
      </c>
      <c r="C705" s="3">
        <f t="shared" ca="1" si="90"/>
        <v>0.622</v>
      </c>
      <c r="D705">
        <f t="shared" ca="1" si="91"/>
        <v>5</v>
      </c>
      <c r="E705">
        <f t="shared" ca="1" si="92"/>
        <v>196</v>
      </c>
      <c r="F705" t="str">
        <f t="shared" ca="1" si="93"/>
        <v>INSERT INTO ComprobanteDeEntradas(C_ComprobanteEntrada,D_Fecha,MedioDePago_C_MedioPago,Cliente_C_CodigoCliente)VALUES(310,03/04/2019 14:55:41,5,196)</v>
      </c>
    </row>
    <row r="706" spans="1:6" x14ac:dyDescent="0.25">
      <c r="A706">
        <v>311</v>
      </c>
      <c r="B706" s="2">
        <f t="shared" ca="1" si="89"/>
        <v>43906</v>
      </c>
      <c r="C706" s="3">
        <f t="shared" ca="1" si="90"/>
        <v>0.78</v>
      </c>
      <c r="D706">
        <f t="shared" ca="1" si="91"/>
        <v>6</v>
      </c>
      <c r="E706">
        <f t="shared" ca="1" si="92"/>
        <v>133</v>
      </c>
      <c r="F706" t="str">
        <f t="shared" ca="1" si="93"/>
        <v>INSERT INTO ComprobanteDeEntradas(C_ComprobanteEntrada,D_Fecha,MedioDePago_C_MedioPago,Cliente_C_CodigoCliente)VALUES(311,16/03/2020 18:43:12,6,133)</v>
      </c>
    </row>
    <row r="707" spans="1:6" x14ac:dyDescent="0.25">
      <c r="A707">
        <v>312</v>
      </c>
      <c r="B707" s="2">
        <f t="shared" ca="1" si="89"/>
        <v>43835</v>
      </c>
      <c r="C707" s="3">
        <f t="shared" ca="1" si="90"/>
        <v>0.51700000000000002</v>
      </c>
      <c r="D707">
        <f t="shared" ca="1" si="91"/>
        <v>8</v>
      </c>
      <c r="E707">
        <f t="shared" ca="1" si="92"/>
        <v>151</v>
      </c>
      <c r="F707" t="str">
        <f t="shared" ca="1" si="93"/>
        <v>INSERT INTO ComprobanteDeEntradas(C_ComprobanteEntrada,D_Fecha,MedioDePago_C_MedioPago,Cliente_C_CodigoCliente)VALUES(312,05/01/2020 12:24:29,8,151)</v>
      </c>
    </row>
    <row r="708" spans="1:6" x14ac:dyDescent="0.25">
      <c r="A708">
        <v>313</v>
      </c>
      <c r="B708" s="2">
        <f t="shared" ca="1" si="89"/>
        <v>43480</v>
      </c>
      <c r="C708" s="3">
        <f t="shared" ca="1" si="90"/>
        <v>0.63200000000000001</v>
      </c>
      <c r="D708">
        <f t="shared" ca="1" si="91"/>
        <v>5</v>
      </c>
      <c r="E708">
        <f t="shared" ca="1" si="92"/>
        <v>85</v>
      </c>
      <c r="F708" t="str">
        <f t="shared" ca="1" si="93"/>
        <v>INSERT INTO ComprobanteDeEntradas(C_ComprobanteEntrada,D_Fecha,MedioDePago_C_MedioPago,Cliente_C_CodigoCliente)VALUES(313,15/01/2019 15:10:05,5,85)</v>
      </c>
    </row>
    <row r="709" spans="1:6" x14ac:dyDescent="0.25">
      <c r="A709">
        <v>314</v>
      </c>
      <c r="B709" s="2">
        <f t="shared" ca="1" si="89"/>
        <v>43601</v>
      </c>
      <c r="C709" s="3">
        <f t="shared" ca="1" si="90"/>
        <v>0.52400000000000002</v>
      </c>
      <c r="D709">
        <f t="shared" ca="1" si="91"/>
        <v>5</v>
      </c>
      <c r="E709">
        <f t="shared" ca="1" si="92"/>
        <v>159</v>
      </c>
      <c r="F709" t="str">
        <f t="shared" ca="1" si="93"/>
        <v>INSERT INTO ComprobanteDeEntradas(C_ComprobanteEntrada,D_Fecha,MedioDePago_C_MedioPago,Cliente_C_CodigoCliente)VALUES(314,16/05/2019 12:34:34,5,159)</v>
      </c>
    </row>
    <row r="710" spans="1:6" x14ac:dyDescent="0.25">
      <c r="A710">
        <v>315</v>
      </c>
      <c r="B710" s="2">
        <f t="shared" ca="1" si="89"/>
        <v>44539</v>
      </c>
      <c r="C710" s="3">
        <f t="shared" ca="1" si="90"/>
        <v>0.73099999999999998</v>
      </c>
      <c r="D710">
        <f t="shared" ca="1" si="91"/>
        <v>1</v>
      </c>
      <c r="E710">
        <f t="shared" ca="1" si="92"/>
        <v>3</v>
      </c>
      <c r="F710" t="str">
        <f t="shared" ca="1" si="93"/>
        <v>INSERT INTO ComprobanteDeEntradas(C_ComprobanteEntrada,D_Fecha,MedioDePago_C_MedioPago,Cliente_C_CodigoCliente)VALUES(315,09/12/2021 17:32:38,1,3)</v>
      </c>
    </row>
    <row r="711" spans="1:6" x14ac:dyDescent="0.25">
      <c r="A711">
        <v>316</v>
      </c>
      <c r="B711" s="2">
        <f t="shared" ca="1" si="89"/>
        <v>44413</v>
      </c>
      <c r="C711" s="3">
        <f t="shared" ca="1" si="90"/>
        <v>0.79</v>
      </c>
      <c r="D711">
        <f t="shared" ca="1" si="91"/>
        <v>2</v>
      </c>
      <c r="E711">
        <f t="shared" ca="1" si="92"/>
        <v>117</v>
      </c>
      <c r="F711" t="str">
        <f t="shared" ca="1" si="93"/>
        <v>INSERT INTO ComprobanteDeEntradas(C_ComprobanteEntrada,D_Fecha,MedioDePago_C_MedioPago,Cliente_C_CodigoCliente)VALUES(316,05/08/2021 18:57:36,2,117)</v>
      </c>
    </row>
    <row r="712" spans="1:6" x14ac:dyDescent="0.25">
      <c r="A712">
        <v>317</v>
      </c>
      <c r="B712" s="2">
        <f ca="1">RANDBETWEEN(DATE(2019,1,1),DATE(2021,12,31))</f>
        <v>44511</v>
      </c>
      <c r="C712" s="3">
        <f ca="1">RANDBETWEEN(TIMEVALUE("09:00:00")*1000,TIMEVALUE("23:00:00")*1000)/1000</f>
        <v>0.69699999999999995</v>
      </c>
      <c r="D712">
        <f ca="1">RANDBETWEEN(0,8)</f>
        <v>5</v>
      </c>
      <c r="E712">
        <f ca="1">RANDBETWEEN(1,200)</f>
        <v>7</v>
      </c>
      <c r="F712" t="str">
        <f ca="1">CONCATENATE("INSERT INTO ComprobanteDeEntradas(C_ComprobanteEntrada,D_Fecha,MedioDePago_C_MedioPago,Cliente_C_CodigoCliente)VALUES(",A712,",",TEXT(B712,"dd/mm/yyyy")," ",TEXT(C712,"hh:mm:ss"),",",D712,",",E712,")")</f>
        <v>INSERT INTO ComprobanteDeEntradas(C_ComprobanteEntrada,D_Fecha,MedioDePago_C_MedioPago,Cliente_C_CodigoCliente)VALUES(317,11/11/2021 16:43:41,5,7)</v>
      </c>
    </row>
    <row r="713" spans="1:6" x14ac:dyDescent="0.25">
      <c r="A713">
        <v>318</v>
      </c>
      <c r="B713" s="2">
        <f t="shared" ref="B713:B729" ca="1" si="94">RANDBETWEEN(DATE(2019,1,1),DATE(2021,12,31))</f>
        <v>43748</v>
      </c>
      <c r="C713" s="3">
        <f t="shared" ref="C713:C729" ca="1" si="95">RANDBETWEEN(TIMEVALUE("09:00:00")*1000,TIMEVALUE("23:00:00")*1000)/1000</f>
        <v>0.68600000000000005</v>
      </c>
      <c r="D713">
        <f t="shared" ref="D713:D729" ca="1" si="96">RANDBETWEEN(0,8)</f>
        <v>6</v>
      </c>
      <c r="E713">
        <f t="shared" ref="E713:E729" ca="1" si="97">RANDBETWEEN(1,200)</f>
        <v>129</v>
      </c>
      <c r="F713" t="str">
        <f t="shared" ref="F713:F729" ca="1" si="98">CONCATENATE("INSERT INTO ComprobanteDeEntradas(C_ComprobanteEntrada,D_Fecha,MedioDePago_C_MedioPago,Cliente_C_CodigoCliente)VALUES(",A713,",",TEXT(B713,"dd/mm/yyyy")," ",TEXT(C713,"hh:mm:ss"),",",D713,",",E713,")")</f>
        <v>INSERT INTO ComprobanteDeEntradas(C_ComprobanteEntrada,D_Fecha,MedioDePago_C_MedioPago,Cliente_C_CodigoCliente)VALUES(318,10/10/2019 16:27:50,6,129)</v>
      </c>
    </row>
    <row r="714" spans="1:6" x14ac:dyDescent="0.25">
      <c r="A714">
        <v>319</v>
      </c>
      <c r="B714" s="2">
        <f t="shared" ca="1" si="94"/>
        <v>43622</v>
      </c>
      <c r="C714" s="3">
        <f t="shared" ca="1" si="95"/>
        <v>0.442</v>
      </c>
      <c r="D714">
        <f t="shared" ca="1" si="96"/>
        <v>4</v>
      </c>
      <c r="E714">
        <f t="shared" ca="1" si="97"/>
        <v>15</v>
      </c>
      <c r="F714" t="str">
        <f t="shared" ca="1" si="98"/>
        <v>INSERT INTO ComprobanteDeEntradas(C_ComprobanteEntrada,D_Fecha,MedioDePago_C_MedioPago,Cliente_C_CodigoCliente)VALUES(319,06/06/2019 10:36:29,4,15)</v>
      </c>
    </row>
    <row r="715" spans="1:6" x14ac:dyDescent="0.25">
      <c r="A715">
        <v>320</v>
      </c>
      <c r="B715" s="2">
        <f t="shared" ca="1" si="94"/>
        <v>43558</v>
      </c>
      <c r="C715" s="3">
        <f t="shared" ca="1" si="95"/>
        <v>0.45400000000000001</v>
      </c>
      <c r="D715">
        <f t="shared" ca="1" si="96"/>
        <v>1</v>
      </c>
      <c r="E715">
        <f t="shared" ca="1" si="97"/>
        <v>114</v>
      </c>
      <c r="F715" t="str">
        <f t="shared" ca="1" si="98"/>
        <v>INSERT INTO ComprobanteDeEntradas(C_ComprobanteEntrada,D_Fecha,MedioDePago_C_MedioPago,Cliente_C_CodigoCliente)VALUES(320,03/04/2019 10:53:46,1,114)</v>
      </c>
    </row>
    <row r="716" spans="1:6" x14ac:dyDescent="0.25">
      <c r="A716">
        <v>321</v>
      </c>
      <c r="B716" s="2">
        <f t="shared" ca="1" si="94"/>
        <v>43740</v>
      </c>
      <c r="C716" s="3">
        <f t="shared" ca="1" si="95"/>
        <v>0.443</v>
      </c>
      <c r="D716">
        <f t="shared" ca="1" si="96"/>
        <v>3</v>
      </c>
      <c r="E716">
        <f t="shared" ca="1" si="97"/>
        <v>72</v>
      </c>
      <c r="F716" t="str">
        <f t="shared" ca="1" si="98"/>
        <v>INSERT INTO ComprobanteDeEntradas(C_ComprobanteEntrada,D_Fecha,MedioDePago_C_MedioPago,Cliente_C_CodigoCliente)VALUES(321,02/10/2019 10:37:55,3,72)</v>
      </c>
    </row>
    <row r="717" spans="1:6" x14ac:dyDescent="0.25">
      <c r="A717">
        <v>322</v>
      </c>
      <c r="B717" s="2">
        <f t="shared" ca="1" si="94"/>
        <v>44438</v>
      </c>
      <c r="C717" s="3">
        <f t="shared" ca="1" si="95"/>
        <v>0.63500000000000001</v>
      </c>
      <c r="D717">
        <f t="shared" ca="1" si="96"/>
        <v>5</v>
      </c>
      <c r="E717">
        <f t="shared" ca="1" si="97"/>
        <v>54</v>
      </c>
      <c r="F717" t="str">
        <f t="shared" ca="1" si="98"/>
        <v>INSERT INTO ComprobanteDeEntradas(C_ComprobanteEntrada,D_Fecha,MedioDePago_C_MedioPago,Cliente_C_CodigoCliente)VALUES(322,30/08/2021 15:14:24,5,54)</v>
      </c>
    </row>
    <row r="718" spans="1:6" x14ac:dyDescent="0.25">
      <c r="A718">
        <v>323</v>
      </c>
      <c r="B718" s="2">
        <f t="shared" ca="1" si="94"/>
        <v>43877</v>
      </c>
      <c r="C718" s="3">
        <f t="shared" ca="1" si="95"/>
        <v>0.88400000000000001</v>
      </c>
      <c r="D718">
        <f t="shared" ca="1" si="96"/>
        <v>1</v>
      </c>
      <c r="E718">
        <f t="shared" ca="1" si="97"/>
        <v>157</v>
      </c>
      <c r="F718" t="str">
        <f t="shared" ca="1" si="98"/>
        <v>INSERT INTO ComprobanteDeEntradas(C_ComprobanteEntrada,D_Fecha,MedioDePago_C_MedioPago,Cliente_C_CodigoCliente)VALUES(323,16/02/2020 21:12:58,1,157)</v>
      </c>
    </row>
    <row r="719" spans="1:6" x14ac:dyDescent="0.25">
      <c r="A719">
        <v>324</v>
      </c>
      <c r="B719" s="2">
        <f t="shared" ca="1" si="94"/>
        <v>44061</v>
      </c>
      <c r="C719" s="3">
        <f t="shared" ca="1" si="95"/>
        <v>0.47</v>
      </c>
      <c r="D719">
        <f t="shared" ca="1" si="96"/>
        <v>1</v>
      </c>
      <c r="E719">
        <f t="shared" ca="1" si="97"/>
        <v>128</v>
      </c>
      <c r="F719" t="str">
        <f t="shared" ca="1" si="98"/>
        <v>INSERT INTO ComprobanteDeEntradas(C_ComprobanteEntrada,D_Fecha,MedioDePago_C_MedioPago,Cliente_C_CodigoCliente)VALUES(324,18/08/2020 11:16:48,1,128)</v>
      </c>
    </row>
    <row r="720" spans="1:6" x14ac:dyDescent="0.25">
      <c r="A720">
        <v>325</v>
      </c>
      <c r="B720" s="2">
        <f t="shared" ca="1" si="94"/>
        <v>43701</v>
      </c>
      <c r="C720" s="3">
        <f t="shared" ca="1" si="95"/>
        <v>0.71799999999999997</v>
      </c>
      <c r="D720">
        <f t="shared" ca="1" si="96"/>
        <v>1</v>
      </c>
      <c r="E720">
        <f t="shared" ca="1" si="97"/>
        <v>23</v>
      </c>
      <c r="F720" t="str">
        <f t="shared" ca="1" si="98"/>
        <v>INSERT INTO ComprobanteDeEntradas(C_ComprobanteEntrada,D_Fecha,MedioDePago_C_MedioPago,Cliente_C_CodigoCliente)VALUES(325,24/08/2019 17:13:55,1,23)</v>
      </c>
    </row>
    <row r="721" spans="1:6" x14ac:dyDescent="0.25">
      <c r="A721">
        <v>326</v>
      </c>
      <c r="B721" s="2">
        <f t="shared" ca="1" si="94"/>
        <v>43777</v>
      </c>
      <c r="C721" s="3">
        <f t="shared" ca="1" si="95"/>
        <v>0.46700000000000003</v>
      </c>
      <c r="D721">
        <f t="shared" ca="1" si="96"/>
        <v>8</v>
      </c>
      <c r="E721">
        <f t="shared" ca="1" si="97"/>
        <v>175</v>
      </c>
      <c r="F721" t="str">
        <f t="shared" ca="1" si="98"/>
        <v>INSERT INTO ComprobanteDeEntradas(C_ComprobanteEntrada,D_Fecha,MedioDePago_C_MedioPago,Cliente_C_CodigoCliente)VALUES(326,08/11/2019 11:12:29,8,175)</v>
      </c>
    </row>
    <row r="722" spans="1:6" x14ac:dyDescent="0.25">
      <c r="A722">
        <v>327</v>
      </c>
      <c r="B722" s="2">
        <f t="shared" ca="1" si="94"/>
        <v>43598</v>
      </c>
      <c r="C722" s="3">
        <f t="shared" ca="1" si="95"/>
        <v>0.4</v>
      </c>
      <c r="D722">
        <f t="shared" ca="1" si="96"/>
        <v>1</v>
      </c>
      <c r="E722">
        <f t="shared" ca="1" si="97"/>
        <v>47</v>
      </c>
      <c r="F722" t="str">
        <f t="shared" ca="1" si="98"/>
        <v>INSERT INTO ComprobanteDeEntradas(C_ComprobanteEntrada,D_Fecha,MedioDePago_C_MedioPago,Cliente_C_CodigoCliente)VALUES(327,13/05/2019 09:36:00,1,47)</v>
      </c>
    </row>
    <row r="723" spans="1:6" x14ac:dyDescent="0.25">
      <c r="A723">
        <v>328</v>
      </c>
      <c r="B723" s="2">
        <f t="shared" ca="1" si="94"/>
        <v>43631</v>
      </c>
      <c r="C723" s="3">
        <f t="shared" ca="1" si="95"/>
        <v>0.61399999999999999</v>
      </c>
      <c r="D723">
        <f t="shared" ca="1" si="96"/>
        <v>0</v>
      </c>
      <c r="E723">
        <f t="shared" ca="1" si="97"/>
        <v>114</v>
      </c>
      <c r="F723" t="str">
        <f t="shared" ca="1" si="98"/>
        <v>INSERT INTO ComprobanteDeEntradas(C_ComprobanteEntrada,D_Fecha,MedioDePago_C_MedioPago,Cliente_C_CodigoCliente)VALUES(328,15/06/2019 14:44:10,0,114)</v>
      </c>
    </row>
    <row r="724" spans="1:6" x14ac:dyDescent="0.25">
      <c r="A724">
        <v>329</v>
      </c>
      <c r="B724" s="2">
        <f t="shared" ca="1" si="94"/>
        <v>44496</v>
      </c>
      <c r="C724" s="3">
        <f t="shared" ca="1" si="95"/>
        <v>0.78300000000000003</v>
      </c>
      <c r="D724">
        <f t="shared" ca="1" si="96"/>
        <v>0</v>
      </c>
      <c r="E724">
        <f t="shared" ca="1" si="97"/>
        <v>187</v>
      </c>
      <c r="F724" t="str">
        <f t="shared" ca="1" si="98"/>
        <v>INSERT INTO ComprobanteDeEntradas(C_ComprobanteEntrada,D_Fecha,MedioDePago_C_MedioPago,Cliente_C_CodigoCliente)VALUES(329,27/10/2021 18:47:31,0,187)</v>
      </c>
    </row>
    <row r="725" spans="1:6" x14ac:dyDescent="0.25">
      <c r="A725">
        <v>330</v>
      </c>
      <c r="B725" s="2">
        <f t="shared" ca="1" si="94"/>
        <v>43491</v>
      </c>
      <c r="C725" s="3">
        <f t="shared" ca="1" si="95"/>
        <v>0.38900000000000001</v>
      </c>
      <c r="D725">
        <f t="shared" ca="1" si="96"/>
        <v>5</v>
      </c>
      <c r="E725">
        <f t="shared" ca="1" si="97"/>
        <v>109</v>
      </c>
      <c r="F725" t="str">
        <f t="shared" ca="1" si="98"/>
        <v>INSERT INTO ComprobanteDeEntradas(C_ComprobanteEntrada,D_Fecha,MedioDePago_C_MedioPago,Cliente_C_CodigoCliente)VALUES(330,26/01/2019 09:20:10,5,109)</v>
      </c>
    </row>
    <row r="726" spans="1:6" x14ac:dyDescent="0.25">
      <c r="A726">
        <v>331</v>
      </c>
      <c r="B726" s="2">
        <f t="shared" ca="1" si="94"/>
        <v>44161</v>
      </c>
      <c r="C726" s="3">
        <f t="shared" ca="1" si="95"/>
        <v>0.81</v>
      </c>
      <c r="D726">
        <f t="shared" ca="1" si="96"/>
        <v>2</v>
      </c>
      <c r="E726">
        <f t="shared" ca="1" si="97"/>
        <v>71</v>
      </c>
      <c r="F726" t="str">
        <f t="shared" ca="1" si="98"/>
        <v>INSERT INTO ComprobanteDeEntradas(C_ComprobanteEntrada,D_Fecha,MedioDePago_C_MedioPago,Cliente_C_CodigoCliente)VALUES(331,26/11/2020 19:26:24,2,71)</v>
      </c>
    </row>
    <row r="727" spans="1:6" x14ac:dyDescent="0.25">
      <c r="A727">
        <v>332</v>
      </c>
      <c r="B727" s="2">
        <f t="shared" ca="1" si="94"/>
        <v>44366</v>
      </c>
      <c r="C727" s="3">
        <f t="shared" ca="1" si="95"/>
        <v>0.65400000000000003</v>
      </c>
      <c r="D727">
        <f t="shared" ca="1" si="96"/>
        <v>2</v>
      </c>
      <c r="E727">
        <f t="shared" ca="1" si="97"/>
        <v>98</v>
      </c>
      <c r="F727" t="str">
        <f t="shared" ca="1" si="98"/>
        <v>INSERT INTO ComprobanteDeEntradas(C_ComprobanteEntrada,D_Fecha,MedioDePago_C_MedioPago,Cliente_C_CodigoCliente)VALUES(332,19/06/2021 15:41:46,2,98)</v>
      </c>
    </row>
    <row r="728" spans="1:6" x14ac:dyDescent="0.25">
      <c r="A728">
        <v>333</v>
      </c>
      <c r="B728" s="2">
        <f t="shared" ca="1" si="94"/>
        <v>44497</v>
      </c>
      <c r="C728" s="3">
        <f t="shared" ca="1" si="95"/>
        <v>0.66800000000000004</v>
      </c>
      <c r="D728">
        <f t="shared" ca="1" si="96"/>
        <v>7</v>
      </c>
      <c r="E728">
        <f t="shared" ca="1" si="97"/>
        <v>81</v>
      </c>
      <c r="F728" t="str">
        <f t="shared" ca="1" si="98"/>
        <v>INSERT INTO ComprobanteDeEntradas(C_ComprobanteEntrada,D_Fecha,MedioDePago_C_MedioPago,Cliente_C_CodigoCliente)VALUES(333,28/10/2021 16:01:55,7,81)</v>
      </c>
    </row>
    <row r="729" spans="1:6" x14ac:dyDescent="0.25">
      <c r="A729">
        <v>334</v>
      </c>
      <c r="B729" s="2">
        <f t="shared" ca="1" si="94"/>
        <v>43668</v>
      </c>
      <c r="C729" s="3">
        <f t="shared" ca="1" si="95"/>
        <v>0.498</v>
      </c>
      <c r="D729">
        <f t="shared" ca="1" si="96"/>
        <v>8</v>
      </c>
      <c r="E729">
        <f t="shared" ca="1" si="97"/>
        <v>111</v>
      </c>
      <c r="F729" t="str">
        <f t="shared" ca="1" si="98"/>
        <v>INSERT INTO ComprobanteDeEntradas(C_ComprobanteEntrada,D_Fecha,MedioDePago_C_MedioPago,Cliente_C_CodigoCliente)VALUES(334,22/07/2019 11:57:07,8,111)</v>
      </c>
    </row>
    <row r="730" spans="1:6" x14ac:dyDescent="0.25">
      <c r="A730">
        <v>335</v>
      </c>
      <c r="B730" s="2">
        <f ca="1">RANDBETWEEN(DATE(2019,1,1),DATE(2021,12,31))</f>
        <v>43757</v>
      </c>
      <c r="C730" s="3">
        <f ca="1">RANDBETWEEN(TIMEVALUE("09:00:00")*1000,TIMEVALUE("23:00:00")*1000)/1000</f>
        <v>0.61899999999999999</v>
      </c>
      <c r="D730">
        <f ca="1">RANDBETWEEN(0,8)</f>
        <v>5</v>
      </c>
      <c r="E730">
        <f ca="1">RANDBETWEEN(1,200)</f>
        <v>38</v>
      </c>
      <c r="F730" t="str">
        <f ca="1">CONCATENATE("INSERT INTO ComprobanteDeEntradas(C_ComprobanteEntrada,D_Fecha,MedioDePago_C_MedioPago,Cliente_C_CodigoCliente)VALUES(",A730,",",TEXT(B730,"dd/mm/yyyy")," ",TEXT(C730,"hh:mm:ss"),",",D730,",",E730,")")</f>
        <v>INSERT INTO ComprobanteDeEntradas(C_ComprobanteEntrada,D_Fecha,MedioDePago_C_MedioPago,Cliente_C_CodigoCliente)VALUES(335,19/10/2019 14:51:22,5,38)</v>
      </c>
    </row>
    <row r="731" spans="1:6" x14ac:dyDescent="0.25">
      <c r="A731">
        <v>336</v>
      </c>
      <c r="B731" s="2">
        <f t="shared" ref="B731" ca="1" si="99">RANDBETWEEN(DATE(2019,1,1),DATE(2021,12,31))</f>
        <v>43801</v>
      </c>
      <c r="C731" s="3">
        <f t="shared" ref="C731" ca="1" si="100">RANDBETWEEN(TIMEVALUE("09:00:00")*1000,TIMEVALUE("23:00:00")*1000)/1000</f>
        <v>0.60799999999999998</v>
      </c>
      <c r="D731">
        <f t="shared" ref="D731" ca="1" si="101">RANDBETWEEN(0,8)</f>
        <v>4</v>
      </c>
      <c r="E731">
        <f t="shared" ref="E731" ca="1" si="102">RANDBETWEEN(1,200)</f>
        <v>26</v>
      </c>
      <c r="F731" t="str">
        <f t="shared" ref="F731" ca="1" si="103">CONCATENATE("INSERT INTO ComprobanteDeEntradas(C_ComprobanteEntrada,D_Fecha,MedioDePago_C_MedioPago,Cliente_C_CodigoCliente)VALUES(",A731,",",TEXT(B731,"dd/mm/yyyy")," ",TEXT(C731,"hh:mm:ss"),",",D731,",",E731,")")</f>
        <v>INSERT INTO ComprobanteDeEntradas(C_ComprobanteEntrada,D_Fecha,MedioDePago_C_MedioPago,Cliente_C_CodigoCliente)VALUES(336,02/12/2019 14:35:31,4,26)</v>
      </c>
    </row>
    <row r="732" spans="1:6" x14ac:dyDescent="0.25">
      <c r="A732">
        <v>337</v>
      </c>
      <c r="B732" s="2">
        <f ca="1">RANDBETWEEN(DATE(2019,1,1),DATE(2021,12,31))</f>
        <v>44322</v>
      </c>
      <c r="C732" s="3">
        <f ca="1">RANDBETWEEN(TIMEVALUE("09:00:00")*1000,TIMEVALUE("23:00:00")*1000)/1000</f>
        <v>0.625</v>
      </c>
      <c r="D732">
        <f ca="1">RANDBETWEEN(0,8)</f>
        <v>1</v>
      </c>
      <c r="E732">
        <f ca="1">RANDBETWEEN(1,200)</f>
        <v>174</v>
      </c>
      <c r="F732" t="str">
        <f ca="1">CONCATENATE("INSERT INTO ComprobanteDeEntradas(C_ComprobanteEntrada,D_Fecha,MedioDePago_C_MedioPago,Cliente_C_CodigoCliente)VALUES(",A732,",",TEXT(B732,"dd/mm/yyyy")," ",TEXT(C732,"hh:mm:ss"),",",D732,",",E732,")")</f>
        <v>INSERT INTO ComprobanteDeEntradas(C_ComprobanteEntrada,D_Fecha,MedioDePago_C_MedioPago,Cliente_C_CodigoCliente)VALUES(337,06/05/2021 15:00:00,1,174)</v>
      </c>
    </row>
    <row r="733" spans="1:6" x14ac:dyDescent="0.25">
      <c r="A733">
        <v>338</v>
      </c>
      <c r="B733" s="2">
        <f t="shared" ref="B733:B734" ca="1" si="104">RANDBETWEEN(DATE(2019,1,1),DATE(2021,12,31))</f>
        <v>43590</v>
      </c>
      <c r="C733" s="3">
        <f t="shared" ref="C733:C734" ca="1" si="105">RANDBETWEEN(TIMEVALUE("09:00:00")*1000,TIMEVALUE("23:00:00")*1000)/1000</f>
        <v>0.57499999999999996</v>
      </c>
      <c r="D733">
        <f t="shared" ref="D733:D734" ca="1" si="106">RANDBETWEEN(0,8)</f>
        <v>8</v>
      </c>
      <c r="E733">
        <f t="shared" ref="E733:E734" ca="1" si="107">RANDBETWEEN(1,200)</f>
        <v>61</v>
      </c>
      <c r="F733" t="str">
        <f t="shared" ref="F733:F734" ca="1" si="108">CONCATENATE("INSERT INTO ComprobanteDeEntradas(C_ComprobanteEntrada,D_Fecha,MedioDePago_C_MedioPago,Cliente_C_CodigoCliente)VALUES(",A733,",",TEXT(B733,"dd/mm/yyyy")," ",TEXT(C733,"hh:mm:ss"),",",D733,",",E733,")")</f>
        <v>INSERT INTO ComprobanteDeEntradas(C_ComprobanteEntrada,D_Fecha,MedioDePago_C_MedioPago,Cliente_C_CodigoCliente)VALUES(338,05/05/2019 13:48:00,8,61)</v>
      </c>
    </row>
    <row r="734" spans="1:6" x14ac:dyDescent="0.25">
      <c r="A734">
        <v>339</v>
      </c>
      <c r="B734" s="2">
        <f t="shared" ca="1" si="104"/>
        <v>44191</v>
      </c>
      <c r="C734" s="3">
        <f t="shared" ca="1" si="105"/>
        <v>0.38500000000000001</v>
      </c>
      <c r="D734">
        <f t="shared" ca="1" si="106"/>
        <v>6</v>
      </c>
      <c r="E734">
        <f t="shared" ca="1" si="107"/>
        <v>169</v>
      </c>
      <c r="F734" t="str">
        <f t="shared" ca="1" si="108"/>
        <v>INSERT INTO ComprobanteDeEntradas(C_ComprobanteEntrada,D_Fecha,MedioDePago_C_MedioPago,Cliente_C_CodigoCliente)VALUES(339,26/12/2020 09:14:24,6,169)</v>
      </c>
    </row>
    <row r="735" spans="1:6" x14ac:dyDescent="0.25">
      <c r="A735">
        <v>340</v>
      </c>
      <c r="B735" s="2">
        <f ca="1">RANDBETWEEN(DATE(2019,1,1),DATE(2021,12,31))</f>
        <v>44410</v>
      </c>
      <c r="C735" s="3">
        <f ca="1">RANDBETWEEN(TIMEVALUE("09:00:00")*1000,TIMEVALUE("23:00:00")*1000)/1000</f>
        <v>0.52900000000000003</v>
      </c>
      <c r="D735">
        <f ca="1">RANDBETWEEN(0,8)</f>
        <v>0</v>
      </c>
      <c r="E735">
        <f ca="1">RANDBETWEEN(1,200)</f>
        <v>159</v>
      </c>
      <c r="F735" t="str">
        <f ca="1">CONCATENATE("INSERT INTO ComprobanteDeEntradas(C_ComprobanteEntrada,D_Fecha,MedioDePago_C_MedioPago,Cliente_C_CodigoCliente)VALUES(",A735,",",TEXT(B735,"dd/mm/yyyy")," ",TEXT(C735,"hh:mm:ss"),",",D735,",",E735,")")</f>
        <v>INSERT INTO ComprobanteDeEntradas(C_ComprobanteEntrada,D_Fecha,MedioDePago_C_MedioPago,Cliente_C_CodigoCliente)VALUES(340,02/08/2021 12:41:46,0,159)</v>
      </c>
    </row>
    <row r="736" spans="1:6" x14ac:dyDescent="0.25">
      <c r="A736">
        <v>341</v>
      </c>
      <c r="B736" s="2">
        <f t="shared" ref="B736:B737" ca="1" si="109">RANDBETWEEN(DATE(2019,1,1),DATE(2021,12,31))</f>
        <v>44207</v>
      </c>
      <c r="C736" s="3">
        <f t="shared" ref="C736:C737" ca="1" si="110">RANDBETWEEN(TIMEVALUE("09:00:00")*1000,TIMEVALUE("23:00:00")*1000)/1000</f>
        <v>0.86299999999999999</v>
      </c>
      <c r="D736">
        <f t="shared" ref="D736:D737" ca="1" si="111">RANDBETWEEN(0,8)</f>
        <v>1</v>
      </c>
      <c r="E736">
        <f t="shared" ref="E736:E737" ca="1" si="112">RANDBETWEEN(1,200)</f>
        <v>26</v>
      </c>
      <c r="F736" t="str">
        <f t="shared" ref="F736:F737" ca="1" si="113">CONCATENATE("INSERT INTO ComprobanteDeEntradas(C_ComprobanteEntrada,D_Fecha,MedioDePago_C_MedioPago,Cliente_C_CodigoCliente)VALUES(",A736,",",TEXT(B736,"dd/mm/yyyy")," ",TEXT(C736,"hh:mm:ss"),",",D736,",",E736,")")</f>
        <v>INSERT INTO ComprobanteDeEntradas(C_ComprobanteEntrada,D_Fecha,MedioDePago_C_MedioPago,Cliente_C_CodigoCliente)VALUES(341,11/01/2021 20:42:43,1,26)</v>
      </c>
    </row>
    <row r="737" spans="1:6" x14ac:dyDescent="0.25">
      <c r="A737">
        <v>342</v>
      </c>
      <c r="B737" s="2">
        <f t="shared" ca="1" si="109"/>
        <v>44368</v>
      </c>
      <c r="C737" s="3">
        <f t="shared" ca="1" si="110"/>
        <v>0.53400000000000003</v>
      </c>
      <c r="D737">
        <f t="shared" ca="1" si="111"/>
        <v>1</v>
      </c>
      <c r="E737">
        <f t="shared" ca="1" si="112"/>
        <v>28</v>
      </c>
      <c r="F737" t="str">
        <f t="shared" ca="1" si="113"/>
        <v>INSERT INTO ComprobanteDeEntradas(C_ComprobanteEntrada,D_Fecha,MedioDePago_C_MedioPago,Cliente_C_CodigoCliente)VALUES(342,21/06/2021 12:48:58,1,28)</v>
      </c>
    </row>
    <row r="738" spans="1:6" x14ac:dyDescent="0.25">
      <c r="A738">
        <v>343</v>
      </c>
      <c r="B738" s="2">
        <f ca="1">RANDBETWEEN(DATE(2019,1,1),DATE(2021,12,31))</f>
        <v>43728</v>
      </c>
      <c r="C738" s="3">
        <f ca="1">RANDBETWEEN(TIMEVALUE("09:00:00")*1000,TIMEVALUE("23:00:00")*1000)/1000</f>
        <v>0.66</v>
      </c>
      <c r="D738">
        <f ca="1">RANDBETWEEN(0,8)</f>
        <v>6</v>
      </c>
      <c r="E738">
        <f ca="1">RANDBETWEEN(1,200)</f>
        <v>184</v>
      </c>
      <c r="F738" t="str">
        <f ca="1">CONCATENATE("INSERT INTO ComprobanteDeEntradas(C_ComprobanteEntrada,D_Fecha,MedioDePago_C_MedioPago,Cliente_C_CodigoCliente)VALUES(",A738,",",TEXT(B738,"dd/mm/yyyy")," ",TEXT(C738,"hh:mm:ss"),",",D738,",",E738,")")</f>
        <v>INSERT INTO ComprobanteDeEntradas(C_ComprobanteEntrada,D_Fecha,MedioDePago_C_MedioPago,Cliente_C_CodigoCliente)VALUES(343,20/09/2019 15:50:24,6,184)</v>
      </c>
    </row>
    <row r="739" spans="1:6" x14ac:dyDescent="0.25">
      <c r="A739">
        <v>344</v>
      </c>
      <c r="B739" s="2">
        <f ca="1">RANDBETWEEN(DATE(2019,1,1),DATE(2021,12,31))</f>
        <v>43505</v>
      </c>
      <c r="C739" s="3">
        <f ca="1">RANDBETWEEN(TIMEVALUE("09:00:00")*1000,TIMEVALUE("23:00:00")*1000)/1000</f>
        <v>0.4</v>
      </c>
      <c r="D739">
        <f ca="1">RANDBETWEEN(0,8)</f>
        <v>5</v>
      </c>
      <c r="E739">
        <f ca="1">RANDBETWEEN(1,200)</f>
        <v>151</v>
      </c>
      <c r="F739" t="str">
        <f ca="1">CONCATENATE("INSERT INTO ComprobanteDeEntradas(C_ComprobanteEntrada,D_Fecha,MedioDePago_C_MedioPago,Cliente_C_CodigoCliente)VALUES(",A739,",",TEXT(B739,"dd/mm/yyyy")," ",TEXT(C739,"hh:mm:ss"),",",D739,",",E739,")")</f>
        <v>INSERT INTO ComprobanteDeEntradas(C_ComprobanteEntrada,D_Fecha,MedioDePago_C_MedioPago,Cliente_C_CodigoCliente)VALUES(344,09/02/2019 09:36:00,5,151)</v>
      </c>
    </row>
    <row r="740" spans="1:6" x14ac:dyDescent="0.25">
      <c r="A740">
        <v>345</v>
      </c>
      <c r="B740" s="2">
        <f ca="1">RANDBETWEEN(DATE(2019,1,1),DATE(2021,12,31))</f>
        <v>43760</v>
      </c>
      <c r="C740" s="3">
        <f ca="1">RANDBETWEEN(TIMEVALUE("09:00:00")*1000,TIMEVALUE("23:00:00")*1000)/1000</f>
        <v>0.84399999999999997</v>
      </c>
      <c r="D740">
        <f ca="1">RANDBETWEEN(0,8)</f>
        <v>6</v>
      </c>
      <c r="E740">
        <f ca="1">RANDBETWEEN(1,200)</f>
        <v>41</v>
      </c>
      <c r="F740" t="str">
        <f ca="1">CONCATENATE("INSERT INTO ComprobanteDeEntradas(C_ComprobanteEntrada,D_Fecha,MedioDePago_C_MedioPago,Cliente_C_CodigoCliente)VALUES(",A740,",",TEXT(B740,"dd/mm/yyyy")," ",TEXT(C740,"hh:mm:ss"),",",D740,",",E740,")")</f>
        <v>INSERT INTO ComprobanteDeEntradas(C_ComprobanteEntrada,D_Fecha,MedioDePago_C_MedioPago,Cliente_C_CodigoCliente)VALUES(345,22/10/2019 20:15:22,6,41)</v>
      </c>
    </row>
    <row r="741" spans="1:6" x14ac:dyDescent="0.25">
      <c r="A741">
        <v>346</v>
      </c>
      <c r="B741" s="2">
        <f t="shared" ref="B741:B745" ca="1" si="114">RANDBETWEEN(DATE(2019,1,1),DATE(2021,12,31))</f>
        <v>43942</v>
      </c>
      <c r="C741" s="3">
        <f t="shared" ref="C741:C745" ca="1" si="115">RANDBETWEEN(TIMEVALUE("09:00:00")*1000,TIMEVALUE("23:00:00")*1000)/1000</f>
        <v>0.749</v>
      </c>
      <c r="D741">
        <f t="shared" ref="D741:D745" ca="1" si="116">RANDBETWEEN(0,8)</f>
        <v>4</v>
      </c>
      <c r="E741">
        <f t="shared" ref="E741:E745" ca="1" si="117">RANDBETWEEN(1,200)</f>
        <v>10</v>
      </c>
      <c r="F741" t="str">
        <f t="shared" ref="F741:F742" ca="1" si="118">CONCATENATE("INSERT INTO ComprobanteDeEntradas(C_ComprobanteEntrada,D_Fecha,MedioDePago_C_MedioPago,Cliente_C_CodigoCliente)VALUES(",A741,",",TEXT(B741,"dd/mm/yyyy")," ",TEXT(C741,"hh:mm:ss"),",",D741,",",E741,")")</f>
        <v>INSERT INTO ComprobanteDeEntradas(C_ComprobanteEntrada,D_Fecha,MedioDePago_C_MedioPago,Cliente_C_CodigoCliente)VALUES(346,21/04/2020 17:58:34,4,10)</v>
      </c>
    </row>
    <row r="742" spans="1:6" x14ac:dyDescent="0.25">
      <c r="A742">
        <v>347</v>
      </c>
      <c r="B742" s="2">
        <f t="shared" ca="1" si="114"/>
        <v>43881</v>
      </c>
      <c r="C742" s="3">
        <f t="shared" ca="1" si="115"/>
        <v>0.876</v>
      </c>
      <c r="D742">
        <f t="shared" ca="1" si="116"/>
        <v>1</v>
      </c>
      <c r="E742">
        <f t="shared" ca="1" si="117"/>
        <v>193</v>
      </c>
      <c r="F742" t="str">
        <f t="shared" ca="1" si="118"/>
        <v>INSERT INTO ComprobanteDeEntradas(C_ComprobanteEntrada,D_Fecha,MedioDePago_C_MedioPago,Cliente_C_CodigoCliente)VALUES(347,20/02/2020 21:01:26,1,193)</v>
      </c>
    </row>
    <row r="743" spans="1:6" x14ac:dyDescent="0.25">
      <c r="A743">
        <v>348</v>
      </c>
      <c r="B743" s="2">
        <f t="shared" ca="1" si="114"/>
        <v>44071</v>
      </c>
      <c r="C743" s="3">
        <f t="shared" ca="1" si="115"/>
        <v>0.61899999999999999</v>
      </c>
      <c r="D743">
        <f t="shared" ca="1" si="116"/>
        <v>8</v>
      </c>
      <c r="E743">
        <f t="shared" ca="1" si="117"/>
        <v>128</v>
      </c>
      <c r="F743" t="str">
        <f t="shared" ref="F743:F745" ca="1" si="119">CONCATENATE("INSERT INTO ComprobanteDeEntradas(C_ComprobanteEntrada,D_Fecha,MedioDePago_C_MedioPago,Cliente_C_CodigoCliente)VALUES(",A743,",",TEXT(B743,"dd/mm/yyyy")," ",TEXT(C743,"hh:mm:ss"),",",D743,",",E743,")")</f>
        <v>INSERT INTO ComprobanteDeEntradas(C_ComprobanteEntrada,D_Fecha,MedioDePago_C_MedioPago,Cliente_C_CodigoCliente)VALUES(348,28/08/2020 14:51:22,8,128)</v>
      </c>
    </row>
    <row r="744" spans="1:6" x14ac:dyDescent="0.25">
      <c r="A744">
        <v>349</v>
      </c>
      <c r="B744" s="2">
        <f t="shared" ca="1" si="114"/>
        <v>43828</v>
      </c>
      <c r="C744" s="3">
        <f t="shared" ca="1" si="115"/>
        <v>0.40699999999999997</v>
      </c>
      <c r="D744">
        <f t="shared" ca="1" si="116"/>
        <v>4</v>
      </c>
      <c r="E744">
        <f t="shared" ca="1" si="117"/>
        <v>49</v>
      </c>
      <c r="F744" t="str">
        <f t="shared" ca="1" si="119"/>
        <v>INSERT INTO ComprobanteDeEntradas(C_ComprobanteEntrada,D_Fecha,MedioDePago_C_MedioPago,Cliente_C_CodigoCliente)VALUES(349,29/12/2019 09:46:05,4,49)</v>
      </c>
    </row>
    <row r="745" spans="1:6" x14ac:dyDescent="0.25">
      <c r="A745">
        <v>350</v>
      </c>
      <c r="B745" s="2">
        <f t="shared" ca="1" si="114"/>
        <v>44200</v>
      </c>
      <c r="C745" s="3">
        <f t="shared" ca="1" si="115"/>
        <v>0.83799999999999997</v>
      </c>
      <c r="D745">
        <f t="shared" ca="1" si="116"/>
        <v>0</v>
      </c>
      <c r="E745">
        <f t="shared" ca="1" si="117"/>
        <v>118</v>
      </c>
      <c r="F745" t="str">
        <f t="shared" ca="1" si="119"/>
        <v>INSERT INTO ComprobanteDeEntradas(C_ComprobanteEntrada,D_Fecha,MedioDePago_C_MedioPago,Cliente_C_CodigoCliente)VALUES(350,04/01/2021 20:06:43,0,118)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5" workbookViewId="0">
      <selection activeCell="E3" sqref="E3:E37"/>
    </sheetView>
  </sheetViews>
  <sheetFormatPr baseColWidth="10" defaultRowHeight="15" x14ac:dyDescent="0.25"/>
  <sheetData>
    <row r="1" spans="1:5" x14ac:dyDescent="0.25">
      <c r="B1" t="s">
        <v>48</v>
      </c>
    </row>
    <row r="2" spans="1:5" x14ac:dyDescent="0.25">
      <c r="A2" t="s">
        <v>24</v>
      </c>
      <c r="B2" t="s">
        <v>49</v>
      </c>
      <c r="C2" t="s">
        <v>44</v>
      </c>
      <c r="D2" t="s">
        <v>35</v>
      </c>
      <c r="E2" t="s">
        <v>0</v>
      </c>
    </row>
    <row r="3" spans="1:5" x14ac:dyDescent="0.25">
      <c r="A3">
        <v>2</v>
      </c>
      <c r="B3" s="1">
        <f ca="1">OrdenDetalles!A3</f>
        <v>6</v>
      </c>
      <c r="C3">
        <f ca="1">OrdenDetalles!B3</f>
        <v>12</v>
      </c>
      <c r="D3">
        <f ca="1">RANDBETWEEN(0,OrdenDetalles!C3)</f>
        <v>3</v>
      </c>
      <c r="E3" t="str">
        <f ca="1">CONCATENATE($B$1,A3,",",B3,",",C3,",",D3,")",";")</f>
        <v>INSERT INTO Almacen_Productos(Almacen_ID,OrdenDetalles_Color_ID,OrdenDetalles_Orden_ID,Cantidad)VALUES(2,6,12,3);</v>
      </c>
    </row>
    <row r="4" spans="1:5" x14ac:dyDescent="0.25">
      <c r="A4">
        <v>2</v>
      </c>
      <c r="B4" s="1">
        <f ca="1">OrdenDetalles!A4</f>
        <v>4</v>
      </c>
      <c r="C4">
        <f ca="1">OrdenDetalles!B4</f>
        <v>7</v>
      </c>
      <c r="D4">
        <f ca="1">RANDBETWEEN(0,OrdenDetalles!C4)</f>
        <v>5</v>
      </c>
      <c r="E4" t="str">
        <f t="shared" ref="E4:E37" ca="1" si="0">CONCATENATE($B$1,A4,",",B4,",",C4,",",D4,")",";")</f>
        <v>INSERT INTO Almacen_Productos(Almacen_ID,OrdenDetalles_Color_ID,OrdenDetalles_Orden_ID,Cantidad)VALUES(2,4,7,5);</v>
      </c>
    </row>
    <row r="5" spans="1:5" x14ac:dyDescent="0.25">
      <c r="A5">
        <v>2</v>
      </c>
      <c r="B5" s="1">
        <f ca="1">OrdenDetalles!A5</f>
        <v>3</v>
      </c>
      <c r="C5">
        <f ca="1">OrdenDetalles!B5</f>
        <v>18</v>
      </c>
      <c r="D5">
        <f ca="1">RANDBETWEEN(0,OrdenDetalles!C5)</f>
        <v>0</v>
      </c>
      <c r="E5" t="str">
        <f t="shared" ca="1" si="0"/>
        <v>INSERT INTO Almacen_Productos(Almacen_ID,OrdenDetalles_Color_ID,OrdenDetalles_Orden_ID,Cantidad)VALUES(2,3,18,0);</v>
      </c>
    </row>
    <row r="6" spans="1:5" x14ac:dyDescent="0.25">
      <c r="A6">
        <v>2</v>
      </c>
      <c r="B6" s="1">
        <f ca="1">OrdenDetalles!A6</f>
        <v>2</v>
      </c>
      <c r="C6">
        <f ca="1">OrdenDetalles!B6</f>
        <v>17</v>
      </c>
      <c r="D6">
        <f ca="1">RANDBETWEEN(0,OrdenDetalles!C6)</f>
        <v>11</v>
      </c>
      <c r="E6" t="str">
        <f t="shared" ca="1" si="0"/>
        <v>INSERT INTO Almacen_Productos(Almacen_ID,OrdenDetalles_Color_ID,OrdenDetalles_Orden_ID,Cantidad)VALUES(2,2,17,11);</v>
      </c>
    </row>
    <row r="7" spans="1:5" x14ac:dyDescent="0.25">
      <c r="A7">
        <v>2</v>
      </c>
      <c r="B7" s="1">
        <f ca="1">OrdenDetalles!A7</f>
        <v>2</v>
      </c>
      <c r="C7">
        <f ca="1">OrdenDetalles!B7</f>
        <v>23</v>
      </c>
      <c r="D7">
        <f ca="1">RANDBETWEEN(0,OrdenDetalles!C7)</f>
        <v>9</v>
      </c>
      <c r="E7" t="str">
        <f t="shared" ca="1" si="0"/>
        <v>INSERT INTO Almacen_Productos(Almacen_ID,OrdenDetalles_Color_ID,OrdenDetalles_Orden_ID,Cantidad)VALUES(2,2,23,9);</v>
      </c>
    </row>
    <row r="8" spans="1:5" x14ac:dyDescent="0.25">
      <c r="A8">
        <v>2</v>
      </c>
      <c r="B8" s="1">
        <f ca="1">OrdenDetalles!A8</f>
        <v>6</v>
      </c>
      <c r="C8">
        <f ca="1">OrdenDetalles!B8</f>
        <v>26</v>
      </c>
      <c r="D8">
        <f ca="1">RANDBETWEEN(0,OrdenDetalles!C8)</f>
        <v>6</v>
      </c>
      <c r="E8" t="str">
        <f t="shared" ca="1" si="0"/>
        <v>INSERT INTO Almacen_Productos(Almacen_ID,OrdenDetalles_Color_ID,OrdenDetalles_Orden_ID,Cantidad)VALUES(2,6,26,6);</v>
      </c>
    </row>
    <row r="9" spans="1:5" x14ac:dyDescent="0.25">
      <c r="A9">
        <v>2</v>
      </c>
      <c r="B9" s="1">
        <f ca="1">OrdenDetalles!A9</f>
        <v>1</v>
      </c>
      <c r="C9">
        <f ca="1">OrdenDetalles!B9</f>
        <v>21</v>
      </c>
      <c r="D9">
        <f ca="1">RANDBETWEEN(0,OrdenDetalles!C9)</f>
        <v>2</v>
      </c>
      <c r="E9" t="str">
        <f t="shared" ca="1" si="0"/>
        <v>INSERT INTO Almacen_Productos(Almacen_ID,OrdenDetalles_Color_ID,OrdenDetalles_Orden_ID,Cantidad)VALUES(2,1,21,2);</v>
      </c>
    </row>
    <row r="10" spans="1:5" x14ac:dyDescent="0.25">
      <c r="A10">
        <v>2</v>
      </c>
      <c r="B10" s="1">
        <f ca="1">OrdenDetalles!A10</f>
        <v>1</v>
      </c>
      <c r="C10">
        <f ca="1">OrdenDetalles!B10</f>
        <v>26</v>
      </c>
      <c r="D10">
        <f ca="1">RANDBETWEEN(0,OrdenDetalles!C10)</f>
        <v>8</v>
      </c>
      <c r="E10" t="str">
        <f t="shared" ca="1" si="0"/>
        <v>INSERT INTO Almacen_Productos(Almacen_ID,OrdenDetalles_Color_ID,OrdenDetalles_Orden_ID,Cantidad)VALUES(2,1,26,8);</v>
      </c>
    </row>
    <row r="11" spans="1:5" x14ac:dyDescent="0.25">
      <c r="A11">
        <v>2</v>
      </c>
      <c r="B11" s="1">
        <f ca="1">OrdenDetalles!A11</f>
        <v>5</v>
      </c>
      <c r="C11">
        <f ca="1">OrdenDetalles!B11</f>
        <v>11</v>
      </c>
      <c r="D11">
        <f ca="1">RANDBETWEEN(0,OrdenDetalles!C11)</f>
        <v>7</v>
      </c>
      <c r="E11" t="str">
        <f t="shared" ca="1" si="0"/>
        <v>INSERT INTO Almacen_Productos(Almacen_ID,OrdenDetalles_Color_ID,OrdenDetalles_Orden_ID,Cantidad)VALUES(2,5,11,7);</v>
      </c>
    </row>
    <row r="12" spans="1:5" x14ac:dyDescent="0.25">
      <c r="A12">
        <v>2</v>
      </c>
      <c r="B12" s="1">
        <f ca="1">OrdenDetalles!A12</f>
        <v>3</v>
      </c>
      <c r="C12">
        <f ca="1">OrdenDetalles!B12</f>
        <v>8</v>
      </c>
      <c r="D12">
        <f ca="1">RANDBETWEEN(0,OrdenDetalles!C12)</f>
        <v>5</v>
      </c>
      <c r="E12" t="str">
        <f t="shared" ca="1" si="0"/>
        <v>INSERT INTO Almacen_Productos(Almacen_ID,OrdenDetalles_Color_ID,OrdenDetalles_Orden_ID,Cantidad)VALUES(2,3,8,5);</v>
      </c>
    </row>
    <row r="13" spans="1:5" x14ac:dyDescent="0.25">
      <c r="A13">
        <v>2</v>
      </c>
      <c r="B13" s="1">
        <f ca="1">OrdenDetalles!A13</f>
        <v>6</v>
      </c>
      <c r="C13">
        <f ca="1">OrdenDetalles!B13</f>
        <v>3</v>
      </c>
      <c r="D13">
        <f ca="1">RANDBETWEEN(0,OrdenDetalles!C13)</f>
        <v>4</v>
      </c>
      <c r="E13" t="str">
        <f t="shared" ca="1" si="0"/>
        <v>INSERT INTO Almacen_Productos(Almacen_ID,OrdenDetalles_Color_ID,OrdenDetalles_Orden_ID,Cantidad)VALUES(2,6,3,4);</v>
      </c>
    </row>
    <row r="14" spans="1:5" x14ac:dyDescent="0.25">
      <c r="A14">
        <v>2</v>
      </c>
      <c r="B14" s="1">
        <f ca="1">OrdenDetalles!A14</f>
        <v>6</v>
      </c>
      <c r="C14">
        <f ca="1">OrdenDetalles!B14</f>
        <v>16</v>
      </c>
      <c r="D14">
        <f ca="1">RANDBETWEEN(0,OrdenDetalles!C14)</f>
        <v>10</v>
      </c>
      <c r="E14" t="str">
        <f t="shared" ca="1" si="0"/>
        <v>INSERT INTO Almacen_Productos(Almacen_ID,OrdenDetalles_Color_ID,OrdenDetalles_Orden_ID,Cantidad)VALUES(2,6,16,10);</v>
      </c>
    </row>
    <row r="15" spans="1:5" x14ac:dyDescent="0.25">
      <c r="A15">
        <v>2</v>
      </c>
      <c r="B15" s="1">
        <f ca="1">OrdenDetalles!A15</f>
        <v>4</v>
      </c>
      <c r="C15">
        <f ca="1">OrdenDetalles!B15</f>
        <v>15</v>
      </c>
      <c r="D15">
        <f ca="1">RANDBETWEEN(0,OrdenDetalles!C15)</f>
        <v>3</v>
      </c>
      <c r="E15" t="str">
        <f t="shared" ca="1" si="0"/>
        <v>INSERT INTO Almacen_Productos(Almacen_ID,OrdenDetalles_Color_ID,OrdenDetalles_Orden_ID,Cantidad)VALUES(2,4,15,3);</v>
      </c>
    </row>
    <row r="16" spans="1:5" x14ac:dyDescent="0.25">
      <c r="A16">
        <v>2</v>
      </c>
      <c r="B16" s="1">
        <f ca="1">OrdenDetalles!A16</f>
        <v>5</v>
      </c>
      <c r="C16">
        <f ca="1">OrdenDetalles!B16</f>
        <v>2</v>
      </c>
      <c r="D16">
        <f ca="1">RANDBETWEEN(0,OrdenDetalles!C16)</f>
        <v>4</v>
      </c>
      <c r="E16" t="str">
        <f t="shared" ca="1" si="0"/>
        <v>INSERT INTO Almacen_Productos(Almacen_ID,OrdenDetalles_Color_ID,OrdenDetalles_Orden_ID,Cantidad)VALUES(2,5,2,4);</v>
      </c>
    </row>
    <row r="17" spans="1:5" x14ac:dyDescent="0.25">
      <c r="A17">
        <v>2</v>
      </c>
      <c r="B17" s="1">
        <f ca="1">OrdenDetalles!A17</f>
        <v>6</v>
      </c>
      <c r="C17">
        <f ca="1">OrdenDetalles!B17</f>
        <v>17</v>
      </c>
      <c r="D17">
        <f ca="1">RANDBETWEEN(0,OrdenDetalles!C17)</f>
        <v>2</v>
      </c>
      <c r="E17" t="str">
        <f t="shared" ca="1" si="0"/>
        <v>INSERT INTO Almacen_Productos(Almacen_ID,OrdenDetalles_Color_ID,OrdenDetalles_Orden_ID,Cantidad)VALUES(2,6,17,2);</v>
      </c>
    </row>
    <row r="18" spans="1:5" x14ac:dyDescent="0.25">
      <c r="A18">
        <v>2</v>
      </c>
      <c r="B18" s="1">
        <f ca="1">OrdenDetalles!A18</f>
        <v>1</v>
      </c>
      <c r="C18">
        <f ca="1">OrdenDetalles!B18</f>
        <v>10</v>
      </c>
      <c r="D18">
        <f ca="1">RANDBETWEEN(0,OrdenDetalles!C18)</f>
        <v>7</v>
      </c>
      <c r="E18" t="str">
        <f t="shared" ca="1" si="0"/>
        <v>INSERT INTO Almacen_Productos(Almacen_ID,OrdenDetalles_Color_ID,OrdenDetalles_Orden_ID,Cantidad)VALUES(2,1,10,7);</v>
      </c>
    </row>
    <row r="19" spans="1:5" x14ac:dyDescent="0.25">
      <c r="A19">
        <v>2</v>
      </c>
      <c r="B19" s="1">
        <f ca="1">OrdenDetalles!A19</f>
        <v>6</v>
      </c>
      <c r="C19">
        <f ca="1">OrdenDetalles!B19</f>
        <v>16</v>
      </c>
      <c r="D19">
        <f ca="1">RANDBETWEEN(0,OrdenDetalles!C19)</f>
        <v>3</v>
      </c>
      <c r="E19" t="str">
        <f t="shared" ca="1" si="0"/>
        <v>INSERT INTO Almacen_Productos(Almacen_ID,OrdenDetalles_Color_ID,OrdenDetalles_Orden_ID,Cantidad)VALUES(2,6,16,3);</v>
      </c>
    </row>
    <row r="20" spans="1:5" x14ac:dyDescent="0.25">
      <c r="A20">
        <v>2</v>
      </c>
      <c r="B20" s="1">
        <f ca="1">OrdenDetalles!A20</f>
        <v>1</v>
      </c>
      <c r="C20">
        <f ca="1">OrdenDetalles!B20</f>
        <v>20</v>
      </c>
      <c r="D20">
        <f ca="1">RANDBETWEEN(0,OrdenDetalles!C20)</f>
        <v>8</v>
      </c>
      <c r="E20" t="str">
        <f t="shared" ca="1" si="0"/>
        <v>INSERT INTO Almacen_Productos(Almacen_ID,OrdenDetalles_Color_ID,OrdenDetalles_Orden_ID,Cantidad)VALUES(2,1,20,8);</v>
      </c>
    </row>
    <row r="21" spans="1:5" x14ac:dyDescent="0.25">
      <c r="A21">
        <v>2</v>
      </c>
      <c r="B21" s="1">
        <f ca="1">OrdenDetalles!A21</f>
        <v>6</v>
      </c>
      <c r="C21">
        <f ca="1">OrdenDetalles!B21</f>
        <v>18</v>
      </c>
      <c r="D21">
        <f ca="1">RANDBETWEEN(0,OrdenDetalles!C21)</f>
        <v>3</v>
      </c>
      <c r="E21" t="str">
        <f t="shared" ca="1" si="0"/>
        <v>INSERT INTO Almacen_Productos(Almacen_ID,OrdenDetalles_Color_ID,OrdenDetalles_Orden_ID,Cantidad)VALUES(2,6,18,3);</v>
      </c>
    </row>
    <row r="22" spans="1:5" x14ac:dyDescent="0.25">
      <c r="A22">
        <v>2</v>
      </c>
      <c r="B22" s="1">
        <f ca="1">OrdenDetalles!A22</f>
        <v>6</v>
      </c>
      <c r="C22">
        <f ca="1">OrdenDetalles!B22</f>
        <v>23</v>
      </c>
      <c r="D22">
        <f ca="1">RANDBETWEEN(0,OrdenDetalles!C22)</f>
        <v>0</v>
      </c>
      <c r="E22" t="str">
        <f t="shared" ca="1" si="0"/>
        <v>INSERT INTO Almacen_Productos(Almacen_ID,OrdenDetalles_Color_ID,OrdenDetalles_Orden_ID,Cantidad)VALUES(2,6,23,0);</v>
      </c>
    </row>
    <row r="23" spans="1:5" x14ac:dyDescent="0.25">
      <c r="A23">
        <v>2</v>
      </c>
      <c r="B23" s="1">
        <f ca="1">OrdenDetalles!A23</f>
        <v>4</v>
      </c>
      <c r="C23">
        <f ca="1">OrdenDetalles!B23</f>
        <v>19</v>
      </c>
      <c r="D23">
        <f ca="1">RANDBETWEEN(0,OrdenDetalles!C23)</f>
        <v>9</v>
      </c>
      <c r="E23" t="str">
        <f t="shared" ca="1" si="0"/>
        <v>INSERT INTO Almacen_Productos(Almacen_ID,OrdenDetalles_Color_ID,OrdenDetalles_Orden_ID,Cantidad)VALUES(2,4,19,9);</v>
      </c>
    </row>
    <row r="24" spans="1:5" x14ac:dyDescent="0.25">
      <c r="A24">
        <v>2</v>
      </c>
      <c r="B24" s="1">
        <f ca="1">OrdenDetalles!A24</f>
        <v>4</v>
      </c>
      <c r="C24">
        <f ca="1">OrdenDetalles!B24</f>
        <v>2</v>
      </c>
      <c r="D24">
        <f ca="1">RANDBETWEEN(0,OrdenDetalles!C24)</f>
        <v>0</v>
      </c>
      <c r="E24" t="str">
        <f t="shared" ca="1" si="0"/>
        <v>INSERT INTO Almacen_Productos(Almacen_ID,OrdenDetalles_Color_ID,OrdenDetalles_Orden_ID,Cantidad)VALUES(2,4,2,0);</v>
      </c>
    </row>
    <row r="25" spans="1:5" x14ac:dyDescent="0.25">
      <c r="A25">
        <v>2</v>
      </c>
      <c r="B25" s="1">
        <f ca="1">OrdenDetalles!A25</f>
        <v>2</v>
      </c>
      <c r="C25">
        <f ca="1">OrdenDetalles!B25</f>
        <v>22</v>
      </c>
      <c r="D25">
        <f ca="1">RANDBETWEEN(0,OrdenDetalles!C25)</f>
        <v>3</v>
      </c>
      <c r="E25" t="str">
        <f t="shared" ca="1" si="0"/>
        <v>INSERT INTO Almacen_Productos(Almacen_ID,OrdenDetalles_Color_ID,OrdenDetalles_Orden_ID,Cantidad)VALUES(2,2,22,3);</v>
      </c>
    </row>
    <row r="26" spans="1:5" x14ac:dyDescent="0.25">
      <c r="A26">
        <v>2</v>
      </c>
      <c r="B26" s="1">
        <f ca="1">OrdenDetalles!A26</f>
        <v>1</v>
      </c>
      <c r="C26">
        <f ca="1">OrdenDetalles!B26</f>
        <v>3</v>
      </c>
      <c r="D26">
        <f ca="1">RANDBETWEEN(0,OrdenDetalles!C26)</f>
        <v>1</v>
      </c>
      <c r="E26" t="str">
        <f t="shared" ca="1" si="0"/>
        <v>INSERT INTO Almacen_Productos(Almacen_ID,OrdenDetalles_Color_ID,OrdenDetalles_Orden_ID,Cantidad)VALUES(2,1,3,1);</v>
      </c>
    </row>
    <row r="27" spans="1:5" x14ac:dyDescent="0.25">
      <c r="A27">
        <v>2</v>
      </c>
      <c r="B27" s="1">
        <f ca="1">OrdenDetalles!A27</f>
        <v>3</v>
      </c>
      <c r="C27">
        <f ca="1">OrdenDetalles!B27</f>
        <v>10</v>
      </c>
      <c r="D27">
        <f ca="1">RANDBETWEEN(0,OrdenDetalles!C27)</f>
        <v>4</v>
      </c>
      <c r="E27" t="str">
        <f t="shared" ca="1" si="0"/>
        <v>INSERT INTO Almacen_Productos(Almacen_ID,OrdenDetalles_Color_ID,OrdenDetalles_Orden_ID,Cantidad)VALUES(2,3,10,4);</v>
      </c>
    </row>
    <row r="28" spans="1:5" x14ac:dyDescent="0.25">
      <c r="A28">
        <v>2</v>
      </c>
      <c r="B28" s="1">
        <f ca="1">OrdenDetalles!A28</f>
        <v>6</v>
      </c>
      <c r="C28">
        <f ca="1">OrdenDetalles!B28</f>
        <v>21</v>
      </c>
      <c r="D28">
        <f ca="1">RANDBETWEEN(0,OrdenDetalles!C28)</f>
        <v>5</v>
      </c>
      <c r="E28" t="str">
        <f t="shared" ca="1" si="0"/>
        <v>INSERT INTO Almacen_Productos(Almacen_ID,OrdenDetalles_Color_ID,OrdenDetalles_Orden_ID,Cantidad)VALUES(2,6,21,5);</v>
      </c>
    </row>
    <row r="29" spans="1:5" x14ac:dyDescent="0.25">
      <c r="A29">
        <v>2</v>
      </c>
      <c r="B29" s="1">
        <f ca="1">OrdenDetalles!A29</f>
        <v>3</v>
      </c>
      <c r="C29">
        <f ca="1">OrdenDetalles!B29</f>
        <v>23</v>
      </c>
      <c r="D29">
        <f ca="1">RANDBETWEEN(0,OrdenDetalles!C29)</f>
        <v>7</v>
      </c>
      <c r="E29" t="str">
        <f t="shared" ca="1" si="0"/>
        <v>INSERT INTO Almacen_Productos(Almacen_ID,OrdenDetalles_Color_ID,OrdenDetalles_Orden_ID,Cantidad)VALUES(2,3,23,7);</v>
      </c>
    </row>
    <row r="30" spans="1:5" x14ac:dyDescent="0.25">
      <c r="A30">
        <v>2</v>
      </c>
      <c r="B30" s="1">
        <f ca="1">OrdenDetalles!A30</f>
        <v>1</v>
      </c>
      <c r="C30">
        <f ca="1">OrdenDetalles!B30</f>
        <v>12</v>
      </c>
      <c r="D30">
        <f ca="1">RANDBETWEEN(0,OrdenDetalles!C30)</f>
        <v>6</v>
      </c>
      <c r="E30" t="str">
        <f t="shared" ca="1" si="0"/>
        <v>INSERT INTO Almacen_Productos(Almacen_ID,OrdenDetalles_Color_ID,OrdenDetalles_Orden_ID,Cantidad)VALUES(2,1,12,6);</v>
      </c>
    </row>
    <row r="31" spans="1:5" x14ac:dyDescent="0.25">
      <c r="A31">
        <v>2</v>
      </c>
      <c r="B31" s="1">
        <f ca="1">OrdenDetalles!A31</f>
        <v>2</v>
      </c>
      <c r="C31">
        <f ca="1">OrdenDetalles!B31</f>
        <v>25</v>
      </c>
      <c r="D31">
        <f ca="1">RANDBETWEEN(0,OrdenDetalles!C31)</f>
        <v>1</v>
      </c>
      <c r="E31" t="str">
        <f t="shared" ca="1" si="0"/>
        <v>INSERT INTO Almacen_Productos(Almacen_ID,OrdenDetalles_Color_ID,OrdenDetalles_Orden_ID,Cantidad)VALUES(2,2,25,1);</v>
      </c>
    </row>
    <row r="32" spans="1:5" x14ac:dyDescent="0.25">
      <c r="A32">
        <v>2</v>
      </c>
      <c r="B32" s="1">
        <f ca="1">OrdenDetalles!A32</f>
        <v>2</v>
      </c>
      <c r="C32">
        <f ca="1">OrdenDetalles!B32</f>
        <v>12</v>
      </c>
      <c r="D32">
        <f ca="1">RANDBETWEEN(0,OrdenDetalles!C32)</f>
        <v>6</v>
      </c>
      <c r="E32" t="str">
        <f t="shared" ca="1" si="0"/>
        <v>INSERT INTO Almacen_Productos(Almacen_ID,OrdenDetalles_Color_ID,OrdenDetalles_Orden_ID,Cantidad)VALUES(2,2,12,6);</v>
      </c>
    </row>
    <row r="33" spans="1:5" x14ac:dyDescent="0.25">
      <c r="A33">
        <v>2</v>
      </c>
      <c r="B33" s="1">
        <f ca="1">OrdenDetalles!A33</f>
        <v>3</v>
      </c>
      <c r="C33">
        <f ca="1">OrdenDetalles!B33</f>
        <v>20</v>
      </c>
      <c r="D33">
        <f ca="1">RANDBETWEEN(0,OrdenDetalles!C33)</f>
        <v>4</v>
      </c>
      <c r="E33" t="str">
        <f t="shared" ca="1" si="0"/>
        <v>INSERT INTO Almacen_Productos(Almacen_ID,OrdenDetalles_Color_ID,OrdenDetalles_Orden_ID,Cantidad)VALUES(2,3,20,4);</v>
      </c>
    </row>
    <row r="34" spans="1:5" x14ac:dyDescent="0.25">
      <c r="A34">
        <v>2</v>
      </c>
      <c r="B34" s="1">
        <f ca="1">OrdenDetalles!A34</f>
        <v>3</v>
      </c>
      <c r="C34">
        <f ca="1">OrdenDetalles!B34</f>
        <v>3</v>
      </c>
      <c r="D34">
        <f ca="1">RANDBETWEEN(0,OrdenDetalles!C34)</f>
        <v>8</v>
      </c>
      <c r="E34" t="str">
        <f t="shared" ca="1" si="0"/>
        <v>INSERT INTO Almacen_Productos(Almacen_ID,OrdenDetalles_Color_ID,OrdenDetalles_Orden_ID,Cantidad)VALUES(2,3,3,8);</v>
      </c>
    </row>
    <row r="35" spans="1:5" x14ac:dyDescent="0.25">
      <c r="A35">
        <v>2</v>
      </c>
      <c r="B35" s="1">
        <f ca="1">OrdenDetalles!A35</f>
        <v>3</v>
      </c>
      <c r="C35">
        <f ca="1">OrdenDetalles!B35</f>
        <v>10</v>
      </c>
      <c r="D35">
        <f ca="1">RANDBETWEEN(0,OrdenDetalles!C35)</f>
        <v>6</v>
      </c>
      <c r="E35" t="str">
        <f t="shared" ca="1" si="0"/>
        <v>INSERT INTO Almacen_Productos(Almacen_ID,OrdenDetalles_Color_ID,OrdenDetalles_Orden_ID,Cantidad)VALUES(2,3,10,6);</v>
      </c>
    </row>
    <row r="36" spans="1:5" x14ac:dyDescent="0.25">
      <c r="A36">
        <v>2</v>
      </c>
      <c r="B36" s="1">
        <f ca="1">OrdenDetalles!A36</f>
        <v>4</v>
      </c>
      <c r="C36">
        <f ca="1">OrdenDetalles!B36</f>
        <v>25</v>
      </c>
      <c r="D36">
        <f ca="1">RANDBETWEEN(0,OrdenDetalles!C36)</f>
        <v>3</v>
      </c>
      <c r="E36" t="str">
        <f t="shared" ca="1" si="0"/>
        <v>INSERT INTO Almacen_Productos(Almacen_ID,OrdenDetalles_Color_ID,OrdenDetalles_Orden_ID,Cantidad)VALUES(2,4,25,3);</v>
      </c>
    </row>
    <row r="37" spans="1:5" x14ac:dyDescent="0.25">
      <c r="A37">
        <v>2</v>
      </c>
      <c r="B37" s="1">
        <f ca="1">OrdenDetalles!A37</f>
        <v>6</v>
      </c>
      <c r="C37">
        <f ca="1">OrdenDetalles!B37</f>
        <v>18</v>
      </c>
      <c r="D37">
        <f ca="1">RANDBETWEEN(0,OrdenDetalles!C37)</f>
        <v>4</v>
      </c>
      <c r="E37" t="str">
        <f t="shared" ca="1" si="0"/>
        <v>INSERT INTO Almacen_Productos(Almacen_ID,OrdenDetalles_Color_ID,OrdenDetalles_Orden_ID,Cantidad)VALUES(2,6,18,4);</v>
      </c>
    </row>
    <row r="38" spans="1:5" x14ac:dyDescent="0.25">
      <c r="B38" s="1"/>
    </row>
    <row r="39" spans="1:5" x14ac:dyDescent="0.25">
      <c r="B39" s="1"/>
    </row>
    <row r="40" spans="1:5" x14ac:dyDescent="0.25">
      <c r="B40" s="1"/>
    </row>
    <row r="41" spans="1:5" x14ac:dyDescent="0.25">
      <c r="B41" s="1"/>
    </row>
    <row r="42" spans="1:5" x14ac:dyDescent="0.25">
      <c r="B42" s="1"/>
    </row>
    <row r="43" spans="1:5" x14ac:dyDescent="0.25">
      <c r="B43" s="1"/>
    </row>
    <row r="44" spans="1:5" x14ac:dyDescent="0.25">
      <c r="B44" s="1"/>
    </row>
    <row r="45" spans="1:5" x14ac:dyDescent="0.25">
      <c r="B45" s="1"/>
    </row>
    <row r="46" spans="1:5" x14ac:dyDescent="0.25">
      <c r="B4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3" sqref="D3:D12"/>
    </sheetView>
  </sheetViews>
  <sheetFormatPr baseColWidth="10" defaultRowHeight="15" x14ac:dyDescent="0.25"/>
  <sheetData>
    <row r="1" spans="1:4" x14ac:dyDescent="0.25">
      <c r="B1" t="s">
        <v>50</v>
      </c>
    </row>
    <row r="2" spans="1:4" x14ac:dyDescent="0.25">
      <c r="A2" t="s">
        <v>24</v>
      </c>
      <c r="B2" t="s">
        <v>31</v>
      </c>
      <c r="C2" t="s">
        <v>22</v>
      </c>
      <c r="D2" t="s">
        <v>0</v>
      </c>
    </row>
    <row r="3" spans="1:4" x14ac:dyDescent="0.25">
      <c r="A3">
        <v>1</v>
      </c>
      <c r="B3" s="1" t="str">
        <f>CONCATENATE("Proveedor ",A3)</f>
        <v>Proveedor 1</v>
      </c>
      <c r="C3">
        <f ca="1">RANDBETWEEN(900000000,999999999)</f>
        <v>903007860</v>
      </c>
      <c r="D3" t="str">
        <f ca="1">CONCATENATE($B$1,"'",B3,"'",",",C3,")",";")</f>
        <v>INSERT INTO Proveedor(Nombre,Celular)VALUES('Proveedor 1',903007860);</v>
      </c>
    </row>
    <row r="4" spans="1:4" x14ac:dyDescent="0.25">
      <c r="A4">
        <v>2</v>
      </c>
      <c r="B4" s="1" t="str">
        <f t="shared" ref="B4:B12" si="0">CONCATENATE("Proveedor ",A4)</f>
        <v>Proveedor 2</v>
      </c>
      <c r="C4">
        <f t="shared" ref="C4:C12" ca="1" si="1">RANDBETWEEN(900000000,999999999)</f>
        <v>933089394</v>
      </c>
      <c r="D4" t="str">
        <f t="shared" ref="D4:D12" ca="1" si="2">CONCATENATE($B$1,"'",B4,"'",",",C4,")",";")</f>
        <v>INSERT INTO Proveedor(Nombre,Celular)VALUES('Proveedor 2',933089394);</v>
      </c>
    </row>
    <row r="5" spans="1:4" x14ac:dyDescent="0.25">
      <c r="A5">
        <v>3</v>
      </c>
      <c r="B5" s="1" t="str">
        <f t="shared" si="0"/>
        <v>Proveedor 3</v>
      </c>
      <c r="C5">
        <f t="shared" ca="1" si="1"/>
        <v>972989609</v>
      </c>
      <c r="D5" t="str">
        <f t="shared" ca="1" si="2"/>
        <v>INSERT INTO Proveedor(Nombre,Celular)VALUES('Proveedor 3',972989609);</v>
      </c>
    </row>
    <row r="6" spans="1:4" x14ac:dyDescent="0.25">
      <c r="A6">
        <v>4</v>
      </c>
      <c r="B6" s="1" t="str">
        <f t="shared" si="0"/>
        <v>Proveedor 4</v>
      </c>
      <c r="C6">
        <f t="shared" ca="1" si="1"/>
        <v>919321767</v>
      </c>
      <c r="D6" t="str">
        <f t="shared" ca="1" si="2"/>
        <v>INSERT INTO Proveedor(Nombre,Celular)VALUES('Proveedor 4',919321767);</v>
      </c>
    </row>
    <row r="7" spans="1:4" x14ac:dyDescent="0.25">
      <c r="A7">
        <v>5</v>
      </c>
      <c r="B7" s="1" t="str">
        <f t="shared" si="0"/>
        <v>Proveedor 5</v>
      </c>
      <c r="C7">
        <f t="shared" ca="1" si="1"/>
        <v>924570128</v>
      </c>
      <c r="D7" t="str">
        <f t="shared" ca="1" si="2"/>
        <v>INSERT INTO Proveedor(Nombre,Celular)VALUES('Proveedor 5',924570128);</v>
      </c>
    </row>
    <row r="8" spans="1:4" x14ac:dyDescent="0.25">
      <c r="A8">
        <v>6</v>
      </c>
      <c r="B8" s="1" t="str">
        <f t="shared" si="0"/>
        <v>Proveedor 6</v>
      </c>
      <c r="C8">
        <f t="shared" ca="1" si="1"/>
        <v>959809741</v>
      </c>
      <c r="D8" t="str">
        <f t="shared" ca="1" si="2"/>
        <v>INSERT INTO Proveedor(Nombre,Celular)VALUES('Proveedor 6',959809741);</v>
      </c>
    </row>
    <row r="9" spans="1:4" x14ac:dyDescent="0.25">
      <c r="A9">
        <v>7</v>
      </c>
      <c r="B9" s="1" t="str">
        <f t="shared" si="0"/>
        <v>Proveedor 7</v>
      </c>
      <c r="C9">
        <f t="shared" ca="1" si="1"/>
        <v>956044717</v>
      </c>
      <c r="D9" t="str">
        <f t="shared" ca="1" si="2"/>
        <v>INSERT INTO Proveedor(Nombre,Celular)VALUES('Proveedor 7',956044717);</v>
      </c>
    </row>
    <row r="10" spans="1:4" x14ac:dyDescent="0.25">
      <c r="A10">
        <v>8</v>
      </c>
      <c r="B10" s="1" t="str">
        <f t="shared" si="0"/>
        <v>Proveedor 8</v>
      </c>
      <c r="C10">
        <f t="shared" ca="1" si="1"/>
        <v>967344457</v>
      </c>
      <c r="D10" t="str">
        <f t="shared" ca="1" si="2"/>
        <v>INSERT INTO Proveedor(Nombre,Celular)VALUES('Proveedor 8',967344457);</v>
      </c>
    </row>
    <row r="11" spans="1:4" x14ac:dyDescent="0.25">
      <c r="A11">
        <v>9</v>
      </c>
      <c r="B11" s="1" t="str">
        <f t="shared" si="0"/>
        <v>Proveedor 9</v>
      </c>
      <c r="C11">
        <f t="shared" ca="1" si="1"/>
        <v>935898844</v>
      </c>
      <c r="D11" t="str">
        <f t="shared" ca="1" si="2"/>
        <v>INSERT INTO Proveedor(Nombre,Celular)VALUES('Proveedor 9',935898844);</v>
      </c>
    </row>
    <row r="12" spans="1:4" x14ac:dyDescent="0.25">
      <c r="A12">
        <v>10</v>
      </c>
      <c r="B12" s="1" t="str">
        <f t="shared" si="0"/>
        <v>Proveedor 10</v>
      </c>
      <c r="C12">
        <f t="shared" ca="1" si="1"/>
        <v>958117395</v>
      </c>
      <c r="D12" t="str">
        <f t="shared" ca="1" si="2"/>
        <v>INSERT INTO Proveedor(Nombre,Celular)VALUES('Proveedor 10',958117395);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3" sqref="G3:G25"/>
    </sheetView>
  </sheetViews>
  <sheetFormatPr baseColWidth="10" defaultRowHeight="15" x14ac:dyDescent="0.25"/>
  <cols>
    <col min="2" max="2" width="13.85546875" customWidth="1"/>
  </cols>
  <sheetData>
    <row r="1" spans="1:7" x14ac:dyDescent="0.25">
      <c r="B1" t="s">
        <v>51</v>
      </c>
    </row>
    <row r="2" spans="1:7" x14ac:dyDescent="0.25">
      <c r="A2" t="s">
        <v>24</v>
      </c>
      <c r="B2" t="s">
        <v>52</v>
      </c>
      <c r="C2" t="s">
        <v>31</v>
      </c>
      <c r="D2" t="s">
        <v>3</v>
      </c>
      <c r="E2" t="s">
        <v>53</v>
      </c>
      <c r="F2" t="s">
        <v>54</v>
      </c>
      <c r="G2" t="s">
        <v>0</v>
      </c>
    </row>
    <row r="3" spans="1:7" x14ac:dyDescent="0.25">
      <c r="A3">
        <v>1</v>
      </c>
      <c r="B3">
        <f ca="1">RANDBETWEEN(1,10)</f>
        <v>7</v>
      </c>
      <c r="C3" s="1" t="str">
        <f>CONCATENATE("Nombre ",A3)</f>
        <v>Nombre 1</v>
      </c>
      <c r="D3" s="1" t="str">
        <f ca="1">CONCATENATE("Tipo ",RANDBETWEEN(1,5))</f>
        <v>Tipo 2</v>
      </c>
      <c r="E3" s="1" t="str">
        <f ca="1">CONCATENATE("Unidad ",RANDBETWEEN(1,5))</f>
        <v>Unidad 4</v>
      </c>
      <c r="F3">
        <f ca="1">RANDBETWEEN(1,9)</f>
        <v>1</v>
      </c>
      <c r="G3" t="str">
        <f ca="1">CONCATENATE($B$1,B3,",","'",C3,"'",",","'",D3,"'",",","'",E3,"'",",",F3,")",";")</f>
        <v>INSERT INTO Insumo(Proveedor_ID,Nombre,Tipo,Unidad,Precio_Unitario)VALUES(7,'Nombre 1','Tipo 2','Unidad 4',1);</v>
      </c>
    </row>
    <row r="4" spans="1:7" x14ac:dyDescent="0.25">
      <c r="A4">
        <v>2</v>
      </c>
      <c r="B4">
        <f t="shared" ref="B4:B25" ca="1" si="0">RANDBETWEEN(1,10)</f>
        <v>9</v>
      </c>
      <c r="C4" s="1" t="str">
        <f t="shared" ref="C4:C21" si="1">CONCATENATE("Nombre ",A4)</f>
        <v>Nombre 2</v>
      </c>
      <c r="D4" s="1" t="str">
        <f t="shared" ref="D4:D25" ca="1" si="2">CONCATENATE("Tipo ",RANDBETWEEN(1,5))</f>
        <v>Tipo 4</v>
      </c>
      <c r="E4" s="1" t="str">
        <f t="shared" ref="E4:E25" ca="1" si="3">CONCATENATE("Unidad ",RANDBETWEEN(1,5))</f>
        <v>Unidad 5</v>
      </c>
      <c r="F4">
        <f t="shared" ref="F4:F25" ca="1" si="4">RANDBETWEEN(1,9)</f>
        <v>5</v>
      </c>
      <c r="G4" t="str">
        <f t="shared" ref="G4:G26" ca="1" si="5">CONCATENATE($B$1,B4,",","'",C4,"'",",","'",D4,"'",",","'",E4,"'",",",F4,")",";")</f>
        <v>INSERT INTO Insumo(Proveedor_ID,Nombre,Tipo,Unidad,Precio_Unitario)VALUES(9,'Nombre 2','Tipo 4','Unidad 5',5);</v>
      </c>
    </row>
    <row r="5" spans="1:7" x14ac:dyDescent="0.25">
      <c r="A5">
        <v>3</v>
      </c>
      <c r="B5">
        <f t="shared" ca="1" si="0"/>
        <v>6</v>
      </c>
      <c r="C5" s="1" t="str">
        <f t="shared" si="1"/>
        <v>Nombre 3</v>
      </c>
      <c r="D5" s="1" t="str">
        <f t="shared" ca="1" si="2"/>
        <v>Tipo 5</v>
      </c>
      <c r="E5" s="1" t="str">
        <f t="shared" ca="1" si="3"/>
        <v>Unidad 2</v>
      </c>
      <c r="F5">
        <f t="shared" ca="1" si="4"/>
        <v>7</v>
      </c>
      <c r="G5" t="str">
        <f t="shared" ca="1" si="5"/>
        <v>INSERT INTO Insumo(Proveedor_ID,Nombre,Tipo,Unidad,Precio_Unitario)VALUES(6,'Nombre 3','Tipo 5','Unidad 2',7);</v>
      </c>
    </row>
    <row r="6" spans="1:7" x14ac:dyDescent="0.25">
      <c r="A6">
        <v>4</v>
      </c>
      <c r="B6">
        <f t="shared" ca="1" si="0"/>
        <v>1</v>
      </c>
      <c r="C6" s="1" t="str">
        <f t="shared" si="1"/>
        <v>Nombre 4</v>
      </c>
      <c r="D6" s="1" t="str">
        <f t="shared" ca="1" si="2"/>
        <v>Tipo 4</v>
      </c>
      <c r="E6" s="1" t="str">
        <f t="shared" ca="1" si="3"/>
        <v>Unidad 3</v>
      </c>
      <c r="F6">
        <f t="shared" ca="1" si="4"/>
        <v>2</v>
      </c>
      <c r="G6" t="str">
        <f t="shared" ca="1" si="5"/>
        <v>INSERT INTO Insumo(Proveedor_ID,Nombre,Tipo,Unidad,Precio_Unitario)VALUES(1,'Nombre 4','Tipo 4','Unidad 3',2);</v>
      </c>
    </row>
    <row r="7" spans="1:7" x14ac:dyDescent="0.25">
      <c r="A7">
        <v>5</v>
      </c>
      <c r="B7">
        <f t="shared" ca="1" si="0"/>
        <v>3</v>
      </c>
      <c r="C7" s="1" t="str">
        <f t="shared" si="1"/>
        <v>Nombre 5</v>
      </c>
      <c r="D7" s="1" t="str">
        <f t="shared" ca="1" si="2"/>
        <v>Tipo 5</v>
      </c>
      <c r="E7" s="1" t="str">
        <f t="shared" ca="1" si="3"/>
        <v>Unidad 2</v>
      </c>
      <c r="F7">
        <f t="shared" ca="1" si="4"/>
        <v>4</v>
      </c>
      <c r="G7" t="str">
        <f t="shared" ca="1" si="5"/>
        <v>INSERT INTO Insumo(Proveedor_ID,Nombre,Tipo,Unidad,Precio_Unitario)VALUES(3,'Nombre 5','Tipo 5','Unidad 2',4);</v>
      </c>
    </row>
    <row r="8" spans="1:7" x14ac:dyDescent="0.25">
      <c r="A8">
        <v>6</v>
      </c>
      <c r="B8">
        <f t="shared" ca="1" si="0"/>
        <v>2</v>
      </c>
      <c r="C8" s="1" t="str">
        <f t="shared" si="1"/>
        <v>Nombre 6</v>
      </c>
      <c r="D8" s="1" t="str">
        <f t="shared" ca="1" si="2"/>
        <v>Tipo 5</v>
      </c>
      <c r="E8" s="1" t="str">
        <f t="shared" ca="1" si="3"/>
        <v>Unidad 3</v>
      </c>
      <c r="F8">
        <f t="shared" ca="1" si="4"/>
        <v>2</v>
      </c>
      <c r="G8" t="str">
        <f t="shared" ca="1" si="5"/>
        <v>INSERT INTO Insumo(Proveedor_ID,Nombre,Tipo,Unidad,Precio_Unitario)VALUES(2,'Nombre 6','Tipo 5','Unidad 3',2);</v>
      </c>
    </row>
    <row r="9" spans="1:7" x14ac:dyDescent="0.25">
      <c r="A9">
        <v>7</v>
      </c>
      <c r="B9">
        <f t="shared" ca="1" si="0"/>
        <v>9</v>
      </c>
      <c r="C9" s="1" t="str">
        <f t="shared" si="1"/>
        <v>Nombre 7</v>
      </c>
      <c r="D9" s="1" t="str">
        <f t="shared" ca="1" si="2"/>
        <v>Tipo 1</v>
      </c>
      <c r="E9" s="1" t="str">
        <f t="shared" ca="1" si="3"/>
        <v>Unidad 2</v>
      </c>
      <c r="F9">
        <f t="shared" ca="1" si="4"/>
        <v>4</v>
      </c>
      <c r="G9" t="str">
        <f t="shared" ca="1" si="5"/>
        <v>INSERT INTO Insumo(Proveedor_ID,Nombre,Tipo,Unidad,Precio_Unitario)VALUES(9,'Nombre 7','Tipo 1','Unidad 2',4);</v>
      </c>
    </row>
    <row r="10" spans="1:7" x14ac:dyDescent="0.25">
      <c r="A10">
        <v>8</v>
      </c>
      <c r="B10">
        <f t="shared" ca="1" si="0"/>
        <v>2</v>
      </c>
      <c r="C10" s="1" t="str">
        <f t="shared" si="1"/>
        <v>Nombre 8</v>
      </c>
      <c r="D10" s="1" t="str">
        <f t="shared" ca="1" si="2"/>
        <v>Tipo 4</v>
      </c>
      <c r="E10" s="1" t="str">
        <f t="shared" ca="1" si="3"/>
        <v>Unidad 4</v>
      </c>
      <c r="F10">
        <f t="shared" ca="1" si="4"/>
        <v>8</v>
      </c>
      <c r="G10" t="str">
        <f t="shared" ca="1" si="5"/>
        <v>INSERT INTO Insumo(Proveedor_ID,Nombre,Tipo,Unidad,Precio_Unitario)VALUES(2,'Nombre 8','Tipo 4','Unidad 4',8);</v>
      </c>
    </row>
    <row r="11" spans="1:7" x14ac:dyDescent="0.25">
      <c r="A11">
        <v>9</v>
      </c>
      <c r="B11">
        <f t="shared" ca="1" si="0"/>
        <v>7</v>
      </c>
      <c r="C11" s="1" t="str">
        <f t="shared" si="1"/>
        <v>Nombre 9</v>
      </c>
      <c r="D11" s="1" t="str">
        <f t="shared" ca="1" si="2"/>
        <v>Tipo 1</v>
      </c>
      <c r="E11" s="1" t="str">
        <f t="shared" ca="1" si="3"/>
        <v>Unidad 4</v>
      </c>
      <c r="F11">
        <f t="shared" ca="1" si="4"/>
        <v>3</v>
      </c>
      <c r="G11" t="str">
        <f t="shared" ca="1" si="5"/>
        <v>INSERT INTO Insumo(Proveedor_ID,Nombre,Tipo,Unidad,Precio_Unitario)VALUES(7,'Nombre 9','Tipo 1','Unidad 4',3);</v>
      </c>
    </row>
    <row r="12" spans="1:7" x14ac:dyDescent="0.25">
      <c r="A12">
        <v>10</v>
      </c>
      <c r="B12">
        <f t="shared" ca="1" si="0"/>
        <v>8</v>
      </c>
      <c r="C12" s="1" t="str">
        <f t="shared" si="1"/>
        <v>Nombre 10</v>
      </c>
      <c r="D12" s="1" t="str">
        <f t="shared" ca="1" si="2"/>
        <v>Tipo 4</v>
      </c>
      <c r="E12" s="1" t="str">
        <f t="shared" ca="1" si="3"/>
        <v>Unidad 3</v>
      </c>
      <c r="F12">
        <f t="shared" ca="1" si="4"/>
        <v>3</v>
      </c>
      <c r="G12" t="str">
        <f t="shared" ca="1" si="5"/>
        <v>INSERT INTO Insumo(Proveedor_ID,Nombre,Tipo,Unidad,Precio_Unitario)VALUES(8,'Nombre 10','Tipo 4','Unidad 3',3);</v>
      </c>
    </row>
    <row r="13" spans="1:7" x14ac:dyDescent="0.25">
      <c r="A13">
        <v>11</v>
      </c>
      <c r="B13">
        <f t="shared" ca="1" si="0"/>
        <v>5</v>
      </c>
      <c r="C13" s="1" t="str">
        <f t="shared" si="1"/>
        <v>Nombre 11</v>
      </c>
      <c r="D13" s="1" t="str">
        <f t="shared" ca="1" si="2"/>
        <v>Tipo 5</v>
      </c>
      <c r="E13" s="1" t="str">
        <f t="shared" ca="1" si="3"/>
        <v>Unidad 5</v>
      </c>
      <c r="F13">
        <f t="shared" ca="1" si="4"/>
        <v>1</v>
      </c>
      <c r="G13" t="str">
        <f t="shared" ca="1" si="5"/>
        <v>INSERT INTO Insumo(Proveedor_ID,Nombre,Tipo,Unidad,Precio_Unitario)VALUES(5,'Nombre 11','Tipo 5','Unidad 5',1);</v>
      </c>
    </row>
    <row r="14" spans="1:7" x14ac:dyDescent="0.25">
      <c r="A14">
        <v>12</v>
      </c>
      <c r="B14">
        <f t="shared" ca="1" si="0"/>
        <v>4</v>
      </c>
      <c r="C14" s="1" t="str">
        <f t="shared" si="1"/>
        <v>Nombre 12</v>
      </c>
      <c r="D14" s="1" t="str">
        <f t="shared" ca="1" si="2"/>
        <v>Tipo 2</v>
      </c>
      <c r="E14" s="1" t="str">
        <f t="shared" ca="1" si="3"/>
        <v>Unidad 2</v>
      </c>
      <c r="F14">
        <f t="shared" ca="1" si="4"/>
        <v>5</v>
      </c>
      <c r="G14" t="str">
        <f t="shared" ca="1" si="5"/>
        <v>INSERT INTO Insumo(Proveedor_ID,Nombre,Tipo,Unidad,Precio_Unitario)VALUES(4,'Nombre 12','Tipo 2','Unidad 2',5);</v>
      </c>
    </row>
    <row r="15" spans="1:7" x14ac:dyDescent="0.25">
      <c r="A15">
        <v>13</v>
      </c>
      <c r="B15">
        <f t="shared" ca="1" si="0"/>
        <v>9</v>
      </c>
      <c r="C15" s="1" t="str">
        <f t="shared" si="1"/>
        <v>Nombre 13</v>
      </c>
      <c r="D15" s="1" t="str">
        <f t="shared" ca="1" si="2"/>
        <v>Tipo 2</v>
      </c>
      <c r="E15" s="1" t="str">
        <f t="shared" ca="1" si="3"/>
        <v>Unidad 2</v>
      </c>
      <c r="F15">
        <f t="shared" ca="1" si="4"/>
        <v>9</v>
      </c>
      <c r="G15" t="str">
        <f t="shared" ca="1" si="5"/>
        <v>INSERT INTO Insumo(Proveedor_ID,Nombre,Tipo,Unidad,Precio_Unitario)VALUES(9,'Nombre 13','Tipo 2','Unidad 2',9);</v>
      </c>
    </row>
    <row r="16" spans="1:7" x14ac:dyDescent="0.25">
      <c r="A16">
        <v>14</v>
      </c>
      <c r="B16">
        <f t="shared" ca="1" si="0"/>
        <v>7</v>
      </c>
      <c r="C16" s="1" t="str">
        <f t="shared" si="1"/>
        <v>Nombre 14</v>
      </c>
      <c r="D16" s="1" t="str">
        <f t="shared" ca="1" si="2"/>
        <v>Tipo 4</v>
      </c>
      <c r="E16" s="1" t="str">
        <f t="shared" ca="1" si="3"/>
        <v>Unidad 1</v>
      </c>
      <c r="F16">
        <f t="shared" ca="1" si="4"/>
        <v>7</v>
      </c>
      <c r="G16" t="str">
        <f t="shared" ca="1" si="5"/>
        <v>INSERT INTO Insumo(Proveedor_ID,Nombre,Tipo,Unidad,Precio_Unitario)VALUES(7,'Nombre 14','Tipo 4','Unidad 1',7);</v>
      </c>
    </row>
    <row r="17" spans="1:7" x14ac:dyDescent="0.25">
      <c r="A17">
        <v>15</v>
      </c>
      <c r="B17">
        <f t="shared" ca="1" si="0"/>
        <v>9</v>
      </c>
      <c r="C17" s="1" t="str">
        <f t="shared" si="1"/>
        <v>Nombre 15</v>
      </c>
      <c r="D17" s="1" t="str">
        <f t="shared" ca="1" si="2"/>
        <v>Tipo 1</v>
      </c>
      <c r="E17" s="1" t="str">
        <f t="shared" ca="1" si="3"/>
        <v>Unidad 1</v>
      </c>
      <c r="F17">
        <f t="shared" ca="1" si="4"/>
        <v>9</v>
      </c>
      <c r="G17" t="str">
        <f t="shared" ca="1" si="5"/>
        <v>INSERT INTO Insumo(Proveedor_ID,Nombre,Tipo,Unidad,Precio_Unitario)VALUES(9,'Nombre 15','Tipo 1','Unidad 1',9);</v>
      </c>
    </row>
    <row r="18" spans="1:7" x14ac:dyDescent="0.25">
      <c r="A18">
        <v>16</v>
      </c>
      <c r="B18">
        <f t="shared" ca="1" si="0"/>
        <v>8</v>
      </c>
      <c r="C18" s="1" t="str">
        <f t="shared" si="1"/>
        <v>Nombre 16</v>
      </c>
      <c r="D18" s="1" t="str">
        <f t="shared" ca="1" si="2"/>
        <v>Tipo 3</v>
      </c>
      <c r="E18" s="1" t="str">
        <f t="shared" ca="1" si="3"/>
        <v>Unidad 4</v>
      </c>
      <c r="F18">
        <f t="shared" ca="1" si="4"/>
        <v>7</v>
      </c>
      <c r="G18" t="str">
        <f t="shared" ca="1" si="5"/>
        <v>INSERT INTO Insumo(Proveedor_ID,Nombre,Tipo,Unidad,Precio_Unitario)VALUES(8,'Nombre 16','Tipo 3','Unidad 4',7);</v>
      </c>
    </row>
    <row r="19" spans="1:7" x14ac:dyDescent="0.25">
      <c r="A19">
        <v>17</v>
      </c>
      <c r="B19">
        <f t="shared" ca="1" si="0"/>
        <v>7</v>
      </c>
      <c r="C19" s="1" t="str">
        <f t="shared" si="1"/>
        <v>Nombre 17</v>
      </c>
      <c r="D19" s="1" t="str">
        <f t="shared" ca="1" si="2"/>
        <v>Tipo 1</v>
      </c>
      <c r="E19" s="1" t="str">
        <f t="shared" ca="1" si="3"/>
        <v>Unidad 4</v>
      </c>
      <c r="F19">
        <f t="shared" ca="1" si="4"/>
        <v>9</v>
      </c>
      <c r="G19" t="str">
        <f t="shared" ca="1" si="5"/>
        <v>INSERT INTO Insumo(Proveedor_ID,Nombre,Tipo,Unidad,Precio_Unitario)VALUES(7,'Nombre 17','Tipo 1','Unidad 4',9);</v>
      </c>
    </row>
    <row r="20" spans="1:7" x14ac:dyDescent="0.25">
      <c r="A20">
        <v>18</v>
      </c>
      <c r="B20">
        <f t="shared" ca="1" si="0"/>
        <v>3</v>
      </c>
      <c r="C20" s="1" t="str">
        <f t="shared" si="1"/>
        <v>Nombre 18</v>
      </c>
      <c r="D20" s="1" t="str">
        <f t="shared" ca="1" si="2"/>
        <v>Tipo 1</v>
      </c>
      <c r="E20" s="1" t="str">
        <f t="shared" ca="1" si="3"/>
        <v>Unidad 1</v>
      </c>
      <c r="F20">
        <f t="shared" ca="1" si="4"/>
        <v>3</v>
      </c>
      <c r="G20" t="str">
        <f t="shared" ca="1" si="5"/>
        <v>INSERT INTO Insumo(Proveedor_ID,Nombre,Tipo,Unidad,Precio_Unitario)VALUES(3,'Nombre 18','Tipo 1','Unidad 1',3);</v>
      </c>
    </row>
    <row r="21" spans="1:7" x14ac:dyDescent="0.25">
      <c r="A21">
        <v>19</v>
      </c>
      <c r="B21">
        <f t="shared" ca="1" si="0"/>
        <v>1</v>
      </c>
      <c r="C21" s="1" t="str">
        <f t="shared" si="1"/>
        <v>Nombre 19</v>
      </c>
      <c r="D21" s="1" t="str">
        <f t="shared" ca="1" si="2"/>
        <v>Tipo 2</v>
      </c>
      <c r="E21" s="1" t="str">
        <f t="shared" ca="1" si="3"/>
        <v>Unidad 4</v>
      </c>
      <c r="F21">
        <f t="shared" ca="1" si="4"/>
        <v>9</v>
      </c>
      <c r="G21" t="str">
        <f t="shared" ca="1" si="5"/>
        <v>INSERT INTO Insumo(Proveedor_ID,Nombre,Tipo,Unidad,Precio_Unitario)VALUES(1,'Nombre 19','Tipo 2','Unidad 4',9);</v>
      </c>
    </row>
    <row r="22" spans="1:7" x14ac:dyDescent="0.25">
      <c r="A22">
        <v>20</v>
      </c>
      <c r="B22">
        <f t="shared" ca="1" si="0"/>
        <v>8</v>
      </c>
      <c r="C22" s="1" t="str">
        <f t="shared" ref="C22:C25" si="6">CONCATENATE("Nombre ",A22)</f>
        <v>Nombre 20</v>
      </c>
      <c r="D22" s="1" t="str">
        <f t="shared" ca="1" si="2"/>
        <v>Tipo 2</v>
      </c>
      <c r="E22" s="1" t="str">
        <f t="shared" ca="1" si="3"/>
        <v>Unidad 3</v>
      </c>
      <c r="F22">
        <f t="shared" ca="1" si="4"/>
        <v>5</v>
      </c>
      <c r="G22" t="str">
        <f t="shared" ca="1" si="5"/>
        <v>INSERT INTO Insumo(Proveedor_ID,Nombre,Tipo,Unidad,Precio_Unitario)VALUES(8,'Nombre 20','Tipo 2','Unidad 3',5);</v>
      </c>
    </row>
    <row r="23" spans="1:7" x14ac:dyDescent="0.25">
      <c r="A23">
        <v>21</v>
      </c>
      <c r="B23">
        <f t="shared" ca="1" si="0"/>
        <v>4</v>
      </c>
      <c r="C23" s="1" t="str">
        <f t="shared" si="6"/>
        <v>Nombre 21</v>
      </c>
      <c r="D23" s="1" t="str">
        <f t="shared" ca="1" si="2"/>
        <v>Tipo 5</v>
      </c>
      <c r="E23" s="1" t="str">
        <f t="shared" ca="1" si="3"/>
        <v>Unidad 1</v>
      </c>
      <c r="F23">
        <f t="shared" ca="1" si="4"/>
        <v>8</v>
      </c>
      <c r="G23" t="str">
        <f t="shared" ca="1" si="5"/>
        <v>INSERT INTO Insumo(Proveedor_ID,Nombre,Tipo,Unidad,Precio_Unitario)VALUES(4,'Nombre 21','Tipo 5','Unidad 1',8);</v>
      </c>
    </row>
    <row r="24" spans="1:7" x14ac:dyDescent="0.25">
      <c r="A24">
        <v>22</v>
      </c>
      <c r="B24">
        <f t="shared" ca="1" si="0"/>
        <v>1</v>
      </c>
      <c r="C24" s="1" t="str">
        <f t="shared" si="6"/>
        <v>Nombre 22</v>
      </c>
      <c r="D24" s="1" t="str">
        <f t="shared" ca="1" si="2"/>
        <v>Tipo 4</v>
      </c>
      <c r="E24" s="1" t="str">
        <f t="shared" ca="1" si="3"/>
        <v>Unidad 3</v>
      </c>
      <c r="F24">
        <f t="shared" ca="1" si="4"/>
        <v>4</v>
      </c>
      <c r="G24" t="str">
        <f t="shared" ca="1" si="5"/>
        <v>INSERT INTO Insumo(Proveedor_ID,Nombre,Tipo,Unidad,Precio_Unitario)VALUES(1,'Nombre 22','Tipo 4','Unidad 3',4);</v>
      </c>
    </row>
    <row r="25" spans="1:7" x14ac:dyDescent="0.25">
      <c r="A25">
        <v>23</v>
      </c>
      <c r="B25">
        <f t="shared" ca="1" si="0"/>
        <v>1</v>
      </c>
      <c r="C25" s="1" t="str">
        <f t="shared" si="6"/>
        <v>Nombre 23</v>
      </c>
      <c r="D25" s="1" t="str">
        <f t="shared" ca="1" si="2"/>
        <v>Tipo 4</v>
      </c>
      <c r="E25" s="1" t="str">
        <f t="shared" ca="1" si="3"/>
        <v>Unidad 4</v>
      </c>
      <c r="F25">
        <f t="shared" ca="1" si="4"/>
        <v>9</v>
      </c>
      <c r="G25" t="str">
        <f t="shared" ca="1" si="5"/>
        <v>INSERT INTO Insumo(Proveedor_ID,Nombre,Tipo,Unidad,Precio_Unitario)VALUES(1,'Nombre 23','Tipo 4','Unidad 4',9);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77" workbookViewId="0">
      <selection activeCell="D3" sqref="D3:D112"/>
    </sheetView>
  </sheetViews>
  <sheetFormatPr baseColWidth="10" defaultRowHeight="15" x14ac:dyDescent="0.25"/>
  <sheetData>
    <row r="1" spans="1:4" x14ac:dyDescent="0.25">
      <c r="B1" t="s">
        <v>55</v>
      </c>
    </row>
    <row r="2" spans="1:4" x14ac:dyDescent="0.25">
      <c r="A2" t="s">
        <v>41</v>
      </c>
      <c r="B2" t="s">
        <v>56</v>
      </c>
      <c r="C2" t="s">
        <v>35</v>
      </c>
      <c r="D2" t="s">
        <v>0</v>
      </c>
    </row>
    <row r="3" spans="1:4" x14ac:dyDescent="0.25">
      <c r="A3">
        <f>Receta!A3</f>
        <v>1</v>
      </c>
      <c r="B3" s="1">
        <f>Color!A3</f>
        <v>1</v>
      </c>
      <c r="C3">
        <f ca="1">RANDBETWEEN(1,9)</f>
        <v>6</v>
      </c>
      <c r="D3" t="str">
        <f ca="1">CONCATENATE($B$1,A3,",",B3,",",C3,")",";")</f>
        <v>INSERT INTO InsumoxReceta(Receta_ID,Insumo_ID,Cantidad)VALUES(1,1,6);</v>
      </c>
    </row>
    <row r="4" spans="1:4" x14ac:dyDescent="0.25">
      <c r="A4">
        <f>Receta!A4</f>
        <v>2</v>
      </c>
      <c r="B4" s="1">
        <f>Color!A4</f>
        <v>2</v>
      </c>
      <c r="C4">
        <f t="shared" ref="C4:C67" ca="1" si="0">RANDBETWEEN(1,9)</f>
        <v>1</v>
      </c>
      <c r="D4" t="str">
        <f t="shared" ref="D4:D67" ca="1" si="1">CONCATENATE($B$1,A4,",",B4,",",C4,")",";")</f>
        <v>INSERT INTO InsumoxReceta(Receta_ID,Insumo_ID,Cantidad)VALUES(2,2,1);</v>
      </c>
    </row>
    <row r="5" spans="1:4" x14ac:dyDescent="0.25">
      <c r="A5">
        <f>Receta!A5</f>
        <v>3</v>
      </c>
      <c r="B5" s="1">
        <f>Color!A5</f>
        <v>3</v>
      </c>
      <c r="C5">
        <f t="shared" ca="1" si="0"/>
        <v>5</v>
      </c>
      <c r="D5" t="str">
        <f t="shared" ca="1" si="1"/>
        <v>INSERT INTO InsumoxReceta(Receta_ID,Insumo_ID,Cantidad)VALUES(3,3,5);</v>
      </c>
    </row>
    <row r="6" spans="1:4" x14ac:dyDescent="0.25">
      <c r="A6">
        <f>Receta!A6</f>
        <v>4</v>
      </c>
      <c r="B6" s="1">
        <f>Color!A6</f>
        <v>4</v>
      </c>
      <c r="C6">
        <f t="shared" ca="1" si="0"/>
        <v>7</v>
      </c>
      <c r="D6" t="str">
        <f t="shared" ca="1" si="1"/>
        <v>INSERT INTO InsumoxReceta(Receta_ID,Insumo_ID,Cantidad)VALUES(4,4,7);</v>
      </c>
    </row>
    <row r="7" spans="1:4" x14ac:dyDescent="0.25">
      <c r="A7">
        <f>Receta!A7</f>
        <v>5</v>
      </c>
      <c r="B7" s="1">
        <f>Color!A7</f>
        <v>5</v>
      </c>
      <c r="C7">
        <f t="shared" ca="1" si="0"/>
        <v>7</v>
      </c>
      <c r="D7" t="str">
        <f t="shared" ca="1" si="1"/>
        <v>INSERT INTO InsumoxReceta(Receta_ID,Insumo_ID,Cantidad)VALUES(5,5,7);</v>
      </c>
    </row>
    <row r="8" spans="1:4" x14ac:dyDescent="0.25">
      <c r="A8">
        <f>Receta!A8</f>
        <v>6</v>
      </c>
      <c r="B8" s="1">
        <f>Color!A8</f>
        <v>6</v>
      </c>
      <c r="C8">
        <f t="shared" ca="1" si="0"/>
        <v>8</v>
      </c>
      <c r="D8" t="str">
        <f t="shared" ca="1" si="1"/>
        <v>INSERT INTO InsumoxReceta(Receta_ID,Insumo_ID,Cantidad)VALUES(6,6,8);</v>
      </c>
    </row>
    <row r="9" spans="1:4" x14ac:dyDescent="0.25">
      <c r="A9">
        <f>Receta!A9</f>
        <v>7</v>
      </c>
      <c r="B9" s="1">
        <f>B6</f>
        <v>4</v>
      </c>
      <c r="C9">
        <f t="shared" ca="1" si="0"/>
        <v>3</v>
      </c>
      <c r="D9" t="str">
        <f t="shared" ca="1" si="1"/>
        <v>INSERT INTO InsumoxReceta(Receta_ID,Insumo_ID,Cantidad)VALUES(7,4,3);</v>
      </c>
    </row>
    <row r="10" spans="1:4" x14ac:dyDescent="0.25">
      <c r="A10">
        <f>Receta!A10</f>
        <v>8</v>
      </c>
      <c r="B10" s="1">
        <f t="shared" ref="B10:B13" si="2">B7</f>
        <v>5</v>
      </c>
      <c r="C10">
        <f t="shared" ca="1" si="0"/>
        <v>7</v>
      </c>
      <c r="D10" t="str">
        <f t="shared" ca="1" si="1"/>
        <v>INSERT INTO InsumoxReceta(Receta_ID,Insumo_ID,Cantidad)VALUES(8,5,7);</v>
      </c>
    </row>
    <row r="11" spans="1:4" x14ac:dyDescent="0.25">
      <c r="A11">
        <f>Receta!A11</f>
        <v>9</v>
      </c>
      <c r="B11" s="1">
        <f t="shared" si="2"/>
        <v>6</v>
      </c>
      <c r="C11">
        <f t="shared" ca="1" si="0"/>
        <v>2</v>
      </c>
      <c r="D11" t="str">
        <f t="shared" ca="1" si="1"/>
        <v>INSERT INTO InsumoxReceta(Receta_ID,Insumo_ID,Cantidad)VALUES(9,6,2);</v>
      </c>
    </row>
    <row r="12" spans="1:4" x14ac:dyDescent="0.25">
      <c r="A12">
        <f>Receta!A12</f>
        <v>10</v>
      </c>
      <c r="B12" s="1">
        <f>B9</f>
        <v>4</v>
      </c>
      <c r="C12">
        <f t="shared" ca="1" si="0"/>
        <v>6</v>
      </c>
      <c r="D12" t="str">
        <f t="shared" ca="1" si="1"/>
        <v>INSERT INTO InsumoxReceta(Receta_ID,Insumo_ID,Cantidad)VALUES(10,4,6);</v>
      </c>
    </row>
    <row r="13" spans="1:4" x14ac:dyDescent="0.25">
      <c r="A13">
        <f>Receta!A13</f>
        <v>11</v>
      </c>
      <c r="B13" s="1">
        <f t="shared" si="2"/>
        <v>5</v>
      </c>
      <c r="C13">
        <f t="shared" ca="1" si="0"/>
        <v>2</v>
      </c>
      <c r="D13" t="str">
        <f t="shared" ca="1" si="1"/>
        <v>INSERT INTO InsumoxReceta(Receta_ID,Insumo_ID,Cantidad)VALUES(11,5,2);</v>
      </c>
    </row>
    <row r="14" spans="1:4" x14ac:dyDescent="0.25">
      <c r="A14">
        <f>Receta!A14</f>
        <v>12</v>
      </c>
      <c r="B14" s="1">
        <f>B3</f>
        <v>1</v>
      </c>
      <c r="C14">
        <f t="shared" ca="1" si="0"/>
        <v>9</v>
      </c>
      <c r="D14" t="str">
        <f t="shared" ca="1" si="1"/>
        <v>INSERT INTO InsumoxReceta(Receta_ID,Insumo_ID,Cantidad)VALUES(12,1,9);</v>
      </c>
    </row>
    <row r="15" spans="1:4" x14ac:dyDescent="0.25">
      <c r="A15">
        <f>Receta!A15</f>
        <v>13</v>
      </c>
      <c r="B15" s="1">
        <f t="shared" ref="B15:B78" si="3">B4</f>
        <v>2</v>
      </c>
      <c r="C15">
        <f t="shared" ca="1" si="0"/>
        <v>3</v>
      </c>
      <c r="D15" t="str">
        <f t="shared" ca="1" si="1"/>
        <v>INSERT INTO InsumoxReceta(Receta_ID,Insumo_ID,Cantidad)VALUES(13,2,3);</v>
      </c>
    </row>
    <row r="16" spans="1:4" x14ac:dyDescent="0.25">
      <c r="A16">
        <f>Receta!A16</f>
        <v>14</v>
      </c>
      <c r="B16" s="1">
        <f t="shared" si="3"/>
        <v>3</v>
      </c>
      <c r="C16">
        <f t="shared" ca="1" si="0"/>
        <v>5</v>
      </c>
      <c r="D16" t="str">
        <f t="shared" ca="1" si="1"/>
        <v>INSERT INTO InsumoxReceta(Receta_ID,Insumo_ID,Cantidad)VALUES(14,3,5);</v>
      </c>
    </row>
    <row r="17" spans="1:4" x14ac:dyDescent="0.25">
      <c r="A17">
        <f>Receta!A17</f>
        <v>15</v>
      </c>
      <c r="B17" s="1">
        <f t="shared" si="3"/>
        <v>4</v>
      </c>
      <c r="C17">
        <f t="shared" ca="1" si="0"/>
        <v>7</v>
      </c>
      <c r="D17" t="str">
        <f t="shared" ca="1" si="1"/>
        <v>INSERT INTO InsumoxReceta(Receta_ID,Insumo_ID,Cantidad)VALUES(15,4,7);</v>
      </c>
    </row>
    <row r="18" spans="1:4" x14ac:dyDescent="0.25">
      <c r="A18">
        <f>Receta!A18</f>
        <v>16</v>
      </c>
      <c r="B18" s="1">
        <f t="shared" si="3"/>
        <v>5</v>
      </c>
      <c r="C18">
        <f t="shared" ca="1" si="0"/>
        <v>1</v>
      </c>
      <c r="D18" t="str">
        <f t="shared" ca="1" si="1"/>
        <v>INSERT INTO InsumoxReceta(Receta_ID,Insumo_ID,Cantidad)VALUES(16,5,1);</v>
      </c>
    </row>
    <row r="19" spans="1:4" x14ac:dyDescent="0.25">
      <c r="A19">
        <f>Receta!A19</f>
        <v>17</v>
      </c>
      <c r="B19" s="1">
        <f t="shared" si="3"/>
        <v>6</v>
      </c>
      <c r="C19">
        <f t="shared" ca="1" si="0"/>
        <v>3</v>
      </c>
      <c r="D19" t="str">
        <f t="shared" ca="1" si="1"/>
        <v>INSERT INTO InsumoxReceta(Receta_ID,Insumo_ID,Cantidad)VALUES(17,6,3);</v>
      </c>
    </row>
    <row r="20" spans="1:4" x14ac:dyDescent="0.25">
      <c r="A20">
        <f>Receta!A20</f>
        <v>18</v>
      </c>
      <c r="B20" s="1">
        <f t="shared" si="3"/>
        <v>4</v>
      </c>
      <c r="C20">
        <f t="shared" ca="1" si="0"/>
        <v>3</v>
      </c>
      <c r="D20" t="str">
        <f t="shared" ca="1" si="1"/>
        <v>INSERT INTO InsumoxReceta(Receta_ID,Insumo_ID,Cantidad)VALUES(18,4,3);</v>
      </c>
    </row>
    <row r="21" spans="1:4" x14ac:dyDescent="0.25">
      <c r="A21">
        <f>Receta!A21</f>
        <v>19</v>
      </c>
      <c r="B21" s="1">
        <f t="shared" si="3"/>
        <v>5</v>
      </c>
      <c r="C21">
        <f t="shared" ca="1" si="0"/>
        <v>5</v>
      </c>
      <c r="D21" t="str">
        <f t="shared" ca="1" si="1"/>
        <v>INSERT INTO InsumoxReceta(Receta_ID,Insumo_ID,Cantidad)VALUES(19,5,5);</v>
      </c>
    </row>
    <row r="22" spans="1:4" x14ac:dyDescent="0.25">
      <c r="A22">
        <f>Receta!A22</f>
        <v>20</v>
      </c>
      <c r="B22" s="1">
        <f t="shared" si="3"/>
        <v>6</v>
      </c>
      <c r="C22">
        <f t="shared" ca="1" si="0"/>
        <v>7</v>
      </c>
      <c r="D22" t="str">
        <f t="shared" ca="1" si="1"/>
        <v>INSERT INTO InsumoxReceta(Receta_ID,Insumo_ID,Cantidad)VALUES(20,6,7);</v>
      </c>
    </row>
    <row r="23" spans="1:4" x14ac:dyDescent="0.25">
      <c r="A23">
        <f>Receta!A23</f>
        <v>21</v>
      </c>
      <c r="B23" s="1">
        <f t="shared" si="3"/>
        <v>4</v>
      </c>
      <c r="C23">
        <f t="shared" ca="1" si="0"/>
        <v>2</v>
      </c>
      <c r="D23" t="str">
        <f t="shared" ca="1" si="1"/>
        <v>INSERT INTO InsumoxReceta(Receta_ID,Insumo_ID,Cantidad)VALUES(21,4,2);</v>
      </c>
    </row>
    <row r="24" spans="1:4" x14ac:dyDescent="0.25">
      <c r="A24">
        <f>Receta!A24</f>
        <v>22</v>
      </c>
      <c r="B24" s="1">
        <f t="shared" si="3"/>
        <v>5</v>
      </c>
      <c r="C24">
        <f t="shared" ca="1" si="0"/>
        <v>7</v>
      </c>
      <c r="D24" t="str">
        <f t="shared" ca="1" si="1"/>
        <v>INSERT INTO InsumoxReceta(Receta_ID,Insumo_ID,Cantidad)VALUES(22,5,7);</v>
      </c>
    </row>
    <row r="25" spans="1:4" x14ac:dyDescent="0.25">
      <c r="A25">
        <f>Receta!A25</f>
        <v>23</v>
      </c>
      <c r="B25" s="1">
        <f t="shared" si="3"/>
        <v>1</v>
      </c>
      <c r="C25">
        <f t="shared" ca="1" si="0"/>
        <v>6</v>
      </c>
      <c r="D25" t="str">
        <f t="shared" ca="1" si="1"/>
        <v>INSERT INTO InsumoxReceta(Receta_ID,Insumo_ID,Cantidad)VALUES(23,1,6);</v>
      </c>
    </row>
    <row r="26" spans="1:4" x14ac:dyDescent="0.25">
      <c r="A26">
        <f>Receta!A26</f>
        <v>24</v>
      </c>
      <c r="B26" s="1">
        <f t="shared" si="3"/>
        <v>2</v>
      </c>
      <c r="C26">
        <f t="shared" ca="1" si="0"/>
        <v>7</v>
      </c>
      <c r="D26" t="str">
        <f t="shared" ca="1" si="1"/>
        <v>INSERT INTO InsumoxReceta(Receta_ID,Insumo_ID,Cantidad)VALUES(24,2,7);</v>
      </c>
    </row>
    <row r="27" spans="1:4" x14ac:dyDescent="0.25">
      <c r="A27">
        <f>Receta!A27</f>
        <v>25</v>
      </c>
      <c r="B27" s="1">
        <f t="shared" si="3"/>
        <v>3</v>
      </c>
      <c r="C27">
        <f t="shared" ca="1" si="0"/>
        <v>1</v>
      </c>
      <c r="D27" t="str">
        <f t="shared" ca="1" si="1"/>
        <v>INSERT INTO InsumoxReceta(Receta_ID,Insumo_ID,Cantidad)VALUES(25,3,1);</v>
      </c>
    </row>
    <row r="28" spans="1:4" x14ac:dyDescent="0.25">
      <c r="A28">
        <f>Receta!A28</f>
        <v>26</v>
      </c>
      <c r="B28" s="1">
        <f t="shared" si="3"/>
        <v>4</v>
      </c>
      <c r="C28">
        <f t="shared" ca="1" si="0"/>
        <v>8</v>
      </c>
      <c r="D28" t="str">
        <f t="shared" ca="1" si="1"/>
        <v>INSERT INTO InsumoxReceta(Receta_ID,Insumo_ID,Cantidad)VALUES(26,4,8);</v>
      </c>
    </row>
    <row r="29" spans="1:4" x14ac:dyDescent="0.25">
      <c r="A29">
        <f>Receta!A29</f>
        <v>27</v>
      </c>
      <c r="B29" s="1">
        <f t="shared" si="3"/>
        <v>5</v>
      </c>
      <c r="C29">
        <f t="shared" ca="1" si="0"/>
        <v>1</v>
      </c>
      <c r="D29" t="str">
        <f t="shared" ca="1" si="1"/>
        <v>INSERT INTO InsumoxReceta(Receta_ID,Insumo_ID,Cantidad)VALUES(27,5,1);</v>
      </c>
    </row>
    <row r="30" spans="1:4" x14ac:dyDescent="0.25">
      <c r="A30">
        <f>A17</f>
        <v>15</v>
      </c>
      <c r="B30" s="1">
        <f t="shared" si="3"/>
        <v>6</v>
      </c>
      <c r="C30">
        <f t="shared" ca="1" si="0"/>
        <v>9</v>
      </c>
      <c r="D30" t="str">
        <f t="shared" ca="1" si="1"/>
        <v>INSERT INTO InsumoxReceta(Receta_ID,Insumo_ID,Cantidad)VALUES(15,6,9);</v>
      </c>
    </row>
    <row r="31" spans="1:4" x14ac:dyDescent="0.25">
      <c r="A31">
        <f t="shared" ref="A31:A38" si="4">A18</f>
        <v>16</v>
      </c>
      <c r="B31" s="1">
        <f t="shared" si="3"/>
        <v>4</v>
      </c>
      <c r="C31">
        <f t="shared" ca="1" si="0"/>
        <v>5</v>
      </c>
      <c r="D31" t="str">
        <f t="shared" ca="1" si="1"/>
        <v>INSERT INTO InsumoxReceta(Receta_ID,Insumo_ID,Cantidad)VALUES(16,4,5);</v>
      </c>
    </row>
    <row r="32" spans="1:4" x14ac:dyDescent="0.25">
      <c r="A32">
        <f t="shared" si="4"/>
        <v>17</v>
      </c>
      <c r="B32" s="1">
        <f t="shared" si="3"/>
        <v>5</v>
      </c>
      <c r="C32">
        <f t="shared" ca="1" si="0"/>
        <v>3</v>
      </c>
      <c r="D32" t="str">
        <f t="shared" ca="1" si="1"/>
        <v>INSERT INTO InsumoxReceta(Receta_ID,Insumo_ID,Cantidad)VALUES(17,5,3);</v>
      </c>
    </row>
    <row r="33" spans="1:4" x14ac:dyDescent="0.25">
      <c r="A33">
        <f t="shared" si="4"/>
        <v>18</v>
      </c>
      <c r="B33" s="1">
        <f t="shared" si="3"/>
        <v>6</v>
      </c>
      <c r="C33">
        <f t="shared" ca="1" si="0"/>
        <v>1</v>
      </c>
      <c r="D33" t="str">
        <f t="shared" ca="1" si="1"/>
        <v>INSERT INTO InsumoxReceta(Receta_ID,Insumo_ID,Cantidad)VALUES(18,6,1);</v>
      </c>
    </row>
    <row r="34" spans="1:4" x14ac:dyDescent="0.25">
      <c r="A34">
        <f t="shared" si="4"/>
        <v>19</v>
      </c>
      <c r="B34" s="1">
        <f t="shared" si="3"/>
        <v>4</v>
      </c>
      <c r="C34">
        <f t="shared" ca="1" si="0"/>
        <v>2</v>
      </c>
      <c r="D34" t="str">
        <f t="shared" ca="1" si="1"/>
        <v>INSERT INTO InsumoxReceta(Receta_ID,Insumo_ID,Cantidad)VALUES(19,4,2);</v>
      </c>
    </row>
    <row r="35" spans="1:4" x14ac:dyDescent="0.25">
      <c r="A35">
        <f t="shared" si="4"/>
        <v>20</v>
      </c>
      <c r="B35" s="1">
        <f t="shared" si="3"/>
        <v>5</v>
      </c>
      <c r="C35">
        <f t="shared" ca="1" si="0"/>
        <v>6</v>
      </c>
      <c r="D35" t="str">
        <f t="shared" ca="1" si="1"/>
        <v>INSERT INTO InsumoxReceta(Receta_ID,Insumo_ID,Cantidad)VALUES(20,5,6);</v>
      </c>
    </row>
    <row r="36" spans="1:4" x14ac:dyDescent="0.25">
      <c r="A36">
        <f t="shared" si="4"/>
        <v>21</v>
      </c>
      <c r="B36" s="1">
        <f t="shared" si="3"/>
        <v>1</v>
      </c>
      <c r="C36">
        <f t="shared" ca="1" si="0"/>
        <v>6</v>
      </c>
      <c r="D36" t="str">
        <f t="shared" ca="1" si="1"/>
        <v>INSERT INTO InsumoxReceta(Receta_ID,Insumo_ID,Cantidad)VALUES(21,1,6);</v>
      </c>
    </row>
    <row r="37" spans="1:4" x14ac:dyDescent="0.25">
      <c r="A37">
        <f t="shared" si="4"/>
        <v>22</v>
      </c>
      <c r="B37" s="1">
        <f t="shared" si="3"/>
        <v>2</v>
      </c>
      <c r="C37">
        <f t="shared" ca="1" si="0"/>
        <v>5</v>
      </c>
      <c r="D37" t="str">
        <f t="shared" ca="1" si="1"/>
        <v>INSERT INTO InsumoxReceta(Receta_ID,Insumo_ID,Cantidad)VALUES(22,2,5);</v>
      </c>
    </row>
    <row r="38" spans="1:4" x14ac:dyDescent="0.25">
      <c r="A38">
        <f t="shared" si="4"/>
        <v>23</v>
      </c>
      <c r="B38" s="1">
        <f t="shared" si="3"/>
        <v>3</v>
      </c>
      <c r="C38">
        <f t="shared" ca="1" si="0"/>
        <v>3</v>
      </c>
      <c r="D38" t="str">
        <f t="shared" ca="1" si="1"/>
        <v>INSERT INTO InsumoxReceta(Receta_ID,Insumo_ID,Cantidad)VALUES(23,3,3);</v>
      </c>
    </row>
    <row r="39" spans="1:4" x14ac:dyDescent="0.25">
      <c r="A39">
        <f>A10</f>
        <v>8</v>
      </c>
      <c r="B39" s="1">
        <f t="shared" si="3"/>
        <v>4</v>
      </c>
      <c r="C39">
        <f t="shared" ca="1" si="0"/>
        <v>8</v>
      </c>
      <c r="D39" t="str">
        <f t="shared" ca="1" si="1"/>
        <v>INSERT INTO InsumoxReceta(Receta_ID,Insumo_ID,Cantidad)VALUES(8,4,8);</v>
      </c>
    </row>
    <row r="40" spans="1:4" x14ac:dyDescent="0.25">
      <c r="A40">
        <f t="shared" ref="A40:A46" si="5">A11</f>
        <v>9</v>
      </c>
      <c r="B40" s="1">
        <f t="shared" si="3"/>
        <v>5</v>
      </c>
      <c r="C40">
        <f t="shared" ca="1" si="0"/>
        <v>1</v>
      </c>
      <c r="D40" t="str">
        <f t="shared" ca="1" si="1"/>
        <v>INSERT INTO InsumoxReceta(Receta_ID,Insumo_ID,Cantidad)VALUES(9,5,1);</v>
      </c>
    </row>
    <row r="41" spans="1:4" x14ac:dyDescent="0.25">
      <c r="A41">
        <f t="shared" si="5"/>
        <v>10</v>
      </c>
      <c r="B41" s="1">
        <f t="shared" si="3"/>
        <v>6</v>
      </c>
      <c r="C41">
        <f t="shared" ca="1" si="0"/>
        <v>5</v>
      </c>
      <c r="D41" t="str">
        <f t="shared" ca="1" si="1"/>
        <v>INSERT INTO InsumoxReceta(Receta_ID,Insumo_ID,Cantidad)VALUES(10,6,5);</v>
      </c>
    </row>
    <row r="42" spans="1:4" x14ac:dyDescent="0.25">
      <c r="A42">
        <f t="shared" si="5"/>
        <v>11</v>
      </c>
      <c r="B42" s="1">
        <f t="shared" si="3"/>
        <v>4</v>
      </c>
      <c r="C42">
        <f t="shared" ca="1" si="0"/>
        <v>4</v>
      </c>
      <c r="D42" t="str">
        <f t="shared" ca="1" si="1"/>
        <v>INSERT INTO InsumoxReceta(Receta_ID,Insumo_ID,Cantidad)VALUES(11,4,4);</v>
      </c>
    </row>
    <row r="43" spans="1:4" x14ac:dyDescent="0.25">
      <c r="A43">
        <f t="shared" si="5"/>
        <v>12</v>
      </c>
      <c r="B43" s="1">
        <f t="shared" si="3"/>
        <v>5</v>
      </c>
      <c r="C43">
        <f t="shared" ca="1" si="0"/>
        <v>9</v>
      </c>
      <c r="D43" t="str">
        <f t="shared" ca="1" si="1"/>
        <v>INSERT INTO InsumoxReceta(Receta_ID,Insumo_ID,Cantidad)VALUES(12,5,9);</v>
      </c>
    </row>
    <row r="44" spans="1:4" x14ac:dyDescent="0.25">
      <c r="A44">
        <f t="shared" si="5"/>
        <v>13</v>
      </c>
      <c r="B44" s="1">
        <f t="shared" si="3"/>
        <v>6</v>
      </c>
      <c r="C44">
        <f t="shared" ca="1" si="0"/>
        <v>2</v>
      </c>
      <c r="D44" t="str">
        <f t="shared" ca="1" si="1"/>
        <v>INSERT INTO InsumoxReceta(Receta_ID,Insumo_ID,Cantidad)VALUES(13,6,2);</v>
      </c>
    </row>
    <row r="45" spans="1:4" x14ac:dyDescent="0.25">
      <c r="A45">
        <f t="shared" si="5"/>
        <v>14</v>
      </c>
      <c r="B45" s="1">
        <f t="shared" si="3"/>
        <v>4</v>
      </c>
      <c r="C45">
        <f t="shared" ca="1" si="0"/>
        <v>3</v>
      </c>
      <c r="D45" t="str">
        <f t="shared" ca="1" si="1"/>
        <v>INSERT INTO InsumoxReceta(Receta_ID,Insumo_ID,Cantidad)VALUES(14,4,3);</v>
      </c>
    </row>
    <row r="46" spans="1:4" x14ac:dyDescent="0.25">
      <c r="A46">
        <f t="shared" si="5"/>
        <v>15</v>
      </c>
      <c r="B46" s="1">
        <f t="shared" si="3"/>
        <v>5</v>
      </c>
      <c r="C46">
        <f t="shared" ca="1" si="0"/>
        <v>2</v>
      </c>
      <c r="D46" t="str">
        <f t="shared" ca="1" si="1"/>
        <v>INSERT INTO InsumoxReceta(Receta_ID,Insumo_ID,Cantidad)VALUES(15,5,2);</v>
      </c>
    </row>
    <row r="47" spans="1:4" x14ac:dyDescent="0.25">
      <c r="A47">
        <f>A27</f>
        <v>25</v>
      </c>
      <c r="B47" s="1">
        <f t="shared" si="3"/>
        <v>1</v>
      </c>
      <c r="C47">
        <f t="shared" ca="1" si="0"/>
        <v>2</v>
      </c>
      <c r="D47" t="str">
        <f t="shared" ca="1" si="1"/>
        <v>INSERT INTO InsumoxReceta(Receta_ID,Insumo_ID,Cantidad)VALUES(25,1,2);</v>
      </c>
    </row>
    <row r="48" spans="1:4" x14ac:dyDescent="0.25">
      <c r="A48">
        <f t="shared" ref="A48:A111" si="6">A28</f>
        <v>26</v>
      </c>
      <c r="B48" s="1">
        <f t="shared" si="3"/>
        <v>2</v>
      </c>
      <c r="C48">
        <f t="shared" ca="1" si="0"/>
        <v>5</v>
      </c>
      <c r="D48" t="str">
        <f t="shared" ca="1" si="1"/>
        <v>INSERT INTO InsumoxReceta(Receta_ID,Insumo_ID,Cantidad)VALUES(26,2,5);</v>
      </c>
    </row>
    <row r="49" spans="1:4" x14ac:dyDescent="0.25">
      <c r="A49">
        <f t="shared" si="6"/>
        <v>27</v>
      </c>
      <c r="B49" s="1">
        <f t="shared" si="3"/>
        <v>3</v>
      </c>
      <c r="C49">
        <f t="shared" ca="1" si="0"/>
        <v>9</v>
      </c>
      <c r="D49" t="str">
        <f t="shared" ca="1" si="1"/>
        <v>INSERT INTO InsumoxReceta(Receta_ID,Insumo_ID,Cantidad)VALUES(27,3,9);</v>
      </c>
    </row>
    <row r="50" spans="1:4" x14ac:dyDescent="0.25">
      <c r="A50">
        <f t="shared" si="6"/>
        <v>15</v>
      </c>
      <c r="B50" s="1">
        <f t="shared" si="3"/>
        <v>4</v>
      </c>
      <c r="C50">
        <f t="shared" ca="1" si="0"/>
        <v>8</v>
      </c>
      <c r="D50" t="str">
        <f t="shared" ca="1" si="1"/>
        <v>INSERT INTO InsumoxReceta(Receta_ID,Insumo_ID,Cantidad)VALUES(15,4,8);</v>
      </c>
    </row>
    <row r="51" spans="1:4" x14ac:dyDescent="0.25">
      <c r="A51">
        <f t="shared" si="6"/>
        <v>16</v>
      </c>
      <c r="B51" s="1">
        <f t="shared" si="3"/>
        <v>5</v>
      </c>
      <c r="C51">
        <f t="shared" ca="1" si="0"/>
        <v>6</v>
      </c>
      <c r="D51" t="str">
        <f t="shared" ca="1" si="1"/>
        <v>INSERT INTO InsumoxReceta(Receta_ID,Insumo_ID,Cantidad)VALUES(16,5,6);</v>
      </c>
    </row>
    <row r="52" spans="1:4" x14ac:dyDescent="0.25">
      <c r="A52">
        <f t="shared" si="6"/>
        <v>17</v>
      </c>
      <c r="B52" s="1">
        <f t="shared" si="3"/>
        <v>6</v>
      </c>
      <c r="C52">
        <f t="shared" ca="1" si="0"/>
        <v>9</v>
      </c>
      <c r="D52" t="str">
        <f t="shared" ca="1" si="1"/>
        <v>INSERT INTO InsumoxReceta(Receta_ID,Insumo_ID,Cantidad)VALUES(17,6,9);</v>
      </c>
    </row>
    <row r="53" spans="1:4" x14ac:dyDescent="0.25">
      <c r="A53">
        <f t="shared" si="6"/>
        <v>18</v>
      </c>
      <c r="B53" s="1">
        <f t="shared" si="3"/>
        <v>4</v>
      </c>
      <c r="C53">
        <f t="shared" ca="1" si="0"/>
        <v>3</v>
      </c>
      <c r="D53" t="str">
        <f t="shared" ca="1" si="1"/>
        <v>INSERT INTO InsumoxReceta(Receta_ID,Insumo_ID,Cantidad)VALUES(18,4,3);</v>
      </c>
    </row>
    <row r="54" spans="1:4" x14ac:dyDescent="0.25">
      <c r="A54">
        <f t="shared" si="6"/>
        <v>19</v>
      </c>
      <c r="B54" s="1">
        <f t="shared" si="3"/>
        <v>5</v>
      </c>
      <c r="C54">
        <f t="shared" ca="1" si="0"/>
        <v>9</v>
      </c>
      <c r="D54" t="str">
        <f t="shared" ca="1" si="1"/>
        <v>INSERT INTO InsumoxReceta(Receta_ID,Insumo_ID,Cantidad)VALUES(19,5,9);</v>
      </c>
    </row>
    <row r="55" spans="1:4" x14ac:dyDescent="0.25">
      <c r="A55">
        <f t="shared" si="6"/>
        <v>20</v>
      </c>
      <c r="B55" s="1">
        <f t="shared" si="3"/>
        <v>6</v>
      </c>
      <c r="C55">
        <f t="shared" ca="1" si="0"/>
        <v>7</v>
      </c>
      <c r="D55" t="str">
        <f t="shared" ca="1" si="1"/>
        <v>INSERT INTO InsumoxReceta(Receta_ID,Insumo_ID,Cantidad)VALUES(20,6,7);</v>
      </c>
    </row>
    <row r="56" spans="1:4" x14ac:dyDescent="0.25">
      <c r="A56">
        <f t="shared" si="6"/>
        <v>21</v>
      </c>
      <c r="B56" s="1">
        <f t="shared" si="3"/>
        <v>4</v>
      </c>
      <c r="C56">
        <f t="shared" ca="1" si="0"/>
        <v>5</v>
      </c>
      <c r="D56" t="str">
        <f t="shared" ca="1" si="1"/>
        <v>INSERT INTO InsumoxReceta(Receta_ID,Insumo_ID,Cantidad)VALUES(21,4,5);</v>
      </c>
    </row>
    <row r="57" spans="1:4" x14ac:dyDescent="0.25">
      <c r="A57">
        <f t="shared" si="6"/>
        <v>22</v>
      </c>
      <c r="B57" s="1">
        <f t="shared" si="3"/>
        <v>5</v>
      </c>
      <c r="C57">
        <f t="shared" ca="1" si="0"/>
        <v>7</v>
      </c>
      <c r="D57" t="str">
        <f t="shared" ca="1" si="1"/>
        <v>INSERT INTO InsumoxReceta(Receta_ID,Insumo_ID,Cantidad)VALUES(22,5,7);</v>
      </c>
    </row>
    <row r="58" spans="1:4" x14ac:dyDescent="0.25">
      <c r="A58">
        <f t="shared" si="6"/>
        <v>23</v>
      </c>
      <c r="B58" s="1">
        <f t="shared" si="3"/>
        <v>1</v>
      </c>
      <c r="C58">
        <f t="shared" ca="1" si="0"/>
        <v>3</v>
      </c>
      <c r="D58" t="str">
        <f t="shared" ca="1" si="1"/>
        <v>INSERT INTO InsumoxReceta(Receta_ID,Insumo_ID,Cantidad)VALUES(23,1,3);</v>
      </c>
    </row>
    <row r="59" spans="1:4" x14ac:dyDescent="0.25">
      <c r="A59">
        <f t="shared" si="6"/>
        <v>8</v>
      </c>
      <c r="B59" s="1">
        <f t="shared" si="3"/>
        <v>2</v>
      </c>
      <c r="C59">
        <f t="shared" ca="1" si="0"/>
        <v>4</v>
      </c>
      <c r="D59" t="str">
        <f t="shared" ca="1" si="1"/>
        <v>INSERT INTO InsumoxReceta(Receta_ID,Insumo_ID,Cantidad)VALUES(8,2,4);</v>
      </c>
    </row>
    <row r="60" spans="1:4" x14ac:dyDescent="0.25">
      <c r="A60">
        <f t="shared" si="6"/>
        <v>9</v>
      </c>
      <c r="B60" s="1">
        <f t="shared" si="3"/>
        <v>3</v>
      </c>
      <c r="C60">
        <f t="shared" ca="1" si="0"/>
        <v>8</v>
      </c>
      <c r="D60" t="str">
        <f t="shared" ca="1" si="1"/>
        <v>INSERT INTO InsumoxReceta(Receta_ID,Insumo_ID,Cantidad)VALUES(9,3,8);</v>
      </c>
    </row>
    <row r="61" spans="1:4" x14ac:dyDescent="0.25">
      <c r="A61">
        <f t="shared" si="6"/>
        <v>10</v>
      </c>
      <c r="B61" s="1">
        <f t="shared" si="3"/>
        <v>4</v>
      </c>
      <c r="C61">
        <f t="shared" ca="1" si="0"/>
        <v>5</v>
      </c>
      <c r="D61" t="str">
        <f t="shared" ca="1" si="1"/>
        <v>INSERT INTO InsumoxReceta(Receta_ID,Insumo_ID,Cantidad)VALUES(10,4,5);</v>
      </c>
    </row>
    <row r="62" spans="1:4" x14ac:dyDescent="0.25">
      <c r="A62">
        <f t="shared" si="6"/>
        <v>11</v>
      </c>
      <c r="B62" s="1">
        <f t="shared" si="3"/>
        <v>5</v>
      </c>
      <c r="C62">
        <f t="shared" ca="1" si="0"/>
        <v>2</v>
      </c>
      <c r="D62" t="str">
        <f t="shared" ca="1" si="1"/>
        <v>INSERT INTO InsumoxReceta(Receta_ID,Insumo_ID,Cantidad)VALUES(11,5,2);</v>
      </c>
    </row>
    <row r="63" spans="1:4" x14ac:dyDescent="0.25">
      <c r="A63">
        <f t="shared" si="6"/>
        <v>12</v>
      </c>
      <c r="B63" s="1">
        <f t="shared" si="3"/>
        <v>6</v>
      </c>
      <c r="C63">
        <f t="shared" ca="1" si="0"/>
        <v>2</v>
      </c>
      <c r="D63" t="str">
        <f t="shared" ca="1" si="1"/>
        <v>INSERT INTO InsumoxReceta(Receta_ID,Insumo_ID,Cantidad)VALUES(12,6,2);</v>
      </c>
    </row>
    <row r="64" spans="1:4" x14ac:dyDescent="0.25">
      <c r="A64">
        <f t="shared" si="6"/>
        <v>13</v>
      </c>
      <c r="B64" s="1">
        <f t="shared" si="3"/>
        <v>4</v>
      </c>
      <c r="C64">
        <f t="shared" ca="1" si="0"/>
        <v>6</v>
      </c>
      <c r="D64" t="str">
        <f t="shared" ca="1" si="1"/>
        <v>INSERT INTO InsumoxReceta(Receta_ID,Insumo_ID,Cantidad)VALUES(13,4,6);</v>
      </c>
    </row>
    <row r="65" spans="1:4" x14ac:dyDescent="0.25">
      <c r="A65">
        <f t="shared" si="6"/>
        <v>14</v>
      </c>
      <c r="B65" s="1">
        <f t="shared" si="3"/>
        <v>5</v>
      </c>
      <c r="C65">
        <f t="shared" ca="1" si="0"/>
        <v>3</v>
      </c>
      <c r="D65" t="str">
        <f t="shared" ca="1" si="1"/>
        <v>INSERT INTO InsumoxReceta(Receta_ID,Insumo_ID,Cantidad)VALUES(14,5,3);</v>
      </c>
    </row>
    <row r="66" spans="1:4" x14ac:dyDescent="0.25">
      <c r="A66">
        <f t="shared" si="6"/>
        <v>15</v>
      </c>
      <c r="B66" s="1">
        <f t="shared" si="3"/>
        <v>6</v>
      </c>
      <c r="C66">
        <f t="shared" ca="1" si="0"/>
        <v>2</v>
      </c>
      <c r="D66" t="str">
        <f t="shared" ca="1" si="1"/>
        <v>INSERT INTO InsumoxReceta(Receta_ID,Insumo_ID,Cantidad)VALUES(15,6,2);</v>
      </c>
    </row>
    <row r="67" spans="1:4" x14ac:dyDescent="0.25">
      <c r="A67">
        <f t="shared" si="6"/>
        <v>25</v>
      </c>
      <c r="B67" s="1">
        <f t="shared" si="3"/>
        <v>4</v>
      </c>
      <c r="C67">
        <f t="shared" ca="1" si="0"/>
        <v>1</v>
      </c>
      <c r="D67" t="str">
        <f t="shared" ca="1" si="1"/>
        <v>INSERT INTO InsumoxReceta(Receta_ID,Insumo_ID,Cantidad)VALUES(25,4,1);</v>
      </c>
    </row>
    <row r="68" spans="1:4" x14ac:dyDescent="0.25">
      <c r="A68">
        <f t="shared" si="6"/>
        <v>26</v>
      </c>
      <c r="B68" s="1">
        <f t="shared" si="3"/>
        <v>5</v>
      </c>
      <c r="C68">
        <f t="shared" ref="C68:C112" ca="1" si="7">RANDBETWEEN(1,9)</f>
        <v>9</v>
      </c>
      <c r="D68" t="str">
        <f t="shared" ref="D68:D112" ca="1" si="8">CONCATENATE($B$1,A68,",",B68,",",C68,")",";")</f>
        <v>INSERT INTO InsumoxReceta(Receta_ID,Insumo_ID,Cantidad)VALUES(26,5,9);</v>
      </c>
    </row>
    <row r="69" spans="1:4" x14ac:dyDescent="0.25">
      <c r="A69">
        <f t="shared" si="6"/>
        <v>27</v>
      </c>
      <c r="B69" s="1">
        <f t="shared" si="3"/>
        <v>1</v>
      </c>
      <c r="C69">
        <f t="shared" ca="1" si="7"/>
        <v>8</v>
      </c>
      <c r="D69" t="str">
        <f t="shared" ca="1" si="8"/>
        <v>INSERT INTO InsumoxReceta(Receta_ID,Insumo_ID,Cantidad)VALUES(27,1,8);</v>
      </c>
    </row>
    <row r="70" spans="1:4" x14ac:dyDescent="0.25">
      <c r="A70">
        <f t="shared" si="6"/>
        <v>15</v>
      </c>
      <c r="B70" s="1">
        <f t="shared" si="3"/>
        <v>2</v>
      </c>
      <c r="C70">
        <f t="shared" ca="1" si="7"/>
        <v>4</v>
      </c>
      <c r="D70" t="str">
        <f t="shared" ca="1" si="8"/>
        <v>INSERT INTO InsumoxReceta(Receta_ID,Insumo_ID,Cantidad)VALUES(15,2,4);</v>
      </c>
    </row>
    <row r="71" spans="1:4" x14ac:dyDescent="0.25">
      <c r="A71">
        <f t="shared" si="6"/>
        <v>16</v>
      </c>
      <c r="B71" s="1">
        <f t="shared" si="3"/>
        <v>3</v>
      </c>
      <c r="C71">
        <f t="shared" ca="1" si="7"/>
        <v>7</v>
      </c>
      <c r="D71" t="str">
        <f t="shared" ca="1" si="8"/>
        <v>INSERT INTO InsumoxReceta(Receta_ID,Insumo_ID,Cantidad)VALUES(16,3,7);</v>
      </c>
    </row>
    <row r="72" spans="1:4" x14ac:dyDescent="0.25">
      <c r="A72">
        <f t="shared" si="6"/>
        <v>17</v>
      </c>
      <c r="B72" s="1">
        <f t="shared" si="3"/>
        <v>4</v>
      </c>
      <c r="C72">
        <f t="shared" ca="1" si="7"/>
        <v>8</v>
      </c>
      <c r="D72" t="str">
        <f t="shared" ca="1" si="8"/>
        <v>INSERT INTO InsumoxReceta(Receta_ID,Insumo_ID,Cantidad)VALUES(17,4,8);</v>
      </c>
    </row>
    <row r="73" spans="1:4" x14ac:dyDescent="0.25">
      <c r="A73">
        <f t="shared" si="6"/>
        <v>18</v>
      </c>
      <c r="B73" s="1">
        <f t="shared" si="3"/>
        <v>5</v>
      </c>
      <c r="C73">
        <f t="shared" ca="1" si="7"/>
        <v>3</v>
      </c>
      <c r="D73" t="str">
        <f t="shared" ca="1" si="8"/>
        <v>INSERT INTO InsumoxReceta(Receta_ID,Insumo_ID,Cantidad)VALUES(18,5,3);</v>
      </c>
    </row>
    <row r="74" spans="1:4" x14ac:dyDescent="0.25">
      <c r="A74">
        <f t="shared" si="6"/>
        <v>19</v>
      </c>
      <c r="B74" s="1">
        <f t="shared" si="3"/>
        <v>6</v>
      </c>
      <c r="C74">
        <f t="shared" ca="1" si="7"/>
        <v>8</v>
      </c>
      <c r="D74" t="str">
        <f t="shared" ca="1" si="8"/>
        <v>INSERT INTO InsumoxReceta(Receta_ID,Insumo_ID,Cantidad)VALUES(19,6,8);</v>
      </c>
    </row>
    <row r="75" spans="1:4" x14ac:dyDescent="0.25">
      <c r="A75">
        <f t="shared" si="6"/>
        <v>20</v>
      </c>
      <c r="B75" s="1">
        <f t="shared" si="3"/>
        <v>4</v>
      </c>
      <c r="C75">
        <f t="shared" ca="1" si="7"/>
        <v>4</v>
      </c>
      <c r="D75" t="str">
        <f t="shared" ca="1" si="8"/>
        <v>INSERT INTO InsumoxReceta(Receta_ID,Insumo_ID,Cantidad)VALUES(20,4,4);</v>
      </c>
    </row>
    <row r="76" spans="1:4" x14ac:dyDescent="0.25">
      <c r="A76">
        <f t="shared" si="6"/>
        <v>21</v>
      </c>
      <c r="B76" s="1">
        <f t="shared" si="3"/>
        <v>5</v>
      </c>
      <c r="C76">
        <f t="shared" ca="1" si="7"/>
        <v>5</v>
      </c>
      <c r="D76" t="str">
        <f t="shared" ca="1" si="8"/>
        <v>INSERT INTO InsumoxReceta(Receta_ID,Insumo_ID,Cantidad)VALUES(21,5,5);</v>
      </c>
    </row>
    <row r="77" spans="1:4" x14ac:dyDescent="0.25">
      <c r="A77">
        <f t="shared" si="6"/>
        <v>22</v>
      </c>
      <c r="B77" s="1">
        <f t="shared" si="3"/>
        <v>6</v>
      </c>
      <c r="C77">
        <f t="shared" ca="1" si="7"/>
        <v>8</v>
      </c>
      <c r="D77" t="str">
        <f t="shared" ca="1" si="8"/>
        <v>INSERT INTO InsumoxReceta(Receta_ID,Insumo_ID,Cantidad)VALUES(22,6,8);</v>
      </c>
    </row>
    <row r="78" spans="1:4" x14ac:dyDescent="0.25">
      <c r="A78">
        <f t="shared" si="6"/>
        <v>23</v>
      </c>
      <c r="B78" s="1">
        <f t="shared" si="3"/>
        <v>4</v>
      </c>
      <c r="C78">
        <f t="shared" ca="1" si="7"/>
        <v>6</v>
      </c>
      <c r="D78" t="str">
        <f t="shared" ca="1" si="8"/>
        <v>INSERT INTO InsumoxReceta(Receta_ID,Insumo_ID,Cantidad)VALUES(23,4,6);</v>
      </c>
    </row>
    <row r="79" spans="1:4" x14ac:dyDescent="0.25">
      <c r="A79">
        <f t="shared" si="6"/>
        <v>8</v>
      </c>
      <c r="B79" s="1">
        <f t="shared" ref="B79:B112" si="9">B68</f>
        <v>5</v>
      </c>
      <c r="C79">
        <f t="shared" ca="1" si="7"/>
        <v>1</v>
      </c>
      <c r="D79" t="str">
        <f t="shared" ca="1" si="8"/>
        <v>INSERT INTO InsumoxReceta(Receta_ID,Insumo_ID,Cantidad)VALUES(8,5,1);</v>
      </c>
    </row>
    <row r="80" spans="1:4" x14ac:dyDescent="0.25">
      <c r="A80">
        <f t="shared" si="6"/>
        <v>9</v>
      </c>
      <c r="B80" s="1">
        <f t="shared" si="9"/>
        <v>1</v>
      </c>
      <c r="C80">
        <f t="shared" ca="1" si="7"/>
        <v>2</v>
      </c>
      <c r="D80" t="str">
        <f t="shared" ca="1" si="8"/>
        <v>INSERT INTO InsumoxReceta(Receta_ID,Insumo_ID,Cantidad)VALUES(9,1,2);</v>
      </c>
    </row>
    <row r="81" spans="1:4" x14ac:dyDescent="0.25">
      <c r="A81">
        <f t="shared" si="6"/>
        <v>10</v>
      </c>
      <c r="B81" s="1">
        <f t="shared" si="9"/>
        <v>2</v>
      </c>
      <c r="C81">
        <f t="shared" ca="1" si="7"/>
        <v>4</v>
      </c>
      <c r="D81" t="str">
        <f t="shared" ca="1" si="8"/>
        <v>INSERT INTO InsumoxReceta(Receta_ID,Insumo_ID,Cantidad)VALUES(10,2,4);</v>
      </c>
    </row>
    <row r="82" spans="1:4" x14ac:dyDescent="0.25">
      <c r="A82">
        <f t="shared" si="6"/>
        <v>11</v>
      </c>
      <c r="B82" s="1">
        <f t="shared" si="9"/>
        <v>3</v>
      </c>
      <c r="C82">
        <f t="shared" ca="1" si="7"/>
        <v>4</v>
      </c>
      <c r="D82" t="str">
        <f t="shared" ca="1" si="8"/>
        <v>INSERT INTO InsumoxReceta(Receta_ID,Insumo_ID,Cantidad)VALUES(11,3,4);</v>
      </c>
    </row>
    <row r="83" spans="1:4" x14ac:dyDescent="0.25">
      <c r="A83">
        <f t="shared" si="6"/>
        <v>12</v>
      </c>
      <c r="B83" s="1">
        <f t="shared" si="9"/>
        <v>4</v>
      </c>
      <c r="C83">
        <f t="shared" ca="1" si="7"/>
        <v>2</v>
      </c>
      <c r="D83" t="str">
        <f t="shared" ca="1" si="8"/>
        <v>INSERT INTO InsumoxReceta(Receta_ID,Insumo_ID,Cantidad)VALUES(12,4,2);</v>
      </c>
    </row>
    <row r="84" spans="1:4" x14ac:dyDescent="0.25">
      <c r="A84">
        <f t="shared" si="6"/>
        <v>13</v>
      </c>
      <c r="B84" s="1">
        <f t="shared" si="9"/>
        <v>5</v>
      </c>
      <c r="C84">
        <f t="shared" ca="1" si="7"/>
        <v>5</v>
      </c>
      <c r="D84" t="str">
        <f t="shared" ca="1" si="8"/>
        <v>INSERT INTO InsumoxReceta(Receta_ID,Insumo_ID,Cantidad)VALUES(13,5,5);</v>
      </c>
    </row>
    <row r="85" spans="1:4" x14ac:dyDescent="0.25">
      <c r="A85">
        <f t="shared" si="6"/>
        <v>14</v>
      </c>
      <c r="B85" s="1">
        <f t="shared" si="9"/>
        <v>6</v>
      </c>
      <c r="C85">
        <f t="shared" ca="1" si="7"/>
        <v>4</v>
      </c>
      <c r="D85" t="str">
        <f t="shared" ca="1" si="8"/>
        <v>INSERT INTO InsumoxReceta(Receta_ID,Insumo_ID,Cantidad)VALUES(14,6,4);</v>
      </c>
    </row>
    <row r="86" spans="1:4" x14ac:dyDescent="0.25">
      <c r="A86">
        <f t="shared" si="6"/>
        <v>15</v>
      </c>
      <c r="B86" s="1">
        <f t="shared" si="9"/>
        <v>4</v>
      </c>
      <c r="C86">
        <f t="shared" ca="1" si="7"/>
        <v>1</v>
      </c>
      <c r="D86" t="str">
        <f t="shared" ca="1" si="8"/>
        <v>INSERT INTO InsumoxReceta(Receta_ID,Insumo_ID,Cantidad)VALUES(15,4,1);</v>
      </c>
    </row>
    <row r="87" spans="1:4" x14ac:dyDescent="0.25">
      <c r="A87">
        <f t="shared" si="6"/>
        <v>25</v>
      </c>
      <c r="B87" s="1">
        <f t="shared" si="9"/>
        <v>5</v>
      </c>
      <c r="C87">
        <f t="shared" ca="1" si="7"/>
        <v>2</v>
      </c>
      <c r="D87" t="str">
        <f t="shared" ca="1" si="8"/>
        <v>INSERT INTO InsumoxReceta(Receta_ID,Insumo_ID,Cantidad)VALUES(25,5,2);</v>
      </c>
    </row>
    <row r="88" spans="1:4" x14ac:dyDescent="0.25">
      <c r="A88">
        <f t="shared" si="6"/>
        <v>26</v>
      </c>
      <c r="B88" s="1">
        <f t="shared" si="9"/>
        <v>6</v>
      </c>
      <c r="C88">
        <f t="shared" ca="1" si="7"/>
        <v>6</v>
      </c>
      <c r="D88" t="str">
        <f t="shared" ca="1" si="8"/>
        <v>INSERT INTO InsumoxReceta(Receta_ID,Insumo_ID,Cantidad)VALUES(26,6,6);</v>
      </c>
    </row>
    <row r="89" spans="1:4" x14ac:dyDescent="0.25">
      <c r="A89">
        <f t="shared" si="6"/>
        <v>27</v>
      </c>
      <c r="B89" s="1">
        <f t="shared" si="9"/>
        <v>4</v>
      </c>
      <c r="C89">
        <f t="shared" ca="1" si="7"/>
        <v>3</v>
      </c>
      <c r="D89" t="str">
        <f t="shared" ca="1" si="8"/>
        <v>INSERT INTO InsumoxReceta(Receta_ID,Insumo_ID,Cantidad)VALUES(27,4,3);</v>
      </c>
    </row>
    <row r="90" spans="1:4" x14ac:dyDescent="0.25">
      <c r="A90">
        <f t="shared" si="6"/>
        <v>15</v>
      </c>
      <c r="B90" s="1">
        <f t="shared" si="9"/>
        <v>5</v>
      </c>
      <c r="C90">
        <f t="shared" ca="1" si="7"/>
        <v>1</v>
      </c>
      <c r="D90" t="str">
        <f t="shared" ca="1" si="8"/>
        <v>INSERT INTO InsumoxReceta(Receta_ID,Insumo_ID,Cantidad)VALUES(15,5,1);</v>
      </c>
    </row>
    <row r="91" spans="1:4" x14ac:dyDescent="0.25">
      <c r="A91">
        <f t="shared" si="6"/>
        <v>16</v>
      </c>
      <c r="B91" s="1">
        <f t="shared" si="9"/>
        <v>1</v>
      </c>
      <c r="C91">
        <f t="shared" ca="1" si="7"/>
        <v>1</v>
      </c>
      <c r="D91" t="str">
        <f t="shared" ca="1" si="8"/>
        <v>INSERT INTO InsumoxReceta(Receta_ID,Insumo_ID,Cantidad)VALUES(16,1,1);</v>
      </c>
    </row>
    <row r="92" spans="1:4" x14ac:dyDescent="0.25">
      <c r="A92">
        <f t="shared" si="6"/>
        <v>17</v>
      </c>
      <c r="B92" s="1">
        <f t="shared" si="9"/>
        <v>2</v>
      </c>
      <c r="C92">
        <f t="shared" ca="1" si="7"/>
        <v>4</v>
      </c>
      <c r="D92" t="str">
        <f t="shared" ca="1" si="8"/>
        <v>INSERT INTO InsumoxReceta(Receta_ID,Insumo_ID,Cantidad)VALUES(17,2,4);</v>
      </c>
    </row>
    <row r="93" spans="1:4" x14ac:dyDescent="0.25">
      <c r="A93">
        <f t="shared" si="6"/>
        <v>18</v>
      </c>
      <c r="B93" s="1">
        <f t="shared" si="9"/>
        <v>3</v>
      </c>
      <c r="C93">
        <f t="shared" ca="1" si="7"/>
        <v>2</v>
      </c>
      <c r="D93" t="str">
        <f t="shared" ca="1" si="8"/>
        <v>INSERT INTO InsumoxReceta(Receta_ID,Insumo_ID,Cantidad)VALUES(18,3,2);</v>
      </c>
    </row>
    <row r="94" spans="1:4" x14ac:dyDescent="0.25">
      <c r="A94">
        <f t="shared" si="6"/>
        <v>19</v>
      </c>
      <c r="B94" s="1">
        <f t="shared" si="9"/>
        <v>4</v>
      </c>
      <c r="C94">
        <f t="shared" ca="1" si="7"/>
        <v>2</v>
      </c>
      <c r="D94" t="str">
        <f t="shared" ca="1" si="8"/>
        <v>INSERT INTO InsumoxReceta(Receta_ID,Insumo_ID,Cantidad)VALUES(19,4,2);</v>
      </c>
    </row>
    <row r="95" spans="1:4" x14ac:dyDescent="0.25">
      <c r="A95">
        <f t="shared" si="6"/>
        <v>20</v>
      </c>
      <c r="B95" s="1">
        <f t="shared" si="9"/>
        <v>5</v>
      </c>
      <c r="C95">
        <f t="shared" ca="1" si="7"/>
        <v>8</v>
      </c>
      <c r="D95" t="str">
        <f t="shared" ca="1" si="8"/>
        <v>INSERT INTO InsumoxReceta(Receta_ID,Insumo_ID,Cantidad)VALUES(20,5,8);</v>
      </c>
    </row>
    <row r="96" spans="1:4" x14ac:dyDescent="0.25">
      <c r="A96">
        <f t="shared" si="6"/>
        <v>21</v>
      </c>
      <c r="B96" s="1">
        <f t="shared" si="9"/>
        <v>6</v>
      </c>
      <c r="C96">
        <f t="shared" ca="1" si="7"/>
        <v>3</v>
      </c>
      <c r="D96" t="str">
        <f t="shared" ca="1" si="8"/>
        <v>INSERT INTO InsumoxReceta(Receta_ID,Insumo_ID,Cantidad)VALUES(21,6,3);</v>
      </c>
    </row>
    <row r="97" spans="1:4" x14ac:dyDescent="0.25">
      <c r="A97">
        <f t="shared" si="6"/>
        <v>22</v>
      </c>
      <c r="B97" s="1">
        <f t="shared" si="9"/>
        <v>4</v>
      </c>
      <c r="C97">
        <f t="shared" ca="1" si="7"/>
        <v>7</v>
      </c>
      <c r="D97" t="str">
        <f t="shared" ca="1" si="8"/>
        <v>INSERT INTO InsumoxReceta(Receta_ID,Insumo_ID,Cantidad)VALUES(22,4,7);</v>
      </c>
    </row>
    <row r="98" spans="1:4" x14ac:dyDescent="0.25">
      <c r="A98">
        <f t="shared" si="6"/>
        <v>23</v>
      </c>
      <c r="B98" s="1">
        <f t="shared" si="9"/>
        <v>5</v>
      </c>
      <c r="C98">
        <f t="shared" ca="1" si="7"/>
        <v>2</v>
      </c>
      <c r="D98" t="str">
        <f t="shared" ca="1" si="8"/>
        <v>INSERT INTO InsumoxReceta(Receta_ID,Insumo_ID,Cantidad)VALUES(23,5,2);</v>
      </c>
    </row>
    <row r="99" spans="1:4" x14ac:dyDescent="0.25">
      <c r="A99">
        <f t="shared" si="6"/>
        <v>8</v>
      </c>
      <c r="B99" s="1">
        <f t="shared" si="9"/>
        <v>6</v>
      </c>
      <c r="C99">
        <f t="shared" ca="1" si="7"/>
        <v>2</v>
      </c>
      <c r="D99" t="str">
        <f t="shared" ca="1" si="8"/>
        <v>INSERT INTO InsumoxReceta(Receta_ID,Insumo_ID,Cantidad)VALUES(8,6,2);</v>
      </c>
    </row>
    <row r="100" spans="1:4" x14ac:dyDescent="0.25">
      <c r="A100">
        <f t="shared" si="6"/>
        <v>9</v>
      </c>
      <c r="B100" s="1">
        <f t="shared" si="9"/>
        <v>4</v>
      </c>
      <c r="C100">
        <f t="shared" ca="1" si="7"/>
        <v>8</v>
      </c>
      <c r="D100" t="str">
        <f t="shared" ca="1" si="8"/>
        <v>INSERT INTO InsumoxReceta(Receta_ID,Insumo_ID,Cantidad)VALUES(9,4,8);</v>
      </c>
    </row>
    <row r="101" spans="1:4" x14ac:dyDescent="0.25">
      <c r="A101">
        <f t="shared" si="6"/>
        <v>10</v>
      </c>
      <c r="B101" s="1">
        <f t="shared" si="9"/>
        <v>5</v>
      </c>
      <c r="C101">
        <f t="shared" ca="1" si="7"/>
        <v>4</v>
      </c>
      <c r="D101" t="str">
        <f t="shared" ca="1" si="8"/>
        <v>INSERT INTO InsumoxReceta(Receta_ID,Insumo_ID,Cantidad)VALUES(10,5,4);</v>
      </c>
    </row>
    <row r="102" spans="1:4" x14ac:dyDescent="0.25">
      <c r="A102">
        <f t="shared" si="6"/>
        <v>11</v>
      </c>
      <c r="B102" s="1">
        <f t="shared" si="9"/>
        <v>1</v>
      </c>
      <c r="C102">
        <f t="shared" ca="1" si="7"/>
        <v>9</v>
      </c>
      <c r="D102" t="str">
        <f t="shared" ca="1" si="8"/>
        <v>INSERT INTO InsumoxReceta(Receta_ID,Insumo_ID,Cantidad)VALUES(11,1,9);</v>
      </c>
    </row>
    <row r="103" spans="1:4" x14ac:dyDescent="0.25">
      <c r="A103">
        <f t="shared" si="6"/>
        <v>12</v>
      </c>
      <c r="B103" s="1">
        <f t="shared" si="9"/>
        <v>2</v>
      </c>
      <c r="C103">
        <f t="shared" ca="1" si="7"/>
        <v>9</v>
      </c>
      <c r="D103" t="str">
        <f t="shared" ca="1" si="8"/>
        <v>INSERT INTO InsumoxReceta(Receta_ID,Insumo_ID,Cantidad)VALUES(12,2,9);</v>
      </c>
    </row>
    <row r="104" spans="1:4" x14ac:dyDescent="0.25">
      <c r="A104">
        <f t="shared" si="6"/>
        <v>13</v>
      </c>
      <c r="B104" s="1">
        <f t="shared" si="9"/>
        <v>3</v>
      </c>
      <c r="C104">
        <f t="shared" ca="1" si="7"/>
        <v>1</v>
      </c>
      <c r="D104" t="str">
        <f t="shared" ca="1" si="8"/>
        <v>INSERT INTO InsumoxReceta(Receta_ID,Insumo_ID,Cantidad)VALUES(13,3,1);</v>
      </c>
    </row>
    <row r="105" spans="1:4" x14ac:dyDescent="0.25">
      <c r="A105">
        <f t="shared" si="6"/>
        <v>14</v>
      </c>
      <c r="B105" s="1">
        <f t="shared" si="9"/>
        <v>4</v>
      </c>
      <c r="C105">
        <f t="shared" ca="1" si="7"/>
        <v>7</v>
      </c>
      <c r="D105" t="str">
        <f t="shared" ca="1" si="8"/>
        <v>INSERT INTO InsumoxReceta(Receta_ID,Insumo_ID,Cantidad)VALUES(14,4,7);</v>
      </c>
    </row>
    <row r="106" spans="1:4" x14ac:dyDescent="0.25">
      <c r="A106">
        <f t="shared" si="6"/>
        <v>15</v>
      </c>
      <c r="B106" s="1">
        <f t="shared" si="9"/>
        <v>5</v>
      </c>
      <c r="C106">
        <f t="shared" ca="1" si="7"/>
        <v>3</v>
      </c>
      <c r="D106" t="str">
        <f t="shared" ca="1" si="8"/>
        <v>INSERT INTO InsumoxReceta(Receta_ID,Insumo_ID,Cantidad)VALUES(15,5,3);</v>
      </c>
    </row>
    <row r="107" spans="1:4" x14ac:dyDescent="0.25">
      <c r="A107">
        <f t="shared" si="6"/>
        <v>25</v>
      </c>
      <c r="B107" s="1">
        <f t="shared" si="9"/>
        <v>6</v>
      </c>
      <c r="C107">
        <f t="shared" ca="1" si="7"/>
        <v>3</v>
      </c>
      <c r="D107" t="str">
        <f t="shared" ca="1" si="8"/>
        <v>INSERT INTO InsumoxReceta(Receta_ID,Insumo_ID,Cantidad)VALUES(25,6,3);</v>
      </c>
    </row>
    <row r="108" spans="1:4" x14ac:dyDescent="0.25">
      <c r="A108">
        <f t="shared" si="6"/>
        <v>26</v>
      </c>
      <c r="B108" s="1">
        <f t="shared" si="9"/>
        <v>4</v>
      </c>
      <c r="C108">
        <f t="shared" ca="1" si="7"/>
        <v>5</v>
      </c>
      <c r="D108" t="str">
        <f t="shared" ca="1" si="8"/>
        <v>INSERT INTO InsumoxReceta(Receta_ID,Insumo_ID,Cantidad)VALUES(26,4,5);</v>
      </c>
    </row>
    <row r="109" spans="1:4" x14ac:dyDescent="0.25">
      <c r="A109">
        <f t="shared" si="6"/>
        <v>27</v>
      </c>
      <c r="B109" s="1">
        <f t="shared" si="9"/>
        <v>5</v>
      </c>
      <c r="C109">
        <f t="shared" ca="1" si="7"/>
        <v>4</v>
      </c>
      <c r="D109" t="str">
        <f t="shared" ca="1" si="8"/>
        <v>INSERT INTO InsumoxReceta(Receta_ID,Insumo_ID,Cantidad)VALUES(27,5,4);</v>
      </c>
    </row>
    <row r="110" spans="1:4" x14ac:dyDescent="0.25">
      <c r="A110">
        <f t="shared" si="6"/>
        <v>15</v>
      </c>
      <c r="B110" s="1">
        <f t="shared" si="9"/>
        <v>6</v>
      </c>
      <c r="C110">
        <f t="shared" ca="1" si="7"/>
        <v>5</v>
      </c>
      <c r="D110" t="str">
        <f t="shared" ca="1" si="8"/>
        <v>INSERT INTO InsumoxReceta(Receta_ID,Insumo_ID,Cantidad)VALUES(15,6,5);</v>
      </c>
    </row>
    <row r="111" spans="1:4" x14ac:dyDescent="0.25">
      <c r="A111">
        <f t="shared" si="6"/>
        <v>16</v>
      </c>
      <c r="B111" s="1">
        <f t="shared" si="9"/>
        <v>4</v>
      </c>
      <c r="C111">
        <f t="shared" ca="1" si="7"/>
        <v>9</v>
      </c>
      <c r="D111" t="str">
        <f t="shared" ca="1" si="8"/>
        <v>INSERT INTO InsumoxReceta(Receta_ID,Insumo_ID,Cantidad)VALUES(16,4,9);</v>
      </c>
    </row>
    <row r="112" spans="1:4" x14ac:dyDescent="0.25">
      <c r="A112">
        <f t="shared" ref="A112" si="10">A92</f>
        <v>17</v>
      </c>
      <c r="B112" s="1">
        <f t="shared" si="9"/>
        <v>5</v>
      </c>
      <c r="C112">
        <f t="shared" ca="1" si="7"/>
        <v>6</v>
      </c>
      <c r="D112" t="str">
        <f t="shared" ca="1" si="8"/>
        <v>INSERT INTO InsumoxReceta(Receta_ID,Insumo_ID,Cantidad)VALUES(17,5,6);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3" sqref="D3:D25"/>
    </sheetView>
  </sheetViews>
  <sheetFormatPr baseColWidth="10" defaultRowHeight="15" x14ac:dyDescent="0.25"/>
  <sheetData>
    <row r="1" spans="1:4" x14ac:dyDescent="0.25">
      <c r="B1" t="s">
        <v>57</v>
      </c>
    </row>
    <row r="2" spans="1:4" x14ac:dyDescent="0.25">
      <c r="A2" t="s">
        <v>24</v>
      </c>
      <c r="B2" t="s">
        <v>58</v>
      </c>
      <c r="C2" t="s">
        <v>35</v>
      </c>
      <c r="D2" t="s">
        <v>0</v>
      </c>
    </row>
    <row r="3" spans="1:4" x14ac:dyDescent="0.25">
      <c r="A3">
        <v>1</v>
      </c>
      <c r="B3" s="1">
        <f>Insumo!A3</f>
        <v>1</v>
      </c>
      <c r="C3">
        <f ca="1">RANDBETWEEN(0,OrdenDetalles!C3)</f>
        <v>6</v>
      </c>
      <c r="D3" t="str">
        <f ca="1">CONCATENATE($B$1,A3,",",B3,",",C3,")",";")</f>
        <v>INSERT INTO Almacen_Insumos(Almacen_ID,Insumo_ID,Cantidad)VALUES(1,1,6);</v>
      </c>
    </row>
    <row r="4" spans="1:4" x14ac:dyDescent="0.25">
      <c r="A4">
        <v>1</v>
      </c>
      <c r="B4" s="1">
        <f>Insumo!A4</f>
        <v>2</v>
      </c>
      <c r="C4">
        <f ca="1">RANDBETWEEN(0,OrdenDetalles!C4)</f>
        <v>12</v>
      </c>
      <c r="D4" t="str">
        <f t="shared" ref="D4:D13" ca="1" si="0">CONCATENATE($B$1,A4,",",B4,",",C4,")",";")</f>
        <v>INSERT INTO Almacen_Insumos(Almacen_ID,Insumo_ID,Cantidad)VALUES(1,2,12);</v>
      </c>
    </row>
    <row r="5" spans="1:4" x14ac:dyDescent="0.25">
      <c r="A5">
        <v>1</v>
      </c>
      <c r="B5" s="1">
        <f>Insumo!A5</f>
        <v>3</v>
      </c>
      <c r="C5">
        <f ca="1">RANDBETWEEN(0,OrdenDetalles!C5)</f>
        <v>6</v>
      </c>
      <c r="D5" t="str">
        <f t="shared" ca="1" si="0"/>
        <v>INSERT INTO Almacen_Insumos(Almacen_ID,Insumo_ID,Cantidad)VALUES(1,3,6);</v>
      </c>
    </row>
    <row r="6" spans="1:4" x14ac:dyDescent="0.25">
      <c r="A6">
        <v>1</v>
      </c>
      <c r="B6" s="1">
        <f>Insumo!A6</f>
        <v>4</v>
      </c>
      <c r="C6">
        <f ca="1">RANDBETWEEN(0,OrdenDetalles!C6)</f>
        <v>11</v>
      </c>
      <c r="D6" t="str">
        <f t="shared" ca="1" si="0"/>
        <v>INSERT INTO Almacen_Insumos(Almacen_ID,Insumo_ID,Cantidad)VALUES(1,4,11);</v>
      </c>
    </row>
    <row r="7" spans="1:4" x14ac:dyDescent="0.25">
      <c r="A7">
        <v>1</v>
      </c>
      <c r="B7" s="1">
        <f>Insumo!A7</f>
        <v>5</v>
      </c>
      <c r="C7">
        <f ca="1">RANDBETWEEN(0,OrdenDetalles!C7)</f>
        <v>3</v>
      </c>
      <c r="D7" t="str">
        <f t="shared" ca="1" si="0"/>
        <v>INSERT INTO Almacen_Insumos(Almacen_ID,Insumo_ID,Cantidad)VALUES(1,5,3);</v>
      </c>
    </row>
    <row r="8" spans="1:4" x14ac:dyDescent="0.25">
      <c r="A8">
        <v>1</v>
      </c>
      <c r="B8" s="1">
        <f>Insumo!A8</f>
        <v>6</v>
      </c>
      <c r="C8">
        <f ca="1">RANDBETWEEN(0,OrdenDetalles!C8)</f>
        <v>4</v>
      </c>
      <c r="D8" t="str">
        <f t="shared" ca="1" si="0"/>
        <v>INSERT INTO Almacen_Insumos(Almacen_ID,Insumo_ID,Cantidad)VALUES(1,6,4);</v>
      </c>
    </row>
    <row r="9" spans="1:4" x14ac:dyDescent="0.25">
      <c r="A9">
        <v>1</v>
      </c>
      <c r="B9" s="1">
        <f>Insumo!A9</f>
        <v>7</v>
      </c>
      <c r="C9">
        <f ca="1">RANDBETWEEN(0,OrdenDetalles!C9)</f>
        <v>0</v>
      </c>
      <c r="D9" t="str">
        <f t="shared" ca="1" si="0"/>
        <v>INSERT INTO Almacen_Insumos(Almacen_ID,Insumo_ID,Cantidad)VALUES(1,7,0);</v>
      </c>
    </row>
    <row r="10" spans="1:4" x14ac:dyDescent="0.25">
      <c r="A10">
        <v>1</v>
      </c>
      <c r="B10" s="1">
        <f>Insumo!A10</f>
        <v>8</v>
      </c>
      <c r="C10">
        <f ca="1">RANDBETWEEN(0,OrdenDetalles!C10)</f>
        <v>0</v>
      </c>
      <c r="D10" t="str">
        <f t="shared" ca="1" si="0"/>
        <v>INSERT INTO Almacen_Insumos(Almacen_ID,Insumo_ID,Cantidad)VALUES(1,8,0);</v>
      </c>
    </row>
    <row r="11" spans="1:4" x14ac:dyDescent="0.25">
      <c r="A11">
        <v>1</v>
      </c>
      <c r="B11" s="1">
        <f>Insumo!A11</f>
        <v>9</v>
      </c>
      <c r="C11">
        <f ca="1">RANDBETWEEN(0,OrdenDetalles!C11)</f>
        <v>1</v>
      </c>
      <c r="D11" t="str">
        <f t="shared" ca="1" si="0"/>
        <v>INSERT INTO Almacen_Insumos(Almacen_ID,Insumo_ID,Cantidad)VALUES(1,9,1);</v>
      </c>
    </row>
    <row r="12" spans="1:4" x14ac:dyDescent="0.25">
      <c r="A12">
        <v>1</v>
      </c>
      <c r="B12" s="1">
        <f>Insumo!A12</f>
        <v>10</v>
      </c>
      <c r="C12">
        <f ca="1">RANDBETWEEN(0,OrdenDetalles!C12)</f>
        <v>10</v>
      </c>
      <c r="D12" t="str">
        <f t="shared" ca="1" si="0"/>
        <v>INSERT INTO Almacen_Insumos(Almacen_ID,Insumo_ID,Cantidad)VALUES(1,10,10);</v>
      </c>
    </row>
    <row r="13" spans="1:4" x14ac:dyDescent="0.25">
      <c r="A13">
        <v>1</v>
      </c>
      <c r="B13" s="1">
        <f>Insumo!A13</f>
        <v>11</v>
      </c>
      <c r="C13">
        <f ca="1">RANDBETWEEN(0,OrdenDetalles!C13)</f>
        <v>5</v>
      </c>
      <c r="D13" t="str">
        <f t="shared" ca="1" si="0"/>
        <v>INSERT INTO Almacen_Insumos(Almacen_ID,Insumo_ID,Cantidad)VALUES(1,11,5);</v>
      </c>
    </row>
    <row r="14" spans="1:4" x14ac:dyDescent="0.25">
      <c r="A14">
        <v>1</v>
      </c>
      <c r="B14" s="1">
        <f>Insumo!A14</f>
        <v>12</v>
      </c>
      <c r="C14">
        <f ca="1">RANDBETWEEN(0,OrdenDetalles!C14)</f>
        <v>1</v>
      </c>
      <c r="D14" t="str">
        <f t="shared" ref="D14:D18" ca="1" si="1">CONCATENATE($B$1,A14,",",B14,",",C14,")",";")</f>
        <v>INSERT INTO Almacen_Insumos(Almacen_ID,Insumo_ID,Cantidad)VALUES(1,12,1);</v>
      </c>
    </row>
    <row r="15" spans="1:4" x14ac:dyDescent="0.25">
      <c r="A15">
        <v>1</v>
      </c>
      <c r="B15" s="1">
        <f>Insumo!A15</f>
        <v>13</v>
      </c>
      <c r="C15">
        <f ca="1">RANDBETWEEN(0,OrdenDetalles!C15)</f>
        <v>0</v>
      </c>
      <c r="D15" t="str">
        <f t="shared" ca="1" si="1"/>
        <v>INSERT INTO Almacen_Insumos(Almacen_ID,Insumo_ID,Cantidad)VALUES(1,13,0);</v>
      </c>
    </row>
    <row r="16" spans="1:4" x14ac:dyDescent="0.25">
      <c r="A16">
        <v>1</v>
      </c>
      <c r="B16" s="1">
        <f>Insumo!A16</f>
        <v>14</v>
      </c>
      <c r="C16">
        <f ca="1">RANDBETWEEN(0,OrdenDetalles!C16)</f>
        <v>5</v>
      </c>
      <c r="D16" t="str">
        <f t="shared" ca="1" si="1"/>
        <v>INSERT INTO Almacen_Insumos(Almacen_ID,Insumo_ID,Cantidad)VALUES(1,14,5);</v>
      </c>
    </row>
    <row r="17" spans="1:4" x14ac:dyDescent="0.25">
      <c r="A17">
        <v>1</v>
      </c>
      <c r="B17" s="1">
        <f>Insumo!A17</f>
        <v>15</v>
      </c>
      <c r="C17">
        <f ca="1">RANDBETWEEN(0,OrdenDetalles!C17)</f>
        <v>7</v>
      </c>
      <c r="D17" t="str">
        <f t="shared" ca="1" si="1"/>
        <v>INSERT INTO Almacen_Insumos(Almacen_ID,Insumo_ID,Cantidad)VALUES(1,15,7);</v>
      </c>
    </row>
    <row r="18" spans="1:4" x14ac:dyDescent="0.25">
      <c r="A18">
        <v>1</v>
      </c>
      <c r="B18" s="1">
        <f>Insumo!A18</f>
        <v>16</v>
      </c>
      <c r="C18">
        <f ca="1">RANDBETWEEN(0,OrdenDetalles!C18)</f>
        <v>1</v>
      </c>
      <c r="D18" t="str">
        <f t="shared" ca="1" si="1"/>
        <v>INSERT INTO Almacen_Insumos(Almacen_ID,Insumo_ID,Cantidad)VALUES(1,16,1);</v>
      </c>
    </row>
    <row r="19" spans="1:4" x14ac:dyDescent="0.25">
      <c r="A19">
        <v>1</v>
      </c>
      <c r="B19" s="1">
        <f>Insumo!A19</f>
        <v>17</v>
      </c>
      <c r="C19">
        <f ca="1">RANDBETWEEN(0,OrdenDetalles!C19)</f>
        <v>5</v>
      </c>
      <c r="D19" t="str">
        <f t="shared" ref="D19:D25" ca="1" si="2">CONCATENATE($B$1,A19,",",B19,",",C19,")",";")</f>
        <v>INSERT INTO Almacen_Insumos(Almacen_ID,Insumo_ID,Cantidad)VALUES(1,17,5);</v>
      </c>
    </row>
    <row r="20" spans="1:4" x14ac:dyDescent="0.25">
      <c r="A20">
        <v>1</v>
      </c>
      <c r="B20" s="1">
        <f>Insumo!A20</f>
        <v>18</v>
      </c>
      <c r="C20">
        <f ca="1">RANDBETWEEN(0,OrdenDetalles!C20)</f>
        <v>1</v>
      </c>
      <c r="D20" t="str">
        <f t="shared" ca="1" si="2"/>
        <v>INSERT INTO Almacen_Insumos(Almacen_ID,Insumo_ID,Cantidad)VALUES(1,18,1);</v>
      </c>
    </row>
    <row r="21" spans="1:4" x14ac:dyDescent="0.25">
      <c r="A21">
        <v>1</v>
      </c>
      <c r="B21" s="1">
        <f>Insumo!A21</f>
        <v>19</v>
      </c>
      <c r="C21">
        <f ca="1">RANDBETWEEN(0,OrdenDetalles!C21)</f>
        <v>9</v>
      </c>
      <c r="D21" t="str">
        <f t="shared" ca="1" si="2"/>
        <v>INSERT INTO Almacen_Insumos(Almacen_ID,Insumo_ID,Cantidad)VALUES(1,19,9);</v>
      </c>
    </row>
    <row r="22" spans="1:4" x14ac:dyDescent="0.25">
      <c r="A22">
        <v>1</v>
      </c>
      <c r="B22" s="1">
        <f>Insumo!A22</f>
        <v>20</v>
      </c>
      <c r="C22">
        <f ca="1">RANDBETWEEN(0,OrdenDetalles!C22)</f>
        <v>5</v>
      </c>
      <c r="D22" t="str">
        <f t="shared" ca="1" si="2"/>
        <v>INSERT INTO Almacen_Insumos(Almacen_ID,Insumo_ID,Cantidad)VALUES(1,20,5);</v>
      </c>
    </row>
    <row r="23" spans="1:4" x14ac:dyDescent="0.25">
      <c r="A23">
        <v>1</v>
      </c>
      <c r="B23" s="1">
        <f>Insumo!A23</f>
        <v>21</v>
      </c>
      <c r="C23">
        <f ca="1">RANDBETWEEN(0,OrdenDetalles!C23)</f>
        <v>7</v>
      </c>
      <c r="D23" t="str">
        <f t="shared" ca="1" si="2"/>
        <v>INSERT INTO Almacen_Insumos(Almacen_ID,Insumo_ID,Cantidad)VALUES(1,21,7);</v>
      </c>
    </row>
    <row r="24" spans="1:4" x14ac:dyDescent="0.25">
      <c r="A24">
        <v>1</v>
      </c>
      <c r="B24" s="1">
        <f>Insumo!A24</f>
        <v>22</v>
      </c>
      <c r="C24">
        <f ca="1">RANDBETWEEN(0,OrdenDetalles!C24)</f>
        <v>0</v>
      </c>
      <c r="D24" t="str">
        <f t="shared" ca="1" si="2"/>
        <v>INSERT INTO Almacen_Insumos(Almacen_ID,Insumo_ID,Cantidad)VALUES(1,22,0);</v>
      </c>
    </row>
    <row r="25" spans="1:4" x14ac:dyDescent="0.25">
      <c r="A25">
        <v>1</v>
      </c>
      <c r="B25" s="1">
        <f>Insumo!A25</f>
        <v>23</v>
      </c>
      <c r="C25">
        <f ca="1">RANDBETWEEN(0,OrdenDetalles!C25)</f>
        <v>4</v>
      </c>
      <c r="D25" t="str">
        <f t="shared" ca="1" si="2"/>
        <v>INSERT INTO Almacen_Insumos(Almacen_ID,Insumo_ID,Cantidad)VALUES(1,23,4);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3" sqref="E3:E29"/>
    </sheetView>
  </sheetViews>
  <sheetFormatPr baseColWidth="10" defaultRowHeight="15" x14ac:dyDescent="0.25"/>
  <cols>
    <col min="3" max="3" width="10.7109375" bestFit="1" customWidth="1"/>
  </cols>
  <sheetData>
    <row r="1" spans="1:5" x14ac:dyDescent="0.25">
      <c r="B1" t="s">
        <v>25</v>
      </c>
    </row>
    <row r="2" spans="1:5" x14ac:dyDescent="0.25">
      <c r="A2" t="s">
        <v>24</v>
      </c>
      <c r="B2" t="s">
        <v>18</v>
      </c>
      <c r="C2" t="s">
        <v>26</v>
      </c>
      <c r="D2" t="s">
        <v>27</v>
      </c>
      <c r="E2" t="s">
        <v>0</v>
      </c>
    </row>
    <row r="3" spans="1:5" x14ac:dyDescent="0.25">
      <c r="A3">
        <v>1</v>
      </c>
      <c r="B3">
        <f ca="1">Clientes!A4</f>
        <v>29279582</v>
      </c>
      <c r="C3" s="2">
        <f ca="1">RANDBETWEEN(DATE(2022,1,1),DATE(2022,3,31))</f>
        <v>44624</v>
      </c>
      <c r="D3" s="2">
        <f ca="1">RANDBETWEEN(DATE(2022,4,1),DATE(2022,6,31))</f>
        <v>44679</v>
      </c>
      <c r="E3" t="str">
        <f ca="1">CONCATENATE($B$1,B3,",","'",TEXT(C3,"dd/mm/yyyy"),"'",",","'",TEXT(D3,"dd/mm/yyyy"),"'",")",";")</f>
        <v>INSERT INTO Orden(Cliente_DNI,Fecha_Registro,Fecha_Requerida)VALUES(29279582,'04/03/2022','28/04/2022');</v>
      </c>
    </row>
    <row r="4" spans="1:5" x14ac:dyDescent="0.25">
      <c r="A4">
        <v>2</v>
      </c>
      <c r="B4">
        <f ca="1">Clientes!A5</f>
        <v>61973473</v>
      </c>
      <c r="C4" s="2">
        <f t="shared" ref="C4:C29" ca="1" si="0">RANDBETWEEN(DATE(2022,1,1),DATE(2022,3,31))</f>
        <v>44623</v>
      </c>
      <c r="D4" s="2">
        <f ca="1">RANDBETWEEN(DATE(2022,4,1),DATE(2022,6,31))</f>
        <v>44722</v>
      </c>
      <c r="E4" t="str">
        <f t="shared" ref="E4:E29" ca="1" si="1">CONCATENATE($B$1,B4,",","'",TEXT(C4,"dd/mm/yyyy"),"'",",","'",TEXT(D4,"dd/mm/yyyy"),"'",")",";")</f>
        <v>INSERT INTO Orden(Cliente_DNI,Fecha_Registro,Fecha_Requerida)VALUES(61973473,'03/03/2022','10/06/2022');</v>
      </c>
    </row>
    <row r="5" spans="1:5" x14ac:dyDescent="0.25">
      <c r="A5">
        <v>3</v>
      </c>
      <c r="B5">
        <f ca="1">Clientes!A6</f>
        <v>28349223</v>
      </c>
      <c r="C5" s="2">
        <f t="shared" ca="1" si="0"/>
        <v>44629</v>
      </c>
      <c r="D5" s="2">
        <f t="shared" ref="D4:D29" ca="1" si="2">RANDBETWEEN(DATE(2022,4,1),DATE(2022,6,31))</f>
        <v>44672</v>
      </c>
      <c r="E5" t="str">
        <f t="shared" ca="1" si="1"/>
        <v>INSERT INTO Orden(Cliente_DNI,Fecha_Registro,Fecha_Requerida)VALUES(28349223,'09/03/2022','21/04/2022');</v>
      </c>
    </row>
    <row r="6" spans="1:5" x14ac:dyDescent="0.25">
      <c r="A6">
        <v>4</v>
      </c>
      <c r="B6">
        <f ca="1">Clientes!A7</f>
        <v>59408107</v>
      </c>
      <c r="C6" s="2">
        <f t="shared" ca="1" si="0"/>
        <v>44595</v>
      </c>
      <c r="D6" s="2">
        <f t="shared" ca="1" si="2"/>
        <v>44705</v>
      </c>
      <c r="E6" t="str">
        <f t="shared" ca="1" si="1"/>
        <v>INSERT INTO Orden(Cliente_DNI,Fecha_Registro,Fecha_Requerida)VALUES(59408107,'03/02/2022','24/05/2022');</v>
      </c>
    </row>
    <row r="7" spans="1:5" x14ac:dyDescent="0.25">
      <c r="A7">
        <v>5</v>
      </c>
      <c r="B7">
        <f ca="1">Clientes!A8</f>
        <v>23014946</v>
      </c>
      <c r="C7" s="2">
        <f t="shared" ca="1" si="0"/>
        <v>44563</v>
      </c>
      <c r="D7" s="2">
        <f t="shared" ca="1" si="2"/>
        <v>44677</v>
      </c>
      <c r="E7" t="str">
        <f t="shared" ca="1" si="1"/>
        <v>INSERT INTO Orden(Cliente_DNI,Fecha_Registro,Fecha_Requerida)VALUES(23014946,'02/01/2022','26/04/2022');</v>
      </c>
    </row>
    <row r="8" spans="1:5" x14ac:dyDescent="0.25">
      <c r="A8">
        <v>6</v>
      </c>
      <c r="B8">
        <f ca="1">Clientes!A9</f>
        <v>82717815</v>
      </c>
      <c r="C8" s="2">
        <f t="shared" ca="1" si="0"/>
        <v>44586</v>
      </c>
      <c r="D8" s="2">
        <f t="shared" ca="1" si="2"/>
        <v>44694</v>
      </c>
      <c r="E8" t="str">
        <f t="shared" ca="1" si="1"/>
        <v>INSERT INTO Orden(Cliente_DNI,Fecha_Registro,Fecha_Requerida)VALUES(82717815,'25/01/2022','13/05/2022');</v>
      </c>
    </row>
    <row r="9" spans="1:5" x14ac:dyDescent="0.25">
      <c r="A9">
        <v>7</v>
      </c>
      <c r="B9">
        <f ca="1">Clientes!A10</f>
        <v>31566850</v>
      </c>
      <c r="C9" s="2">
        <f t="shared" ca="1" si="0"/>
        <v>44641</v>
      </c>
      <c r="D9" s="2">
        <f t="shared" ca="1" si="2"/>
        <v>44671</v>
      </c>
      <c r="E9" t="str">
        <f t="shared" ca="1" si="1"/>
        <v>INSERT INTO Orden(Cliente_DNI,Fecha_Registro,Fecha_Requerida)VALUES(31566850,'21/03/2022','20/04/2022');</v>
      </c>
    </row>
    <row r="10" spans="1:5" x14ac:dyDescent="0.25">
      <c r="A10">
        <v>8</v>
      </c>
      <c r="B10">
        <f ca="1">Clientes!A11</f>
        <v>66091599</v>
      </c>
      <c r="C10" s="2">
        <f t="shared" ca="1" si="0"/>
        <v>44618</v>
      </c>
      <c r="D10" s="2">
        <f t="shared" ca="1" si="2"/>
        <v>44708</v>
      </c>
      <c r="E10" t="str">
        <f t="shared" ca="1" si="1"/>
        <v>INSERT INTO Orden(Cliente_DNI,Fecha_Registro,Fecha_Requerida)VALUES(66091599,'26/02/2022','27/05/2022');</v>
      </c>
    </row>
    <row r="11" spans="1:5" x14ac:dyDescent="0.25">
      <c r="A11">
        <v>9</v>
      </c>
      <c r="B11">
        <f ca="1">Clientes!A12</f>
        <v>18977672</v>
      </c>
      <c r="C11" s="2">
        <f t="shared" ca="1" si="0"/>
        <v>44587</v>
      </c>
      <c r="D11" s="2">
        <f t="shared" ca="1" si="2"/>
        <v>44723</v>
      </c>
      <c r="E11" t="str">
        <f t="shared" ca="1" si="1"/>
        <v>INSERT INTO Orden(Cliente_DNI,Fecha_Registro,Fecha_Requerida)VALUES(18977672,'26/01/2022','11/06/2022');</v>
      </c>
    </row>
    <row r="12" spans="1:5" x14ac:dyDescent="0.25">
      <c r="A12">
        <v>10</v>
      </c>
      <c r="B12">
        <f ca="1">Clientes!A13</f>
        <v>54311632</v>
      </c>
      <c r="C12" s="2">
        <f t="shared" ca="1" si="0"/>
        <v>44564</v>
      </c>
      <c r="D12" s="2">
        <f t="shared" ca="1" si="2"/>
        <v>44697</v>
      </c>
      <c r="E12" t="str">
        <f t="shared" ca="1" si="1"/>
        <v>INSERT INTO Orden(Cliente_DNI,Fecha_Registro,Fecha_Requerida)VALUES(54311632,'03/01/2022','16/05/2022');</v>
      </c>
    </row>
    <row r="13" spans="1:5" x14ac:dyDescent="0.25">
      <c r="A13">
        <v>11</v>
      </c>
      <c r="B13">
        <f ca="1">Clientes!A14</f>
        <v>48599188</v>
      </c>
      <c r="C13" s="2">
        <f t="shared" ca="1" si="0"/>
        <v>44641</v>
      </c>
      <c r="D13" s="2">
        <f t="shared" ca="1" si="2"/>
        <v>44736</v>
      </c>
      <c r="E13" t="str">
        <f t="shared" ca="1" si="1"/>
        <v>INSERT INTO Orden(Cliente_DNI,Fecha_Registro,Fecha_Requerida)VALUES(48599188,'21/03/2022','24/06/2022');</v>
      </c>
    </row>
    <row r="14" spans="1:5" x14ac:dyDescent="0.25">
      <c r="A14">
        <v>12</v>
      </c>
      <c r="B14">
        <f ca="1">Clientes!A15</f>
        <v>36636625</v>
      </c>
      <c r="C14" s="2">
        <f t="shared" ca="1" si="0"/>
        <v>44599</v>
      </c>
      <c r="D14" s="2">
        <f t="shared" ca="1" si="2"/>
        <v>44723</v>
      </c>
      <c r="E14" t="str">
        <f t="shared" ca="1" si="1"/>
        <v>INSERT INTO Orden(Cliente_DNI,Fecha_Registro,Fecha_Requerida)VALUES(36636625,'07/02/2022','11/06/2022');</v>
      </c>
    </row>
    <row r="15" spans="1:5" x14ac:dyDescent="0.25">
      <c r="A15">
        <v>13</v>
      </c>
      <c r="B15">
        <f ca="1">Clientes!A16</f>
        <v>39069526</v>
      </c>
      <c r="C15" s="2">
        <f t="shared" ca="1" si="0"/>
        <v>44580</v>
      </c>
      <c r="D15" s="2">
        <f t="shared" ca="1" si="2"/>
        <v>44716</v>
      </c>
      <c r="E15" t="str">
        <f t="shared" ca="1" si="1"/>
        <v>INSERT INTO Orden(Cliente_DNI,Fecha_Registro,Fecha_Requerida)VALUES(39069526,'19/01/2022','04/06/2022');</v>
      </c>
    </row>
    <row r="16" spans="1:5" x14ac:dyDescent="0.25">
      <c r="A16">
        <v>14</v>
      </c>
      <c r="B16">
        <f ca="1">Clientes!A17</f>
        <v>40872816</v>
      </c>
      <c r="C16" s="2">
        <f t="shared" ca="1" si="0"/>
        <v>44635</v>
      </c>
      <c r="D16" s="2">
        <f t="shared" ca="1" si="2"/>
        <v>44668</v>
      </c>
      <c r="E16" t="str">
        <f t="shared" ca="1" si="1"/>
        <v>INSERT INTO Orden(Cliente_DNI,Fecha_Registro,Fecha_Requerida)VALUES(40872816,'15/03/2022','17/04/2022');</v>
      </c>
    </row>
    <row r="17" spans="1:5" x14ac:dyDescent="0.25">
      <c r="A17">
        <v>15</v>
      </c>
      <c r="B17">
        <f ca="1">Clientes!A18</f>
        <v>68104319</v>
      </c>
      <c r="C17" s="2">
        <f t="shared" ca="1" si="0"/>
        <v>44639</v>
      </c>
      <c r="D17" s="2">
        <f t="shared" ca="1" si="2"/>
        <v>44670</v>
      </c>
      <c r="E17" t="str">
        <f t="shared" ca="1" si="1"/>
        <v>INSERT INTO Orden(Cliente_DNI,Fecha_Registro,Fecha_Requerida)VALUES(68104319,'19/03/2022','19/04/2022');</v>
      </c>
    </row>
    <row r="18" spans="1:5" x14ac:dyDescent="0.25">
      <c r="A18">
        <v>16</v>
      </c>
      <c r="B18">
        <f ca="1">Clientes!A19</f>
        <v>27023583</v>
      </c>
      <c r="C18" s="2">
        <f t="shared" ca="1" si="0"/>
        <v>44565</v>
      </c>
      <c r="D18" s="2">
        <f t="shared" ca="1" si="2"/>
        <v>44729</v>
      </c>
      <c r="E18" t="str">
        <f t="shared" ca="1" si="1"/>
        <v>INSERT INTO Orden(Cliente_DNI,Fecha_Registro,Fecha_Requerida)VALUES(27023583,'04/01/2022','17/06/2022');</v>
      </c>
    </row>
    <row r="19" spans="1:5" x14ac:dyDescent="0.25">
      <c r="A19">
        <v>17</v>
      </c>
      <c r="B19">
        <f ca="1">Clientes!A20</f>
        <v>45789314</v>
      </c>
      <c r="C19" s="2">
        <f t="shared" ca="1" si="0"/>
        <v>44645</v>
      </c>
      <c r="D19" s="2">
        <f t="shared" ca="1" si="2"/>
        <v>44671</v>
      </c>
      <c r="E19" t="str">
        <f t="shared" ca="1" si="1"/>
        <v>INSERT INTO Orden(Cliente_DNI,Fecha_Registro,Fecha_Requerida)VALUES(45789314,'25/03/2022','20/04/2022');</v>
      </c>
    </row>
    <row r="20" spans="1:5" x14ac:dyDescent="0.25">
      <c r="A20">
        <v>18</v>
      </c>
      <c r="B20">
        <f ca="1">Clientes!A21</f>
        <v>69078223</v>
      </c>
      <c r="C20" s="2">
        <f t="shared" ca="1" si="0"/>
        <v>44637</v>
      </c>
      <c r="D20" s="2">
        <f t="shared" ca="1" si="2"/>
        <v>44713</v>
      </c>
      <c r="E20" t="str">
        <f t="shared" ca="1" si="1"/>
        <v>INSERT INTO Orden(Cliente_DNI,Fecha_Registro,Fecha_Requerida)VALUES(69078223,'17/03/2022','01/06/2022');</v>
      </c>
    </row>
    <row r="21" spans="1:5" x14ac:dyDescent="0.25">
      <c r="A21">
        <v>19</v>
      </c>
      <c r="B21">
        <f ca="1">Clientes!A22</f>
        <v>12848564</v>
      </c>
      <c r="C21" s="2">
        <f t="shared" ca="1" si="0"/>
        <v>44589</v>
      </c>
      <c r="D21" s="2">
        <f t="shared" ca="1" si="2"/>
        <v>44683</v>
      </c>
      <c r="E21" t="str">
        <f t="shared" ca="1" si="1"/>
        <v>INSERT INTO Orden(Cliente_DNI,Fecha_Registro,Fecha_Requerida)VALUES(12848564,'28/01/2022','02/05/2022');</v>
      </c>
    </row>
    <row r="22" spans="1:5" x14ac:dyDescent="0.25">
      <c r="A22">
        <v>20</v>
      </c>
      <c r="B22">
        <f ca="1">B21</f>
        <v>12848564</v>
      </c>
      <c r="C22" s="2">
        <f t="shared" ca="1" si="0"/>
        <v>44634</v>
      </c>
      <c r="D22" s="2">
        <f t="shared" ca="1" si="2"/>
        <v>44694</v>
      </c>
      <c r="E22" t="str">
        <f t="shared" ca="1" si="1"/>
        <v>INSERT INTO Orden(Cliente_DNI,Fecha_Registro,Fecha_Requerida)VALUES(12848564,'14/03/2022','13/05/2022');</v>
      </c>
    </row>
    <row r="23" spans="1:5" x14ac:dyDescent="0.25">
      <c r="A23">
        <v>21</v>
      </c>
      <c r="B23">
        <f t="shared" ref="B23:B25" ca="1" si="3">B22</f>
        <v>12848564</v>
      </c>
      <c r="C23" s="2">
        <f t="shared" ca="1" si="0"/>
        <v>44571</v>
      </c>
      <c r="D23" s="2">
        <f t="shared" ca="1" si="2"/>
        <v>44664</v>
      </c>
      <c r="E23" t="str">
        <f t="shared" ca="1" si="1"/>
        <v>INSERT INTO Orden(Cliente_DNI,Fecha_Registro,Fecha_Requerida)VALUES(12848564,'10/01/2022','13/04/2022');</v>
      </c>
    </row>
    <row r="24" spans="1:5" x14ac:dyDescent="0.25">
      <c r="A24">
        <v>22</v>
      </c>
      <c r="B24">
        <f t="shared" ca="1" si="3"/>
        <v>12848564</v>
      </c>
      <c r="C24" s="2">
        <f t="shared" ca="1" si="0"/>
        <v>44584</v>
      </c>
      <c r="D24" s="2">
        <f t="shared" ca="1" si="2"/>
        <v>44735</v>
      </c>
      <c r="E24" t="str">
        <f t="shared" ca="1" si="1"/>
        <v>INSERT INTO Orden(Cliente_DNI,Fecha_Registro,Fecha_Requerida)VALUES(12848564,'23/01/2022','23/06/2022');</v>
      </c>
    </row>
    <row r="25" spans="1:5" x14ac:dyDescent="0.25">
      <c r="A25">
        <v>23</v>
      </c>
      <c r="B25">
        <f t="shared" ca="1" si="3"/>
        <v>12848564</v>
      </c>
      <c r="C25" s="2">
        <f t="shared" ca="1" si="0"/>
        <v>44593</v>
      </c>
      <c r="D25" s="2">
        <f t="shared" ca="1" si="2"/>
        <v>44655</v>
      </c>
      <c r="E25" t="str">
        <f t="shared" ca="1" si="1"/>
        <v>INSERT INTO Orden(Cliente_DNI,Fecha_Registro,Fecha_Requerida)VALUES(12848564,'01/02/2022','04/04/2022');</v>
      </c>
    </row>
    <row r="26" spans="1:5" x14ac:dyDescent="0.25">
      <c r="A26">
        <v>23</v>
      </c>
      <c r="B26">
        <f ca="1">B5</f>
        <v>28349223</v>
      </c>
      <c r="C26" s="2">
        <f t="shared" ca="1" si="0"/>
        <v>44595</v>
      </c>
      <c r="D26" s="2">
        <f t="shared" ca="1" si="2"/>
        <v>44679</v>
      </c>
      <c r="E26" t="str">
        <f t="shared" ca="1" si="1"/>
        <v>INSERT INTO Orden(Cliente_DNI,Fecha_Registro,Fecha_Requerida)VALUES(28349223,'03/02/2022','28/04/2022');</v>
      </c>
    </row>
    <row r="27" spans="1:5" x14ac:dyDescent="0.25">
      <c r="A27">
        <v>24</v>
      </c>
      <c r="B27">
        <f t="shared" ref="B27:B29" ca="1" si="4">B6</f>
        <v>59408107</v>
      </c>
      <c r="C27" s="2">
        <f t="shared" ca="1" si="0"/>
        <v>44624</v>
      </c>
      <c r="D27" s="2">
        <f t="shared" ca="1" si="2"/>
        <v>44688</v>
      </c>
      <c r="E27" t="str">
        <f t="shared" ca="1" si="1"/>
        <v>INSERT INTO Orden(Cliente_DNI,Fecha_Registro,Fecha_Requerida)VALUES(59408107,'04/03/2022','07/05/2022');</v>
      </c>
    </row>
    <row r="28" spans="1:5" x14ac:dyDescent="0.25">
      <c r="A28">
        <v>25</v>
      </c>
      <c r="B28">
        <f t="shared" ca="1" si="4"/>
        <v>23014946</v>
      </c>
      <c r="C28" s="2">
        <f t="shared" ca="1" si="0"/>
        <v>44619</v>
      </c>
      <c r="D28" s="2">
        <f t="shared" ca="1" si="2"/>
        <v>44691</v>
      </c>
      <c r="E28" t="str">
        <f t="shared" ca="1" si="1"/>
        <v>INSERT INTO Orden(Cliente_DNI,Fecha_Registro,Fecha_Requerida)VALUES(23014946,'27/02/2022','10/05/2022');</v>
      </c>
    </row>
    <row r="29" spans="1:5" x14ac:dyDescent="0.25">
      <c r="A29">
        <v>26</v>
      </c>
      <c r="B29">
        <f t="shared" ca="1" si="4"/>
        <v>82717815</v>
      </c>
      <c r="C29" s="2">
        <f t="shared" ca="1" si="0"/>
        <v>44645</v>
      </c>
      <c r="D29" s="2">
        <f t="shared" ca="1" si="2"/>
        <v>44720</v>
      </c>
      <c r="E29" t="str">
        <f t="shared" ca="1" si="1"/>
        <v>INSERT INTO Orden(Cliente_DNI,Fecha_Registro,Fecha_Requerida)VALUES(82717815,'25/03/2022','08/06/2022');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3" sqref="E3:E8"/>
    </sheetView>
  </sheetViews>
  <sheetFormatPr baseColWidth="10" defaultRowHeight="15" x14ac:dyDescent="0.25"/>
  <sheetData>
    <row r="1" spans="1:5" x14ac:dyDescent="0.25">
      <c r="B1" t="s">
        <v>33</v>
      </c>
    </row>
    <row r="2" spans="1:5" x14ac:dyDescent="0.25">
      <c r="A2" t="s">
        <v>24</v>
      </c>
      <c r="B2" t="s">
        <v>28</v>
      </c>
      <c r="C2" t="s">
        <v>29</v>
      </c>
      <c r="D2" t="s">
        <v>30</v>
      </c>
      <c r="E2" t="s">
        <v>0</v>
      </c>
    </row>
    <row r="3" spans="1:5" x14ac:dyDescent="0.25">
      <c r="A3">
        <v>1</v>
      </c>
      <c r="B3" s="1">
        <f ca="1">RANDBETWEEN(450,600)</f>
        <v>537</v>
      </c>
      <c r="C3" s="1">
        <f ca="1">RANDBETWEEN(350,400)</f>
        <v>400</v>
      </c>
      <c r="D3" s="2" t="str">
        <f ca="1">CONCATENATE("Tipo ",RANDBETWEEN(1,4))</f>
        <v>Tipo 1</v>
      </c>
      <c r="E3" t="str">
        <f ca="1">CONCATENATE($B$1,B3,",",C3,",","'",D3,"'",")",";")</f>
        <v>INSERT INTO Maquina(PesoMax,VolumenMax,Tipo)VALUES(537,400,'Tipo 1');</v>
      </c>
    </row>
    <row r="4" spans="1:5" x14ac:dyDescent="0.25">
      <c r="A4">
        <v>2</v>
      </c>
      <c r="B4" s="1">
        <f t="shared" ref="B4:B29" ca="1" si="0">RANDBETWEEN(450,600)</f>
        <v>563</v>
      </c>
      <c r="C4" s="1">
        <f t="shared" ref="C4:C30" ca="1" si="1">RANDBETWEEN(350,500)</f>
        <v>429</v>
      </c>
      <c r="D4" s="2" t="str">
        <f t="shared" ref="D4:D29" ca="1" si="2">CONCATENATE("Tipo ",RANDBETWEEN(1,4))</f>
        <v>Tipo 1</v>
      </c>
      <c r="E4" t="str">
        <f t="shared" ref="E4:E8" ca="1" si="3">CONCATENATE($B$1,B4,",",C4,",","'",D4,"'",")",";")</f>
        <v>INSERT INTO Maquina(PesoMax,VolumenMax,Tipo)VALUES(563,429,'Tipo 1');</v>
      </c>
    </row>
    <row r="5" spans="1:5" x14ac:dyDescent="0.25">
      <c r="A5">
        <v>3</v>
      </c>
      <c r="B5" s="1">
        <f t="shared" ca="1" si="0"/>
        <v>475</v>
      </c>
      <c r="C5" s="1">
        <f t="shared" ca="1" si="1"/>
        <v>368</v>
      </c>
      <c r="D5" s="2" t="str">
        <f t="shared" ca="1" si="2"/>
        <v>Tipo 2</v>
      </c>
      <c r="E5" t="str">
        <f t="shared" ca="1" si="3"/>
        <v>INSERT INTO Maquina(PesoMax,VolumenMax,Tipo)VALUES(475,368,'Tipo 2');</v>
      </c>
    </row>
    <row r="6" spans="1:5" x14ac:dyDescent="0.25">
      <c r="A6">
        <v>4</v>
      </c>
      <c r="B6" s="1">
        <f t="shared" ca="1" si="0"/>
        <v>579</v>
      </c>
      <c r="C6" s="1">
        <f t="shared" ca="1" si="1"/>
        <v>499</v>
      </c>
      <c r="D6" s="2" t="str">
        <f t="shared" ca="1" si="2"/>
        <v>Tipo 1</v>
      </c>
      <c r="E6" t="str">
        <f t="shared" ca="1" si="3"/>
        <v>INSERT INTO Maquina(PesoMax,VolumenMax,Tipo)VALUES(579,499,'Tipo 1');</v>
      </c>
    </row>
    <row r="7" spans="1:5" x14ac:dyDescent="0.25">
      <c r="A7">
        <v>5</v>
      </c>
      <c r="B7" s="1">
        <f t="shared" ca="1" si="0"/>
        <v>558</v>
      </c>
      <c r="C7" s="1">
        <f t="shared" ca="1" si="1"/>
        <v>458</v>
      </c>
      <c r="D7" s="2" t="str">
        <f t="shared" ca="1" si="2"/>
        <v>Tipo 2</v>
      </c>
      <c r="E7" t="str">
        <f t="shared" ca="1" si="3"/>
        <v>INSERT INTO Maquina(PesoMax,VolumenMax,Tipo)VALUES(558,458,'Tipo 2');</v>
      </c>
    </row>
    <row r="8" spans="1:5" x14ac:dyDescent="0.25">
      <c r="A8">
        <v>6</v>
      </c>
      <c r="B8" s="1">
        <f t="shared" ca="1" si="0"/>
        <v>548</v>
      </c>
      <c r="C8" s="1">
        <f t="shared" ca="1" si="1"/>
        <v>398</v>
      </c>
      <c r="D8" s="2" t="str">
        <f t="shared" ca="1" si="2"/>
        <v>Tipo 3</v>
      </c>
      <c r="E8" t="str">
        <f t="shared" ca="1" si="3"/>
        <v>INSERT INTO Maquina(PesoMax,VolumenMax,Tipo)VALUES(548,398,'Tipo 3');</v>
      </c>
    </row>
    <row r="9" spans="1:5" x14ac:dyDescent="0.25">
      <c r="B9" s="1"/>
      <c r="C9" s="1"/>
      <c r="D9" s="2"/>
    </row>
    <row r="10" spans="1:5" x14ac:dyDescent="0.25">
      <c r="B10" s="1"/>
      <c r="C10" s="1"/>
      <c r="D10" s="2"/>
    </row>
    <row r="11" spans="1:5" x14ac:dyDescent="0.25">
      <c r="B11" s="1"/>
      <c r="C11" s="1"/>
      <c r="D11" s="2"/>
    </row>
    <row r="12" spans="1:5" x14ac:dyDescent="0.25">
      <c r="B12" s="1"/>
      <c r="C12" s="1"/>
      <c r="D12" s="2"/>
    </row>
    <row r="13" spans="1:5" x14ac:dyDescent="0.25">
      <c r="B13" s="1"/>
      <c r="C13" s="1"/>
      <c r="D13" s="2"/>
    </row>
    <row r="14" spans="1:5" x14ac:dyDescent="0.25">
      <c r="B14" s="1"/>
      <c r="C14" s="1"/>
      <c r="D14" s="2"/>
    </row>
    <row r="15" spans="1:5" x14ac:dyDescent="0.25">
      <c r="B15" s="1"/>
      <c r="C15" s="1"/>
      <c r="D15" s="2"/>
    </row>
    <row r="16" spans="1:5" x14ac:dyDescent="0.25">
      <c r="B16" s="1"/>
      <c r="C16" s="1"/>
      <c r="D16" s="2"/>
    </row>
    <row r="17" spans="2:4" x14ac:dyDescent="0.25">
      <c r="B17" s="1"/>
      <c r="C17" s="1"/>
      <c r="D17" s="2"/>
    </row>
    <row r="18" spans="2:4" x14ac:dyDescent="0.25">
      <c r="B18" s="1"/>
      <c r="C18" s="1"/>
      <c r="D18" s="2"/>
    </row>
    <row r="19" spans="2:4" x14ac:dyDescent="0.25">
      <c r="B19" s="1"/>
      <c r="C19" s="1"/>
      <c r="D19" s="2"/>
    </row>
    <row r="20" spans="2:4" x14ac:dyDescent="0.25">
      <c r="B20" s="1"/>
      <c r="C20" s="1"/>
      <c r="D20" s="2"/>
    </row>
    <row r="21" spans="2:4" x14ac:dyDescent="0.25">
      <c r="B21" s="1"/>
      <c r="C21" s="1"/>
      <c r="D21" s="2"/>
    </row>
    <row r="22" spans="2:4" x14ac:dyDescent="0.25">
      <c r="B22" s="1"/>
      <c r="C22" s="1"/>
      <c r="D22" s="2"/>
    </row>
    <row r="23" spans="2:4" x14ac:dyDescent="0.25">
      <c r="B23" s="1"/>
      <c r="C23" s="1"/>
      <c r="D23" s="2"/>
    </row>
    <row r="24" spans="2:4" x14ac:dyDescent="0.25">
      <c r="B24" s="1"/>
      <c r="C24" s="1"/>
      <c r="D24" s="2"/>
    </row>
    <row r="25" spans="2:4" x14ac:dyDescent="0.25">
      <c r="B25" s="1"/>
      <c r="C25" s="1"/>
      <c r="D25" s="2"/>
    </row>
    <row r="26" spans="2:4" x14ac:dyDescent="0.25">
      <c r="B26" s="1"/>
      <c r="C26" s="1"/>
      <c r="D26" s="2"/>
    </row>
    <row r="27" spans="2:4" x14ac:dyDescent="0.25">
      <c r="B27" s="1"/>
      <c r="C27" s="1"/>
      <c r="D27" s="2"/>
    </row>
    <row r="28" spans="2:4" x14ac:dyDescent="0.25">
      <c r="B28" s="1"/>
      <c r="C28" s="1"/>
      <c r="D28" s="2"/>
    </row>
    <row r="29" spans="2:4" x14ac:dyDescent="0.25">
      <c r="B29" s="1"/>
      <c r="C29" s="1"/>
      <c r="D29" s="2"/>
    </row>
    <row r="30" spans="2:4" x14ac:dyDescent="0.25">
      <c r="C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3" sqref="C3:C6"/>
    </sheetView>
  </sheetViews>
  <sheetFormatPr baseColWidth="10" defaultRowHeight="15" x14ac:dyDescent="0.25"/>
  <sheetData>
    <row r="1" spans="1:4" x14ac:dyDescent="0.25">
      <c r="B1" t="s">
        <v>32</v>
      </c>
    </row>
    <row r="2" spans="1:4" x14ac:dyDescent="0.25">
      <c r="A2" t="s">
        <v>24</v>
      </c>
      <c r="B2" t="s">
        <v>31</v>
      </c>
      <c r="C2" t="s">
        <v>0</v>
      </c>
    </row>
    <row r="3" spans="1:4" x14ac:dyDescent="0.25">
      <c r="A3">
        <v>1</v>
      </c>
      <c r="B3" s="1" t="str">
        <f>CONCATENATE("Tela ",A3)</f>
        <v>Tela 1</v>
      </c>
      <c r="C3" t="str">
        <f>CONCATENATE($B$1,"'",B3,"'",")",";")</f>
        <v>INSERT INTO Tipo_de_Tela(Nombre)VALUES('Tela 1');</v>
      </c>
      <c r="D3" s="2"/>
    </row>
    <row r="4" spans="1:4" x14ac:dyDescent="0.25">
      <c r="A4">
        <v>2</v>
      </c>
      <c r="B4" s="1" t="str">
        <f t="shared" ref="B4:B6" si="0">CONCATENATE("Tela ",A4)</f>
        <v>Tela 2</v>
      </c>
      <c r="C4" t="str">
        <f t="shared" ref="C4:C6" si="1">CONCATENATE($B$1,"'",B4,"'",")",";")</f>
        <v>INSERT INTO Tipo_de_Tela(Nombre)VALUES('Tela 2');</v>
      </c>
      <c r="D4" s="2"/>
    </row>
    <row r="5" spans="1:4" x14ac:dyDescent="0.25">
      <c r="A5">
        <v>3</v>
      </c>
      <c r="B5" s="1" t="str">
        <f t="shared" si="0"/>
        <v>Tela 3</v>
      </c>
      <c r="C5" t="str">
        <f t="shared" si="1"/>
        <v>INSERT INTO Tipo_de_Tela(Nombre)VALUES('Tela 3');</v>
      </c>
      <c r="D5" s="2"/>
    </row>
    <row r="6" spans="1:4" x14ac:dyDescent="0.25">
      <c r="A6">
        <v>4</v>
      </c>
      <c r="B6" s="1" t="str">
        <f t="shared" si="0"/>
        <v>Tela 4</v>
      </c>
      <c r="C6" t="str">
        <f t="shared" si="1"/>
        <v>INSERT INTO Tipo_de_Tela(Nombre)VALUES('Tela 4');</v>
      </c>
      <c r="D6" s="2"/>
    </row>
    <row r="7" spans="1:4" x14ac:dyDescent="0.25">
      <c r="B7" s="1"/>
      <c r="D7" s="2"/>
    </row>
    <row r="8" spans="1:4" x14ac:dyDescent="0.25">
      <c r="B8" s="1"/>
      <c r="D8" s="2"/>
    </row>
    <row r="9" spans="1:4" x14ac:dyDescent="0.25">
      <c r="B9" s="1"/>
      <c r="D9" s="2"/>
    </row>
    <row r="10" spans="1:4" x14ac:dyDescent="0.25">
      <c r="B10" s="1"/>
      <c r="D10" s="2"/>
    </row>
    <row r="11" spans="1:4" x14ac:dyDescent="0.25">
      <c r="B11" s="1"/>
      <c r="D11" s="2"/>
    </row>
    <row r="12" spans="1:4" x14ac:dyDescent="0.25">
      <c r="B12" s="1"/>
      <c r="D12" s="2"/>
    </row>
    <row r="13" spans="1:4" x14ac:dyDescent="0.25">
      <c r="B13" s="1"/>
      <c r="D13" s="2"/>
    </row>
    <row r="14" spans="1:4" x14ac:dyDescent="0.25">
      <c r="B14" s="1"/>
      <c r="D14" s="2"/>
    </row>
    <row r="15" spans="1:4" x14ac:dyDescent="0.25">
      <c r="B15" s="1"/>
      <c r="D15" s="2"/>
    </row>
    <row r="16" spans="1:4" x14ac:dyDescent="0.25">
      <c r="B16" s="1"/>
      <c r="D16" s="2"/>
    </row>
    <row r="17" spans="2:4" x14ac:dyDescent="0.25">
      <c r="B17" s="1"/>
      <c r="D17" s="2"/>
    </row>
    <row r="18" spans="2:4" x14ac:dyDescent="0.25">
      <c r="B18" s="1"/>
      <c r="D18" s="2"/>
    </row>
    <row r="19" spans="2:4" x14ac:dyDescent="0.25">
      <c r="B19" s="1"/>
      <c r="D19" s="2"/>
    </row>
    <row r="20" spans="2:4" x14ac:dyDescent="0.25">
      <c r="B20" s="1"/>
      <c r="D20" s="2"/>
    </row>
    <row r="21" spans="2:4" x14ac:dyDescent="0.25">
      <c r="B21" s="1"/>
      <c r="D21" s="2"/>
    </row>
    <row r="22" spans="2:4" x14ac:dyDescent="0.25">
      <c r="B22" s="1"/>
      <c r="D22" s="2"/>
    </row>
    <row r="23" spans="2:4" x14ac:dyDescent="0.25">
      <c r="B23" s="1"/>
      <c r="D23" s="2"/>
    </row>
    <row r="24" spans="2:4" x14ac:dyDescent="0.25">
      <c r="B24" s="1"/>
      <c r="D24" s="2"/>
    </row>
    <row r="25" spans="2:4" x14ac:dyDescent="0.25">
      <c r="B25" s="1"/>
      <c r="D25" s="2"/>
    </row>
    <row r="26" spans="2:4" x14ac:dyDescent="0.25">
      <c r="B26" s="1"/>
      <c r="D26" s="2"/>
    </row>
    <row r="27" spans="2:4" x14ac:dyDescent="0.25">
      <c r="B27" s="1"/>
      <c r="D27" s="2"/>
    </row>
    <row r="28" spans="2:4" x14ac:dyDescent="0.25">
      <c r="B28" s="1"/>
      <c r="D28" s="2"/>
    </row>
    <row r="29" spans="2:4" x14ac:dyDescent="0.25">
      <c r="B29" s="1"/>
      <c r="D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3" sqref="H3:H29"/>
    </sheetView>
  </sheetViews>
  <sheetFormatPr baseColWidth="10" defaultRowHeight="15" x14ac:dyDescent="0.25"/>
  <sheetData>
    <row r="1" spans="1:8" x14ac:dyDescent="0.25">
      <c r="B1" t="s">
        <v>34</v>
      </c>
    </row>
    <row r="2" spans="1:8" x14ac:dyDescent="0.25">
      <c r="A2" t="s">
        <v>24</v>
      </c>
      <c r="B2" t="s">
        <v>31</v>
      </c>
      <c r="C2" t="s">
        <v>26</v>
      </c>
      <c r="D2" t="s">
        <v>35</v>
      </c>
      <c r="E2" t="s">
        <v>36</v>
      </c>
      <c r="F2" t="s">
        <v>37</v>
      </c>
      <c r="G2" t="s">
        <v>38</v>
      </c>
    </row>
    <row r="3" spans="1:8" x14ac:dyDescent="0.25">
      <c r="A3">
        <v>1</v>
      </c>
      <c r="B3" s="1" t="str">
        <f>CONCATENATE("Receta ",A3)</f>
        <v>Receta 1</v>
      </c>
      <c r="C3" s="2">
        <f ca="1">RANDBETWEEN(DATE(2022,1,1),DATE(2022,3,31))</f>
        <v>44565</v>
      </c>
      <c r="D3" s="1">
        <f ca="1">RANDBETWEEN(1,30)</f>
        <v>20</v>
      </c>
      <c r="E3">
        <f ca="1">RANDBETWEEN(300,500)</f>
        <v>369</v>
      </c>
      <c r="F3">
        <f>Maquina!A3</f>
        <v>1</v>
      </c>
      <c r="G3">
        <f>'Tipo de Tela'!A3</f>
        <v>1</v>
      </c>
      <c r="H3" t="str">
        <f ca="1">CONCATENATE($B$1,"'",B3,"'",",","'",TEXT(C3,"dd/mm/yyyy"),"'",",",D3,",",E3,",",F3,",",G3,")",";")</f>
        <v>INSERT INTO Receta(Nombre,Fecha_Registro,CantidadProducto,Volumen,Maquina_ID,Tipo_de_Tela_ID)VALUES('Receta 1','04/01/2022',20,369,1,1);</v>
      </c>
    </row>
    <row r="4" spans="1:8" x14ac:dyDescent="0.25">
      <c r="A4">
        <v>2</v>
      </c>
      <c r="B4" s="1" t="str">
        <f t="shared" ref="B4:B29" si="0">CONCATENATE("Receta ",A4)</f>
        <v>Receta 2</v>
      </c>
      <c r="C4" s="2">
        <f t="shared" ref="C4:C29" ca="1" si="1">RANDBETWEEN(DATE(2022,1,1),DATE(2022,3,31))</f>
        <v>44563</v>
      </c>
      <c r="D4" s="1">
        <f t="shared" ref="D4:D29" ca="1" si="2">RANDBETWEEN(1,30)</f>
        <v>23</v>
      </c>
      <c r="E4">
        <f t="shared" ref="E4:E29" ca="1" si="3">RANDBETWEEN(300,500)</f>
        <v>483</v>
      </c>
      <c r="F4">
        <f>Maquina!A4</f>
        <v>2</v>
      </c>
      <c r="G4">
        <f>'Tipo de Tela'!A4</f>
        <v>2</v>
      </c>
      <c r="H4" t="str">
        <f t="shared" ref="H4:H29" ca="1" si="4">CONCATENATE($B$1,"'",B4,"'",",","'",TEXT(C4,"dd/mm/yyyy"),"'",",",D4,",",E4,",",F4,",",G4,")",";")</f>
        <v>INSERT INTO Receta(Nombre,Fecha_Registro,CantidadProducto,Volumen,Maquina_ID,Tipo_de_Tela_ID)VALUES('Receta 2','02/01/2022',23,483,2,2);</v>
      </c>
    </row>
    <row r="5" spans="1:8" x14ac:dyDescent="0.25">
      <c r="A5">
        <v>3</v>
      </c>
      <c r="B5" s="1" t="str">
        <f t="shared" si="0"/>
        <v>Receta 3</v>
      </c>
      <c r="C5" s="2">
        <f t="shared" ca="1" si="1"/>
        <v>44604</v>
      </c>
      <c r="D5" s="1">
        <f t="shared" ca="1" si="2"/>
        <v>19</v>
      </c>
      <c r="E5">
        <f t="shared" ca="1" si="3"/>
        <v>488</v>
      </c>
      <c r="F5">
        <f>Maquina!A5</f>
        <v>3</v>
      </c>
      <c r="G5">
        <f>'Tipo de Tela'!A5</f>
        <v>3</v>
      </c>
      <c r="H5" t="str">
        <f t="shared" ca="1" si="4"/>
        <v>INSERT INTO Receta(Nombre,Fecha_Registro,CantidadProducto,Volumen,Maquina_ID,Tipo_de_Tela_ID)VALUES('Receta 3','12/02/2022',19,488,3,3);</v>
      </c>
    </row>
    <row r="6" spans="1:8" x14ac:dyDescent="0.25">
      <c r="A6">
        <v>4</v>
      </c>
      <c r="B6" s="1" t="str">
        <f t="shared" si="0"/>
        <v>Receta 4</v>
      </c>
      <c r="C6" s="2">
        <f t="shared" ca="1" si="1"/>
        <v>44642</v>
      </c>
      <c r="D6" s="1">
        <f t="shared" ca="1" si="2"/>
        <v>3</v>
      </c>
      <c r="E6">
        <f t="shared" ca="1" si="3"/>
        <v>352</v>
      </c>
      <c r="F6">
        <f>Maquina!A6</f>
        <v>4</v>
      </c>
      <c r="G6">
        <f>'Tipo de Tela'!A6</f>
        <v>4</v>
      </c>
      <c r="H6" t="str">
        <f t="shared" ca="1" si="4"/>
        <v>INSERT INTO Receta(Nombre,Fecha_Registro,CantidadProducto,Volumen,Maquina_ID,Tipo_de_Tela_ID)VALUES('Receta 4','22/03/2022',3,352,4,4);</v>
      </c>
    </row>
    <row r="7" spans="1:8" x14ac:dyDescent="0.25">
      <c r="A7">
        <v>5</v>
      </c>
      <c r="B7" s="1" t="str">
        <f t="shared" si="0"/>
        <v>Receta 5</v>
      </c>
      <c r="C7" s="2">
        <f t="shared" ca="1" si="1"/>
        <v>44621</v>
      </c>
      <c r="D7" s="1">
        <f t="shared" ca="1" si="2"/>
        <v>4</v>
      </c>
      <c r="E7">
        <f t="shared" ca="1" si="3"/>
        <v>304</v>
      </c>
      <c r="F7">
        <f>Maquina!A7</f>
        <v>5</v>
      </c>
      <c r="G7">
        <f>G5</f>
        <v>3</v>
      </c>
      <c r="H7" t="str">
        <f t="shared" ca="1" si="4"/>
        <v>INSERT INTO Receta(Nombre,Fecha_Registro,CantidadProducto,Volumen,Maquina_ID,Tipo_de_Tela_ID)VALUES('Receta 5','01/03/2022',4,304,5,3);</v>
      </c>
    </row>
    <row r="8" spans="1:8" x14ac:dyDescent="0.25">
      <c r="A8">
        <v>6</v>
      </c>
      <c r="B8" s="1" t="str">
        <f t="shared" si="0"/>
        <v>Receta 6</v>
      </c>
      <c r="C8" s="2">
        <f t="shared" ca="1" si="1"/>
        <v>44582</v>
      </c>
      <c r="D8" s="1">
        <f t="shared" ca="1" si="2"/>
        <v>12</v>
      </c>
      <c r="E8">
        <f t="shared" ca="1" si="3"/>
        <v>404</v>
      </c>
      <c r="F8">
        <f>F3</f>
        <v>1</v>
      </c>
      <c r="G8">
        <f t="shared" ref="G8:G9" si="5">G6</f>
        <v>4</v>
      </c>
      <c r="H8" t="str">
        <f t="shared" ca="1" si="4"/>
        <v>INSERT INTO Receta(Nombre,Fecha_Registro,CantidadProducto,Volumen,Maquina_ID,Tipo_de_Tela_ID)VALUES('Receta 6','21/01/2022',12,404,1,4);</v>
      </c>
    </row>
    <row r="9" spans="1:8" x14ac:dyDescent="0.25">
      <c r="A9">
        <v>7</v>
      </c>
      <c r="B9" s="1" t="str">
        <f t="shared" si="0"/>
        <v>Receta 7</v>
      </c>
      <c r="C9" s="2">
        <f t="shared" ca="1" si="1"/>
        <v>44610</v>
      </c>
      <c r="D9" s="1">
        <f t="shared" ca="1" si="2"/>
        <v>20</v>
      </c>
      <c r="E9">
        <f t="shared" ca="1" si="3"/>
        <v>476</v>
      </c>
      <c r="F9">
        <f t="shared" ref="F9:F10" si="6">F4</f>
        <v>2</v>
      </c>
      <c r="G9">
        <f t="shared" si="5"/>
        <v>3</v>
      </c>
      <c r="H9" t="str">
        <f t="shared" ca="1" si="4"/>
        <v>INSERT INTO Receta(Nombre,Fecha_Registro,CantidadProducto,Volumen,Maquina_ID,Tipo_de_Tela_ID)VALUES('Receta 7','18/02/2022',20,476,2,3);</v>
      </c>
    </row>
    <row r="10" spans="1:8" x14ac:dyDescent="0.25">
      <c r="A10">
        <v>8</v>
      </c>
      <c r="B10" s="1" t="str">
        <f t="shared" si="0"/>
        <v>Receta 8</v>
      </c>
      <c r="C10" s="2">
        <f t="shared" ca="1" si="1"/>
        <v>44617</v>
      </c>
      <c r="D10" s="1">
        <f t="shared" ca="1" si="2"/>
        <v>2</v>
      </c>
      <c r="E10">
        <f t="shared" ca="1" si="3"/>
        <v>439</v>
      </c>
      <c r="F10">
        <f>F8</f>
        <v>1</v>
      </c>
      <c r="G10">
        <f>G3</f>
        <v>1</v>
      </c>
      <c r="H10" t="str">
        <f t="shared" ca="1" si="4"/>
        <v>INSERT INTO Receta(Nombre,Fecha_Registro,CantidadProducto,Volumen,Maquina_ID,Tipo_de_Tela_ID)VALUES('Receta 8','25/02/2022',2,439,1,1);</v>
      </c>
    </row>
    <row r="11" spans="1:8" x14ac:dyDescent="0.25">
      <c r="A11">
        <v>9</v>
      </c>
      <c r="B11" s="1" t="str">
        <f t="shared" si="0"/>
        <v>Receta 9</v>
      </c>
      <c r="C11" s="2">
        <f t="shared" ca="1" si="1"/>
        <v>44566</v>
      </c>
      <c r="D11" s="1">
        <f t="shared" ca="1" si="2"/>
        <v>30</v>
      </c>
      <c r="E11">
        <f t="shared" ca="1" si="3"/>
        <v>499</v>
      </c>
      <c r="F11">
        <f t="shared" ref="F11:F13" si="7">F9</f>
        <v>2</v>
      </c>
      <c r="G11">
        <f t="shared" ref="G11:G29" si="8">G4</f>
        <v>2</v>
      </c>
      <c r="H11" t="str">
        <f t="shared" ca="1" si="4"/>
        <v>INSERT INTO Receta(Nombre,Fecha_Registro,CantidadProducto,Volumen,Maquina_ID,Tipo_de_Tela_ID)VALUES('Receta 9','05/01/2022',30,499,2,2);</v>
      </c>
    </row>
    <row r="12" spans="1:8" x14ac:dyDescent="0.25">
      <c r="A12">
        <v>10</v>
      </c>
      <c r="B12" s="1" t="str">
        <f t="shared" si="0"/>
        <v>Receta 10</v>
      </c>
      <c r="C12" s="2">
        <f t="shared" ca="1" si="1"/>
        <v>44618</v>
      </c>
      <c r="D12" s="1">
        <f t="shared" ca="1" si="2"/>
        <v>3</v>
      </c>
      <c r="E12">
        <f t="shared" ca="1" si="3"/>
        <v>315</v>
      </c>
      <c r="F12">
        <f t="shared" si="7"/>
        <v>1</v>
      </c>
      <c r="G12">
        <f t="shared" si="8"/>
        <v>3</v>
      </c>
      <c r="H12" t="str">
        <f t="shared" ca="1" si="4"/>
        <v>INSERT INTO Receta(Nombre,Fecha_Registro,CantidadProducto,Volumen,Maquina_ID,Tipo_de_Tela_ID)VALUES('Receta 10','26/02/2022',3,315,1,3);</v>
      </c>
    </row>
    <row r="13" spans="1:8" x14ac:dyDescent="0.25">
      <c r="A13">
        <v>11</v>
      </c>
      <c r="B13" s="1" t="str">
        <f t="shared" si="0"/>
        <v>Receta 11</v>
      </c>
      <c r="C13" s="2">
        <f t="shared" ca="1" si="1"/>
        <v>44641</v>
      </c>
      <c r="D13" s="1">
        <f t="shared" ca="1" si="2"/>
        <v>18</v>
      </c>
      <c r="E13">
        <f t="shared" ca="1" si="3"/>
        <v>465</v>
      </c>
      <c r="F13">
        <f t="shared" si="7"/>
        <v>2</v>
      </c>
      <c r="G13">
        <f t="shared" si="8"/>
        <v>4</v>
      </c>
      <c r="H13" t="str">
        <f t="shared" ca="1" si="4"/>
        <v>INSERT INTO Receta(Nombre,Fecha_Registro,CantidadProducto,Volumen,Maquina_ID,Tipo_de_Tela_ID)VALUES('Receta 11','21/03/2022',18,465,2,4);</v>
      </c>
    </row>
    <row r="14" spans="1:8" x14ac:dyDescent="0.25">
      <c r="A14">
        <v>12</v>
      </c>
      <c r="B14" s="1" t="str">
        <f t="shared" si="0"/>
        <v>Receta 12</v>
      </c>
      <c r="C14" s="2">
        <f t="shared" ca="1" si="1"/>
        <v>44631</v>
      </c>
      <c r="D14" s="1">
        <f t="shared" ca="1" si="2"/>
        <v>10</v>
      </c>
      <c r="E14">
        <f t="shared" ca="1" si="3"/>
        <v>358</v>
      </c>
      <c r="F14">
        <f>F5</f>
        <v>3</v>
      </c>
      <c r="G14">
        <f t="shared" si="8"/>
        <v>3</v>
      </c>
      <c r="H14" t="str">
        <f t="shared" ca="1" si="4"/>
        <v>INSERT INTO Receta(Nombre,Fecha_Registro,CantidadProducto,Volumen,Maquina_ID,Tipo_de_Tela_ID)VALUES('Receta 12','11/03/2022',10,358,3,3);</v>
      </c>
    </row>
    <row r="15" spans="1:8" x14ac:dyDescent="0.25">
      <c r="A15">
        <v>13</v>
      </c>
      <c r="B15" s="1" t="str">
        <f t="shared" si="0"/>
        <v>Receta 13</v>
      </c>
      <c r="C15" s="2">
        <f t="shared" ca="1" si="1"/>
        <v>44629</v>
      </c>
      <c r="D15" s="1">
        <f t="shared" ca="1" si="2"/>
        <v>8</v>
      </c>
      <c r="E15">
        <f t="shared" ca="1" si="3"/>
        <v>318</v>
      </c>
      <c r="F15">
        <f t="shared" ref="F15:F29" si="9">F6</f>
        <v>4</v>
      </c>
      <c r="G15">
        <f t="shared" si="8"/>
        <v>4</v>
      </c>
      <c r="H15" t="str">
        <f t="shared" ca="1" si="4"/>
        <v>INSERT INTO Receta(Nombre,Fecha_Registro,CantidadProducto,Volumen,Maquina_ID,Tipo_de_Tela_ID)VALUES('Receta 13','09/03/2022',8,318,4,4);</v>
      </c>
    </row>
    <row r="16" spans="1:8" x14ac:dyDescent="0.25">
      <c r="A16">
        <v>14</v>
      </c>
      <c r="B16" s="1" t="str">
        <f t="shared" si="0"/>
        <v>Receta 14</v>
      </c>
      <c r="C16" s="2">
        <f t="shared" ca="1" si="1"/>
        <v>44617</v>
      </c>
      <c r="D16" s="1">
        <f t="shared" ca="1" si="2"/>
        <v>30</v>
      </c>
      <c r="E16">
        <f t="shared" ca="1" si="3"/>
        <v>370</v>
      </c>
      <c r="F16">
        <f t="shared" si="9"/>
        <v>5</v>
      </c>
      <c r="G16">
        <f t="shared" si="8"/>
        <v>3</v>
      </c>
      <c r="H16" t="str">
        <f t="shared" ca="1" si="4"/>
        <v>INSERT INTO Receta(Nombre,Fecha_Registro,CantidadProducto,Volumen,Maquina_ID,Tipo_de_Tela_ID)VALUES('Receta 14','25/02/2022',30,370,5,3);</v>
      </c>
    </row>
    <row r="17" spans="1:8" x14ac:dyDescent="0.25">
      <c r="A17">
        <v>15</v>
      </c>
      <c r="B17" s="1" t="str">
        <f t="shared" si="0"/>
        <v>Receta 15</v>
      </c>
      <c r="C17" s="2">
        <f t="shared" ca="1" si="1"/>
        <v>44625</v>
      </c>
      <c r="D17" s="1">
        <f t="shared" ca="1" si="2"/>
        <v>13</v>
      </c>
      <c r="E17">
        <f t="shared" ca="1" si="3"/>
        <v>470</v>
      </c>
      <c r="F17">
        <f t="shared" si="9"/>
        <v>1</v>
      </c>
      <c r="G17">
        <f t="shared" si="8"/>
        <v>1</v>
      </c>
      <c r="H17" t="str">
        <f t="shared" ca="1" si="4"/>
        <v>INSERT INTO Receta(Nombre,Fecha_Registro,CantidadProducto,Volumen,Maquina_ID,Tipo_de_Tela_ID)VALUES('Receta 15','05/03/2022',13,470,1,1);</v>
      </c>
    </row>
    <row r="18" spans="1:8" x14ac:dyDescent="0.25">
      <c r="A18">
        <v>16</v>
      </c>
      <c r="B18" s="1" t="str">
        <f t="shared" si="0"/>
        <v>Receta 16</v>
      </c>
      <c r="C18" s="2">
        <f t="shared" ca="1" si="1"/>
        <v>44575</v>
      </c>
      <c r="D18" s="1">
        <f t="shared" ca="1" si="2"/>
        <v>21</v>
      </c>
      <c r="E18">
        <f t="shared" ca="1" si="3"/>
        <v>469</v>
      </c>
      <c r="F18">
        <f t="shared" si="9"/>
        <v>2</v>
      </c>
      <c r="G18">
        <f t="shared" si="8"/>
        <v>2</v>
      </c>
      <c r="H18" t="str">
        <f t="shared" ca="1" si="4"/>
        <v>INSERT INTO Receta(Nombre,Fecha_Registro,CantidadProducto,Volumen,Maquina_ID,Tipo_de_Tela_ID)VALUES('Receta 16','14/01/2022',21,469,2,2);</v>
      </c>
    </row>
    <row r="19" spans="1:8" x14ac:dyDescent="0.25">
      <c r="A19">
        <v>17</v>
      </c>
      <c r="B19" s="1" t="str">
        <f t="shared" si="0"/>
        <v>Receta 17</v>
      </c>
      <c r="C19" s="2">
        <f t="shared" ca="1" si="1"/>
        <v>44617</v>
      </c>
      <c r="D19" s="1">
        <f t="shared" ca="1" si="2"/>
        <v>20</v>
      </c>
      <c r="E19">
        <f t="shared" ca="1" si="3"/>
        <v>300</v>
      </c>
      <c r="F19">
        <f t="shared" si="9"/>
        <v>1</v>
      </c>
      <c r="G19">
        <f t="shared" si="8"/>
        <v>3</v>
      </c>
      <c r="H19" t="str">
        <f t="shared" ca="1" si="4"/>
        <v>INSERT INTO Receta(Nombre,Fecha_Registro,CantidadProducto,Volumen,Maquina_ID,Tipo_de_Tela_ID)VALUES('Receta 17','25/02/2022',20,300,1,3);</v>
      </c>
    </row>
    <row r="20" spans="1:8" x14ac:dyDescent="0.25">
      <c r="A20">
        <v>18</v>
      </c>
      <c r="B20" s="1" t="str">
        <f t="shared" si="0"/>
        <v>Receta 18</v>
      </c>
      <c r="C20" s="2">
        <f t="shared" ca="1" si="1"/>
        <v>44630</v>
      </c>
      <c r="D20" s="1">
        <f t="shared" ca="1" si="2"/>
        <v>25</v>
      </c>
      <c r="E20">
        <f t="shared" ca="1" si="3"/>
        <v>365</v>
      </c>
      <c r="F20">
        <f t="shared" si="9"/>
        <v>2</v>
      </c>
      <c r="G20">
        <f t="shared" si="8"/>
        <v>4</v>
      </c>
      <c r="H20" t="str">
        <f t="shared" ca="1" si="4"/>
        <v>INSERT INTO Receta(Nombre,Fecha_Registro,CantidadProducto,Volumen,Maquina_ID,Tipo_de_Tela_ID)VALUES('Receta 18','10/03/2022',25,365,2,4);</v>
      </c>
    </row>
    <row r="21" spans="1:8" x14ac:dyDescent="0.25">
      <c r="A21">
        <v>19</v>
      </c>
      <c r="B21" s="1" t="str">
        <f t="shared" si="0"/>
        <v>Receta 19</v>
      </c>
      <c r="C21" s="2">
        <f t="shared" ca="1" si="1"/>
        <v>44599</v>
      </c>
      <c r="D21" s="1">
        <f t="shared" ca="1" si="2"/>
        <v>6</v>
      </c>
      <c r="E21">
        <f t="shared" ca="1" si="3"/>
        <v>468</v>
      </c>
      <c r="F21">
        <f t="shared" si="9"/>
        <v>1</v>
      </c>
      <c r="G21">
        <f t="shared" si="8"/>
        <v>3</v>
      </c>
      <c r="H21" t="str">
        <f t="shared" ca="1" si="4"/>
        <v>INSERT INTO Receta(Nombre,Fecha_Registro,CantidadProducto,Volumen,Maquina_ID,Tipo_de_Tela_ID)VALUES('Receta 19','07/02/2022',6,468,1,3);</v>
      </c>
    </row>
    <row r="22" spans="1:8" x14ac:dyDescent="0.25">
      <c r="A22">
        <v>20</v>
      </c>
      <c r="B22" s="1" t="str">
        <f t="shared" si="0"/>
        <v>Receta 20</v>
      </c>
      <c r="C22" s="2">
        <f t="shared" ca="1" si="1"/>
        <v>44565</v>
      </c>
      <c r="D22" s="1">
        <f t="shared" ca="1" si="2"/>
        <v>9</v>
      </c>
      <c r="E22">
        <f t="shared" ca="1" si="3"/>
        <v>389</v>
      </c>
      <c r="F22">
        <f t="shared" si="9"/>
        <v>2</v>
      </c>
      <c r="G22">
        <f t="shared" si="8"/>
        <v>4</v>
      </c>
      <c r="H22" t="str">
        <f t="shared" ca="1" si="4"/>
        <v>INSERT INTO Receta(Nombre,Fecha_Registro,CantidadProducto,Volumen,Maquina_ID,Tipo_de_Tela_ID)VALUES('Receta 20','04/01/2022',9,389,2,4);</v>
      </c>
    </row>
    <row r="23" spans="1:8" x14ac:dyDescent="0.25">
      <c r="A23">
        <v>21</v>
      </c>
      <c r="B23" s="1" t="str">
        <f t="shared" si="0"/>
        <v>Receta 21</v>
      </c>
      <c r="C23" s="2">
        <f t="shared" ca="1" si="1"/>
        <v>44645</v>
      </c>
      <c r="D23" s="1">
        <f t="shared" ca="1" si="2"/>
        <v>5</v>
      </c>
      <c r="E23">
        <f t="shared" ca="1" si="3"/>
        <v>352</v>
      </c>
      <c r="F23">
        <f t="shared" si="9"/>
        <v>3</v>
      </c>
      <c r="G23">
        <f t="shared" si="8"/>
        <v>3</v>
      </c>
      <c r="H23" t="str">
        <f t="shared" ca="1" si="4"/>
        <v>INSERT INTO Receta(Nombre,Fecha_Registro,CantidadProducto,Volumen,Maquina_ID,Tipo_de_Tela_ID)VALUES('Receta 21','25/03/2022',5,352,3,3);</v>
      </c>
    </row>
    <row r="24" spans="1:8" x14ac:dyDescent="0.25">
      <c r="A24">
        <v>22</v>
      </c>
      <c r="B24" s="1" t="str">
        <f t="shared" si="0"/>
        <v>Receta 22</v>
      </c>
      <c r="C24" s="2">
        <f t="shared" ca="1" si="1"/>
        <v>44585</v>
      </c>
      <c r="D24" s="1">
        <f t="shared" ca="1" si="2"/>
        <v>19</v>
      </c>
      <c r="E24">
        <f t="shared" ca="1" si="3"/>
        <v>429</v>
      </c>
      <c r="F24">
        <f t="shared" si="9"/>
        <v>4</v>
      </c>
      <c r="G24">
        <f t="shared" si="8"/>
        <v>1</v>
      </c>
      <c r="H24" t="str">
        <f t="shared" ca="1" si="4"/>
        <v>INSERT INTO Receta(Nombre,Fecha_Registro,CantidadProducto,Volumen,Maquina_ID,Tipo_de_Tela_ID)VALUES('Receta 22','24/01/2022',19,429,4,1);</v>
      </c>
    </row>
    <row r="25" spans="1:8" x14ac:dyDescent="0.25">
      <c r="A25">
        <v>23</v>
      </c>
      <c r="B25" s="1" t="str">
        <f t="shared" si="0"/>
        <v>Receta 23</v>
      </c>
      <c r="C25" s="2">
        <f t="shared" ca="1" si="1"/>
        <v>44630</v>
      </c>
      <c r="D25" s="1">
        <f t="shared" ca="1" si="2"/>
        <v>13</v>
      </c>
      <c r="E25">
        <f t="shared" ca="1" si="3"/>
        <v>338</v>
      </c>
      <c r="F25">
        <f t="shared" si="9"/>
        <v>5</v>
      </c>
      <c r="G25">
        <f t="shared" si="8"/>
        <v>2</v>
      </c>
      <c r="H25" t="str">
        <f t="shared" ca="1" si="4"/>
        <v>INSERT INTO Receta(Nombre,Fecha_Registro,CantidadProducto,Volumen,Maquina_ID,Tipo_de_Tela_ID)VALUES('Receta 23','10/03/2022',13,338,5,2);</v>
      </c>
    </row>
    <row r="26" spans="1:8" x14ac:dyDescent="0.25">
      <c r="A26">
        <v>24</v>
      </c>
      <c r="B26" s="1" t="str">
        <f t="shared" si="0"/>
        <v>Receta 24</v>
      </c>
      <c r="C26" s="2">
        <f t="shared" ca="1" si="1"/>
        <v>44602</v>
      </c>
      <c r="D26" s="1">
        <f t="shared" ca="1" si="2"/>
        <v>8</v>
      </c>
      <c r="E26">
        <f t="shared" ca="1" si="3"/>
        <v>309</v>
      </c>
      <c r="F26">
        <f t="shared" si="9"/>
        <v>1</v>
      </c>
      <c r="G26">
        <f t="shared" si="8"/>
        <v>3</v>
      </c>
      <c r="H26" t="str">
        <f t="shared" ca="1" si="4"/>
        <v>INSERT INTO Receta(Nombre,Fecha_Registro,CantidadProducto,Volumen,Maquina_ID,Tipo_de_Tela_ID)VALUES('Receta 24','10/02/2022',8,309,1,3);</v>
      </c>
    </row>
    <row r="27" spans="1:8" x14ac:dyDescent="0.25">
      <c r="A27">
        <v>25</v>
      </c>
      <c r="B27" s="1" t="str">
        <f t="shared" si="0"/>
        <v>Receta 25</v>
      </c>
      <c r="C27" s="2">
        <f t="shared" ca="1" si="1"/>
        <v>44568</v>
      </c>
      <c r="D27" s="1">
        <f t="shared" ca="1" si="2"/>
        <v>11</v>
      </c>
      <c r="E27">
        <f t="shared" ca="1" si="3"/>
        <v>359</v>
      </c>
      <c r="F27">
        <f t="shared" si="9"/>
        <v>2</v>
      </c>
      <c r="G27">
        <f t="shared" si="8"/>
        <v>4</v>
      </c>
      <c r="H27" t="str">
        <f t="shared" ca="1" si="4"/>
        <v>INSERT INTO Receta(Nombre,Fecha_Registro,CantidadProducto,Volumen,Maquina_ID,Tipo_de_Tela_ID)VALUES('Receta 25','07/01/2022',11,359,2,4);</v>
      </c>
    </row>
    <row r="28" spans="1:8" x14ac:dyDescent="0.25">
      <c r="A28">
        <v>26</v>
      </c>
      <c r="B28" s="1" t="str">
        <f t="shared" si="0"/>
        <v>Receta 26</v>
      </c>
      <c r="C28" s="2">
        <f t="shared" ca="1" si="1"/>
        <v>44575</v>
      </c>
      <c r="D28" s="1">
        <f t="shared" ca="1" si="2"/>
        <v>28</v>
      </c>
      <c r="E28">
        <f t="shared" ca="1" si="3"/>
        <v>391</v>
      </c>
      <c r="F28">
        <f t="shared" si="9"/>
        <v>1</v>
      </c>
      <c r="G28">
        <f t="shared" si="8"/>
        <v>3</v>
      </c>
      <c r="H28" t="str">
        <f t="shared" ca="1" si="4"/>
        <v>INSERT INTO Receta(Nombre,Fecha_Registro,CantidadProducto,Volumen,Maquina_ID,Tipo_de_Tela_ID)VALUES('Receta 26','14/01/2022',28,391,1,3);</v>
      </c>
    </row>
    <row r="29" spans="1:8" x14ac:dyDescent="0.25">
      <c r="A29">
        <v>27</v>
      </c>
      <c r="B29" s="1" t="str">
        <f t="shared" si="0"/>
        <v>Receta 27</v>
      </c>
      <c r="C29" s="2">
        <f t="shared" ca="1" si="1"/>
        <v>44649</v>
      </c>
      <c r="D29" s="1">
        <f t="shared" ca="1" si="2"/>
        <v>7</v>
      </c>
      <c r="E29">
        <f t="shared" ca="1" si="3"/>
        <v>348</v>
      </c>
      <c r="F29">
        <f t="shared" si="9"/>
        <v>2</v>
      </c>
      <c r="G29">
        <f t="shared" si="8"/>
        <v>4</v>
      </c>
      <c r="H29" t="str">
        <f t="shared" ca="1" si="4"/>
        <v>INSERT INTO Receta(Nombre,Fecha_Registro,CantidadProducto,Volumen,Maquina_ID,Tipo_de_Tela_ID)VALUES('Receta 27','29/03/2022',7,348,2,4);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:C8"/>
    </sheetView>
  </sheetViews>
  <sheetFormatPr baseColWidth="10" defaultRowHeight="15" x14ac:dyDescent="0.25"/>
  <sheetData>
    <row r="1" spans="1:3" x14ac:dyDescent="0.25">
      <c r="B1" t="s">
        <v>39</v>
      </c>
    </row>
    <row r="2" spans="1:3" x14ac:dyDescent="0.25">
      <c r="A2" t="s">
        <v>24</v>
      </c>
      <c r="B2" t="s">
        <v>31</v>
      </c>
      <c r="C2" t="s">
        <v>0</v>
      </c>
    </row>
    <row r="3" spans="1:3" x14ac:dyDescent="0.25">
      <c r="A3">
        <v>1</v>
      </c>
      <c r="B3" s="1" t="str">
        <f>CONCATENATE("Color ",A3)</f>
        <v>Color 1</v>
      </c>
      <c r="C3" t="str">
        <f>CONCATENATE($B$1,"'",B3,"'",")",";")</f>
        <v>INSERT INTO Color(Nombre)VALUES('Color 1');</v>
      </c>
    </row>
    <row r="4" spans="1:3" x14ac:dyDescent="0.25">
      <c r="A4">
        <v>2</v>
      </c>
      <c r="B4" s="1" t="str">
        <f t="shared" ref="B4:B8" si="0">CONCATENATE("Color ",A4)</f>
        <v>Color 2</v>
      </c>
      <c r="C4" t="str">
        <f t="shared" ref="C4:C8" si="1">CONCATENATE($B$1,"'",B4,"'",")",";")</f>
        <v>INSERT INTO Color(Nombre)VALUES('Color 2');</v>
      </c>
    </row>
    <row r="5" spans="1:3" x14ac:dyDescent="0.25">
      <c r="A5">
        <v>3</v>
      </c>
      <c r="B5" s="1" t="str">
        <f t="shared" si="0"/>
        <v>Color 3</v>
      </c>
      <c r="C5" t="str">
        <f t="shared" si="1"/>
        <v>INSERT INTO Color(Nombre)VALUES('Color 3');</v>
      </c>
    </row>
    <row r="6" spans="1:3" x14ac:dyDescent="0.25">
      <c r="A6">
        <v>4</v>
      </c>
      <c r="B6" s="1" t="str">
        <f t="shared" si="0"/>
        <v>Color 4</v>
      </c>
      <c r="C6" t="str">
        <f t="shared" si="1"/>
        <v>INSERT INTO Color(Nombre)VALUES('Color 4');</v>
      </c>
    </row>
    <row r="7" spans="1:3" x14ac:dyDescent="0.25">
      <c r="A7">
        <v>5</v>
      </c>
      <c r="B7" s="1" t="str">
        <f>CONCATENATE("Color ",A7)</f>
        <v>Color 5</v>
      </c>
      <c r="C7" t="str">
        <f t="shared" si="1"/>
        <v>INSERT INTO Color(Nombre)VALUES('Color 5');</v>
      </c>
    </row>
    <row r="8" spans="1:3" x14ac:dyDescent="0.25">
      <c r="A8">
        <v>6</v>
      </c>
      <c r="B8" s="1" t="str">
        <f t="shared" si="0"/>
        <v>Color 6</v>
      </c>
      <c r="C8" t="str">
        <f t="shared" si="1"/>
        <v>INSERT INTO Color(Nombre)VALUES('Color 6');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31" workbookViewId="0">
      <selection activeCell="C3" sqref="C3:C58"/>
    </sheetView>
  </sheetViews>
  <sheetFormatPr baseColWidth="10" defaultRowHeight="15" x14ac:dyDescent="0.25"/>
  <sheetData>
    <row r="1" spans="1:3" x14ac:dyDescent="0.25">
      <c r="B1" t="s">
        <v>40</v>
      </c>
    </row>
    <row r="2" spans="1:3" x14ac:dyDescent="0.25">
      <c r="A2" t="s">
        <v>41</v>
      </c>
      <c r="B2" t="s">
        <v>42</v>
      </c>
      <c r="C2" t="s">
        <v>0</v>
      </c>
    </row>
    <row r="3" spans="1:3" x14ac:dyDescent="0.25">
      <c r="A3">
        <f>Receta!A3</f>
        <v>1</v>
      </c>
      <c r="B3" s="1">
        <f>Color!A3</f>
        <v>1</v>
      </c>
      <c r="C3" t="str">
        <f>CONCATENATE($B$1,A3,",",B3,")",";")</f>
        <v>INSERT INTO RecetaxColor(Receta_ID,Color_ID)VALUES(1,1);</v>
      </c>
    </row>
    <row r="4" spans="1:3" x14ac:dyDescent="0.25">
      <c r="A4">
        <f>Receta!A4</f>
        <v>2</v>
      </c>
      <c r="B4" s="1">
        <f>Color!A4</f>
        <v>2</v>
      </c>
      <c r="C4" t="str">
        <f t="shared" ref="C4:C58" si="0">CONCATENATE($B$1,A4,",",B4,")",";")</f>
        <v>INSERT INTO RecetaxColor(Receta_ID,Color_ID)VALUES(2,2);</v>
      </c>
    </row>
    <row r="5" spans="1:3" x14ac:dyDescent="0.25">
      <c r="A5">
        <f>Receta!A5</f>
        <v>3</v>
      </c>
      <c r="B5" s="1">
        <f>Color!A5</f>
        <v>3</v>
      </c>
      <c r="C5" t="str">
        <f t="shared" si="0"/>
        <v>INSERT INTO RecetaxColor(Receta_ID,Color_ID)VALUES(3,3);</v>
      </c>
    </row>
    <row r="6" spans="1:3" x14ac:dyDescent="0.25">
      <c r="A6">
        <f>Receta!A6</f>
        <v>4</v>
      </c>
      <c r="B6" s="1">
        <f>Color!A6</f>
        <v>4</v>
      </c>
      <c r="C6" t="str">
        <f t="shared" si="0"/>
        <v>INSERT INTO RecetaxColor(Receta_ID,Color_ID)VALUES(4,4);</v>
      </c>
    </row>
    <row r="7" spans="1:3" x14ac:dyDescent="0.25">
      <c r="A7">
        <f>Receta!A7</f>
        <v>5</v>
      </c>
      <c r="B7" s="1">
        <f>Color!A7</f>
        <v>5</v>
      </c>
      <c r="C7" t="str">
        <f t="shared" si="0"/>
        <v>INSERT INTO RecetaxColor(Receta_ID,Color_ID)VALUES(5,5);</v>
      </c>
    </row>
    <row r="8" spans="1:3" x14ac:dyDescent="0.25">
      <c r="A8">
        <f>Receta!A8</f>
        <v>6</v>
      </c>
      <c r="B8" s="1">
        <f>Color!A8</f>
        <v>6</v>
      </c>
      <c r="C8" t="str">
        <f t="shared" si="0"/>
        <v>INSERT INTO RecetaxColor(Receta_ID,Color_ID)VALUES(6,6);</v>
      </c>
    </row>
    <row r="9" spans="1:3" x14ac:dyDescent="0.25">
      <c r="A9">
        <f>Receta!A9</f>
        <v>7</v>
      </c>
      <c r="B9" s="1">
        <f>B3</f>
        <v>1</v>
      </c>
      <c r="C9" t="str">
        <f t="shared" si="0"/>
        <v>INSERT INTO RecetaxColor(Receta_ID,Color_ID)VALUES(7,1);</v>
      </c>
    </row>
    <row r="10" spans="1:3" x14ac:dyDescent="0.25">
      <c r="A10">
        <f>Receta!A10</f>
        <v>8</v>
      </c>
      <c r="B10" s="1">
        <f t="shared" ref="B10:B39" si="1">B4</f>
        <v>2</v>
      </c>
      <c r="C10" t="str">
        <f t="shared" si="0"/>
        <v>INSERT INTO RecetaxColor(Receta_ID,Color_ID)VALUES(8,2);</v>
      </c>
    </row>
    <row r="11" spans="1:3" x14ac:dyDescent="0.25">
      <c r="A11">
        <f>Receta!A11</f>
        <v>9</v>
      </c>
      <c r="B11" s="1">
        <f t="shared" si="1"/>
        <v>3</v>
      </c>
      <c r="C11" t="str">
        <f t="shared" si="0"/>
        <v>INSERT INTO RecetaxColor(Receta_ID,Color_ID)VALUES(9,3);</v>
      </c>
    </row>
    <row r="12" spans="1:3" x14ac:dyDescent="0.25">
      <c r="A12">
        <f>Receta!A12</f>
        <v>10</v>
      </c>
      <c r="B12" s="1">
        <f t="shared" si="1"/>
        <v>4</v>
      </c>
      <c r="C12" t="str">
        <f t="shared" si="0"/>
        <v>INSERT INTO RecetaxColor(Receta_ID,Color_ID)VALUES(10,4);</v>
      </c>
    </row>
    <row r="13" spans="1:3" x14ac:dyDescent="0.25">
      <c r="A13">
        <f>Receta!A13</f>
        <v>11</v>
      </c>
      <c r="B13" s="1">
        <f t="shared" si="1"/>
        <v>5</v>
      </c>
      <c r="C13" t="str">
        <f t="shared" si="0"/>
        <v>INSERT INTO RecetaxColor(Receta_ID,Color_ID)VALUES(11,5);</v>
      </c>
    </row>
    <row r="14" spans="1:3" x14ac:dyDescent="0.25">
      <c r="A14">
        <f>Receta!A14</f>
        <v>12</v>
      </c>
      <c r="B14" s="1">
        <f t="shared" si="1"/>
        <v>6</v>
      </c>
      <c r="C14" t="str">
        <f t="shared" si="0"/>
        <v>INSERT INTO RecetaxColor(Receta_ID,Color_ID)VALUES(12,6);</v>
      </c>
    </row>
    <row r="15" spans="1:3" x14ac:dyDescent="0.25">
      <c r="A15">
        <f>Receta!A15</f>
        <v>13</v>
      </c>
      <c r="B15" s="1">
        <f t="shared" si="1"/>
        <v>1</v>
      </c>
      <c r="C15" t="str">
        <f t="shared" si="0"/>
        <v>INSERT INTO RecetaxColor(Receta_ID,Color_ID)VALUES(13,1);</v>
      </c>
    </row>
    <row r="16" spans="1:3" x14ac:dyDescent="0.25">
      <c r="A16">
        <f>Receta!A16</f>
        <v>14</v>
      </c>
      <c r="B16" s="1">
        <f t="shared" si="1"/>
        <v>2</v>
      </c>
      <c r="C16" t="str">
        <f t="shared" si="0"/>
        <v>INSERT INTO RecetaxColor(Receta_ID,Color_ID)VALUES(14,2);</v>
      </c>
    </row>
    <row r="17" spans="1:3" x14ac:dyDescent="0.25">
      <c r="A17">
        <f>Receta!A17</f>
        <v>15</v>
      </c>
      <c r="B17" s="1">
        <f t="shared" si="1"/>
        <v>3</v>
      </c>
      <c r="C17" t="str">
        <f t="shared" si="0"/>
        <v>INSERT INTO RecetaxColor(Receta_ID,Color_ID)VALUES(15,3);</v>
      </c>
    </row>
    <row r="18" spans="1:3" x14ac:dyDescent="0.25">
      <c r="A18">
        <f>Receta!A18</f>
        <v>16</v>
      </c>
      <c r="B18" s="1">
        <f t="shared" si="1"/>
        <v>4</v>
      </c>
      <c r="C18" t="str">
        <f t="shared" si="0"/>
        <v>INSERT INTO RecetaxColor(Receta_ID,Color_ID)VALUES(16,4);</v>
      </c>
    </row>
    <row r="19" spans="1:3" x14ac:dyDescent="0.25">
      <c r="A19">
        <f>Receta!A19</f>
        <v>17</v>
      </c>
      <c r="B19" s="1">
        <f t="shared" si="1"/>
        <v>5</v>
      </c>
      <c r="C19" t="str">
        <f t="shared" si="0"/>
        <v>INSERT INTO RecetaxColor(Receta_ID,Color_ID)VALUES(17,5);</v>
      </c>
    </row>
    <row r="20" spans="1:3" x14ac:dyDescent="0.25">
      <c r="A20">
        <f>Receta!A20</f>
        <v>18</v>
      </c>
      <c r="B20" s="1">
        <f t="shared" si="1"/>
        <v>6</v>
      </c>
      <c r="C20" t="str">
        <f t="shared" si="0"/>
        <v>INSERT INTO RecetaxColor(Receta_ID,Color_ID)VALUES(18,6);</v>
      </c>
    </row>
    <row r="21" spans="1:3" x14ac:dyDescent="0.25">
      <c r="A21">
        <f>Receta!A21</f>
        <v>19</v>
      </c>
      <c r="B21" s="1">
        <f t="shared" si="1"/>
        <v>1</v>
      </c>
      <c r="C21" t="str">
        <f t="shared" si="0"/>
        <v>INSERT INTO RecetaxColor(Receta_ID,Color_ID)VALUES(19,1);</v>
      </c>
    </row>
    <row r="22" spans="1:3" x14ac:dyDescent="0.25">
      <c r="A22">
        <f>Receta!A22</f>
        <v>20</v>
      </c>
      <c r="B22" s="1">
        <f t="shared" si="1"/>
        <v>2</v>
      </c>
      <c r="C22" t="str">
        <f t="shared" si="0"/>
        <v>INSERT INTO RecetaxColor(Receta_ID,Color_ID)VALUES(20,2);</v>
      </c>
    </row>
    <row r="23" spans="1:3" x14ac:dyDescent="0.25">
      <c r="A23">
        <f>Receta!A23</f>
        <v>21</v>
      </c>
      <c r="B23" s="1">
        <f t="shared" si="1"/>
        <v>3</v>
      </c>
      <c r="C23" t="str">
        <f t="shared" si="0"/>
        <v>INSERT INTO RecetaxColor(Receta_ID,Color_ID)VALUES(21,3);</v>
      </c>
    </row>
    <row r="24" spans="1:3" x14ac:dyDescent="0.25">
      <c r="A24">
        <f>Receta!A24</f>
        <v>22</v>
      </c>
      <c r="B24" s="1">
        <f t="shared" si="1"/>
        <v>4</v>
      </c>
      <c r="C24" t="str">
        <f t="shared" si="0"/>
        <v>INSERT INTO RecetaxColor(Receta_ID,Color_ID)VALUES(22,4);</v>
      </c>
    </row>
    <row r="25" spans="1:3" x14ac:dyDescent="0.25">
      <c r="A25">
        <f>Receta!A25</f>
        <v>23</v>
      </c>
      <c r="B25" s="1">
        <f t="shared" si="1"/>
        <v>5</v>
      </c>
      <c r="C25" t="str">
        <f t="shared" si="0"/>
        <v>INSERT INTO RecetaxColor(Receta_ID,Color_ID)VALUES(23,5);</v>
      </c>
    </row>
    <row r="26" spans="1:3" x14ac:dyDescent="0.25">
      <c r="A26">
        <f>Receta!A26</f>
        <v>24</v>
      </c>
      <c r="B26" s="1">
        <f t="shared" si="1"/>
        <v>6</v>
      </c>
      <c r="C26" t="str">
        <f t="shared" si="0"/>
        <v>INSERT INTO RecetaxColor(Receta_ID,Color_ID)VALUES(24,6);</v>
      </c>
    </row>
    <row r="27" spans="1:3" x14ac:dyDescent="0.25">
      <c r="A27">
        <f>Receta!A27</f>
        <v>25</v>
      </c>
      <c r="B27" s="1">
        <f t="shared" si="1"/>
        <v>1</v>
      </c>
      <c r="C27" t="str">
        <f t="shared" si="0"/>
        <v>INSERT INTO RecetaxColor(Receta_ID,Color_ID)VALUES(25,1);</v>
      </c>
    </row>
    <row r="28" spans="1:3" x14ac:dyDescent="0.25">
      <c r="A28">
        <f>Receta!A28</f>
        <v>26</v>
      </c>
      <c r="B28" s="1">
        <f t="shared" si="1"/>
        <v>2</v>
      </c>
      <c r="C28" t="str">
        <f t="shared" si="0"/>
        <v>INSERT INTO RecetaxColor(Receta_ID,Color_ID)VALUES(26,2);</v>
      </c>
    </row>
    <row r="29" spans="1:3" x14ac:dyDescent="0.25">
      <c r="A29">
        <f>Receta!A29</f>
        <v>27</v>
      </c>
      <c r="B29" s="1">
        <f t="shared" si="1"/>
        <v>3</v>
      </c>
      <c r="C29" t="str">
        <f t="shared" si="0"/>
        <v>INSERT INTO RecetaxColor(Receta_ID,Color_ID)VALUES(27,3);</v>
      </c>
    </row>
    <row r="30" spans="1:3" x14ac:dyDescent="0.25">
      <c r="A30">
        <f>A3</f>
        <v>1</v>
      </c>
      <c r="B30" s="1">
        <f>B25</f>
        <v>5</v>
      </c>
      <c r="C30" t="str">
        <f t="shared" si="0"/>
        <v>INSERT INTO RecetaxColor(Receta_ID,Color_ID)VALUES(1,5);</v>
      </c>
    </row>
    <row r="31" spans="1:3" x14ac:dyDescent="0.25">
      <c r="A31">
        <f t="shared" ref="A31:A42" si="2">A4</f>
        <v>2</v>
      </c>
      <c r="B31" s="1">
        <f t="shared" si="1"/>
        <v>5</v>
      </c>
      <c r="C31" t="str">
        <f t="shared" si="0"/>
        <v>INSERT INTO RecetaxColor(Receta_ID,Color_ID)VALUES(2,5);</v>
      </c>
    </row>
    <row r="32" spans="1:3" x14ac:dyDescent="0.25">
      <c r="A32">
        <f t="shared" si="2"/>
        <v>3</v>
      </c>
      <c r="B32" s="1">
        <f t="shared" si="1"/>
        <v>6</v>
      </c>
      <c r="C32" t="str">
        <f t="shared" si="0"/>
        <v>INSERT INTO RecetaxColor(Receta_ID,Color_ID)VALUES(3,6);</v>
      </c>
    </row>
    <row r="33" spans="1:3" x14ac:dyDescent="0.25">
      <c r="A33">
        <f t="shared" si="2"/>
        <v>4</v>
      </c>
      <c r="B33" s="1">
        <f t="shared" si="1"/>
        <v>1</v>
      </c>
      <c r="C33" t="str">
        <f t="shared" si="0"/>
        <v>INSERT INTO RecetaxColor(Receta_ID,Color_ID)VALUES(4,1);</v>
      </c>
    </row>
    <row r="34" spans="1:3" x14ac:dyDescent="0.25">
      <c r="A34">
        <f t="shared" si="2"/>
        <v>5</v>
      </c>
      <c r="B34" s="1">
        <f t="shared" si="1"/>
        <v>2</v>
      </c>
      <c r="C34" t="str">
        <f t="shared" si="0"/>
        <v>INSERT INTO RecetaxColor(Receta_ID,Color_ID)VALUES(5,2);</v>
      </c>
    </row>
    <row r="35" spans="1:3" x14ac:dyDescent="0.25">
      <c r="A35">
        <f t="shared" si="2"/>
        <v>6</v>
      </c>
      <c r="B35" s="1">
        <f t="shared" si="1"/>
        <v>3</v>
      </c>
      <c r="C35" t="str">
        <f t="shared" si="0"/>
        <v>INSERT INTO RecetaxColor(Receta_ID,Color_ID)VALUES(6,3);</v>
      </c>
    </row>
    <row r="36" spans="1:3" x14ac:dyDescent="0.25">
      <c r="A36">
        <f t="shared" si="2"/>
        <v>7</v>
      </c>
      <c r="B36" s="1">
        <f t="shared" si="1"/>
        <v>5</v>
      </c>
      <c r="C36" t="str">
        <f t="shared" si="0"/>
        <v>INSERT INTO RecetaxColor(Receta_ID,Color_ID)VALUES(7,5);</v>
      </c>
    </row>
    <row r="37" spans="1:3" x14ac:dyDescent="0.25">
      <c r="A37">
        <f t="shared" si="2"/>
        <v>8</v>
      </c>
      <c r="B37" s="1">
        <f t="shared" si="1"/>
        <v>5</v>
      </c>
      <c r="C37" t="str">
        <f t="shared" si="0"/>
        <v>INSERT INTO RecetaxColor(Receta_ID,Color_ID)VALUES(8,5);</v>
      </c>
    </row>
    <row r="38" spans="1:3" x14ac:dyDescent="0.25">
      <c r="A38">
        <f t="shared" si="2"/>
        <v>9</v>
      </c>
      <c r="B38" s="1">
        <f t="shared" si="1"/>
        <v>6</v>
      </c>
      <c r="C38" t="str">
        <f t="shared" si="0"/>
        <v>INSERT INTO RecetaxColor(Receta_ID,Color_ID)VALUES(9,6);</v>
      </c>
    </row>
    <row r="39" spans="1:3" x14ac:dyDescent="0.25">
      <c r="A39">
        <f t="shared" si="2"/>
        <v>10</v>
      </c>
      <c r="B39" s="1">
        <f t="shared" si="1"/>
        <v>1</v>
      </c>
      <c r="C39" t="str">
        <f t="shared" si="0"/>
        <v>INSERT INTO RecetaxColor(Receta_ID,Color_ID)VALUES(10,1);</v>
      </c>
    </row>
    <row r="40" spans="1:3" x14ac:dyDescent="0.25">
      <c r="A40">
        <f t="shared" si="2"/>
        <v>11</v>
      </c>
      <c r="B40" s="1">
        <f>B36</f>
        <v>5</v>
      </c>
      <c r="C40" t="str">
        <f t="shared" si="0"/>
        <v>INSERT INTO RecetaxColor(Receta_ID,Color_ID)VALUES(11,5);</v>
      </c>
    </row>
    <row r="41" spans="1:3" x14ac:dyDescent="0.25">
      <c r="A41">
        <f t="shared" si="2"/>
        <v>12</v>
      </c>
      <c r="B41" s="1">
        <f t="shared" ref="B41:B58" si="3">B37</f>
        <v>5</v>
      </c>
      <c r="C41" t="str">
        <f t="shared" si="0"/>
        <v>INSERT INTO RecetaxColor(Receta_ID,Color_ID)VALUES(12,5);</v>
      </c>
    </row>
    <row r="42" spans="1:3" x14ac:dyDescent="0.25">
      <c r="A42">
        <f t="shared" si="2"/>
        <v>13</v>
      </c>
      <c r="B42" s="1">
        <f t="shared" si="3"/>
        <v>6</v>
      </c>
      <c r="C42" t="str">
        <f t="shared" si="0"/>
        <v>INSERT INTO RecetaxColor(Receta_ID,Color_ID)VALUES(13,6);</v>
      </c>
    </row>
    <row r="43" spans="1:3" x14ac:dyDescent="0.25">
      <c r="A43">
        <f>A17</f>
        <v>15</v>
      </c>
      <c r="B43" s="1">
        <f t="shared" si="3"/>
        <v>1</v>
      </c>
      <c r="C43" t="str">
        <f t="shared" si="0"/>
        <v>INSERT INTO RecetaxColor(Receta_ID,Color_ID)VALUES(15,1);</v>
      </c>
    </row>
    <row r="44" spans="1:3" x14ac:dyDescent="0.25">
      <c r="A44">
        <f t="shared" ref="A44:A58" si="4">A18</f>
        <v>16</v>
      </c>
      <c r="B44" s="1">
        <f t="shared" si="3"/>
        <v>5</v>
      </c>
      <c r="C44" t="str">
        <f t="shared" si="0"/>
        <v>INSERT INTO RecetaxColor(Receta_ID,Color_ID)VALUES(16,5);</v>
      </c>
    </row>
    <row r="45" spans="1:3" x14ac:dyDescent="0.25">
      <c r="A45">
        <f t="shared" si="4"/>
        <v>17</v>
      </c>
      <c r="B45" s="1">
        <f t="shared" si="3"/>
        <v>5</v>
      </c>
      <c r="C45" t="str">
        <f t="shared" si="0"/>
        <v>INSERT INTO RecetaxColor(Receta_ID,Color_ID)VALUES(17,5);</v>
      </c>
    </row>
    <row r="46" spans="1:3" x14ac:dyDescent="0.25">
      <c r="A46">
        <f t="shared" si="4"/>
        <v>18</v>
      </c>
      <c r="B46" s="1">
        <f t="shared" si="3"/>
        <v>6</v>
      </c>
      <c r="C46" t="str">
        <f t="shared" si="0"/>
        <v>INSERT INTO RecetaxColor(Receta_ID,Color_ID)VALUES(18,6);</v>
      </c>
    </row>
    <row r="47" spans="1:3" x14ac:dyDescent="0.25">
      <c r="A47">
        <f t="shared" si="4"/>
        <v>19</v>
      </c>
      <c r="B47" s="1">
        <f t="shared" si="3"/>
        <v>1</v>
      </c>
      <c r="C47" t="str">
        <f t="shared" si="0"/>
        <v>INSERT INTO RecetaxColor(Receta_ID,Color_ID)VALUES(19,1);</v>
      </c>
    </row>
    <row r="48" spans="1:3" x14ac:dyDescent="0.25">
      <c r="A48">
        <f t="shared" si="4"/>
        <v>20</v>
      </c>
      <c r="B48" s="1">
        <f t="shared" si="3"/>
        <v>5</v>
      </c>
      <c r="C48" t="str">
        <f t="shared" si="0"/>
        <v>INSERT INTO RecetaxColor(Receta_ID,Color_ID)VALUES(20,5);</v>
      </c>
    </row>
    <row r="49" spans="1:3" x14ac:dyDescent="0.25">
      <c r="A49">
        <f t="shared" si="4"/>
        <v>21</v>
      </c>
      <c r="B49" s="1">
        <f t="shared" si="3"/>
        <v>5</v>
      </c>
      <c r="C49" t="str">
        <f t="shared" si="0"/>
        <v>INSERT INTO RecetaxColor(Receta_ID,Color_ID)VALUES(21,5);</v>
      </c>
    </row>
    <row r="50" spans="1:3" x14ac:dyDescent="0.25">
      <c r="A50">
        <f t="shared" si="4"/>
        <v>22</v>
      </c>
      <c r="B50" s="1">
        <f t="shared" si="3"/>
        <v>6</v>
      </c>
      <c r="C50" t="str">
        <f t="shared" si="0"/>
        <v>INSERT INTO RecetaxColor(Receta_ID,Color_ID)VALUES(22,6);</v>
      </c>
    </row>
    <row r="51" spans="1:3" x14ac:dyDescent="0.25">
      <c r="A51">
        <f t="shared" si="4"/>
        <v>23</v>
      </c>
      <c r="B51" s="1">
        <f t="shared" si="3"/>
        <v>1</v>
      </c>
      <c r="C51" t="str">
        <f t="shared" si="0"/>
        <v>INSERT INTO RecetaxColor(Receta_ID,Color_ID)VALUES(23,1);</v>
      </c>
    </row>
    <row r="52" spans="1:3" x14ac:dyDescent="0.25">
      <c r="A52">
        <f t="shared" si="4"/>
        <v>24</v>
      </c>
      <c r="B52" s="1">
        <f t="shared" si="3"/>
        <v>5</v>
      </c>
      <c r="C52" t="str">
        <f t="shared" si="0"/>
        <v>INSERT INTO RecetaxColor(Receta_ID,Color_ID)VALUES(24,5);</v>
      </c>
    </row>
    <row r="53" spans="1:3" x14ac:dyDescent="0.25">
      <c r="A53">
        <f t="shared" si="4"/>
        <v>25</v>
      </c>
      <c r="B53" s="1">
        <f t="shared" si="3"/>
        <v>5</v>
      </c>
      <c r="C53" t="str">
        <f t="shared" si="0"/>
        <v>INSERT INTO RecetaxColor(Receta_ID,Color_ID)VALUES(25,5);</v>
      </c>
    </row>
    <row r="54" spans="1:3" x14ac:dyDescent="0.25">
      <c r="A54">
        <f t="shared" si="4"/>
        <v>26</v>
      </c>
      <c r="B54" s="1">
        <f t="shared" si="3"/>
        <v>6</v>
      </c>
      <c r="C54" t="str">
        <f t="shared" si="0"/>
        <v>INSERT INTO RecetaxColor(Receta_ID,Color_ID)VALUES(26,6);</v>
      </c>
    </row>
    <row r="55" spans="1:3" x14ac:dyDescent="0.25">
      <c r="A55">
        <f t="shared" si="4"/>
        <v>27</v>
      </c>
      <c r="B55" s="1">
        <f t="shared" si="3"/>
        <v>1</v>
      </c>
      <c r="C55" t="str">
        <f t="shared" si="0"/>
        <v>INSERT INTO RecetaxColor(Receta_ID,Color_ID)VALUES(27,1);</v>
      </c>
    </row>
    <row r="56" spans="1:3" x14ac:dyDescent="0.25">
      <c r="A56">
        <f t="shared" si="4"/>
        <v>1</v>
      </c>
      <c r="B56" s="1">
        <f t="shared" si="3"/>
        <v>5</v>
      </c>
      <c r="C56" t="str">
        <f t="shared" si="0"/>
        <v>INSERT INTO RecetaxColor(Receta_ID,Color_ID)VALUES(1,5);</v>
      </c>
    </row>
    <row r="57" spans="1:3" x14ac:dyDescent="0.25">
      <c r="A57">
        <f t="shared" si="4"/>
        <v>2</v>
      </c>
      <c r="B57" s="1">
        <f t="shared" si="3"/>
        <v>5</v>
      </c>
      <c r="C57" t="str">
        <f t="shared" si="0"/>
        <v>INSERT INTO RecetaxColor(Receta_ID,Color_ID)VALUES(2,5);</v>
      </c>
    </row>
    <row r="58" spans="1:3" x14ac:dyDescent="0.25">
      <c r="A58">
        <f t="shared" si="4"/>
        <v>3</v>
      </c>
      <c r="B58" s="1">
        <f t="shared" si="3"/>
        <v>6</v>
      </c>
      <c r="C58" t="str">
        <f t="shared" si="0"/>
        <v>INSERT INTO RecetaxColor(Receta_ID,Color_ID)VALUES(3,6);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" sqref="D3:D37"/>
    </sheetView>
  </sheetViews>
  <sheetFormatPr baseColWidth="10" defaultRowHeight="15" x14ac:dyDescent="0.25"/>
  <sheetData>
    <row r="1" spans="1:4" x14ac:dyDescent="0.25">
      <c r="B1" t="s">
        <v>43</v>
      </c>
    </row>
    <row r="2" spans="1:4" x14ac:dyDescent="0.25">
      <c r="A2" t="s">
        <v>42</v>
      </c>
      <c r="B2" t="s">
        <v>44</v>
      </c>
      <c r="C2" t="s">
        <v>35</v>
      </c>
      <c r="D2" t="s">
        <v>0</v>
      </c>
    </row>
    <row r="3" spans="1:4" x14ac:dyDescent="0.25">
      <c r="A3">
        <f ca="1">RANDBETWEEN(1,6)</f>
        <v>6</v>
      </c>
      <c r="B3" s="1">
        <f ca="1">RANDBETWEEN(1,26)</f>
        <v>12</v>
      </c>
      <c r="C3">
        <f ca="1">RANDBETWEEN(5,12)</f>
        <v>8</v>
      </c>
      <c r="D3" t="str">
        <f ca="1">CONCATENATE($B$1,A3,",",B3,",",C3,")",";")</f>
        <v>INSERT INTO OrdenDetalles(Color_ID,Orden_ID,Cantidad)VALUES(6,12,8);</v>
      </c>
    </row>
    <row r="4" spans="1:4" x14ac:dyDescent="0.25">
      <c r="A4">
        <f t="shared" ref="A4:A37" ca="1" si="0">RANDBETWEEN(1,6)</f>
        <v>4</v>
      </c>
      <c r="B4" s="1">
        <f t="shared" ref="B4:B37" ca="1" si="1">RANDBETWEEN(1,26)</f>
        <v>7</v>
      </c>
      <c r="C4">
        <f t="shared" ref="C4:C37" ca="1" si="2">RANDBETWEEN(5,12)</f>
        <v>12</v>
      </c>
      <c r="D4" t="str">
        <f t="shared" ref="D4:D37" ca="1" si="3">CONCATENATE($B$1,A4,",",B4,",",C4,")",";")</f>
        <v>INSERT INTO OrdenDetalles(Color_ID,Orden_ID,Cantidad)VALUES(4,7,12);</v>
      </c>
    </row>
    <row r="5" spans="1:4" x14ac:dyDescent="0.25">
      <c r="A5">
        <f t="shared" ca="1" si="0"/>
        <v>3</v>
      </c>
      <c r="B5" s="1">
        <f t="shared" ca="1" si="1"/>
        <v>18</v>
      </c>
      <c r="C5">
        <f t="shared" ca="1" si="2"/>
        <v>7</v>
      </c>
      <c r="D5" t="str">
        <f t="shared" ca="1" si="3"/>
        <v>INSERT INTO OrdenDetalles(Color_ID,Orden_ID,Cantidad)VALUES(3,18,7);</v>
      </c>
    </row>
    <row r="6" spans="1:4" x14ac:dyDescent="0.25">
      <c r="A6">
        <f t="shared" ca="1" si="0"/>
        <v>2</v>
      </c>
      <c r="B6" s="1">
        <f t="shared" ca="1" si="1"/>
        <v>17</v>
      </c>
      <c r="C6">
        <f t="shared" ca="1" si="2"/>
        <v>12</v>
      </c>
      <c r="D6" t="str">
        <f t="shared" ca="1" si="3"/>
        <v>INSERT INTO OrdenDetalles(Color_ID,Orden_ID,Cantidad)VALUES(2,17,12);</v>
      </c>
    </row>
    <row r="7" spans="1:4" x14ac:dyDescent="0.25">
      <c r="A7">
        <f t="shared" ca="1" si="0"/>
        <v>2</v>
      </c>
      <c r="B7" s="1">
        <f t="shared" ca="1" si="1"/>
        <v>23</v>
      </c>
      <c r="C7">
        <f t="shared" ca="1" si="2"/>
        <v>10</v>
      </c>
      <c r="D7" t="str">
        <f t="shared" ca="1" si="3"/>
        <v>INSERT INTO OrdenDetalles(Color_ID,Orden_ID,Cantidad)VALUES(2,23,10);</v>
      </c>
    </row>
    <row r="8" spans="1:4" x14ac:dyDescent="0.25">
      <c r="A8">
        <f t="shared" ca="1" si="0"/>
        <v>6</v>
      </c>
      <c r="B8" s="1">
        <f t="shared" ca="1" si="1"/>
        <v>26</v>
      </c>
      <c r="C8">
        <f t="shared" ca="1" si="2"/>
        <v>9</v>
      </c>
      <c r="D8" t="str">
        <f t="shared" ca="1" si="3"/>
        <v>INSERT INTO OrdenDetalles(Color_ID,Orden_ID,Cantidad)VALUES(6,26,9);</v>
      </c>
    </row>
    <row r="9" spans="1:4" x14ac:dyDescent="0.25">
      <c r="A9">
        <f t="shared" ca="1" si="0"/>
        <v>1</v>
      </c>
      <c r="B9" s="1">
        <f t="shared" ca="1" si="1"/>
        <v>21</v>
      </c>
      <c r="C9">
        <f t="shared" ca="1" si="2"/>
        <v>7</v>
      </c>
      <c r="D9" t="str">
        <f t="shared" ca="1" si="3"/>
        <v>INSERT INTO OrdenDetalles(Color_ID,Orden_ID,Cantidad)VALUES(1,21,7);</v>
      </c>
    </row>
    <row r="10" spans="1:4" x14ac:dyDescent="0.25">
      <c r="A10">
        <f t="shared" ca="1" si="0"/>
        <v>1</v>
      </c>
      <c r="B10" s="1">
        <f t="shared" ca="1" si="1"/>
        <v>26</v>
      </c>
      <c r="C10">
        <f t="shared" ca="1" si="2"/>
        <v>9</v>
      </c>
      <c r="D10" t="str">
        <f t="shared" ca="1" si="3"/>
        <v>INSERT INTO OrdenDetalles(Color_ID,Orden_ID,Cantidad)VALUES(1,26,9);</v>
      </c>
    </row>
    <row r="11" spans="1:4" x14ac:dyDescent="0.25">
      <c r="A11">
        <f t="shared" ca="1" si="0"/>
        <v>5</v>
      </c>
      <c r="B11" s="1">
        <f t="shared" ca="1" si="1"/>
        <v>11</v>
      </c>
      <c r="C11">
        <f t="shared" ca="1" si="2"/>
        <v>7</v>
      </c>
      <c r="D11" t="str">
        <f t="shared" ca="1" si="3"/>
        <v>INSERT INTO OrdenDetalles(Color_ID,Orden_ID,Cantidad)VALUES(5,11,7);</v>
      </c>
    </row>
    <row r="12" spans="1:4" x14ac:dyDescent="0.25">
      <c r="A12">
        <f t="shared" ca="1" si="0"/>
        <v>3</v>
      </c>
      <c r="B12" s="1">
        <f ca="1">RANDBETWEEN(1,26)</f>
        <v>8</v>
      </c>
      <c r="C12">
        <f t="shared" ca="1" si="2"/>
        <v>11</v>
      </c>
      <c r="D12" t="str">
        <f t="shared" ca="1" si="3"/>
        <v>INSERT INTO OrdenDetalles(Color_ID,Orden_ID,Cantidad)VALUES(3,8,11);</v>
      </c>
    </row>
    <row r="13" spans="1:4" x14ac:dyDescent="0.25">
      <c r="A13">
        <f t="shared" ca="1" si="0"/>
        <v>6</v>
      </c>
      <c r="B13" s="1">
        <f t="shared" ca="1" si="1"/>
        <v>3</v>
      </c>
      <c r="C13">
        <f t="shared" ca="1" si="2"/>
        <v>10</v>
      </c>
      <c r="D13" t="str">
        <f t="shared" ca="1" si="3"/>
        <v>INSERT INTO OrdenDetalles(Color_ID,Orden_ID,Cantidad)VALUES(6,3,10);</v>
      </c>
    </row>
    <row r="14" spans="1:4" x14ac:dyDescent="0.25">
      <c r="A14">
        <f t="shared" ca="1" si="0"/>
        <v>6</v>
      </c>
      <c r="B14" s="1">
        <f t="shared" ca="1" si="1"/>
        <v>16</v>
      </c>
      <c r="C14">
        <f t="shared" ca="1" si="2"/>
        <v>12</v>
      </c>
      <c r="D14" t="str">
        <f t="shared" ca="1" si="3"/>
        <v>INSERT INTO OrdenDetalles(Color_ID,Orden_ID,Cantidad)VALUES(6,16,12);</v>
      </c>
    </row>
    <row r="15" spans="1:4" x14ac:dyDescent="0.25">
      <c r="A15">
        <f t="shared" ca="1" si="0"/>
        <v>4</v>
      </c>
      <c r="B15" s="1">
        <f t="shared" ca="1" si="1"/>
        <v>15</v>
      </c>
      <c r="C15">
        <f t="shared" ca="1" si="2"/>
        <v>5</v>
      </c>
      <c r="D15" t="str">
        <f t="shared" ca="1" si="3"/>
        <v>INSERT INTO OrdenDetalles(Color_ID,Orden_ID,Cantidad)VALUES(4,15,5);</v>
      </c>
    </row>
    <row r="16" spans="1:4" x14ac:dyDescent="0.25">
      <c r="A16">
        <f t="shared" ca="1" si="0"/>
        <v>5</v>
      </c>
      <c r="B16" s="1">
        <f t="shared" ca="1" si="1"/>
        <v>2</v>
      </c>
      <c r="C16">
        <f t="shared" ca="1" si="2"/>
        <v>7</v>
      </c>
      <c r="D16" t="str">
        <f t="shared" ca="1" si="3"/>
        <v>INSERT INTO OrdenDetalles(Color_ID,Orden_ID,Cantidad)VALUES(5,2,7);</v>
      </c>
    </row>
    <row r="17" spans="1:4" x14ac:dyDescent="0.25">
      <c r="A17">
        <f t="shared" ca="1" si="0"/>
        <v>6</v>
      </c>
      <c r="B17" s="1">
        <f t="shared" ca="1" si="1"/>
        <v>17</v>
      </c>
      <c r="C17">
        <f t="shared" ca="1" si="2"/>
        <v>7</v>
      </c>
      <c r="D17" t="str">
        <f t="shared" ca="1" si="3"/>
        <v>INSERT INTO OrdenDetalles(Color_ID,Orden_ID,Cantidad)VALUES(6,17,7);</v>
      </c>
    </row>
    <row r="18" spans="1:4" x14ac:dyDescent="0.25">
      <c r="A18">
        <f t="shared" ca="1" si="0"/>
        <v>1</v>
      </c>
      <c r="B18" s="1">
        <f t="shared" ca="1" si="1"/>
        <v>10</v>
      </c>
      <c r="C18">
        <f t="shared" ca="1" si="2"/>
        <v>7</v>
      </c>
      <c r="D18" t="str">
        <f t="shared" ca="1" si="3"/>
        <v>INSERT INTO OrdenDetalles(Color_ID,Orden_ID,Cantidad)VALUES(1,10,7);</v>
      </c>
    </row>
    <row r="19" spans="1:4" x14ac:dyDescent="0.25">
      <c r="A19">
        <f t="shared" ca="1" si="0"/>
        <v>6</v>
      </c>
      <c r="B19" s="1">
        <f t="shared" ca="1" si="1"/>
        <v>16</v>
      </c>
      <c r="C19">
        <f t="shared" ca="1" si="2"/>
        <v>11</v>
      </c>
      <c r="D19" t="str">
        <f t="shared" ca="1" si="3"/>
        <v>INSERT INTO OrdenDetalles(Color_ID,Orden_ID,Cantidad)VALUES(6,16,11);</v>
      </c>
    </row>
    <row r="20" spans="1:4" x14ac:dyDescent="0.25">
      <c r="A20">
        <f t="shared" ca="1" si="0"/>
        <v>1</v>
      </c>
      <c r="B20" s="1">
        <f t="shared" ca="1" si="1"/>
        <v>20</v>
      </c>
      <c r="C20">
        <f t="shared" ca="1" si="2"/>
        <v>8</v>
      </c>
      <c r="D20" t="str">
        <f t="shared" ca="1" si="3"/>
        <v>INSERT INTO OrdenDetalles(Color_ID,Orden_ID,Cantidad)VALUES(1,20,8);</v>
      </c>
    </row>
    <row r="21" spans="1:4" x14ac:dyDescent="0.25">
      <c r="A21">
        <f t="shared" ca="1" si="0"/>
        <v>6</v>
      </c>
      <c r="B21" s="1">
        <f t="shared" ca="1" si="1"/>
        <v>18</v>
      </c>
      <c r="C21">
        <f t="shared" ca="1" si="2"/>
        <v>11</v>
      </c>
      <c r="D21" t="str">
        <f t="shared" ca="1" si="3"/>
        <v>INSERT INTO OrdenDetalles(Color_ID,Orden_ID,Cantidad)VALUES(6,18,11);</v>
      </c>
    </row>
    <row r="22" spans="1:4" x14ac:dyDescent="0.25">
      <c r="A22">
        <f t="shared" ca="1" si="0"/>
        <v>6</v>
      </c>
      <c r="B22" s="1">
        <f t="shared" ca="1" si="1"/>
        <v>23</v>
      </c>
      <c r="C22">
        <f t="shared" ca="1" si="2"/>
        <v>9</v>
      </c>
      <c r="D22" t="str">
        <f t="shared" ca="1" si="3"/>
        <v>INSERT INTO OrdenDetalles(Color_ID,Orden_ID,Cantidad)VALUES(6,23,9);</v>
      </c>
    </row>
    <row r="23" spans="1:4" x14ac:dyDescent="0.25">
      <c r="A23">
        <f t="shared" ca="1" si="0"/>
        <v>4</v>
      </c>
      <c r="B23" s="1">
        <f t="shared" ca="1" si="1"/>
        <v>19</v>
      </c>
      <c r="C23">
        <f t="shared" ca="1" si="2"/>
        <v>12</v>
      </c>
      <c r="D23" t="str">
        <f t="shared" ca="1" si="3"/>
        <v>INSERT INTO OrdenDetalles(Color_ID,Orden_ID,Cantidad)VALUES(4,19,12);</v>
      </c>
    </row>
    <row r="24" spans="1:4" x14ac:dyDescent="0.25">
      <c r="A24">
        <f t="shared" ca="1" si="0"/>
        <v>4</v>
      </c>
      <c r="B24" s="1">
        <f t="shared" ca="1" si="1"/>
        <v>2</v>
      </c>
      <c r="C24">
        <f t="shared" ca="1" si="2"/>
        <v>10</v>
      </c>
      <c r="D24" t="str">
        <f t="shared" ca="1" si="3"/>
        <v>INSERT INTO OrdenDetalles(Color_ID,Orden_ID,Cantidad)VALUES(4,2,10);</v>
      </c>
    </row>
    <row r="25" spans="1:4" x14ac:dyDescent="0.25">
      <c r="A25">
        <f t="shared" ca="1" si="0"/>
        <v>2</v>
      </c>
      <c r="B25" s="1">
        <f t="shared" ca="1" si="1"/>
        <v>22</v>
      </c>
      <c r="C25">
        <f t="shared" ca="1" si="2"/>
        <v>9</v>
      </c>
      <c r="D25" t="str">
        <f t="shared" ca="1" si="3"/>
        <v>INSERT INTO OrdenDetalles(Color_ID,Orden_ID,Cantidad)VALUES(2,22,9);</v>
      </c>
    </row>
    <row r="26" spans="1:4" x14ac:dyDescent="0.25">
      <c r="A26">
        <f t="shared" ca="1" si="0"/>
        <v>1</v>
      </c>
      <c r="B26" s="1">
        <f t="shared" ca="1" si="1"/>
        <v>3</v>
      </c>
      <c r="C26">
        <f t="shared" ca="1" si="2"/>
        <v>5</v>
      </c>
      <c r="D26" t="str">
        <f t="shared" ca="1" si="3"/>
        <v>INSERT INTO OrdenDetalles(Color_ID,Orden_ID,Cantidad)VALUES(1,3,5);</v>
      </c>
    </row>
    <row r="27" spans="1:4" x14ac:dyDescent="0.25">
      <c r="A27">
        <f t="shared" ca="1" si="0"/>
        <v>3</v>
      </c>
      <c r="B27" s="1">
        <f t="shared" ca="1" si="1"/>
        <v>10</v>
      </c>
      <c r="C27">
        <f t="shared" ca="1" si="2"/>
        <v>5</v>
      </c>
      <c r="D27" t="str">
        <f t="shared" ca="1" si="3"/>
        <v>INSERT INTO OrdenDetalles(Color_ID,Orden_ID,Cantidad)VALUES(3,10,5);</v>
      </c>
    </row>
    <row r="28" spans="1:4" x14ac:dyDescent="0.25">
      <c r="A28">
        <f t="shared" ca="1" si="0"/>
        <v>6</v>
      </c>
      <c r="B28" s="1">
        <f t="shared" ca="1" si="1"/>
        <v>21</v>
      </c>
      <c r="C28">
        <f t="shared" ca="1" si="2"/>
        <v>6</v>
      </c>
      <c r="D28" t="str">
        <f t="shared" ca="1" si="3"/>
        <v>INSERT INTO OrdenDetalles(Color_ID,Orden_ID,Cantidad)VALUES(6,21,6);</v>
      </c>
    </row>
    <row r="29" spans="1:4" x14ac:dyDescent="0.25">
      <c r="A29">
        <f t="shared" ca="1" si="0"/>
        <v>3</v>
      </c>
      <c r="B29" s="1">
        <f t="shared" ca="1" si="1"/>
        <v>23</v>
      </c>
      <c r="C29">
        <f t="shared" ca="1" si="2"/>
        <v>9</v>
      </c>
      <c r="D29" t="str">
        <f t="shared" ca="1" si="3"/>
        <v>INSERT INTO OrdenDetalles(Color_ID,Orden_ID,Cantidad)VALUES(3,23,9);</v>
      </c>
    </row>
    <row r="30" spans="1:4" x14ac:dyDescent="0.25">
      <c r="A30">
        <f t="shared" ca="1" si="0"/>
        <v>1</v>
      </c>
      <c r="B30" s="1">
        <f t="shared" ca="1" si="1"/>
        <v>12</v>
      </c>
      <c r="C30">
        <f t="shared" ca="1" si="2"/>
        <v>6</v>
      </c>
      <c r="D30" t="str">
        <f t="shared" ca="1" si="3"/>
        <v>INSERT INTO OrdenDetalles(Color_ID,Orden_ID,Cantidad)VALUES(1,12,6);</v>
      </c>
    </row>
    <row r="31" spans="1:4" x14ac:dyDescent="0.25">
      <c r="A31">
        <f t="shared" ca="1" si="0"/>
        <v>2</v>
      </c>
      <c r="B31" s="1">
        <f t="shared" ca="1" si="1"/>
        <v>25</v>
      </c>
      <c r="C31">
        <f t="shared" ca="1" si="2"/>
        <v>6</v>
      </c>
      <c r="D31" t="str">
        <f t="shared" ca="1" si="3"/>
        <v>INSERT INTO OrdenDetalles(Color_ID,Orden_ID,Cantidad)VALUES(2,25,6);</v>
      </c>
    </row>
    <row r="32" spans="1:4" x14ac:dyDescent="0.25">
      <c r="A32">
        <f t="shared" ca="1" si="0"/>
        <v>2</v>
      </c>
      <c r="B32" s="1">
        <f t="shared" ca="1" si="1"/>
        <v>12</v>
      </c>
      <c r="C32">
        <f t="shared" ca="1" si="2"/>
        <v>7</v>
      </c>
      <c r="D32" t="str">
        <f t="shared" ca="1" si="3"/>
        <v>INSERT INTO OrdenDetalles(Color_ID,Orden_ID,Cantidad)VALUES(2,12,7);</v>
      </c>
    </row>
    <row r="33" spans="1:4" x14ac:dyDescent="0.25">
      <c r="A33">
        <f t="shared" ca="1" si="0"/>
        <v>3</v>
      </c>
      <c r="B33" s="1">
        <f t="shared" ca="1" si="1"/>
        <v>20</v>
      </c>
      <c r="C33">
        <f t="shared" ca="1" si="2"/>
        <v>9</v>
      </c>
      <c r="D33" t="str">
        <f t="shared" ca="1" si="3"/>
        <v>INSERT INTO OrdenDetalles(Color_ID,Orden_ID,Cantidad)VALUES(3,20,9);</v>
      </c>
    </row>
    <row r="34" spans="1:4" x14ac:dyDescent="0.25">
      <c r="A34">
        <f t="shared" ca="1" si="0"/>
        <v>3</v>
      </c>
      <c r="B34" s="1">
        <f t="shared" ca="1" si="1"/>
        <v>3</v>
      </c>
      <c r="C34">
        <f t="shared" ca="1" si="2"/>
        <v>9</v>
      </c>
      <c r="D34" t="str">
        <f t="shared" ca="1" si="3"/>
        <v>INSERT INTO OrdenDetalles(Color_ID,Orden_ID,Cantidad)VALUES(3,3,9);</v>
      </c>
    </row>
    <row r="35" spans="1:4" x14ac:dyDescent="0.25">
      <c r="A35">
        <f t="shared" ca="1" si="0"/>
        <v>3</v>
      </c>
      <c r="B35" s="1">
        <f t="shared" ca="1" si="1"/>
        <v>10</v>
      </c>
      <c r="C35">
        <f t="shared" ca="1" si="2"/>
        <v>12</v>
      </c>
      <c r="D35" t="str">
        <f t="shared" ca="1" si="3"/>
        <v>INSERT INTO OrdenDetalles(Color_ID,Orden_ID,Cantidad)VALUES(3,10,12);</v>
      </c>
    </row>
    <row r="36" spans="1:4" x14ac:dyDescent="0.25">
      <c r="A36">
        <f t="shared" ca="1" si="0"/>
        <v>4</v>
      </c>
      <c r="B36" s="1">
        <f t="shared" ca="1" si="1"/>
        <v>25</v>
      </c>
      <c r="C36">
        <f t="shared" ca="1" si="2"/>
        <v>9</v>
      </c>
      <c r="D36" t="str">
        <f t="shared" ca="1" si="3"/>
        <v>INSERT INTO OrdenDetalles(Color_ID,Orden_ID,Cantidad)VALUES(4,25,9);</v>
      </c>
    </row>
    <row r="37" spans="1:4" x14ac:dyDescent="0.25">
      <c r="A37">
        <f t="shared" ca="1" si="0"/>
        <v>6</v>
      </c>
      <c r="B37" s="1">
        <f t="shared" ca="1" si="1"/>
        <v>18</v>
      </c>
      <c r="C37">
        <f t="shared" ca="1" si="2"/>
        <v>8</v>
      </c>
      <c r="D37" t="str">
        <f t="shared" ca="1" si="3"/>
        <v>INSERT INTO OrdenDetalles(Color_ID,Orden_ID,Cantidad)VALUES(6,18,8);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:C4"/>
    </sheetView>
  </sheetViews>
  <sheetFormatPr baseColWidth="10" defaultRowHeight="15" x14ac:dyDescent="0.25"/>
  <sheetData>
    <row r="1" spans="1:3" x14ac:dyDescent="0.25">
      <c r="B1" t="s">
        <v>47</v>
      </c>
    </row>
    <row r="2" spans="1:3" x14ac:dyDescent="0.25">
      <c r="A2" t="s">
        <v>24</v>
      </c>
      <c r="B2" t="s">
        <v>31</v>
      </c>
      <c r="C2" t="s">
        <v>0</v>
      </c>
    </row>
    <row r="3" spans="1:3" x14ac:dyDescent="0.25">
      <c r="A3">
        <v>1</v>
      </c>
      <c r="B3" s="1" t="s">
        <v>45</v>
      </c>
      <c r="C3" t="str">
        <f>CONCATENATE($B$1,"'",B3,"'",")",";")</f>
        <v>INSERT INTO Almacen(Nombre)VALUES('Insumos');</v>
      </c>
    </row>
    <row r="4" spans="1:3" x14ac:dyDescent="0.25">
      <c r="A4">
        <v>2</v>
      </c>
      <c r="B4" s="1" t="s">
        <v>46</v>
      </c>
      <c r="C4" t="str">
        <f>CONCATENATE($B$1,"'",B4,"'",")",";")</f>
        <v>INSERT INTO Almacen(Nombre)VALUES('Productos');</v>
      </c>
    </row>
    <row r="5" spans="1:3" x14ac:dyDescent="0.25">
      <c r="B5" s="1"/>
    </row>
    <row r="6" spans="1:3" x14ac:dyDescent="0.25">
      <c r="B6" s="1"/>
    </row>
    <row r="7" spans="1:3" x14ac:dyDescent="0.25">
      <c r="B7" s="1"/>
    </row>
    <row r="8" spans="1:3" x14ac:dyDescent="0.25">
      <c r="B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Clientes</vt:lpstr>
      <vt:lpstr>Orden</vt:lpstr>
      <vt:lpstr>Maquina</vt:lpstr>
      <vt:lpstr>Tipo de Tela</vt:lpstr>
      <vt:lpstr>Receta</vt:lpstr>
      <vt:lpstr>Color</vt:lpstr>
      <vt:lpstr>RecetaColor</vt:lpstr>
      <vt:lpstr>OrdenDetalles</vt:lpstr>
      <vt:lpstr>Almacen</vt:lpstr>
      <vt:lpstr>AlmacenProd</vt:lpstr>
      <vt:lpstr>Proveedor</vt:lpstr>
      <vt:lpstr>Insumo</vt:lpstr>
      <vt:lpstr>InsumoxRecetas</vt:lpstr>
      <vt:lpstr>AlmacenInsumos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2021-11-19T19:46:28Z</dcterms:created>
  <dcterms:modified xsi:type="dcterms:W3CDTF">2022-01-26T04:43:58Z</dcterms:modified>
</cp:coreProperties>
</file>