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y\Profil\Desktop\SOČ\2021_22\SOC_2021_22\"/>
    </mc:Choice>
  </mc:AlternateContent>
  <bookViews>
    <workbookView xWindow="0" yWindow="0" windowWidth="28800" windowHeight="12330" activeTab="1"/>
  </bookViews>
  <sheets>
    <sheet name="Celek" sheetId="2" r:id="rId1"/>
    <sheet name="PlanSoucastekNaRobo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2" l="1"/>
  <c r="I5" i="2"/>
  <c r="E6" i="2"/>
  <c r="I6" i="2"/>
  <c r="E7" i="2" s="1"/>
  <c r="F4" i="1"/>
  <c r="N21" i="1"/>
  <c r="N20" i="1"/>
  <c r="N19" i="1"/>
  <c r="N18" i="1"/>
  <c r="N17" i="1" l="1"/>
  <c r="N16" i="1"/>
  <c r="N15" i="1"/>
  <c r="N14" i="1"/>
  <c r="N13" i="1"/>
  <c r="N9" i="1" l="1"/>
  <c r="N8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N12" i="1"/>
  <c r="N11" i="1"/>
  <c r="N10" i="1"/>
</calcChain>
</file>

<file path=xl/sharedStrings.xml><?xml version="1.0" encoding="utf-8"?>
<sst xmlns="http://schemas.openxmlformats.org/spreadsheetml/2006/main" count="50" uniqueCount="48">
  <si>
    <t>Množství</t>
  </si>
  <si>
    <t>Součástka</t>
  </si>
  <si>
    <t>Cena/součástku</t>
  </si>
  <si>
    <t>Cena</t>
  </si>
  <si>
    <t>Plán součástek na 1 robota</t>
  </si>
  <si>
    <t>Li-Ion 18650 3,7V/2000mAh 3C MOTOMA</t>
  </si>
  <si>
    <t>Ultrazvukový měřič vzdálenosti HC-SR04</t>
  </si>
  <si>
    <t>BATTERY HOLDER, 18650, TH</t>
  </si>
  <si>
    <t>Celková cena za 1 robota:</t>
  </si>
  <si>
    <t>BALL CASTER WITH 3/8" PLASTIC BALL POLOLU</t>
  </si>
  <si>
    <t>Small Arduino Wheel</t>
  </si>
  <si>
    <t> 6v N20 DC motor Encoder micro Geared Motor 12mm Gearbox Full Metal Gearwheel Speed Reduction</t>
  </si>
  <si>
    <t>Popis</t>
  </si>
  <si>
    <t>Baterka</t>
  </si>
  <si>
    <t>Ultrazvukový senzor</t>
  </si>
  <si>
    <t>Bržák na baterku</t>
  </si>
  <si>
    <t>Zadní "kolo"</t>
  </si>
  <si>
    <t>Kolo</t>
  </si>
  <si>
    <t>Motor s enkodérem</t>
  </si>
  <si>
    <t>ESP32</t>
  </si>
  <si>
    <t>Mikrokontrolér</t>
  </si>
  <si>
    <t>MPU6050</t>
  </si>
  <si>
    <t>Gyroskop</t>
  </si>
  <si>
    <t>Mini Slide Switch: 3-Pin, SPDT, 0.3A (3-Pack)</t>
  </si>
  <si>
    <t>Vypínač</t>
  </si>
  <si>
    <t>!Proud vypínačem!</t>
  </si>
  <si>
    <t>Dallas DS18B20</t>
  </si>
  <si>
    <t>Senzor teploty</t>
  </si>
  <si>
    <t>NCP164CSN330T1G</t>
  </si>
  <si>
    <t>MIC2250</t>
  </si>
  <si>
    <t>Regulátor pro motory</t>
  </si>
  <si>
    <t>LDO Regulátor pro ESP32</t>
  </si>
  <si>
    <t>DRV8833</t>
  </si>
  <si>
    <t>Driver na motory</t>
  </si>
  <si>
    <t>PCB</t>
  </si>
  <si>
    <t>PCB order by JLCPCB including VAT, Shipment</t>
  </si>
  <si>
    <t>Cena všeho</t>
  </si>
  <si>
    <t>Plánovaná cena:</t>
  </si>
  <si>
    <t>Plánovaný počet robotů:</t>
  </si>
  <si>
    <t>Kč</t>
  </si>
  <si>
    <t>Reálná cena:</t>
  </si>
  <si>
    <t>Datum</t>
  </si>
  <si>
    <t>Výdaj</t>
  </si>
  <si>
    <t>Cena(celková)</t>
  </si>
  <si>
    <t>Využito</t>
  </si>
  <si>
    <t>Podíl nevyužitých výdajů:</t>
  </si>
  <si>
    <t>Zbývající budget:</t>
  </si>
  <si>
    <t>…cca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</si>
</sst>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Kč&quot;_-;\-* #,##0.00\ &quot;Kč&quot;_-;_-* &quot;-&quot;??\ &quot;Kč&quot;_-;_-@_-"/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44" fontId="0" fillId="0" borderId="0" xfId="0" applyNumberFormat="1"/>
    <xf numFmtId="44" fontId="1" fillId="0" borderId="0" xfId="0" applyNumberFormat="1" applyFont="1"/>
    <xf numFmtId="0" fontId="0" fillId="0" borderId="0" xfId="0" applyNumberFormat="1"/>
    <xf numFmtId="0" fontId="3" fillId="2" borderId="0" xfId="0" applyFont="1" applyFill="1"/>
    <xf numFmtId="0" fontId="0" fillId="2" borderId="0" xfId="0" applyFill="1"/>
    <xf numFmtId="14" fontId="0" fillId="0" borderId="0" xfId="0" applyNumberFormat="1"/>
    <xf numFmtId="2" fontId="1" fillId="0" borderId="0" xfId="0" applyNumberFormat="1" applyFont="1"/>
    <xf numFmtId="44" fontId="4" fillId="0" borderId="0" xfId="0" applyNumberFormat="1" applyFont="1"/>
    <xf numFmtId="0" fontId="0" fillId="0" borderId="0" xfId="0" applyFont="1"/>
    <xf numFmtId="164" fontId="1" fillId="0" borderId="0" xfId="0" applyNumberFormat="1" applyFont="1"/>
  </cellXfs>
  <cellStyles count="1">
    <cellStyle name="Normální" xfId="0" builtinId="0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z.farnell.com/keystone/1043p/battery-holder-18650-th/dp/2673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5"/>
  <sheetViews>
    <sheetView workbookViewId="0">
      <selection activeCell="E26" sqref="E26"/>
    </sheetView>
  </sheetViews>
  <sheetFormatPr defaultRowHeight="15" x14ac:dyDescent="0.25"/>
  <cols>
    <col min="4" max="4" width="15.85546875" customWidth="1"/>
    <col min="5" max="5" width="14" customWidth="1"/>
    <col min="7" max="7" width="13.140625" customWidth="1"/>
    <col min="8" max="8" width="16.42578125" customWidth="1"/>
    <col min="9" max="9" width="16.140625" bestFit="1" customWidth="1"/>
    <col min="10" max="10" width="6.28515625" customWidth="1"/>
    <col min="11" max="11" width="9.7109375" customWidth="1"/>
  </cols>
  <sheetData>
    <row r="3" spans="3:11" ht="31.5" x14ac:dyDescent="0.5">
      <c r="C3" s="4" t="s">
        <v>36</v>
      </c>
    </row>
    <row r="5" spans="3:11" ht="18.75" x14ac:dyDescent="0.3">
      <c r="C5" s="3" t="s">
        <v>38</v>
      </c>
      <c r="D5" s="3"/>
      <c r="E5" s="3">
        <v>10</v>
      </c>
      <c r="F5" s="3"/>
      <c r="G5" s="3" t="s">
        <v>45</v>
      </c>
      <c r="H5" s="3"/>
      <c r="I5" s="6">
        <f>SUMIF(I10:I54,"ne",H10:H54)</f>
        <v>0</v>
      </c>
      <c r="J5" s="3" t="s">
        <v>47</v>
      </c>
      <c r="K5" s="14" t="e">
        <f>I5/I6</f>
        <v>#DIV/0!</v>
      </c>
    </row>
    <row r="6" spans="3:11" ht="18.75" x14ac:dyDescent="0.3">
      <c r="C6" s="3" t="s">
        <v>37</v>
      </c>
      <c r="D6" s="3"/>
      <c r="E6" s="11">
        <f>PlanSoucastekNaRobota!F4*E5</f>
        <v>7506.9099999999989</v>
      </c>
      <c r="F6" s="3" t="s">
        <v>39</v>
      </c>
      <c r="G6" s="3" t="s">
        <v>40</v>
      </c>
      <c r="H6" s="3"/>
      <c r="I6" s="6">
        <f>SUM(H9:H61)</f>
        <v>0</v>
      </c>
    </row>
    <row r="7" spans="3:11" ht="18.75" x14ac:dyDescent="0.3">
      <c r="C7" s="3" t="s">
        <v>46</v>
      </c>
      <c r="D7" s="3"/>
      <c r="E7" s="11">
        <f>15000-I6</f>
        <v>15000</v>
      </c>
      <c r="F7" s="3" t="s">
        <v>39</v>
      </c>
      <c r="G7" s="3"/>
      <c r="H7" s="3"/>
      <c r="I7" s="3"/>
    </row>
    <row r="9" spans="3:11" ht="18.75" x14ac:dyDescent="0.3">
      <c r="C9" s="1" t="s">
        <v>41</v>
      </c>
      <c r="D9" s="1" t="s">
        <v>42</v>
      </c>
      <c r="E9" s="1"/>
      <c r="F9" s="1"/>
      <c r="G9" s="1" t="s">
        <v>0</v>
      </c>
      <c r="H9" s="1" t="s">
        <v>43</v>
      </c>
      <c r="I9" s="1" t="s">
        <v>44</v>
      </c>
    </row>
    <row r="10" spans="3:11" ht="15.75" x14ac:dyDescent="0.25">
      <c r="C10" s="10"/>
      <c r="I10" s="12"/>
    </row>
    <row r="11" spans="3:11" x14ac:dyDescent="0.25">
      <c r="I11" s="13"/>
    </row>
    <row r="12" spans="3:11" x14ac:dyDescent="0.25">
      <c r="I12" s="13"/>
    </row>
    <row r="13" spans="3:11" x14ac:dyDescent="0.25">
      <c r="I13" s="13"/>
    </row>
    <row r="14" spans="3:11" x14ac:dyDescent="0.25">
      <c r="I14" s="13"/>
    </row>
    <row r="15" spans="3:11" x14ac:dyDescent="0.25">
      <c r="I15" s="13"/>
    </row>
    <row r="16" spans="3:11" x14ac:dyDescent="0.25">
      <c r="I16" s="13"/>
    </row>
    <row r="17" spans="9:9" x14ac:dyDescent="0.25">
      <c r="I17" s="13"/>
    </row>
    <row r="18" spans="9:9" x14ac:dyDescent="0.25">
      <c r="I18" s="13"/>
    </row>
    <row r="19" spans="9:9" x14ac:dyDescent="0.25">
      <c r="I19" s="13"/>
    </row>
    <row r="20" spans="9:9" x14ac:dyDescent="0.25">
      <c r="I20" s="13"/>
    </row>
    <row r="21" spans="9:9" x14ac:dyDescent="0.25">
      <c r="I21" s="13"/>
    </row>
    <row r="22" spans="9:9" x14ac:dyDescent="0.25">
      <c r="I22" s="13"/>
    </row>
    <row r="23" spans="9:9" x14ac:dyDescent="0.25">
      <c r="I23" s="13"/>
    </row>
    <row r="24" spans="9:9" x14ac:dyDescent="0.25">
      <c r="I24" s="13"/>
    </row>
    <row r="25" spans="9:9" x14ac:dyDescent="0.25">
      <c r="I25" s="13"/>
    </row>
    <row r="26" spans="9:9" x14ac:dyDescent="0.25">
      <c r="I26" s="13"/>
    </row>
    <row r="27" spans="9:9" x14ac:dyDescent="0.25">
      <c r="I27" s="13"/>
    </row>
    <row r="28" spans="9:9" x14ac:dyDescent="0.25">
      <c r="I28" s="13"/>
    </row>
    <row r="29" spans="9:9" x14ac:dyDescent="0.25">
      <c r="I29" s="13"/>
    </row>
    <row r="30" spans="9:9" x14ac:dyDescent="0.25">
      <c r="I30" s="13"/>
    </row>
    <row r="31" spans="9:9" x14ac:dyDescent="0.25">
      <c r="I31" s="13"/>
    </row>
    <row r="32" spans="9:9" x14ac:dyDescent="0.25">
      <c r="I32" s="13"/>
    </row>
    <row r="33" spans="9:9" x14ac:dyDescent="0.25">
      <c r="I33" s="13"/>
    </row>
    <row r="34" spans="9:9" x14ac:dyDescent="0.25">
      <c r="I34" s="13"/>
    </row>
    <row r="35" spans="9:9" x14ac:dyDescent="0.25">
      <c r="I35" s="13"/>
    </row>
  </sheetData>
  <conditionalFormatting sqref="I10:I52">
    <cfRule type="containsText" dxfId="1" priority="2" operator="containsText" text="ano">
      <formula>NOT(ISERROR(SEARCH("ano",I10)))</formula>
    </cfRule>
  </conditionalFormatting>
  <conditionalFormatting sqref="I10:I50">
    <cfRule type="containsText" dxfId="0" priority="1" operator="containsText" text="ne">
      <formula>NOT(ISERROR(SEARCH("ne",I10)))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0"/>
  <sheetViews>
    <sheetView tabSelected="1" workbookViewId="0">
      <selection activeCell="P16" sqref="P16"/>
    </sheetView>
  </sheetViews>
  <sheetFormatPr defaultRowHeight="15" x14ac:dyDescent="0.25"/>
  <cols>
    <col min="5" max="5" width="10.7109375" customWidth="1"/>
    <col min="6" max="6" width="14.140625" bestFit="1" customWidth="1"/>
    <col min="9" max="9" width="10.42578125" bestFit="1" customWidth="1"/>
    <col min="11" max="12" width="10.42578125" bestFit="1" customWidth="1"/>
    <col min="14" max="14" width="10.42578125" bestFit="1" customWidth="1"/>
  </cols>
  <sheetData>
    <row r="2" spans="2:14" ht="31.5" x14ac:dyDescent="0.5">
      <c r="C2" s="4" t="s">
        <v>4</v>
      </c>
    </row>
    <row r="4" spans="2:14" ht="18.75" x14ac:dyDescent="0.3">
      <c r="C4" s="3" t="s">
        <v>8</v>
      </c>
      <c r="D4" s="3"/>
      <c r="E4" s="3"/>
      <c r="F4" s="6">
        <f>SUM(N8:N46)</f>
        <v>750.69099999999992</v>
      </c>
    </row>
    <row r="7" spans="2:14" ht="18.75" x14ac:dyDescent="0.3">
      <c r="B7" s="1" t="s">
        <v>12</v>
      </c>
      <c r="C7" s="1"/>
      <c r="E7" s="1" t="s">
        <v>1</v>
      </c>
      <c r="F7" s="1"/>
      <c r="G7" s="1"/>
      <c r="H7" s="1"/>
      <c r="I7" s="1" t="s">
        <v>0</v>
      </c>
      <c r="J7" s="2"/>
      <c r="K7" s="1" t="s">
        <v>2</v>
      </c>
      <c r="L7" s="1"/>
      <c r="M7" s="1"/>
      <c r="N7" s="1" t="s">
        <v>3</v>
      </c>
    </row>
    <row r="8" spans="2:14" x14ac:dyDescent="0.25">
      <c r="B8" t="s">
        <v>13</v>
      </c>
      <c r="E8" t="s">
        <v>5</v>
      </c>
      <c r="I8">
        <v>1</v>
      </c>
      <c r="K8" s="5">
        <v>59</v>
      </c>
      <c r="N8" s="5">
        <f t="shared" ref="N8:N21" si="0">IF(ISBLANK(I8), "",K8*I8)</f>
        <v>59</v>
      </c>
    </row>
    <row r="9" spans="2:14" x14ac:dyDescent="0.25">
      <c r="B9" t="s">
        <v>14</v>
      </c>
      <c r="E9" t="s">
        <v>6</v>
      </c>
      <c r="I9" s="7">
        <v>1</v>
      </c>
      <c r="K9" s="5">
        <v>42</v>
      </c>
      <c r="N9" s="5">
        <f t="shared" si="0"/>
        <v>42</v>
      </c>
    </row>
    <row r="10" spans="2:14" x14ac:dyDescent="0.25">
      <c r="B10" t="s">
        <v>15</v>
      </c>
      <c r="E10" t="s">
        <v>7</v>
      </c>
      <c r="I10" s="7">
        <v>1</v>
      </c>
      <c r="K10" s="5">
        <v>59.253</v>
      </c>
      <c r="N10" s="5">
        <f t="shared" si="0"/>
        <v>59.253</v>
      </c>
    </row>
    <row r="11" spans="2:14" x14ac:dyDescent="0.25">
      <c r="B11" t="s">
        <v>16</v>
      </c>
      <c r="E11" t="s">
        <v>9</v>
      </c>
      <c r="I11" s="7">
        <v>1</v>
      </c>
      <c r="K11" s="5">
        <v>52.01</v>
      </c>
      <c r="N11" s="5">
        <f t="shared" si="0"/>
        <v>52.01</v>
      </c>
    </row>
    <row r="12" spans="2:14" x14ac:dyDescent="0.25">
      <c r="B12" t="s">
        <v>17</v>
      </c>
      <c r="E12" t="s">
        <v>10</v>
      </c>
      <c r="I12" s="7">
        <v>2</v>
      </c>
      <c r="K12" s="5">
        <v>4.72</v>
      </c>
      <c r="N12" s="5">
        <f t="shared" si="0"/>
        <v>9.44</v>
      </c>
    </row>
    <row r="13" spans="2:14" x14ac:dyDescent="0.25">
      <c r="B13" t="s">
        <v>18</v>
      </c>
      <c r="E13" t="s">
        <v>11</v>
      </c>
      <c r="I13" s="7">
        <v>2</v>
      </c>
      <c r="K13" s="5">
        <v>125.65</v>
      </c>
      <c r="N13" s="5">
        <f t="shared" si="0"/>
        <v>251.3</v>
      </c>
    </row>
    <row r="14" spans="2:14" x14ac:dyDescent="0.25">
      <c r="B14" t="s">
        <v>20</v>
      </c>
      <c r="E14" t="s">
        <v>19</v>
      </c>
      <c r="I14" s="7">
        <v>1</v>
      </c>
      <c r="K14" s="5">
        <v>92</v>
      </c>
      <c r="L14" s="5" t="str">
        <f t="shared" ref="L14:L44" si="1">IF(ISBLANK(G14), "",I14*G14)</f>
        <v/>
      </c>
      <c r="N14" s="5">
        <f t="shared" si="0"/>
        <v>92</v>
      </c>
    </row>
    <row r="15" spans="2:14" x14ac:dyDescent="0.25">
      <c r="B15" t="s">
        <v>22</v>
      </c>
      <c r="E15" t="s">
        <v>21</v>
      </c>
      <c r="I15" s="7">
        <v>1</v>
      </c>
      <c r="K15" s="5">
        <v>35.4</v>
      </c>
      <c r="L15" s="5" t="str">
        <f t="shared" si="1"/>
        <v/>
      </c>
      <c r="N15" s="5">
        <f t="shared" si="0"/>
        <v>35.4</v>
      </c>
    </row>
    <row r="16" spans="2:14" x14ac:dyDescent="0.25">
      <c r="B16" t="s">
        <v>24</v>
      </c>
      <c r="C16" s="8" t="s">
        <v>25</v>
      </c>
      <c r="D16" s="9"/>
      <c r="E16" t="s">
        <v>23</v>
      </c>
      <c r="I16" s="7">
        <v>1</v>
      </c>
      <c r="K16" s="5">
        <v>20</v>
      </c>
      <c r="L16" s="5" t="str">
        <f t="shared" si="1"/>
        <v/>
      </c>
      <c r="N16" s="5">
        <f t="shared" si="0"/>
        <v>20</v>
      </c>
    </row>
    <row r="17" spans="2:14" x14ac:dyDescent="0.25">
      <c r="B17" t="s">
        <v>27</v>
      </c>
      <c r="E17" t="s">
        <v>26</v>
      </c>
      <c r="I17" s="7">
        <v>1</v>
      </c>
      <c r="K17" s="5">
        <v>45</v>
      </c>
      <c r="L17" s="5" t="str">
        <f t="shared" si="1"/>
        <v/>
      </c>
      <c r="N17" s="5">
        <f t="shared" si="0"/>
        <v>45</v>
      </c>
    </row>
    <row r="18" spans="2:14" x14ac:dyDescent="0.25">
      <c r="B18" t="s">
        <v>31</v>
      </c>
      <c r="E18" t="s">
        <v>28</v>
      </c>
      <c r="I18" s="7">
        <v>1</v>
      </c>
      <c r="K18" s="5">
        <v>15.288</v>
      </c>
      <c r="L18" s="5" t="str">
        <f t="shared" si="1"/>
        <v/>
      </c>
      <c r="N18" s="5">
        <f t="shared" si="0"/>
        <v>15.288</v>
      </c>
    </row>
    <row r="19" spans="2:14" x14ac:dyDescent="0.25">
      <c r="B19" t="s">
        <v>30</v>
      </c>
      <c r="E19" t="s">
        <v>29</v>
      </c>
      <c r="I19" s="7">
        <v>1</v>
      </c>
      <c r="K19" s="5">
        <v>16.64</v>
      </c>
      <c r="L19" s="5" t="str">
        <f t="shared" si="1"/>
        <v/>
      </c>
      <c r="N19" s="5">
        <f t="shared" si="0"/>
        <v>16.64</v>
      </c>
    </row>
    <row r="20" spans="2:14" x14ac:dyDescent="0.25">
      <c r="B20" t="s">
        <v>33</v>
      </c>
      <c r="E20" t="s">
        <v>32</v>
      </c>
      <c r="I20" s="7">
        <v>1</v>
      </c>
      <c r="K20" s="5">
        <v>29</v>
      </c>
      <c r="L20" s="5" t="str">
        <f t="shared" si="1"/>
        <v/>
      </c>
      <c r="N20" s="5">
        <f t="shared" si="0"/>
        <v>29</v>
      </c>
    </row>
    <row r="21" spans="2:14" x14ac:dyDescent="0.25">
      <c r="B21" t="s">
        <v>34</v>
      </c>
      <c r="E21" t="s">
        <v>35</v>
      </c>
      <c r="I21" s="7">
        <v>1</v>
      </c>
      <c r="K21" s="5">
        <v>24.36</v>
      </c>
      <c r="L21" s="5" t="str">
        <f t="shared" si="1"/>
        <v/>
      </c>
      <c r="N21" s="5">
        <f t="shared" si="0"/>
        <v>24.36</v>
      </c>
    </row>
    <row r="22" spans="2:14" x14ac:dyDescent="0.25">
      <c r="I22" s="7"/>
      <c r="L22" s="5" t="str">
        <f t="shared" si="1"/>
        <v/>
      </c>
    </row>
    <row r="23" spans="2:14" x14ac:dyDescent="0.25">
      <c r="I23" s="7"/>
      <c r="L23" s="5" t="str">
        <f t="shared" si="1"/>
        <v/>
      </c>
    </row>
    <row r="24" spans="2:14" x14ac:dyDescent="0.25">
      <c r="I24" s="7"/>
      <c r="L24" s="5" t="str">
        <f t="shared" si="1"/>
        <v/>
      </c>
    </row>
    <row r="25" spans="2:14" x14ac:dyDescent="0.25">
      <c r="I25" s="7"/>
      <c r="L25" s="5" t="str">
        <f t="shared" si="1"/>
        <v/>
      </c>
    </row>
    <row r="26" spans="2:14" x14ac:dyDescent="0.25">
      <c r="I26" s="7"/>
      <c r="L26" s="5" t="str">
        <f t="shared" si="1"/>
        <v/>
      </c>
    </row>
    <row r="27" spans="2:14" x14ac:dyDescent="0.25">
      <c r="I27" s="5"/>
      <c r="L27" s="5" t="str">
        <f t="shared" si="1"/>
        <v/>
      </c>
    </row>
    <row r="28" spans="2:14" x14ac:dyDescent="0.25">
      <c r="I28" s="5"/>
      <c r="L28" s="5" t="str">
        <f t="shared" si="1"/>
        <v/>
      </c>
    </row>
    <row r="29" spans="2:14" x14ac:dyDescent="0.25">
      <c r="I29" s="5"/>
      <c r="L29" s="5" t="str">
        <f t="shared" si="1"/>
        <v/>
      </c>
    </row>
    <row r="30" spans="2:14" x14ac:dyDescent="0.25">
      <c r="I30" s="5"/>
      <c r="L30" s="5" t="str">
        <f t="shared" si="1"/>
        <v/>
      </c>
    </row>
    <row r="31" spans="2:14" x14ac:dyDescent="0.25">
      <c r="I31" s="5"/>
      <c r="L31" s="5" t="str">
        <f t="shared" si="1"/>
        <v/>
      </c>
    </row>
    <row r="32" spans="2:14" x14ac:dyDescent="0.25">
      <c r="I32" s="5"/>
      <c r="L32" s="5" t="str">
        <f t="shared" si="1"/>
        <v/>
      </c>
    </row>
    <row r="33" spans="9:12" x14ac:dyDescent="0.25">
      <c r="I33" s="5"/>
      <c r="L33" s="5" t="str">
        <f t="shared" si="1"/>
        <v/>
      </c>
    </row>
    <row r="34" spans="9:12" x14ac:dyDescent="0.25">
      <c r="I34" s="5"/>
      <c r="L34" s="5" t="str">
        <f t="shared" si="1"/>
        <v/>
      </c>
    </row>
    <row r="35" spans="9:12" x14ac:dyDescent="0.25">
      <c r="I35" s="5"/>
      <c r="L35" s="5" t="str">
        <f t="shared" si="1"/>
        <v/>
      </c>
    </row>
    <row r="36" spans="9:12" x14ac:dyDescent="0.25">
      <c r="I36" s="5"/>
      <c r="L36" s="5" t="str">
        <f t="shared" si="1"/>
        <v/>
      </c>
    </row>
    <row r="37" spans="9:12" x14ac:dyDescent="0.25">
      <c r="I37" s="5"/>
      <c r="L37" s="5" t="str">
        <f t="shared" si="1"/>
        <v/>
      </c>
    </row>
    <row r="38" spans="9:12" x14ac:dyDescent="0.25">
      <c r="I38" s="5"/>
      <c r="L38" s="5" t="str">
        <f t="shared" si="1"/>
        <v/>
      </c>
    </row>
    <row r="39" spans="9:12" x14ac:dyDescent="0.25">
      <c r="I39" s="5"/>
      <c r="L39" s="5" t="str">
        <f t="shared" si="1"/>
        <v/>
      </c>
    </row>
    <row r="40" spans="9:12" x14ac:dyDescent="0.25">
      <c r="I40" s="5"/>
      <c r="L40" s="5" t="str">
        <f t="shared" si="1"/>
        <v/>
      </c>
    </row>
    <row r="41" spans="9:12" x14ac:dyDescent="0.25">
      <c r="I41" s="5"/>
      <c r="L41" s="5" t="str">
        <f t="shared" si="1"/>
        <v/>
      </c>
    </row>
    <row r="42" spans="9:12" x14ac:dyDescent="0.25">
      <c r="I42" s="5"/>
      <c r="L42" s="5" t="str">
        <f t="shared" si="1"/>
        <v/>
      </c>
    </row>
    <row r="43" spans="9:12" x14ac:dyDescent="0.25">
      <c r="I43" s="5"/>
      <c r="L43" s="5" t="str">
        <f t="shared" si="1"/>
        <v/>
      </c>
    </row>
    <row r="44" spans="9:12" x14ac:dyDescent="0.25">
      <c r="I44" s="5"/>
      <c r="L44" s="5" t="str">
        <f t="shared" si="1"/>
        <v/>
      </c>
    </row>
    <row r="45" spans="9:12" x14ac:dyDescent="0.25">
      <c r="I45" s="5"/>
      <c r="L45" s="5"/>
    </row>
    <row r="46" spans="9:12" x14ac:dyDescent="0.25">
      <c r="I46" s="5"/>
    </row>
    <row r="47" spans="9:12" x14ac:dyDescent="0.25">
      <c r="I47" s="5"/>
    </row>
    <row r="48" spans="9:12" x14ac:dyDescent="0.25">
      <c r="I48" s="5"/>
    </row>
    <row r="49" spans="9:9" x14ac:dyDescent="0.25">
      <c r="I49" s="5"/>
    </row>
    <row r="50" spans="9:9" x14ac:dyDescent="0.25">
      <c r="I50" s="5"/>
    </row>
  </sheetData>
  <hyperlinks>
    <hyperlink ref="E10" r:id="rId1" tooltip="BATTERY HOLDER, 18650, TH" display="https://cz.farnell.com/keystone/1043p/battery-holder-18650-th/dp/2673609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Celek</vt:lpstr>
      <vt:lpstr>PlanSoucastekNaRobota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2021-07-30T13:39:04Z</dcterms:created>
  <dcterms:modified xsi:type="dcterms:W3CDTF">2021-08-31T10:44:55Z</dcterms:modified>
</cp:coreProperties>
</file>