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8_{E24FC6C2-D063-4D18-A583-AD9AF9BF6F7D}" xr6:coauthVersionLast="36" xr6:coauthVersionMax="36" xr10:uidLastSave="{00000000-0000-0000-0000-000000000000}"/>
  <bookViews>
    <workbookView xWindow="-105" yWindow="-105" windowWidth="23250" windowHeight="1245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C58" i="1" l="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G44" i="1"/>
  <c r="E44" i="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47" i="1" l="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<sst xmlns="http://schemas.openxmlformats.org/spreadsheetml/2006/main" count="158" uniqueCount="99">
  <si>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</si>
  <si>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</si>
  <si>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</si>
  <si>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</si>
  <si>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</si>
  <si>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</si>
  <si>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</si>
  <si>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</si>
  <si>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</si>
  <si>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</si>
  <si>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</si>
  <si>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</si>
  <si>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</si>
  <si>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</si>
  <si>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</si>
  <si>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</si>
  <si>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</si>
  <si>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</si>
  <si>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</si>
  <si>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</si>
  <si>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</si>
  <si>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</si>
  <si>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</si>
  <si>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</si>
  <si>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</si>
  <si>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</si>
  <si>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</si>
  <si>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</si>
  <si>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</si>
  <si>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</si>
  <si>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</si>
  <si>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</si>
  <si>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</si>
  <si>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</si>
  <si>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</si>
  <si>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</si>
  <si>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</si>
  <si>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</si>
  <si>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</si>
  <si>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</si>
  <si>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</si>
  <si>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</si>
  <si>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</si>
  <si>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</si>
  <si>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</si>
  <si>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</si>
  <si>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</si>
  <si>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</si>
  <si>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</si>
  <si>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</si>
  <si>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</si>
  <si>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</si>
  <si>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</si>
  <si>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</si>
  <si>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</si>
  <si>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</si>
  <si>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</si>
  <si>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</si>
  <si>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</si>
  <si>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</si>
  <si>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</si>
  <si>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</si>
  <si>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</si>
  <si>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</si>
  <si>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</si>
  <si>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</si>
  <si>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</si>
  <si>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</si>
  <si>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</si>
  <si>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</si>
  <si>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</si>
  <si>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</si>
  <si>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</si>
  <si>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</si>
  <si>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</si>
  <si>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</si>
  <si>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</si>
  <si>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</si>
  <si>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</si>
  <si>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</si>
  <si>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</si>
  <si>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</si>
  <si>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</si>
  <si>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</si>
  <si>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</si>
  <si>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</si>
  <si>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</si>
  <si>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</si>
  <si>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</si>
  <si>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</si>
  <si>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</si>
  <si>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</si>
  <si>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</si>
  <si>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</si>
  <si>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</si>
  <si>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Felipe Ojeda</t>
  </si>
  <si>
    <t>Matìas Leyton</t>
  </si>
  <si>
    <t>Sebastian Vargas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</si>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</sst>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F45" sqref="F45"/>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7</v>
      </c>
      <c r="D4" s="6">
        <f>$C$35</f>
        <v>7</v>
      </c>
      <c r="E4" s="51">
        <f>C4*C$2+D4*D$2</f>
        <v>7</v>
      </c>
      <c r="G4" s="1"/>
    </row>
    <row r="5" spans="1:11" x14ac:dyDescent="0.25">
      <c r="A5" s="5">
        <v>2</v>
      </c>
      <c r="B5" s="38" t="s">
        <v>96</v>
      </c>
      <c r="C5" s="6">
        <f>EVALUACION1!$C$24</f>
        <v>7</v>
      </c>
      <c r="D5" s="6">
        <f>C47</f>
        <v>6</v>
      </c>
      <c r="E5" s="51">
        <f t="shared" ref="E5:E6" si="0">C5*C$2+D5*D$2</f>
        <v>6.75</v>
      </c>
      <c r="G5" s="1"/>
    </row>
    <row r="6" spans="1:11" x14ac:dyDescent="0.25">
      <c r="A6" s="5">
        <v>3</v>
      </c>
      <c r="B6" s="38" t="s">
        <v>97</v>
      </c>
      <c r="C6" s="6">
        <f>EVALUACION1!$C$24</f>
        <v>7</v>
      </c>
      <c r="D6" s="6">
        <f>C58</f>
        <v>7</v>
      </c>
      <c r="E6" s="51">
        <f t="shared" si="0"/>
        <v>7</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
      <c r="A24" s="54"/>
      <c r="B24" s="43" t="s">
        <v>16</v>
      </c>
      <c r="C24" s="21">
        <f>VLOOKUP(C23,ESCALA_IEP!A2:B142,2,FALSE)</f>
        <v>7</v>
      </c>
    </row>
    <row r="25" spans="1:11" ht="15.75" customHeight="1" x14ac:dyDescent="0.25"/>
    <row r="26" spans="1:11" ht="15.75" customHeight="1" x14ac:dyDescent="0.25"/>
    <row r="27" spans="1:11" ht="15.75" customHeight="1" x14ac:dyDescent="0.25">
      <c r="A27" s="65" t="s">
        <v>18</v>
      </c>
      <c r="B27" s="53" t="s">
        <v>19</v>
      </c>
      <c r="C27" s="55" t="str">
        <f>$B$4</f>
        <v>Felipe Ojeda</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Matìas Leyton</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7</v>
      </c>
      <c r="D44" s="17"/>
      <c r="E44" s="17" t="str">
        <f>IF(D44="X",100*0.1,"")</f>
        <v/>
      </c>
      <c r="F44" s="17" t="s">
        <v>98</v>
      </c>
      <c r="G44" s="17">
        <f>IF(F44="X",60*0.1,"")</f>
        <v>6</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26</v>
      </c>
      <c r="D46" s="20"/>
      <c r="E46" s="20">
        <f>SUM(E43:E45)</f>
        <v>20</v>
      </c>
      <c r="F46" s="20"/>
      <c r="G46" s="20">
        <f t="shared" ref="G46" si="36">SUM(G43:G45)</f>
        <v>6</v>
      </c>
      <c r="H46" s="20"/>
      <c r="I46" s="20">
        <f t="shared" ref="I46" si="37">SUM(I43:I45)</f>
        <v>0</v>
      </c>
      <c r="J46" s="20"/>
      <c r="K46" s="20">
        <f t="shared" ref="K46" si="38">SUM(K43:K45)</f>
        <v>0</v>
      </c>
    </row>
    <row r="47" spans="1:11" ht="15.75" customHeight="1" x14ac:dyDescent="0.3">
      <c r="A47" s="54"/>
      <c r="B47" s="18" t="s">
        <v>16</v>
      </c>
      <c r="C47" s="21">
        <f>VLOOKUP(C46,ESCALA_TRAB_EQUIP!A2:B62,2,FALSE)</f>
        <v>6</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Sebastian Vargas</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2024-09-10T19:36:30Z</dcterms:modified>
</cp:coreProperties>
</file>