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coronel\Desktop\"/>
    </mc:Choice>
  </mc:AlternateContent>
  <xr:revisionPtr revIDLastSave="0" documentId="13_ncr:1_{D5C4B61B-6301-4995-8776-28368D2ADA08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WBS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WBS!$B$2:$K$3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2" i="1"/>
  <c r="J17" i="1" l="1"/>
  <c r="J13" i="1" l="1"/>
  <c r="J14" i="1" l="1"/>
  <c r="J11" i="1"/>
  <c r="J6" i="1" l="1"/>
  <c r="J7" i="1"/>
  <c r="J8" i="1"/>
  <c r="J9" i="1"/>
  <c r="J10" i="1"/>
  <c r="J18" i="1"/>
  <c r="J19" i="1"/>
  <c r="J20" i="1"/>
  <c r="I3" i="1" l="1"/>
  <c r="H3" i="1"/>
  <c r="J3" i="1" l="1"/>
</calcChain>
</file>

<file path=xl/sharedStrings.xml><?xml version="1.0" encoding="utf-8"?>
<sst xmlns="http://schemas.openxmlformats.org/spreadsheetml/2006/main" count="89" uniqueCount="64">
  <si>
    <t>REFERENTE</t>
  </si>
  <si>
    <t>COMPLEJIDAD</t>
  </si>
  <si>
    <t>CRITICIDAD</t>
  </si>
  <si>
    <t>REQUERIMIENTO</t>
  </si>
  <si>
    <t>DESCRIPCIÓN</t>
  </si>
  <si>
    <t>SUPUESTOS</t>
  </si>
  <si>
    <t>ESTIMACIÓN OPTIMISTA (has)</t>
  </si>
  <si>
    <t>ESTIMACIÓN PESIMISTA (has)</t>
  </si>
  <si>
    <t>ESTIMACIÓN PROMEDIO (has)</t>
  </si>
  <si>
    <t>RESTRICCIONES</t>
  </si>
  <si>
    <t>ESTIMACIÓN OPTIMISTA (hs)</t>
  </si>
  <si>
    <t>ESTIMACIÓN PESIMISTA (hs)</t>
  </si>
  <si>
    <t>ESTIMACIÓN PROMEDIO (hs)</t>
  </si>
  <si>
    <t>ID REQ</t>
  </si>
  <si>
    <t>Soporte en despliegues</t>
  </si>
  <si>
    <t>Pruebas de desarrollo</t>
  </si>
  <si>
    <t>REQ1</t>
  </si>
  <si>
    <t>REQ2</t>
  </si>
  <si>
    <t>REQ3</t>
  </si>
  <si>
    <t>REQ4</t>
  </si>
  <si>
    <t>REQ5</t>
  </si>
  <si>
    <t>FASE</t>
  </si>
  <si>
    <t>Relevamiento</t>
  </si>
  <si>
    <t>Actividades de relevamiento con usuarios clave del negocio, registro de requerimientos y definición del alcance.</t>
  </si>
  <si>
    <t>Crítico</t>
  </si>
  <si>
    <t>Alta</t>
  </si>
  <si>
    <t>Cuestionario de Requerimientos Funcionales (FRQ)</t>
  </si>
  <si>
    <t>Confección y análisis del Cuestionario de Requerimientos Funcionales (FRQ).</t>
  </si>
  <si>
    <t>Necesario</t>
  </si>
  <si>
    <t>Baja</t>
  </si>
  <si>
    <t>Documento de Definición de Solución (SDD)</t>
  </si>
  <si>
    <t>Confección del documento Definición de Solución (SDD).</t>
  </si>
  <si>
    <t>Manual de Operaciones</t>
  </si>
  <si>
    <t>Confección del documento Manual de Operaciones para el uso e instalación de la solución.</t>
  </si>
  <si>
    <t>Deseable</t>
  </si>
  <si>
    <t>Media</t>
  </si>
  <si>
    <t>Este documento describe los pasos de instalación y el modo de uso.</t>
  </si>
  <si>
    <t>Setup</t>
  </si>
  <si>
    <t>Actividades de inducción al equipo, setup de ambientes y configuración de accesos.</t>
  </si>
  <si>
    <t>Se asume que el cliente proporcionará a Baufest todos los accesos y permisos necesarios para el desarrollo y los despliegues requeridos.</t>
  </si>
  <si>
    <t>Ajustes residuales</t>
  </si>
  <si>
    <t>Actividades que prevén eventuales ajustes de issues reportados luego de cada revisión de entrega.</t>
  </si>
  <si>
    <t>Esta estimación es una previsión.</t>
  </si>
  <si>
    <t>Soporte en UAT</t>
  </si>
  <si>
    <t>Actividades de soporte y acompañamiento durante las pruebas de usuario y validaciones IT del cliente.</t>
  </si>
  <si>
    <t>Actividades de armado de entregas, soporte y acompañamiento durante las implementaciones en los distintos ambientes.</t>
  </si>
  <si>
    <t>Ejecución de pruebas unitarias, de integración y previas a UAT.</t>
  </si>
  <si>
    <t>Fase 1</t>
  </si>
  <si>
    <t xml:space="preserve"> </t>
  </si>
  <si>
    <t>Manejo de errores genéricos y controlados</t>
  </si>
  <si>
    <t>CONTROL DOCUMENTAL TRAMITES MÓVIL FASE II – CANAL INDIRECTA (AGENTES)</t>
  </si>
  <si>
    <t>Alertas por email de errores genéricos y controlados. Comportamiento del BOT ante errores controlados .</t>
  </si>
  <si>
    <t>Renombramiento de reportes</t>
  </si>
  <si>
    <t>Se renombrará los archivos finales de las corridas diarias para la lógica de generar los reportes diarios para el usuario.</t>
  </si>
  <si>
    <t>Generar reportes diarios</t>
  </si>
  <si>
    <t>Generar reportes semanales</t>
  </si>
  <si>
    <t>Se debe generar un reporte semanal obteniendo todos los reportes de la semana. Este reporte se generará los días jueves.</t>
  </si>
  <si>
    <t>Búsqueda de archivos en histórico</t>
  </si>
  <si>
    <t>Se generará una lógica para buscar en el historicó los reportes que corresponden al día del que hay que enviar el reporte.</t>
  </si>
  <si>
    <t>Se debe adaptar lo desarrollado actualmente para generar el reporte diario. Se uniran los reportes de la ejecución del día, los reportes de las diferentes ejecuciones paralelas, y luego tanto lo prepago como lo pospago.</t>
  </si>
  <si>
    <t>REQ6</t>
  </si>
  <si>
    <t>REQ7</t>
  </si>
  <si>
    <t>Obtener el nombre del reporte semanal</t>
  </si>
  <si>
    <t>Se debe crear una lógica para obtener las fecha de inicio y de fin del reporte semanal, para asignar un correcto y declarativo nombre del archivo. Esto generará un correcto entendimiento de que fechas comprende el reporte semanal para el usuario.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</si>
</sst>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theme="8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gonzalez/Desktop/(SEBA)GHC1333%20-%20Estimaci&#243;n%20de%20Esfuerzo%20v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gonzalez/Desktop/(OMAR)GHC1333%20-%20Estimaci&#243;n%20de%20Esfuerzo%20v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gonzalez/Desktop/(LUCIA)GHC1333%20-%20Estimaci&#243;n%20de%20Esfuerzo%20v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"/>
      <sheetName val="(SEBA)GHC1333 - Estimación de E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"/>
      <sheetName val="(OMAR)GHC1333 - Estimación de E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"/>
      <sheetName val="(LUCIA)GHC1333 - Estimación de 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Estimacion3" displayName="tblEstimacion3" ref="B5:L20" totalsRowShown="0" headerRowDxfId="14" dataDxfId="12" headerRowBorderDxfId="13" tableBorderDxfId="11">
  <sortState ref="B17:Q67">
    <sortCondition ref="B21:B72"/>
  </sortState>
  <tableColumns count="11">
    <tableColumn id="10" xr3:uid="{00000000-0010-0000-0000-00000A000000}" name="FASE" dataDxfId="10"/>
    <tableColumn id="11" xr3:uid="{00000000-0010-0000-0000-00000B000000}" name="ID REQ" dataDxfId="9"/>
    <tableColumn id="2" xr3:uid="{00000000-0010-0000-0000-000002000000}" name="REQUERIMIENTO" dataDxfId="8"/>
    <tableColumn id="9" xr3:uid="{00000000-0010-0000-0000-000009000000}" name="DESCRIPCIÓN" dataDxfId="7"/>
    <tableColumn id="4" xr3:uid="{00000000-0010-0000-0000-000004000000}" name="CRITICIDAD" dataDxfId="6"/>
    <tableColumn id="8" xr3:uid="{00000000-0010-0000-0000-000008000000}" name="COMPLEJIDAD" dataDxfId="5"/>
    <tableColumn id="6" xr3:uid="{00000000-0010-0000-0000-000006000000}" name="ESTIMACIÓN OPTIMISTA (has)" dataDxfId="4"/>
    <tableColumn id="3" xr3:uid="{00000000-0010-0000-0000-000003000000}" name="ESTIMACIÓN PESIMISTA (has)" dataDxfId="3">
      <calculatedColumnFormula>AVERAGE([1]!tblEstimacion3[[#This Row],[ESTIMACIÓN PESIMISTA (has)]],[2]!tblEstimacion3[[#This Row],[ESTIMACIÓN PESIMISTA (has)]],[3]!tblEstimacion3[[#This Row],[ESTIMACIÓN PESIMISTA (has)]])</calculatedColumnFormula>
    </tableColumn>
    <tableColumn id="5" xr3:uid="{00000000-0010-0000-0000-000005000000}" name="ESTIMACIÓN PROMEDIO (has)" dataDxfId="2">
      <calculatedColumnFormula>AVERAGE(tblEstimacion3[[#This Row],[ESTIMACIÓN OPTIMISTA (has)]],tblEstimacion3[[#This Row],[ESTIMACIÓN PESIMISTA (has)]])</calculatedColumnFormula>
    </tableColumn>
    <tableColumn id="7" xr3:uid="{00000000-0010-0000-0000-000007000000}" name="SUPUESTOS" dataDxfId="1"/>
    <tableColumn id="1" xr3:uid="{00000000-0010-0000-0000-000001000000}" name="RESTRICCIONES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L36"/>
  <sheetViews>
    <sheetView showGridLines="0" tabSelected="1" zoomScaleNormal="100" workbookViewId="0">
      <pane xSplit="5" ySplit="5" topLeftCell="F11" activePane="bottomRight" state="frozen"/>
      <selection pane="topRight" activeCell="E1" sqref="E1"/>
      <selection pane="bottomLeft" activeCell="A8" sqref="A8"/>
      <selection pane="bottomRight" activeCell="D15" sqref="D15"/>
    </sheetView>
  </sheetViews>
  <sheetFormatPr defaultColWidth="9.1796875" defaultRowHeight="13" x14ac:dyDescent="0.35"/>
  <cols>
    <col min="1" max="1" width="2.7265625" style="1" customWidth="1"/>
    <col min="2" max="2" width="11" style="21" customWidth="1"/>
    <col min="3" max="3" width="6.1796875" style="21" bestFit="1" customWidth="1"/>
    <col min="4" max="4" width="19.453125" style="1" bestFit="1" customWidth="1"/>
    <col min="5" max="5" width="88" style="1" customWidth="1"/>
    <col min="6" max="6" width="8.453125" style="3" bestFit="1" customWidth="1"/>
    <col min="7" max="7" width="12" style="3" bestFit="1" customWidth="1"/>
    <col min="8" max="8" width="24.453125" style="1" bestFit="1" customWidth="1"/>
    <col min="9" max="9" width="24.1796875" style="4" bestFit="1" customWidth="1"/>
    <col min="10" max="10" width="24.453125" style="4" bestFit="1" customWidth="1"/>
    <col min="11" max="11" width="26.7265625" style="2" customWidth="1"/>
    <col min="12" max="12" width="42" style="2" customWidth="1"/>
    <col min="13" max="13" width="9.1796875" style="1"/>
    <col min="14" max="14" width="23.1796875" style="1" customWidth="1"/>
    <col min="15" max="16384" width="9.1796875" style="1"/>
  </cols>
  <sheetData>
    <row r="2" spans="2:12" s="8" customFormat="1" x14ac:dyDescent="0.35">
      <c r="B2" s="22"/>
      <c r="C2" s="22"/>
      <c r="F2" s="4"/>
      <c r="G2" s="4"/>
      <c r="H2" s="6" t="s">
        <v>10</v>
      </c>
      <c r="I2" s="6" t="s">
        <v>11</v>
      </c>
      <c r="J2" s="6" t="s">
        <v>12</v>
      </c>
      <c r="K2" s="26" t="s">
        <v>0</v>
      </c>
      <c r="L2" s="28"/>
    </row>
    <row r="3" spans="2:12" ht="12.75" customHeight="1" x14ac:dyDescent="0.35">
      <c r="B3" s="46" t="s">
        <v>50</v>
      </c>
      <c r="C3" s="46"/>
      <c r="D3" s="46"/>
      <c r="E3" s="46"/>
      <c r="F3" s="17"/>
      <c r="G3" s="17"/>
      <c r="H3" s="7">
        <f>SUM(tblEstimacion3[ESTIMACIÓN OPTIMISTA (has)])</f>
        <v>22</v>
      </c>
      <c r="I3" s="7">
        <f>SUM(tblEstimacion3[ESTIMACIÓN PESIMISTA (has)])</f>
        <v>34</v>
      </c>
      <c r="J3" s="7">
        <f>SUM(tblEstimacion3[ESTIMACIÓN PROMEDIO (has)])</f>
        <v>31</v>
      </c>
      <c r="K3" s="27"/>
    </row>
    <row r="4" spans="2:12" s="8" customFormat="1" x14ac:dyDescent="0.35">
      <c r="B4" s="23"/>
      <c r="C4" s="23"/>
      <c r="D4" s="9"/>
      <c r="E4" s="10"/>
      <c r="F4" s="19"/>
      <c r="G4" s="19"/>
      <c r="H4" s="10"/>
      <c r="I4" s="4"/>
      <c r="J4" s="4"/>
      <c r="K4" s="2"/>
      <c r="L4" s="28"/>
    </row>
    <row r="5" spans="2:12" s="5" customFormat="1" ht="26" x14ac:dyDescent="0.35">
      <c r="B5" s="24" t="s">
        <v>21</v>
      </c>
      <c r="C5" s="24" t="s">
        <v>13</v>
      </c>
      <c r="D5" s="12" t="s">
        <v>3</v>
      </c>
      <c r="E5" s="12" t="s">
        <v>4</v>
      </c>
      <c r="F5" s="11" t="s">
        <v>2</v>
      </c>
      <c r="G5" s="11" t="s">
        <v>1</v>
      </c>
      <c r="H5" s="13" t="s">
        <v>6</v>
      </c>
      <c r="I5" s="13" t="s">
        <v>7</v>
      </c>
      <c r="J5" s="13" t="s">
        <v>8</v>
      </c>
      <c r="K5" s="14" t="s">
        <v>5</v>
      </c>
      <c r="L5" s="29" t="s">
        <v>9</v>
      </c>
    </row>
    <row r="6" spans="2:12" ht="65" x14ac:dyDescent="0.35">
      <c r="B6" s="25"/>
      <c r="C6" s="25"/>
      <c r="D6" s="15" t="s">
        <v>37</v>
      </c>
      <c r="E6" s="41" t="s">
        <v>38</v>
      </c>
      <c r="F6" s="18" t="s">
        <v>24</v>
      </c>
      <c r="G6" s="18" t="s">
        <v>35</v>
      </c>
      <c r="H6" s="43">
        <v>0</v>
      </c>
      <c r="I6" s="43">
        <v>0</v>
      </c>
      <c r="J6" s="44">
        <f>AVERAGE(tblEstimacion3[[#This Row],[ESTIMACIÓN OPTIMISTA (has)]],tblEstimacion3[[#This Row],[ESTIMACIÓN PESIMISTA (has)]])</f>
        <v>0</v>
      </c>
      <c r="K6" s="42" t="s">
        <v>39</v>
      </c>
      <c r="L6" s="27"/>
    </row>
    <row r="7" spans="2:12" s="16" customFormat="1" x14ac:dyDescent="0.35">
      <c r="B7" s="25"/>
      <c r="C7" s="25"/>
      <c r="D7" s="15" t="s">
        <v>22</v>
      </c>
      <c r="E7" s="40" t="s">
        <v>23</v>
      </c>
      <c r="F7" s="18" t="s">
        <v>24</v>
      </c>
      <c r="G7" s="18" t="s">
        <v>25</v>
      </c>
      <c r="H7" s="43">
        <v>0</v>
      </c>
      <c r="I7" s="43">
        <v>0</v>
      </c>
      <c r="J7" s="44">
        <f>AVERAGE(tblEstimacion3[[#This Row],[ESTIMACIÓN OPTIMISTA (has)]],tblEstimacion3[[#This Row],[ESTIMACIÓN PESIMISTA (has)]])</f>
        <v>0</v>
      </c>
      <c r="K7" s="42"/>
      <c r="L7" s="27"/>
    </row>
    <row r="8" spans="2:12" s="16" customFormat="1" ht="39" x14ac:dyDescent="0.35">
      <c r="B8" s="25"/>
      <c r="C8" s="25"/>
      <c r="D8" s="15" t="s">
        <v>26</v>
      </c>
      <c r="E8" s="40" t="s">
        <v>27</v>
      </c>
      <c r="F8" s="18" t="s">
        <v>28</v>
      </c>
      <c r="G8" s="18" t="s">
        <v>29</v>
      </c>
      <c r="H8" s="43">
        <v>0</v>
      </c>
      <c r="I8" s="43">
        <v>0</v>
      </c>
      <c r="J8" s="44">
        <f>AVERAGE(tblEstimacion3[[#This Row],[ESTIMACIÓN OPTIMISTA (has)]],tblEstimacion3[[#This Row],[ESTIMACIÓN PESIMISTA (has)]])</f>
        <v>0</v>
      </c>
      <c r="K8" s="42"/>
      <c r="L8" s="27"/>
    </row>
    <row r="9" spans="2:12" s="16" customFormat="1" ht="39" x14ac:dyDescent="0.35">
      <c r="B9" s="25"/>
      <c r="C9" s="25"/>
      <c r="D9" s="15" t="s">
        <v>30</v>
      </c>
      <c r="E9" s="40" t="s">
        <v>31</v>
      </c>
      <c r="F9" s="18" t="s">
        <v>28</v>
      </c>
      <c r="G9" s="18" t="s">
        <v>25</v>
      </c>
      <c r="H9" s="43">
        <v>0</v>
      </c>
      <c r="I9" s="43">
        <v>0</v>
      </c>
      <c r="J9" s="44">
        <f>AVERAGE(tblEstimacion3[[#This Row],[ESTIMACIÓN OPTIMISTA (has)]],tblEstimacion3[[#This Row],[ESTIMACIÓN PESIMISTA (has)]])</f>
        <v>0</v>
      </c>
      <c r="K9" s="42"/>
      <c r="L9" s="27"/>
    </row>
    <row r="10" spans="2:12" s="16" customFormat="1" ht="39" x14ac:dyDescent="0.35">
      <c r="B10" s="25"/>
      <c r="C10" s="25"/>
      <c r="D10" s="15" t="s">
        <v>32</v>
      </c>
      <c r="E10" s="40" t="s">
        <v>33</v>
      </c>
      <c r="F10" s="18" t="s">
        <v>34</v>
      </c>
      <c r="G10" s="18" t="s">
        <v>35</v>
      </c>
      <c r="H10" s="43">
        <v>0</v>
      </c>
      <c r="I10" s="43">
        <v>0</v>
      </c>
      <c r="J10" s="44">
        <f>AVERAGE(tblEstimacion3[[#This Row],[ESTIMACIÓN OPTIMISTA (has)]],tblEstimacion3[[#This Row],[ESTIMACIÓN PESIMISTA (has)]])</f>
        <v>0</v>
      </c>
      <c r="K10" s="42" t="s">
        <v>36</v>
      </c>
      <c r="L10" s="27"/>
    </row>
    <row r="11" spans="2:12" s="16" customFormat="1" ht="26" x14ac:dyDescent="0.35">
      <c r="B11" s="25" t="s">
        <v>47</v>
      </c>
      <c r="C11" s="25" t="s">
        <v>16</v>
      </c>
      <c r="D11" s="16" t="s">
        <v>52</v>
      </c>
      <c r="E11" s="16" t="s">
        <v>53</v>
      </c>
      <c r="F11" s="32"/>
      <c r="G11" s="18" t="s">
        <v>29</v>
      </c>
      <c r="H11" s="37">
        <v>2</v>
      </c>
      <c r="I11" s="37">
        <v>4</v>
      </c>
      <c r="J11" s="38">
        <f>AVERAGE(tblEstimacion3[[#This Row],[ESTIMACIÓN OPTIMISTA (has)]],tblEstimacion3[[#This Row],[ESTIMACIÓN PESIMISTA (has)]])</f>
        <v>3</v>
      </c>
      <c r="K11" s="33"/>
      <c r="L11" s="34"/>
    </row>
    <row r="12" spans="2:12" s="16" customFormat="1" ht="26" x14ac:dyDescent="0.35">
      <c r="B12" s="25" t="s">
        <v>47</v>
      </c>
      <c r="C12" s="25" t="s">
        <v>17</v>
      </c>
      <c r="D12" s="16" t="s">
        <v>57</v>
      </c>
      <c r="E12" s="16" t="s">
        <v>58</v>
      </c>
      <c r="F12" s="47"/>
      <c r="G12" s="18" t="s">
        <v>35</v>
      </c>
      <c r="H12" s="48">
        <v>2</v>
      </c>
      <c r="I12" s="48">
        <v>6</v>
      </c>
      <c r="J12" s="49">
        <f>AVERAGE(tblEstimacion3[[#This Row],[ESTIMACIÓN OPTIMISTA (has)]],tblEstimacion3[[#This Row],[ESTIMACIÓN PESIMISTA (has)]])</f>
        <v>4</v>
      </c>
      <c r="K12" s="50"/>
      <c r="L12" s="51"/>
    </row>
    <row r="13" spans="2:12" s="16" customFormat="1" ht="39" x14ac:dyDescent="0.35">
      <c r="B13" s="25" t="s">
        <v>47</v>
      </c>
      <c r="C13" s="25" t="s">
        <v>18</v>
      </c>
      <c r="D13" s="15" t="s">
        <v>54</v>
      </c>
      <c r="E13" s="40" t="s">
        <v>59</v>
      </c>
      <c r="F13" s="18"/>
      <c r="G13" s="18" t="s">
        <v>35</v>
      </c>
      <c r="H13" s="43">
        <v>2</v>
      </c>
      <c r="I13" s="43">
        <v>4</v>
      </c>
      <c r="J13" s="44">
        <f>AVERAGE(tblEstimacion3[[#This Row],[ESTIMACIÓN OPTIMISTA (has)]],tblEstimacion3[[#This Row],[ESTIMACIÓN PESIMISTA (has)]])</f>
        <v>3</v>
      </c>
      <c r="K13" s="42"/>
      <c r="L13" s="27"/>
    </row>
    <row r="14" spans="2:12" s="16" customFormat="1" ht="26" x14ac:dyDescent="0.35">
      <c r="B14" s="25" t="s">
        <v>47</v>
      </c>
      <c r="C14" s="25" t="s">
        <v>19</v>
      </c>
      <c r="D14" s="15" t="s">
        <v>55</v>
      </c>
      <c r="E14" s="40" t="s">
        <v>56</v>
      </c>
      <c r="F14" s="32"/>
      <c r="G14" s="18" t="s">
        <v>35</v>
      </c>
      <c r="H14" s="37">
        <v>4</v>
      </c>
      <c r="I14" s="37">
        <v>6</v>
      </c>
      <c r="J14" s="38">
        <f>AVERAGE(tblEstimacion3[[#This Row],[ESTIMACIÓN OPTIMISTA (has)]],tblEstimacion3[[#This Row],[ESTIMACIÓN PESIMISTA (has)]])</f>
        <v>5</v>
      </c>
      <c r="K14" s="33"/>
      <c r="L14" s="34"/>
    </row>
    <row r="15" spans="2:12" s="16" customFormat="1" ht="39" x14ac:dyDescent="0.35">
      <c r="B15" s="25" t="s">
        <v>47</v>
      </c>
      <c r="C15" s="25" t="s">
        <v>20</v>
      </c>
      <c r="D15" s="15" t="s">
        <v>62</v>
      </c>
      <c r="E15" s="40" t="s">
        <v>63</v>
      </c>
      <c r="F15" s="47"/>
      <c r="G15" s="18" t="s">
        <v>35</v>
      </c>
      <c r="H15" s="48">
        <v>4</v>
      </c>
      <c r="I15" s="48">
        <v>6</v>
      </c>
      <c r="J15" s="49">
        <f>AVERAGE(tblEstimacion3[[#This Row],[ESTIMACIÓN OPTIMISTA (has)]],tblEstimacion3[[#This Row],[ESTIMACIÓN PESIMISTA (has)]])</f>
        <v>5</v>
      </c>
      <c r="K15" s="50"/>
      <c r="L15" s="51"/>
    </row>
    <row r="16" spans="2:12" s="16" customFormat="1" ht="26" x14ac:dyDescent="0.35">
      <c r="B16" s="25" t="s">
        <v>47</v>
      </c>
      <c r="C16" s="25" t="s">
        <v>60</v>
      </c>
      <c r="D16" s="16" t="s">
        <v>49</v>
      </c>
      <c r="E16" s="16" t="s">
        <v>51</v>
      </c>
      <c r="F16" s="35"/>
      <c r="G16" s="20" t="s">
        <v>35</v>
      </c>
      <c r="H16" s="31">
        <v>4</v>
      </c>
      <c r="I16" s="36">
        <v>2</v>
      </c>
      <c r="J16" s="39">
        <v>6</v>
      </c>
      <c r="K16" s="42"/>
      <c r="L16" s="34"/>
    </row>
    <row r="17" spans="1:12" s="16" customFormat="1" x14ac:dyDescent="0.35">
      <c r="B17" s="25" t="s">
        <v>47</v>
      </c>
      <c r="C17" s="25" t="s">
        <v>61</v>
      </c>
      <c r="D17" s="15" t="s">
        <v>15</v>
      </c>
      <c r="E17" s="40" t="s">
        <v>46</v>
      </c>
      <c r="F17" s="18"/>
      <c r="G17" s="18" t="s">
        <v>35</v>
      </c>
      <c r="H17" s="43">
        <v>4</v>
      </c>
      <c r="I17" s="43">
        <v>6</v>
      </c>
      <c r="J17" s="44">
        <f>AVERAGE(tblEstimacion3[[#This Row],[ESTIMACIÓN OPTIMISTA (has)]],tblEstimacion3[[#This Row],[ESTIMACIÓN PESIMISTA (has)]])</f>
        <v>5</v>
      </c>
      <c r="K17" s="42"/>
      <c r="L17" s="27"/>
    </row>
    <row r="18" spans="1:12" s="16" customFormat="1" x14ac:dyDescent="0.35">
      <c r="B18" s="25"/>
      <c r="C18" s="25"/>
      <c r="D18" s="16" t="s">
        <v>40</v>
      </c>
      <c r="E18" s="16" t="s">
        <v>41</v>
      </c>
      <c r="F18" s="20" t="s">
        <v>28</v>
      </c>
      <c r="G18" s="18" t="s">
        <v>35</v>
      </c>
      <c r="H18" s="45">
        <v>0</v>
      </c>
      <c r="I18" s="45">
        <v>0</v>
      </c>
      <c r="J18" s="44">
        <f>AVERAGE(tblEstimacion3[[#This Row],[ESTIMACIÓN OPTIMISTA (has)]],tblEstimacion3[[#This Row],[ESTIMACIÓN PESIMISTA (has)]])</f>
        <v>0</v>
      </c>
      <c r="K18" s="42" t="s">
        <v>42</v>
      </c>
      <c r="L18" s="27"/>
    </row>
    <row r="19" spans="1:12" s="16" customFormat="1" x14ac:dyDescent="0.35">
      <c r="B19" s="25"/>
      <c r="C19" s="25"/>
      <c r="D19" s="16" t="s">
        <v>43</v>
      </c>
      <c r="E19" s="16" t="s">
        <v>44</v>
      </c>
      <c r="F19" s="20" t="s">
        <v>34</v>
      </c>
      <c r="G19" s="18" t="s">
        <v>35</v>
      </c>
      <c r="H19" s="45">
        <v>0</v>
      </c>
      <c r="I19" s="45">
        <v>0</v>
      </c>
      <c r="J19" s="44">
        <f>AVERAGE(tblEstimacion3[[#This Row],[ESTIMACIÓN OPTIMISTA (has)]],tblEstimacion3[[#This Row],[ESTIMACIÓN PESIMISTA (has)]])</f>
        <v>0</v>
      </c>
      <c r="K19" s="42" t="s">
        <v>42</v>
      </c>
      <c r="L19" s="27"/>
    </row>
    <row r="20" spans="1:12" s="16" customFormat="1" ht="26" x14ac:dyDescent="0.35">
      <c r="B20" s="25"/>
      <c r="C20" s="25"/>
      <c r="D20" s="16" t="s">
        <v>14</v>
      </c>
      <c r="E20" s="16" t="s">
        <v>45</v>
      </c>
      <c r="F20" s="20" t="s">
        <v>28</v>
      </c>
      <c r="G20" s="18" t="s">
        <v>25</v>
      </c>
      <c r="H20" s="45">
        <v>0</v>
      </c>
      <c r="I20" s="45">
        <v>0</v>
      </c>
      <c r="J20" s="44">
        <f>AVERAGE(tblEstimacion3[[#This Row],[ESTIMACIÓN OPTIMISTA (has)]],tblEstimacion3[[#This Row],[ESTIMACIÓN PESIMISTA (has)]])</f>
        <v>0</v>
      </c>
      <c r="K20" s="42" t="s">
        <v>42</v>
      </c>
      <c r="L20" s="27"/>
    </row>
    <row r="21" spans="1:12" s="16" customFormat="1" x14ac:dyDescent="0.35">
      <c r="A21" s="16" t="s">
        <v>48</v>
      </c>
      <c r="B21" s="25"/>
      <c r="C21" s="25"/>
      <c r="F21" s="20"/>
      <c r="G21" s="20"/>
      <c r="I21" s="30"/>
      <c r="J21" s="30"/>
      <c r="K21" s="27"/>
      <c r="L21" s="27"/>
    </row>
    <row r="22" spans="1:12" s="16" customFormat="1" x14ac:dyDescent="0.35">
      <c r="B22" s="21"/>
      <c r="C22" s="21"/>
      <c r="D22" s="1"/>
      <c r="E22" s="1"/>
      <c r="F22" s="3"/>
      <c r="G22" s="3"/>
      <c r="H22" s="1"/>
      <c r="I22" s="4"/>
      <c r="J22" s="4"/>
      <c r="K22" s="2"/>
      <c r="L22" s="2"/>
    </row>
    <row r="23" spans="1:12" s="16" customFormat="1" x14ac:dyDescent="0.35">
      <c r="B23" s="21"/>
      <c r="C23" s="21"/>
      <c r="D23" s="1"/>
      <c r="E23" s="1"/>
      <c r="F23" s="3"/>
      <c r="G23" s="3"/>
      <c r="H23" s="1"/>
      <c r="I23" s="4"/>
      <c r="J23" s="4"/>
      <c r="K23" s="2"/>
      <c r="L23" s="2"/>
    </row>
    <row r="24" spans="1:12" s="16" customFormat="1" x14ac:dyDescent="0.35">
      <c r="B24" s="21"/>
      <c r="C24" s="21"/>
      <c r="D24" s="1"/>
      <c r="E24" s="1"/>
      <c r="F24" s="3"/>
      <c r="G24" s="3"/>
      <c r="H24" s="1"/>
      <c r="I24" s="4"/>
      <c r="J24" s="4"/>
      <c r="K24" s="2"/>
      <c r="L24" s="2"/>
    </row>
    <row r="25" spans="1:12" s="16" customFormat="1" x14ac:dyDescent="0.35">
      <c r="B25" s="25"/>
      <c r="C25" s="25"/>
      <c r="F25" s="20"/>
      <c r="G25" s="20"/>
      <c r="I25" s="30"/>
      <c r="J25" s="30"/>
      <c r="K25" s="27"/>
      <c r="L25" s="27"/>
    </row>
    <row r="26" spans="1:12" s="16" customFormat="1" x14ac:dyDescent="0.35">
      <c r="B26" s="25"/>
      <c r="C26" s="25"/>
      <c r="F26" s="20"/>
      <c r="G26" s="20"/>
      <c r="I26" s="30"/>
      <c r="J26" s="30"/>
      <c r="K26" s="27"/>
      <c r="L26" s="27"/>
    </row>
    <row r="27" spans="1:12" s="16" customFormat="1" x14ac:dyDescent="0.35">
      <c r="B27" s="21"/>
      <c r="C27" s="21"/>
      <c r="D27" s="1"/>
      <c r="E27" s="1"/>
      <c r="F27" s="3"/>
      <c r="G27" s="3"/>
      <c r="H27" s="1"/>
      <c r="I27" s="4"/>
      <c r="J27" s="4"/>
      <c r="K27" s="2"/>
      <c r="L27" s="2"/>
    </row>
    <row r="28" spans="1:12" s="16" customFormat="1" x14ac:dyDescent="0.35">
      <c r="B28" s="21"/>
      <c r="C28" s="21"/>
      <c r="D28" s="1"/>
      <c r="E28" s="1"/>
      <c r="F28" s="3"/>
      <c r="G28" s="3"/>
      <c r="H28" s="1"/>
      <c r="I28" s="4"/>
      <c r="J28" s="4"/>
      <c r="K28" s="2"/>
      <c r="L28" s="2"/>
    </row>
    <row r="29" spans="1:12" s="16" customFormat="1" x14ac:dyDescent="0.35">
      <c r="B29" s="21"/>
      <c r="C29" s="21"/>
      <c r="D29" s="1"/>
      <c r="E29" s="1"/>
      <c r="F29" s="3"/>
      <c r="G29" s="3"/>
      <c r="H29" s="1"/>
      <c r="I29" s="4"/>
      <c r="J29" s="4"/>
      <c r="K29" s="2"/>
      <c r="L29" s="2"/>
    </row>
    <row r="30" spans="1:12" s="16" customFormat="1" x14ac:dyDescent="0.35">
      <c r="B30" s="21"/>
      <c r="C30" s="21"/>
      <c r="D30" s="1"/>
      <c r="E30" s="1"/>
      <c r="F30" s="3"/>
      <c r="G30" s="3"/>
      <c r="H30" s="1"/>
      <c r="I30" s="4"/>
      <c r="J30" s="4"/>
      <c r="K30" s="2"/>
      <c r="L30" s="2"/>
    </row>
    <row r="34" spans="2:12" s="16" customFormat="1" x14ac:dyDescent="0.35">
      <c r="B34" s="21"/>
      <c r="C34" s="21"/>
      <c r="D34" s="1"/>
      <c r="E34" s="1"/>
      <c r="F34" s="3"/>
      <c r="G34" s="3"/>
      <c r="H34" s="1"/>
      <c r="I34" s="4"/>
      <c r="J34" s="4"/>
      <c r="K34" s="2"/>
      <c r="L34" s="2"/>
    </row>
    <row r="35" spans="2:12" s="16" customFormat="1" x14ac:dyDescent="0.35">
      <c r="B35" s="21"/>
      <c r="C35" s="21"/>
      <c r="D35" s="1"/>
      <c r="E35" s="1"/>
      <c r="F35" s="3"/>
      <c r="G35" s="3"/>
      <c r="H35" s="1"/>
      <c r="I35" s="4"/>
      <c r="J35" s="4"/>
      <c r="K35" s="2"/>
      <c r="L35" s="2"/>
    </row>
    <row r="36" spans="2:12" s="16" customFormat="1" x14ac:dyDescent="0.35">
      <c r="B36" s="21"/>
      <c r="C36" s="21"/>
      <c r="D36" s="1"/>
      <c r="E36" s="1"/>
      <c r="F36" s="3"/>
      <c r="G36" s="3"/>
      <c r="H36" s="1"/>
      <c r="I36" s="4"/>
      <c r="J36" s="4"/>
      <c r="K36" s="2"/>
      <c r="L36" s="2"/>
    </row>
  </sheetData>
  <mergeCells count="1">
    <mergeCell ref="B3:E3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25EB10C3B2E84692FEEE15DCCFBAF6" ma:contentTypeVersion="3" ma:contentTypeDescription="Create a new document." ma:contentTypeScope="" ma:versionID="a312866d8b591739c40cc20a6ece24fe">
  <xsd:schema xmlns:xsd="http://www.w3.org/2001/XMLSchema" xmlns:xs="http://www.w3.org/2001/XMLSchema" xmlns:p="http://schemas.microsoft.com/office/2006/metadata/properties" xmlns:ns2="04ab7d7c-f4be-46b3-a0bc-a1fab58124d7" targetNamespace="http://schemas.microsoft.com/office/2006/metadata/properties" ma:root="true" ma:fieldsID="9aed036443f41a9a6769d355315611ec" ns2:_="">
    <xsd:import namespace="04ab7d7c-f4be-46b3-a0bc-a1fab58124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ab7d7c-f4be-46b3-a0bc-a1fab58124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59F459-216C-424C-845C-7AB8FB005C13}">
  <ds:schemaRefs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04ab7d7c-f4be-46b3-a0bc-a1fab58124d7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21E0A16-E2C9-40F8-8806-755EEF7469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85D9CB-4973-4839-8713-44E8250893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ab7d7c-f4be-46b3-a0bc-a1fab58124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>Baufest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Nahuel Agustin Coronel</cp:lastModifiedBy>
  <dcterms:created xsi:type="dcterms:W3CDTF">2018-02-19T15:18:43Z</dcterms:created>
  <dcterms:modified xsi:type="dcterms:W3CDTF">2021-11-25T17:55:06Z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0x010100B525EB10C3B2E84692FEEE15DCCFBAF6</vt:lpwstr>
  </property>
  <property fmtid="{D5CDD505-2E9C-101B-9397-08002B2CF9AE}" pid="3" name="Order">
    <vt:r8>2992200</vt:r8>
  </property>
</Properties>
</file>