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ccl0-my.sharepoint.com/personal/vgoehringb_uc_cl/Documents/Ramos/Operación Economica/IEE3323--Operacion-Economica-Sistemas-Electricos/UnitCommitment-T2/"/>
    </mc:Choice>
  </mc:AlternateContent>
  <xr:revisionPtr revIDLastSave="0" documentId="11_7C631EE720E439189F8EA66338D304B1C0DA2934" xr6:coauthVersionLast="47" xr6:coauthVersionMax="47" xr10:uidLastSave="{00000000-0000-0000-0000-000000000000}"/>
  <bookViews>
    <workbookView xWindow="28680" yWindow="-120" windowWidth="29040" windowHeight="15720" tabRatio="699" activeTab="3" xr2:uid="{00000000-000D-0000-FFFF-FFFF00000000}"/>
  </bookViews>
  <sheets>
    <sheet name="Buses" sheetId="6" r:id="rId1"/>
    <sheet name="Demand" sheetId="26" r:id="rId2"/>
    <sheet name="Generators" sheetId="2" r:id="rId3"/>
    <sheet name="Lines" sheetId="32" r:id="rId4"/>
    <sheet name="Renewables" sheetId="33" r:id="rId5"/>
  </sheets>
  <definedNames>
    <definedName name="_xlnm._FilterDatabase" localSheetId="0" hidden="1">Buses!$A$1:$E$16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2" l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56" i="2"/>
  <c r="C67" i="33" l="1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S67" i="33"/>
  <c r="T67" i="33"/>
  <c r="U67" i="33"/>
  <c r="V67" i="33"/>
  <c r="W67" i="33"/>
  <c r="X67" i="33"/>
  <c r="Y67" i="33"/>
  <c r="B67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B66" i="33"/>
  <c r="D56" i="2" l="1"/>
  <c r="E56" i="2"/>
  <c r="F56" i="2"/>
  <c r="G56" i="2"/>
  <c r="D57" i="2"/>
  <c r="H57" i="2" s="1"/>
  <c r="E57" i="2"/>
  <c r="F57" i="2"/>
  <c r="G57" i="2"/>
  <c r="D58" i="2"/>
  <c r="H58" i="2" s="1"/>
  <c r="E58" i="2"/>
  <c r="F58" i="2"/>
  <c r="G58" i="2"/>
  <c r="D59" i="2"/>
  <c r="H59" i="2" s="1"/>
  <c r="E59" i="2"/>
  <c r="F59" i="2"/>
  <c r="G59" i="2"/>
  <c r="D60" i="2"/>
  <c r="H60" i="2" s="1"/>
  <c r="E60" i="2"/>
  <c r="F60" i="2"/>
  <c r="G60" i="2"/>
  <c r="D61" i="2"/>
  <c r="H61" i="2" s="1"/>
  <c r="E61" i="2"/>
  <c r="F61" i="2"/>
  <c r="G61" i="2"/>
  <c r="D62" i="2"/>
  <c r="H62" i="2" s="1"/>
  <c r="E62" i="2"/>
  <c r="F62" i="2"/>
  <c r="G62" i="2"/>
  <c r="D63" i="2"/>
  <c r="H63" i="2" s="1"/>
  <c r="E63" i="2"/>
  <c r="F63" i="2"/>
  <c r="G63" i="2"/>
  <c r="D64" i="2"/>
  <c r="H64" i="2" s="1"/>
  <c r="E64" i="2"/>
  <c r="F64" i="2"/>
  <c r="G64" i="2"/>
  <c r="D65" i="2"/>
  <c r="H65" i="2" s="1"/>
  <c r="E65" i="2"/>
  <c r="F65" i="2"/>
  <c r="G65" i="2"/>
  <c r="D66" i="2"/>
  <c r="H66" i="2" s="1"/>
  <c r="E66" i="2"/>
  <c r="F66" i="2"/>
  <c r="G66" i="2"/>
  <c r="D67" i="2"/>
  <c r="H67" i="2" s="1"/>
  <c r="E67" i="2"/>
  <c r="F67" i="2"/>
  <c r="G67" i="2"/>
  <c r="D68" i="2"/>
  <c r="H68" i="2" s="1"/>
  <c r="E68" i="2"/>
  <c r="F68" i="2"/>
  <c r="G68" i="2"/>
  <c r="D69" i="2"/>
  <c r="H69" i="2" s="1"/>
  <c r="E69" i="2"/>
  <c r="F69" i="2"/>
  <c r="G69" i="2"/>
  <c r="D70" i="2"/>
  <c r="H70" i="2" s="1"/>
  <c r="E70" i="2"/>
  <c r="F70" i="2"/>
  <c r="G70" i="2"/>
  <c r="D71" i="2"/>
  <c r="H71" i="2" s="1"/>
  <c r="E71" i="2"/>
  <c r="F71" i="2"/>
  <c r="G71" i="2"/>
  <c r="D72" i="2"/>
  <c r="H72" i="2" s="1"/>
  <c r="E72" i="2"/>
  <c r="F72" i="2"/>
  <c r="G72" i="2"/>
  <c r="D73" i="2"/>
  <c r="H73" i="2" s="1"/>
  <c r="E73" i="2"/>
  <c r="F73" i="2"/>
  <c r="G73" i="2"/>
  <c r="D74" i="2"/>
  <c r="H74" i="2" s="1"/>
  <c r="E74" i="2"/>
  <c r="F74" i="2"/>
  <c r="G74" i="2"/>
  <c r="D75" i="2"/>
  <c r="H75" i="2" s="1"/>
  <c r="E75" i="2"/>
  <c r="F75" i="2"/>
  <c r="G75" i="2"/>
  <c r="D76" i="2"/>
  <c r="H76" i="2" s="1"/>
  <c r="E76" i="2"/>
  <c r="F76" i="2"/>
  <c r="G76" i="2"/>
  <c r="D77" i="2"/>
  <c r="H77" i="2" s="1"/>
  <c r="E77" i="2"/>
  <c r="F77" i="2"/>
  <c r="G77" i="2"/>
  <c r="D78" i="2"/>
  <c r="H78" i="2" s="1"/>
  <c r="E78" i="2"/>
  <c r="F78" i="2"/>
  <c r="G78" i="2"/>
  <c r="D79" i="2"/>
  <c r="H79" i="2" s="1"/>
  <c r="E79" i="2"/>
  <c r="F79" i="2"/>
  <c r="G79" i="2"/>
  <c r="D80" i="2"/>
  <c r="H80" i="2" s="1"/>
  <c r="E80" i="2"/>
  <c r="F80" i="2"/>
  <c r="G80" i="2"/>
  <c r="D81" i="2"/>
  <c r="H81" i="2" s="1"/>
  <c r="E81" i="2"/>
  <c r="F81" i="2"/>
  <c r="G81" i="2"/>
  <c r="D82" i="2"/>
  <c r="H82" i="2" s="1"/>
  <c r="E82" i="2"/>
  <c r="F82" i="2"/>
  <c r="G82" i="2"/>
  <c r="D83" i="2"/>
  <c r="H83" i="2" s="1"/>
  <c r="E83" i="2"/>
  <c r="F83" i="2"/>
  <c r="G83" i="2"/>
  <c r="D84" i="2"/>
  <c r="H84" i="2" s="1"/>
  <c r="E84" i="2"/>
  <c r="F84" i="2"/>
  <c r="G84" i="2"/>
  <c r="D85" i="2"/>
  <c r="H85" i="2" s="1"/>
  <c r="E85" i="2"/>
  <c r="F85" i="2"/>
  <c r="G85" i="2"/>
  <c r="D86" i="2"/>
  <c r="H86" i="2" s="1"/>
  <c r="E86" i="2"/>
  <c r="F86" i="2"/>
  <c r="G86" i="2"/>
  <c r="D87" i="2"/>
  <c r="H87" i="2" s="1"/>
  <c r="E87" i="2"/>
  <c r="F87" i="2"/>
  <c r="G87" i="2"/>
  <c r="D88" i="2"/>
  <c r="H88" i="2" s="1"/>
  <c r="E88" i="2"/>
  <c r="F88" i="2"/>
  <c r="G88" i="2"/>
  <c r="D89" i="2"/>
  <c r="H89" i="2" s="1"/>
  <c r="E89" i="2"/>
  <c r="F89" i="2"/>
  <c r="G89" i="2"/>
  <c r="D90" i="2"/>
  <c r="H90" i="2" s="1"/>
  <c r="E90" i="2"/>
  <c r="F90" i="2"/>
  <c r="G90" i="2"/>
  <c r="D91" i="2"/>
  <c r="H91" i="2" s="1"/>
  <c r="E91" i="2"/>
  <c r="F91" i="2"/>
  <c r="G91" i="2"/>
  <c r="D92" i="2"/>
  <c r="H92" i="2" s="1"/>
  <c r="E92" i="2"/>
  <c r="F92" i="2"/>
  <c r="G92" i="2"/>
  <c r="D93" i="2"/>
  <c r="H93" i="2" s="1"/>
  <c r="E93" i="2"/>
  <c r="F93" i="2"/>
  <c r="G93" i="2"/>
  <c r="D94" i="2"/>
  <c r="H94" i="2" s="1"/>
  <c r="E94" i="2"/>
  <c r="F94" i="2"/>
  <c r="G94" i="2"/>
  <c r="D95" i="2"/>
  <c r="H95" i="2" s="1"/>
  <c r="E95" i="2"/>
  <c r="F95" i="2"/>
  <c r="G95" i="2"/>
  <c r="D96" i="2"/>
  <c r="H96" i="2" s="1"/>
  <c r="E96" i="2"/>
  <c r="F96" i="2"/>
  <c r="G96" i="2"/>
  <c r="D97" i="2"/>
  <c r="H97" i="2" s="1"/>
  <c r="E97" i="2"/>
  <c r="F97" i="2"/>
  <c r="G97" i="2"/>
  <c r="D98" i="2"/>
  <c r="H98" i="2" s="1"/>
  <c r="E98" i="2"/>
  <c r="F98" i="2"/>
  <c r="G98" i="2"/>
  <c r="D99" i="2"/>
  <c r="H99" i="2" s="1"/>
  <c r="E99" i="2"/>
  <c r="F99" i="2"/>
  <c r="G99" i="2"/>
  <c r="D100" i="2"/>
  <c r="H100" i="2" s="1"/>
  <c r="E100" i="2"/>
  <c r="F100" i="2"/>
  <c r="G100" i="2"/>
  <c r="D101" i="2"/>
  <c r="H101" i="2" s="1"/>
  <c r="E101" i="2"/>
  <c r="F101" i="2"/>
  <c r="G101" i="2"/>
  <c r="D102" i="2"/>
  <c r="H102" i="2" s="1"/>
  <c r="E102" i="2"/>
  <c r="F102" i="2"/>
  <c r="G102" i="2"/>
  <c r="D103" i="2"/>
  <c r="H103" i="2" s="1"/>
  <c r="E103" i="2"/>
  <c r="F103" i="2"/>
  <c r="G103" i="2"/>
  <c r="D104" i="2"/>
  <c r="H104" i="2" s="1"/>
  <c r="E104" i="2"/>
  <c r="F104" i="2"/>
  <c r="G104" i="2"/>
  <c r="D105" i="2"/>
  <c r="H105" i="2" s="1"/>
  <c r="E105" i="2"/>
  <c r="F105" i="2"/>
  <c r="G105" i="2"/>
  <c r="D106" i="2"/>
  <c r="H106" i="2" s="1"/>
  <c r="E106" i="2"/>
  <c r="F106" i="2"/>
  <c r="G106" i="2"/>
  <c r="D107" i="2"/>
  <c r="H107" i="2" s="1"/>
  <c r="E107" i="2"/>
  <c r="F107" i="2"/>
  <c r="G107" i="2"/>
  <c r="D108" i="2"/>
  <c r="H108" i="2" s="1"/>
  <c r="E108" i="2"/>
  <c r="F108" i="2"/>
  <c r="G108" i="2"/>
  <c r="D109" i="2"/>
  <c r="H109" i="2" s="1"/>
  <c r="E109" i="2"/>
  <c r="F109" i="2"/>
  <c r="G109" i="2"/>
  <c r="D110" i="2"/>
  <c r="H110" i="2" s="1"/>
  <c r="E110" i="2"/>
  <c r="F110" i="2"/>
  <c r="G110" i="2"/>
  <c r="D111" i="2"/>
  <c r="H111" i="2" s="1"/>
  <c r="E111" i="2"/>
  <c r="F111" i="2"/>
  <c r="G111" i="2"/>
  <c r="D112" i="2"/>
  <c r="H112" i="2" s="1"/>
  <c r="E112" i="2"/>
  <c r="F112" i="2"/>
  <c r="G112" i="2"/>
  <c r="D113" i="2"/>
  <c r="H113" i="2" s="1"/>
  <c r="E113" i="2"/>
  <c r="F113" i="2"/>
  <c r="G113" i="2"/>
  <c r="D114" i="2"/>
  <c r="H114" i="2" s="1"/>
  <c r="E114" i="2"/>
  <c r="F114" i="2"/>
  <c r="G114" i="2"/>
  <c r="D115" i="2"/>
  <c r="H115" i="2" s="1"/>
  <c r="E115" i="2"/>
  <c r="F115" i="2"/>
  <c r="G115" i="2"/>
  <c r="K56" i="2"/>
  <c r="M56" i="2"/>
  <c r="N56" i="2" s="1"/>
  <c r="K57" i="2"/>
  <c r="M57" i="2"/>
  <c r="N57" i="2" s="1"/>
  <c r="K58" i="2"/>
  <c r="M58" i="2"/>
  <c r="N58" i="2" s="1"/>
  <c r="K59" i="2"/>
  <c r="M59" i="2"/>
  <c r="N59" i="2" s="1"/>
  <c r="K60" i="2"/>
  <c r="M60" i="2"/>
  <c r="N60" i="2" s="1"/>
  <c r="K61" i="2"/>
  <c r="M61" i="2"/>
  <c r="N61" i="2" s="1"/>
  <c r="K62" i="2"/>
  <c r="M62" i="2"/>
  <c r="N62" i="2" s="1"/>
  <c r="K63" i="2"/>
  <c r="M63" i="2"/>
  <c r="N63" i="2" s="1"/>
  <c r="K64" i="2"/>
  <c r="M64" i="2"/>
  <c r="N64" i="2" s="1"/>
  <c r="K65" i="2"/>
  <c r="M65" i="2"/>
  <c r="N65" i="2" s="1"/>
  <c r="K66" i="2"/>
  <c r="M66" i="2"/>
  <c r="N66" i="2" s="1"/>
  <c r="K67" i="2"/>
  <c r="M67" i="2"/>
  <c r="N67" i="2" s="1"/>
  <c r="K68" i="2"/>
  <c r="M68" i="2"/>
  <c r="N68" i="2" s="1"/>
  <c r="K69" i="2"/>
  <c r="M69" i="2"/>
  <c r="N69" i="2" s="1"/>
  <c r="K70" i="2"/>
  <c r="M70" i="2"/>
  <c r="N70" i="2" s="1"/>
  <c r="K71" i="2"/>
  <c r="M71" i="2"/>
  <c r="N71" i="2" s="1"/>
  <c r="K72" i="2"/>
  <c r="M72" i="2"/>
  <c r="N72" i="2" s="1"/>
  <c r="K73" i="2"/>
  <c r="M73" i="2"/>
  <c r="N73" i="2" s="1"/>
  <c r="K74" i="2"/>
  <c r="M74" i="2"/>
  <c r="N74" i="2" s="1"/>
  <c r="K75" i="2"/>
  <c r="M75" i="2"/>
  <c r="N75" i="2" s="1"/>
  <c r="K76" i="2"/>
  <c r="M76" i="2"/>
  <c r="N76" i="2" s="1"/>
  <c r="K77" i="2"/>
  <c r="M77" i="2"/>
  <c r="N77" i="2" s="1"/>
  <c r="K78" i="2"/>
  <c r="M78" i="2"/>
  <c r="N78" i="2" s="1"/>
  <c r="K79" i="2"/>
  <c r="M79" i="2"/>
  <c r="N79" i="2" s="1"/>
  <c r="K80" i="2"/>
  <c r="M80" i="2"/>
  <c r="N80" i="2" s="1"/>
  <c r="K81" i="2"/>
  <c r="M81" i="2"/>
  <c r="N81" i="2" s="1"/>
  <c r="K82" i="2"/>
  <c r="M82" i="2"/>
  <c r="N82" i="2" s="1"/>
  <c r="K83" i="2"/>
  <c r="M83" i="2"/>
  <c r="N83" i="2" s="1"/>
  <c r="K84" i="2"/>
  <c r="M84" i="2"/>
  <c r="N84" i="2" s="1"/>
  <c r="K85" i="2"/>
  <c r="M85" i="2"/>
  <c r="N85" i="2" s="1"/>
  <c r="K86" i="2"/>
  <c r="M86" i="2"/>
  <c r="N86" i="2" s="1"/>
  <c r="K87" i="2"/>
  <c r="M87" i="2"/>
  <c r="N87" i="2" s="1"/>
  <c r="K88" i="2"/>
  <c r="M88" i="2"/>
  <c r="N88" i="2" s="1"/>
  <c r="K89" i="2"/>
  <c r="M89" i="2"/>
  <c r="N89" i="2" s="1"/>
  <c r="K90" i="2"/>
  <c r="M90" i="2"/>
  <c r="N90" i="2" s="1"/>
  <c r="K91" i="2"/>
  <c r="M91" i="2"/>
  <c r="N91" i="2" s="1"/>
  <c r="K92" i="2"/>
  <c r="M92" i="2"/>
  <c r="N92" i="2" s="1"/>
  <c r="K93" i="2"/>
  <c r="M93" i="2"/>
  <c r="N93" i="2" s="1"/>
  <c r="K94" i="2"/>
  <c r="M94" i="2"/>
  <c r="N94" i="2" s="1"/>
  <c r="K95" i="2"/>
  <c r="M95" i="2"/>
  <c r="N95" i="2" s="1"/>
  <c r="K96" i="2"/>
  <c r="M96" i="2"/>
  <c r="N96" i="2" s="1"/>
  <c r="K97" i="2"/>
  <c r="M97" i="2"/>
  <c r="N97" i="2" s="1"/>
  <c r="K98" i="2"/>
  <c r="M98" i="2"/>
  <c r="N98" i="2" s="1"/>
  <c r="K99" i="2"/>
  <c r="M99" i="2"/>
  <c r="N99" i="2" s="1"/>
  <c r="K100" i="2"/>
  <c r="M100" i="2"/>
  <c r="N100" i="2" s="1"/>
  <c r="K101" i="2"/>
  <c r="M101" i="2"/>
  <c r="N101" i="2" s="1"/>
  <c r="K102" i="2"/>
  <c r="M102" i="2"/>
  <c r="N102" i="2" s="1"/>
  <c r="K103" i="2"/>
  <c r="M103" i="2"/>
  <c r="N103" i="2" s="1"/>
  <c r="K104" i="2"/>
  <c r="M104" i="2"/>
  <c r="N104" i="2" s="1"/>
  <c r="K105" i="2"/>
  <c r="M105" i="2"/>
  <c r="N105" i="2" s="1"/>
  <c r="K106" i="2"/>
  <c r="M106" i="2"/>
  <c r="N106" i="2" s="1"/>
  <c r="K107" i="2"/>
  <c r="M107" i="2"/>
  <c r="N107" i="2" s="1"/>
  <c r="K108" i="2"/>
  <c r="M108" i="2"/>
  <c r="N108" i="2" s="1"/>
  <c r="K109" i="2"/>
  <c r="M109" i="2"/>
  <c r="N109" i="2" s="1"/>
  <c r="K110" i="2"/>
  <c r="M110" i="2"/>
  <c r="N110" i="2" s="1"/>
  <c r="K111" i="2"/>
  <c r="M111" i="2"/>
  <c r="N111" i="2" s="1"/>
  <c r="K112" i="2"/>
  <c r="M112" i="2"/>
  <c r="N112" i="2" s="1"/>
  <c r="K113" i="2"/>
  <c r="M113" i="2"/>
  <c r="N113" i="2" s="1"/>
  <c r="K114" i="2"/>
  <c r="M114" i="2"/>
  <c r="N114" i="2" s="1"/>
  <c r="K115" i="2"/>
  <c r="M115" i="2"/>
  <c r="N115" i="2" s="1"/>
  <c r="H56" i="2" l="1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H11" i="2" s="1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H17" i="2" s="1"/>
  <c r="E17" i="2"/>
  <c r="F17" i="2"/>
  <c r="G17" i="2"/>
  <c r="D18" i="2"/>
  <c r="E18" i="2"/>
  <c r="F18" i="2"/>
  <c r="G18" i="2"/>
  <c r="D19" i="2"/>
  <c r="H19" i="2" s="1"/>
  <c r="E19" i="2"/>
  <c r="F19" i="2"/>
  <c r="G19" i="2"/>
  <c r="D20" i="2"/>
  <c r="E20" i="2"/>
  <c r="F20" i="2"/>
  <c r="G20" i="2"/>
  <c r="D21" i="2"/>
  <c r="H21" i="2" s="1"/>
  <c r="E21" i="2"/>
  <c r="F21" i="2"/>
  <c r="G21" i="2"/>
  <c r="D22" i="2"/>
  <c r="E22" i="2"/>
  <c r="F22" i="2"/>
  <c r="G22" i="2"/>
  <c r="D23" i="2"/>
  <c r="H23" i="2" s="1"/>
  <c r="E23" i="2"/>
  <c r="F23" i="2"/>
  <c r="G23" i="2"/>
  <c r="D24" i="2"/>
  <c r="E24" i="2"/>
  <c r="F24" i="2"/>
  <c r="G24" i="2"/>
  <c r="D25" i="2"/>
  <c r="H25" i="2" s="1"/>
  <c r="E25" i="2"/>
  <c r="F25" i="2"/>
  <c r="G25" i="2"/>
  <c r="D26" i="2"/>
  <c r="E26" i="2"/>
  <c r="F26" i="2"/>
  <c r="G26" i="2"/>
  <c r="D27" i="2"/>
  <c r="H27" i="2" s="1"/>
  <c r="E27" i="2"/>
  <c r="F27" i="2"/>
  <c r="G27" i="2"/>
  <c r="D28" i="2"/>
  <c r="E28" i="2"/>
  <c r="F28" i="2"/>
  <c r="G28" i="2"/>
  <c r="D29" i="2"/>
  <c r="H29" i="2" s="1"/>
  <c r="E29" i="2"/>
  <c r="F29" i="2"/>
  <c r="G29" i="2"/>
  <c r="D30" i="2"/>
  <c r="E30" i="2"/>
  <c r="F30" i="2"/>
  <c r="G30" i="2"/>
  <c r="D31" i="2"/>
  <c r="H31" i="2" s="1"/>
  <c r="E31" i="2"/>
  <c r="F31" i="2"/>
  <c r="G31" i="2"/>
  <c r="D32" i="2"/>
  <c r="E32" i="2"/>
  <c r="F32" i="2"/>
  <c r="G32" i="2"/>
  <c r="D33" i="2"/>
  <c r="H33" i="2" s="1"/>
  <c r="E33" i="2"/>
  <c r="F33" i="2"/>
  <c r="G33" i="2"/>
  <c r="D34" i="2"/>
  <c r="E34" i="2"/>
  <c r="F34" i="2"/>
  <c r="G34" i="2"/>
  <c r="D35" i="2"/>
  <c r="H35" i="2" s="1"/>
  <c r="E35" i="2"/>
  <c r="F35" i="2"/>
  <c r="G35" i="2"/>
  <c r="D36" i="2"/>
  <c r="E36" i="2"/>
  <c r="F36" i="2"/>
  <c r="G36" i="2"/>
  <c r="D37" i="2"/>
  <c r="H37" i="2" s="1"/>
  <c r="E37" i="2"/>
  <c r="F37" i="2"/>
  <c r="G37" i="2"/>
  <c r="D38" i="2"/>
  <c r="E38" i="2"/>
  <c r="F38" i="2"/>
  <c r="G38" i="2"/>
  <c r="D39" i="2"/>
  <c r="H39" i="2" s="1"/>
  <c r="E39" i="2"/>
  <c r="F39" i="2"/>
  <c r="G39" i="2"/>
  <c r="D40" i="2"/>
  <c r="E40" i="2"/>
  <c r="F40" i="2"/>
  <c r="G40" i="2"/>
  <c r="D41" i="2"/>
  <c r="H41" i="2" s="1"/>
  <c r="E41" i="2"/>
  <c r="F41" i="2"/>
  <c r="G41" i="2"/>
  <c r="D42" i="2"/>
  <c r="E42" i="2"/>
  <c r="F42" i="2"/>
  <c r="G42" i="2"/>
  <c r="D43" i="2"/>
  <c r="H43" i="2" s="1"/>
  <c r="E43" i="2"/>
  <c r="F43" i="2"/>
  <c r="G43" i="2"/>
  <c r="D44" i="2"/>
  <c r="E44" i="2"/>
  <c r="F44" i="2"/>
  <c r="G44" i="2"/>
  <c r="D45" i="2"/>
  <c r="H45" i="2" s="1"/>
  <c r="E45" i="2"/>
  <c r="F45" i="2"/>
  <c r="G45" i="2"/>
  <c r="D46" i="2"/>
  <c r="E46" i="2"/>
  <c r="F46" i="2"/>
  <c r="G46" i="2"/>
  <c r="D47" i="2"/>
  <c r="H47" i="2" s="1"/>
  <c r="E47" i="2"/>
  <c r="F47" i="2"/>
  <c r="G47" i="2"/>
  <c r="D48" i="2"/>
  <c r="E48" i="2"/>
  <c r="F48" i="2"/>
  <c r="G48" i="2"/>
  <c r="D49" i="2"/>
  <c r="H49" i="2" s="1"/>
  <c r="E49" i="2"/>
  <c r="F49" i="2"/>
  <c r="G49" i="2"/>
  <c r="D50" i="2"/>
  <c r="E50" i="2"/>
  <c r="F50" i="2"/>
  <c r="G50" i="2"/>
  <c r="D51" i="2"/>
  <c r="H51" i="2" s="1"/>
  <c r="E51" i="2"/>
  <c r="F51" i="2"/>
  <c r="G51" i="2"/>
  <c r="D52" i="2"/>
  <c r="E52" i="2"/>
  <c r="F52" i="2"/>
  <c r="G52" i="2"/>
  <c r="D53" i="2"/>
  <c r="H53" i="2" s="1"/>
  <c r="E53" i="2"/>
  <c r="F53" i="2"/>
  <c r="G53" i="2"/>
  <c r="D54" i="2"/>
  <c r="E54" i="2"/>
  <c r="F54" i="2"/>
  <c r="G54" i="2"/>
  <c r="D55" i="2"/>
  <c r="H55" i="2" s="1"/>
  <c r="E55" i="2"/>
  <c r="F55" i="2"/>
  <c r="G5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AY123" i="26"/>
  <c r="C123" i="26"/>
  <c r="C65" i="33" s="1"/>
  <c r="C68" i="33" s="1"/>
  <c r="D123" i="26"/>
  <c r="D65" i="33" s="1"/>
  <c r="D68" i="33" s="1"/>
  <c r="E123" i="26"/>
  <c r="E65" i="33" s="1"/>
  <c r="E68" i="33" s="1"/>
  <c r="F123" i="26"/>
  <c r="F65" i="33" s="1"/>
  <c r="F68" i="33" s="1"/>
  <c r="G123" i="26"/>
  <c r="G65" i="33" s="1"/>
  <c r="G68" i="33" s="1"/>
  <c r="H123" i="26"/>
  <c r="H65" i="33" s="1"/>
  <c r="H68" i="33" s="1"/>
  <c r="I123" i="26"/>
  <c r="I65" i="33" s="1"/>
  <c r="I68" i="33" s="1"/>
  <c r="J123" i="26"/>
  <c r="J65" i="33" s="1"/>
  <c r="J68" i="33" s="1"/>
  <c r="K123" i="26"/>
  <c r="K65" i="33" s="1"/>
  <c r="K68" i="33" s="1"/>
  <c r="L123" i="26"/>
  <c r="L65" i="33" s="1"/>
  <c r="L68" i="33" s="1"/>
  <c r="M123" i="26"/>
  <c r="M65" i="33" s="1"/>
  <c r="M68" i="33" s="1"/>
  <c r="N123" i="26"/>
  <c r="N65" i="33" s="1"/>
  <c r="N68" i="33" s="1"/>
  <c r="O123" i="26"/>
  <c r="O65" i="33" s="1"/>
  <c r="O68" i="33" s="1"/>
  <c r="P123" i="26"/>
  <c r="P65" i="33" s="1"/>
  <c r="P68" i="33" s="1"/>
  <c r="Q123" i="26"/>
  <c r="Q65" i="33" s="1"/>
  <c r="Q68" i="33" s="1"/>
  <c r="R123" i="26"/>
  <c r="R65" i="33" s="1"/>
  <c r="R68" i="33" s="1"/>
  <c r="S123" i="26"/>
  <c r="S65" i="33" s="1"/>
  <c r="S68" i="33" s="1"/>
  <c r="T123" i="26"/>
  <c r="T65" i="33" s="1"/>
  <c r="T68" i="33" s="1"/>
  <c r="U123" i="26"/>
  <c r="U65" i="33" s="1"/>
  <c r="U68" i="33" s="1"/>
  <c r="V123" i="26"/>
  <c r="V65" i="33" s="1"/>
  <c r="V68" i="33" s="1"/>
  <c r="W123" i="26"/>
  <c r="W65" i="33" s="1"/>
  <c r="W68" i="33" s="1"/>
  <c r="X123" i="26"/>
  <c r="X65" i="33" s="1"/>
  <c r="X68" i="33" s="1"/>
  <c r="Y123" i="26"/>
  <c r="Y65" i="33" s="1"/>
  <c r="Y68" i="33" s="1"/>
  <c r="AB123" i="26"/>
  <c r="AC123" i="26"/>
  <c r="AD123" i="26"/>
  <c r="AE123" i="26"/>
  <c r="AF123" i="26"/>
  <c r="AG123" i="26"/>
  <c r="AH123" i="26"/>
  <c r="AI123" i="26"/>
  <c r="AJ123" i="26"/>
  <c r="AK123" i="26"/>
  <c r="AL123" i="26"/>
  <c r="AM123" i="26"/>
  <c r="AN123" i="26"/>
  <c r="AO123" i="26"/>
  <c r="AP123" i="26"/>
  <c r="AQ123" i="26"/>
  <c r="AR123" i="26"/>
  <c r="AS123" i="26"/>
  <c r="AT123" i="26"/>
  <c r="AU123" i="26"/>
  <c r="AV123" i="26"/>
  <c r="AW123" i="26"/>
  <c r="AX123" i="26"/>
  <c r="B123" i="26"/>
  <c r="B65" i="33" s="1"/>
  <c r="H13" i="2" l="1"/>
  <c r="H15" i="2"/>
  <c r="D87" i="33"/>
  <c r="B68" i="33"/>
  <c r="D86" i="33"/>
  <c r="D88" i="33" s="1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H4" i="2"/>
  <c r="H9" i="2"/>
  <c r="H7" i="2"/>
  <c r="H5" i="2"/>
  <c r="H3" i="2"/>
  <c r="M2" i="2"/>
  <c r="N2" i="2" s="1"/>
  <c r="F2" i="2" l="1"/>
  <c r="E2" i="2"/>
  <c r="D2" i="2"/>
  <c r="G2" i="2" l="1"/>
  <c r="H2" i="2" s="1"/>
  <c r="K2" i="2" l="1"/>
</calcChain>
</file>

<file path=xl/sharedStrings.xml><?xml version="1.0" encoding="utf-8"?>
<sst xmlns="http://schemas.openxmlformats.org/spreadsheetml/2006/main" count="528" uniqueCount="342">
  <si>
    <t>Generator</t>
  </si>
  <si>
    <t>Bus</t>
  </si>
  <si>
    <t>MinUP</t>
  </si>
  <si>
    <t>MinDW</t>
  </si>
  <si>
    <t>Pmax [MW]</t>
  </si>
  <si>
    <t>Pmin [MW]</t>
  </si>
  <si>
    <t>InitS</t>
  </si>
  <si>
    <t>StartUpCost [$]</t>
  </si>
  <si>
    <t>FixedCost [$]</t>
  </si>
  <si>
    <t>Branch Name</t>
  </si>
  <si>
    <t>END</t>
  </si>
  <si>
    <t>Ramp [MW/h]</t>
  </si>
  <si>
    <t>SRamp [MW]</t>
  </si>
  <si>
    <t>PminFactor</t>
  </si>
  <si>
    <t>RampFactor</t>
  </si>
  <si>
    <t>VariableCost [$/MWh]</t>
  </si>
  <si>
    <t>FromBus</t>
  </si>
  <si>
    <t>ToBus</t>
  </si>
  <si>
    <t>TOTAL</t>
  </si>
  <si>
    <t>InitP</t>
  </si>
  <si>
    <t>Reactance (X)</t>
  </si>
  <si>
    <t>G6</t>
  </si>
  <si>
    <t>G8</t>
  </si>
  <si>
    <t>Gs</t>
  </si>
  <si>
    <t>Bs</t>
  </si>
  <si>
    <t>LineCharging (B)</t>
  </si>
  <si>
    <t>Bus/Hour</t>
  </si>
  <si>
    <t>Pd [MW]</t>
  </si>
  <si>
    <t>Qd [MVAR]</t>
  </si>
  <si>
    <t>Qmax [MVAR]</t>
  </si>
  <si>
    <t>Qmin [MVAR]</t>
  </si>
  <si>
    <t>Resistance (R)</t>
  </si>
  <si>
    <t>QFactor</t>
  </si>
  <si>
    <t>Vmax [pu]</t>
  </si>
  <si>
    <t>Vmin [pu]</t>
  </si>
  <si>
    <t>Max Flow [MW]</t>
  </si>
  <si>
    <t>Type</t>
  </si>
  <si>
    <t>StartUpCostFactor</t>
  </si>
  <si>
    <t>Wind</t>
  </si>
  <si>
    <t>Solar</t>
  </si>
  <si>
    <t>Gen/Hour</t>
  </si>
  <si>
    <t>TotalWind</t>
  </si>
  <si>
    <t>TotalSolar</t>
  </si>
  <si>
    <t>TotalDemand</t>
  </si>
  <si>
    <t>NetLoad</t>
  </si>
  <si>
    <t>G65</t>
  </si>
  <si>
    <t>G66</t>
  </si>
  <si>
    <t>G69</t>
  </si>
  <si>
    <t>G26</t>
  </si>
  <si>
    <t>G87</t>
  </si>
  <si>
    <t>G89</t>
  </si>
  <si>
    <t>G49</t>
  </si>
  <si>
    <t>G54</t>
  </si>
  <si>
    <t>G10</t>
  </si>
  <si>
    <t>G55</t>
  </si>
  <si>
    <t>G12</t>
  </si>
  <si>
    <t>G56</t>
  </si>
  <si>
    <t>G59</t>
  </si>
  <si>
    <t>G61</t>
  </si>
  <si>
    <t>G62</t>
  </si>
  <si>
    <t>G70</t>
  </si>
  <si>
    <t>G18</t>
  </si>
  <si>
    <t>G91</t>
  </si>
  <si>
    <t>G110</t>
  </si>
  <si>
    <t>G116</t>
  </si>
  <si>
    <t>G92</t>
  </si>
  <si>
    <t>G111</t>
  </si>
  <si>
    <t>G99</t>
  </si>
  <si>
    <t>G112</t>
  </si>
  <si>
    <t>G100</t>
  </si>
  <si>
    <t>G113</t>
  </si>
  <si>
    <t>G4</t>
  </si>
  <si>
    <t>G15</t>
  </si>
  <si>
    <t>G19</t>
  </si>
  <si>
    <t>G24</t>
  </si>
  <si>
    <t>G27</t>
  </si>
  <si>
    <t>G31</t>
  </si>
  <si>
    <t>G34</t>
  </si>
  <si>
    <t>G40</t>
  </si>
  <si>
    <t>G42</t>
  </si>
  <si>
    <t>G72</t>
  </si>
  <si>
    <t>G73</t>
  </si>
  <si>
    <t>G85</t>
  </si>
  <si>
    <t>G25</t>
  </si>
  <si>
    <t>G32</t>
  </si>
  <si>
    <t>G36</t>
  </si>
  <si>
    <t>G46</t>
  </si>
  <si>
    <t>G74</t>
  </si>
  <si>
    <t>G90</t>
  </si>
  <si>
    <t>G103</t>
  </si>
  <si>
    <t>G107</t>
  </si>
  <si>
    <t>G76</t>
  </si>
  <si>
    <t>G104</t>
  </si>
  <si>
    <t>G77</t>
  </si>
  <si>
    <t>G105</t>
  </si>
  <si>
    <t>G80</t>
  </si>
  <si>
    <t>G82</t>
  </si>
  <si>
    <t>Thermal</t>
  </si>
  <si>
    <t>WindFarmAt1</t>
  </si>
  <si>
    <t>WindFarmAt4</t>
  </si>
  <si>
    <t>WindFarmAt5</t>
  </si>
  <si>
    <t>WindFarmAt7</t>
  </si>
  <si>
    <t>WindFarmAt8</t>
  </si>
  <si>
    <t>WindFarmAt11</t>
  </si>
  <si>
    <t>WindFarmAt12</t>
  </si>
  <si>
    <t>WindFarmAt14</t>
  </si>
  <si>
    <t>WindFarmAt15</t>
  </si>
  <si>
    <t>WindFarmAt21</t>
  </si>
  <si>
    <t>WindFarmAt25</t>
  </si>
  <si>
    <t>WindFarmAt28</t>
  </si>
  <si>
    <t>WindFarmAt31</t>
  </si>
  <si>
    <t>WindFarmAt32</t>
  </si>
  <si>
    <t>WindFarmAt70</t>
  </si>
  <si>
    <t>WindFarmAt72</t>
  </si>
  <si>
    <t>WindFarmAt74</t>
  </si>
  <si>
    <t>WindFarmAt113</t>
  </si>
  <si>
    <t>WindFarmAt114</t>
  </si>
  <si>
    <t>WindFarmAt117</t>
  </si>
  <si>
    <t>WindFarmAt37</t>
  </si>
  <si>
    <t>WindFarmAt39</t>
  </si>
  <si>
    <t>WindFarmAt43</t>
  </si>
  <si>
    <t>WindFarmAt45</t>
  </si>
  <si>
    <t>WindFarmAt49</t>
  </si>
  <si>
    <t>WindFarmAt51</t>
  </si>
  <si>
    <t>WindFarmAt57</t>
  </si>
  <si>
    <t>WindFarmAt61</t>
  </si>
  <si>
    <t>WindFarmAt63</t>
  </si>
  <si>
    <t>WindFarmAt67</t>
  </si>
  <si>
    <t>WindFarmAt76</t>
  </si>
  <si>
    <t>WindFarmAt80</t>
  </si>
  <si>
    <t>WindFarmAt97</t>
  </si>
  <si>
    <t>WindFarmAt99</t>
  </si>
  <si>
    <t>WindFarmAt82</t>
  </si>
  <si>
    <t>WindFarmAt85</t>
  </si>
  <si>
    <t>WindFarmAt91</t>
  </si>
  <si>
    <t>WindFarmAt95</t>
  </si>
  <si>
    <t>WindFarmAt101</t>
  </si>
  <si>
    <t>WindFarmAt111</t>
  </si>
  <si>
    <t>SolarFarmAt9</t>
  </si>
  <si>
    <t>SolarFarmAt16</t>
  </si>
  <si>
    <t>SolarFarmAt29</t>
  </si>
  <si>
    <t>SolarFarmAt73</t>
  </si>
  <si>
    <t>SolarFarmAt36</t>
  </si>
  <si>
    <t>SolarFarmAt38</t>
  </si>
  <si>
    <t>SolarFarmAt40</t>
  </si>
  <si>
    <t>SolarFarmAt42</t>
  </si>
  <si>
    <t>SolarFarmAt46</t>
  </si>
  <si>
    <t>SolarFarmAt48</t>
  </si>
  <si>
    <t>SolarFarmAt50</t>
  </si>
  <si>
    <t>SolarFarmAt52</t>
  </si>
  <si>
    <t>SolarFarmAt54</t>
  </si>
  <si>
    <t>SolarFarmAt59</t>
  </si>
  <si>
    <t>SolarFarmAt60</t>
  </si>
  <si>
    <t>SolarFarmAt64</t>
  </si>
  <si>
    <t>SolarFarmAt81</t>
  </si>
  <si>
    <t>SolarFarmAt118</t>
  </si>
  <si>
    <t>SolarFarmAt88</t>
  </si>
  <si>
    <t>SolarFarmAt104</t>
  </si>
  <si>
    <t>Line1to2</t>
  </si>
  <si>
    <t>Line1to3</t>
  </si>
  <si>
    <t>Line4to5</t>
  </si>
  <si>
    <t>Line3to5</t>
  </si>
  <si>
    <t>Line5to6</t>
  </si>
  <si>
    <t>Line6to7</t>
  </si>
  <si>
    <t>Line8to9</t>
  </si>
  <si>
    <t>Line8to5</t>
  </si>
  <si>
    <t>Line9to10</t>
  </si>
  <si>
    <t>Line4to11</t>
  </si>
  <si>
    <t>Line5to11</t>
  </si>
  <si>
    <t>Line11to12</t>
  </si>
  <si>
    <t>Line2to12</t>
  </si>
  <si>
    <t>Line3to12</t>
  </si>
  <si>
    <t>Line7to12</t>
  </si>
  <si>
    <t>Line11to13</t>
  </si>
  <si>
    <t>Line12to14</t>
  </si>
  <si>
    <t>Line13to15</t>
  </si>
  <si>
    <t>Line14to15</t>
  </si>
  <si>
    <t>Line12to16</t>
  </si>
  <si>
    <t>Line15to17</t>
  </si>
  <si>
    <t>Line16to17</t>
  </si>
  <si>
    <t>Line17to18</t>
  </si>
  <si>
    <t>Line18to19</t>
  </si>
  <si>
    <t>Line19to20</t>
  </si>
  <si>
    <t>Line15to19</t>
  </si>
  <si>
    <t>Line20to21</t>
  </si>
  <si>
    <t>Line21to22</t>
  </si>
  <si>
    <t>Line22to23</t>
  </si>
  <si>
    <t>Line23to24</t>
  </si>
  <si>
    <t>Line23to25</t>
  </si>
  <si>
    <t>Line26to25</t>
  </si>
  <si>
    <t>Line25to27</t>
  </si>
  <si>
    <t>Line27to28</t>
  </si>
  <si>
    <t>Line28to29</t>
  </si>
  <si>
    <t>Line30to17</t>
  </si>
  <si>
    <t>Line8to30</t>
  </si>
  <si>
    <t>Line26to30</t>
  </si>
  <si>
    <t>Line17to31</t>
  </si>
  <si>
    <t>Line29to31</t>
  </si>
  <si>
    <t>Line23to32</t>
  </si>
  <si>
    <t>Line31to32</t>
  </si>
  <si>
    <t>Line27to32</t>
  </si>
  <si>
    <t>Line15to33</t>
  </si>
  <si>
    <t>Line19to34</t>
  </si>
  <si>
    <t>Line35to36</t>
  </si>
  <si>
    <t>Line35to37</t>
  </si>
  <si>
    <t>Line33to37</t>
  </si>
  <si>
    <t>Line34to36</t>
  </si>
  <si>
    <t>Line34to37</t>
  </si>
  <si>
    <t>Line38to37</t>
  </si>
  <si>
    <t>Line37to39</t>
  </si>
  <si>
    <t>Line37to40</t>
  </si>
  <si>
    <t>Line30to38</t>
  </si>
  <si>
    <t>Line39to40</t>
  </si>
  <si>
    <t>Line40to41</t>
  </si>
  <si>
    <t>Line40to42</t>
  </si>
  <si>
    <t>Line41to42</t>
  </si>
  <si>
    <t>Line43to44</t>
  </si>
  <si>
    <t>Line34to43</t>
  </si>
  <si>
    <t>Line44to45</t>
  </si>
  <si>
    <t>Line45to46</t>
  </si>
  <si>
    <t>Line46to47</t>
  </si>
  <si>
    <t>Line46to48</t>
  </si>
  <si>
    <t>Line47to49</t>
  </si>
  <si>
    <t>Line42to49</t>
  </si>
  <si>
    <t>Line45to49</t>
  </si>
  <si>
    <t>Line48to49</t>
  </si>
  <si>
    <t>Line49to50</t>
  </si>
  <si>
    <t>Line49to51</t>
  </si>
  <si>
    <t>Line51to52</t>
  </si>
  <si>
    <t>Line52to53</t>
  </si>
  <si>
    <t>Line53to54</t>
  </si>
  <si>
    <t>Line49to54</t>
  </si>
  <si>
    <t>Line54to55</t>
  </si>
  <si>
    <t>Line54to56</t>
  </si>
  <si>
    <t>Line55to56</t>
  </si>
  <si>
    <t>Line56to57</t>
  </si>
  <si>
    <t>Line50to57</t>
  </si>
  <si>
    <t>Line56to58</t>
  </si>
  <si>
    <t>Line51to58</t>
  </si>
  <si>
    <t>Line54to59</t>
  </si>
  <si>
    <t>Line56to59</t>
  </si>
  <si>
    <t>Line55to59</t>
  </si>
  <si>
    <t>Line59to60</t>
  </si>
  <si>
    <t>Line59to61</t>
  </si>
  <si>
    <t>Line60to61</t>
  </si>
  <si>
    <t>Line60to62</t>
  </si>
  <si>
    <t>Line61to62</t>
  </si>
  <si>
    <t>Line63to59</t>
  </si>
  <si>
    <t>Line63to64</t>
  </si>
  <si>
    <t>Line64to61</t>
  </si>
  <si>
    <t>Line38to65</t>
  </si>
  <si>
    <t>Line64to65</t>
  </si>
  <si>
    <t>Line49to66</t>
  </si>
  <si>
    <t>Line62to66</t>
  </si>
  <si>
    <t>Line62to67</t>
  </si>
  <si>
    <t>Line65to66</t>
  </si>
  <si>
    <t>Line66to67</t>
  </si>
  <si>
    <t>Line65to68</t>
  </si>
  <si>
    <t>Line47to69</t>
  </si>
  <si>
    <t>Line49to69</t>
  </si>
  <si>
    <t>Line68to69</t>
  </si>
  <si>
    <t>Line69to70</t>
  </si>
  <si>
    <t>Line24to70</t>
  </si>
  <si>
    <t>Line70to71</t>
  </si>
  <si>
    <t>Line24to72</t>
  </si>
  <si>
    <t>Line71to72</t>
  </si>
  <si>
    <t>Line71to73</t>
  </si>
  <si>
    <t>Line70to74</t>
  </si>
  <si>
    <t>Line70to75</t>
  </si>
  <si>
    <t>Line69to75</t>
  </si>
  <si>
    <t>Line74to75</t>
  </si>
  <si>
    <t>Line76to77</t>
  </si>
  <si>
    <t>Line69to77</t>
  </si>
  <si>
    <t>Line75to77</t>
  </si>
  <si>
    <t>Line77to78</t>
  </si>
  <si>
    <t>Line78to79</t>
  </si>
  <si>
    <t>Line77to80</t>
  </si>
  <si>
    <t>Line79to80</t>
  </si>
  <si>
    <t>Line68to81</t>
  </si>
  <si>
    <t>Line81to80</t>
  </si>
  <si>
    <t>Line77to82</t>
  </si>
  <si>
    <t>Line82to83</t>
  </si>
  <si>
    <t>Line83to84</t>
  </si>
  <si>
    <t>Line83to85</t>
  </si>
  <si>
    <t>Line84to85</t>
  </si>
  <si>
    <t>Line85to86</t>
  </si>
  <si>
    <t>Line86to87</t>
  </si>
  <si>
    <t>Line85to88</t>
  </si>
  <si>
    <t>Line85to89</t>
  </si>
  <si>
    <t>Line88to89</t>
  </si>
  <si>
    <t>Line89to90</t>
  </si>
  <si>
    <t>Line90to91</t>
  </si>
  <si>
    <t>Line89to92</t>
  </si>
  <si>
    <t>Line91to92</t>
  </si>
  <si>
    <t>Line92to93</t>
  </si>
  <si>
    <t>Line92to94</t>
  </si>
  <si>
    <t>Line93to94</t>
  </si>
  <si>
    <t>Line94to95</t>
  </si>
  <si>
    <t>Line80to96</t>
  </si>
  <si>
    <t>Line82to96</t>
  </si>
  <si>
    <t>Line94to96</t>
  </si>
  <si>
    <t>Line80to97</t>
  </si>
  <si>
    <t>Line80to98</t>
  </si>
  <si>
    <t>Line80to99</t>
  </si>
  <si>
    <t>Line92to100</t>
  </si>
  <si>
    <t>Line94to100</t>
  </si>
  <si>
    <t>Line95to96</t>
  </si>
  <si>
    <t>Line96to97</t>
  </si>
  <si>
    <t>Line98to100</t>
  </si>
  <si>
    <t>Line99to100</t>
  </si>
  <si>
    <t>Line100to101</t>
  </si>
  <si>
    <t>Line92to102</t>
  </si>
  <si>
    <t>Line101to102</t>
  </si>
  <si>
    <t>Line100to103</t>
  </si>
  <si>
    <t>Line100to104</t>
  </si>
  <si>
    <t>Line103to104</t>
  </si>
  <si>
    <t>Line103to105</t>
  </si>
  <si>
    <t>Line100to106</t>
  </si>
  <si>
    <t>Line104to105</t>
  </si>
  <si>
    <t>Line105to106</t>
  </si>
  <si>
    <t>Line105to107</t>
  </si>
  <si>
    <t>Line105to108</t>
  </si>
  <si>
    <t>Line106to107</t>
  </si>
  <si>
    <t>Line108to109</t>
  </si>
  <si>
    <t>Line103to110</t>
  </si>
  <si>
    <t>Line109to110</t>
  </si>
  <si>
    <t>Line110to111</t>
  </si>
  <si>
    <t>Line110to112</t>
  </si>
  <si>
    <t>Line17to113</t>
  </si>
  <si>
    <t>Line32to113</t>
  </si>
  <si>
    <t>Line32to114</t>
  </si>
  <si>
    <t>Line27to115</t>
  </si>
  <si>
    <t>Line114to115</t>
  </si>
  <si>
    <t>Line68to116</t>
  </si>
  <si>
    <t>Line12to117</t>
  </si>
  <si>
    <t>Line75to118</t>
  </si>
  <si>
    <t>Line76to118</t>
  </si>
  <si>
    <t>Wind/Demand on average</t>
  </si>
  <si>
    <t>Solar/Demand on average</t>
  </si>
  <si>
    <t>Renewables/Demand on average</t>
  </si>
  <si>
    <t>Power Profile [MW]</t>
  </si>
  <si>
    <t>Pmax for renewables is a reference of power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</si>
</sst>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Demand!$B$123:$Y$123</c:f>
              <c:numCache>
                <c:formatCode>0</c:formatCode>
                <c:ptCount val="24"/>
                <c:pt idx="0">
                  <c:v>5514.5999999999995</c:v>
                </c:pt>
                <c:pt idx="1">
                  <c:v>5199.4799999999941</c:v>
                </c:pt>
                <c:pt idx="2">
                  <c:v>4569.2400000000007</c:v>
                </c:pt>
                <c:pt idx="3">
                  <c:v>4096.5599999999995</c:v>
                </c:pt>
                <c:pt idx="4">
                  <c:v>3939.0000000000023</c:v>
                </c:pt>
                <c:pt idx="5">
                  <c:v>4726.8000000000011</c:v>
                </c:pt>
                <c:pt idx="6">
                  <c:v>5514.5999999999995</c:v>
                </c:pt>
                <c:pt idx="7">
                  <c:v>6144.84</c:v>
                </c:pt>
                <c:pt idx="8">
                  <c:v>6459.9599999999946</c:v>
                </c:pt>
                <c:pt idx="9">
                  <c:v>6932.6400000000012</c:v>
                </c:pt>
                <c:pt idx="10">
                  <c:v>7011.4199999999992</c:v>
                </c:pt>
                <c:pt idx="11">
                  <c:v>6617.5199999999968</c:v>
                </c:pt>
                <c:pt idx="12">
                  <c:v>6302.399999999996</c:v>
                </c:pt>
                <c:pt idx="13">
                  <c:v>5987.28</c:v>
                </c:pt>
                <c:pt idx="14">
                  <c:v>6932.6400000000012</c:v>
                </c:pt>
                <c:pt idx="15">
                  <c:v>7090.2000000000007</c:v>
                </c:pt>
                <c:pt idx="16">
                  <c:v>6696.2999999999984</c:v>
                </c:pt>
                <c:pt idx="17">
                  <c:v>7011.4199999999992</c:v>
                </c:pt>
                <c:pt idx="18">
                  <c:v>7405.3200000000006</c:v>
                </c:pt>
                <c:pt idx="19">
                  <c:v>7720.4400000000032</c:v>
                </c:pt>
                <c:pt idx="20">
                  <c:v>7878.0000000000045</c:v>
                </c:pt>
                <c:pt idx="21">
                  <c:v>7090.2000000000007</c:v>
                </c:pt>
                <c:pt idx="22">
                  <c:v>6853.8599999999969</c:v>
                </c:pt>
                <c:pt idx="23">
                  <c:v>6459.9599999999946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1-47FE-BAAA-06064568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0608"/>
        <c:axId val="67222144"/>
      </c:lineChart>
      <c:catAx>
        <c:axId val="6722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7222144"/>
        <c:crosses val="autoZero"/>
        <c:auto val="1"/>
        <c:lblAlgn val="ctr"/>
        <c:lblOffset val="100"/>
        <c:noMultiLvlLbl val="0"/>
      </c:catAx>
      <c:valAx>
        <c:axId val="67222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722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Demand!$AB$123:$AY$123</c:f>
              <c:numCache>
                <c:formatCode>0</c:formatCode>
                <c:ptCount val="24"/>
                <c:pt idx="0">
                  <c:v>1869.3999999999994</c:v>
                </c:pt>
                <c:pt idx="1">
                  <c:v>1762.5771428571422</c:v>
                </c:pt>
                <c:pt idx="2">
                  <c:v>1548.9314285714283</c:v>
                </c:pt>
                <c:pt idx="3">
                  <c:v>1388.6971428571414</c:v>
                </c:pt>
                <c:pt idx="4">
                  <c:v>1335.2857142857135</c:v>
                </c:pt>
                <c:pt idx="5">
                  <c:v>1602.3428571428574</c:v>
                </c:pt>
                <c:pt idx="6">
                  <c:v>1869.3999999999994</c:v>
                </c:pt>
                <c:pt idx="7">
                  <c:v>2083.0457142857144</c:v>
                </c:pt>
                <c:pt idx="8">
                  <c:v>2189.8685714285712</c:v>
                </c:pt>
                <c:pt idx="9">
                  <c:v>2350.102857142856</c:v>
                </c:pt>
                <c:pt idx="10">
                  <c:v>2376.8085714285712</c:v>
                </c:pt>
                <c:pt idx="11">
                  <c:v>2243.2800000000007</c:v>
                </c:pt>
                <c:pt idx="12">
                  <c:v>2136.4571428571417</c:v>
                </c:pt>
                <c:pt idx="13">
                  <c:v>2029.6342857142861</c:v>
                </c:pt>
                <c:pt idx="14">
                  <c:v>2350.102857142856</c:v>
                </c:pt>
                <c:pt idx="15">
                  <c:v>2403.5142857142851</c:v>
                </c:pt>
                <c:pt idx="16">
                  <c:v>2269.9857142857131</c:v>
                </c:pt>
                <c:pt idx="17">
                  <c:v>2376.8085714285712</c:v>
                </c:pt>
                <c:pt idx="18">
                  <c:v>2510.3371428571436</c:v>
                </c:pt>
                <c:pt idx="19">
                  <c:v>2617.1600000000008</c:v>
                </c:pt>
                <c:pt idx="20">
                  <c:v>2670.5714285714271</c:v>
                </c:pt>
                <c:pt idx="21">
                  <c:v>2403.5142857142851</c:v>
                </c:pt>
                <c:pt idx="22">
                  <c:v>2323.3971428571426</c:v>
                </c:pt>
                <c:pt idx="23">
                  <c:v>2189.8685714285712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3-40FC-9989-5ECD3D91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27584"/>
        <c:axId val="131829120"/>
      </c:lineChart>
      <c:catAx>
        <c:axId val="131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29120"/>
        <c:crosses val="autoZero"/>
        <c:auto val="1"/>
        <c:lblAlgn val="ctr"/>
        <c:lblOffset val="100"/>
        <c:noMultiLvlLbl val="0"/>
      </c:catAx>
      <c:valAx>
        <c:axId val="131829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182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Renewables!$A$65</c:f>
              <c:strCache>
                <c:ptCount val="1"/>
                <c:pt idx="0">
                  <c:v>TotalDemand</c:v>
                </c:pt>
              </c:strCache>
            </c:strRef>
          </c:tx>
          <c:val>
            <c:numRef>
              <c:f>Renewables!$B$65:$Y$65</c:f>
              <c:numCache>
                <c:formatCode>0</c:formatCode>
                <c:ptCount val="24"/>
                <c:pt idx="0">
                  <c:v>5514.5999999999995</c:v>
                </c:pt>
                <c:pt idx="1">
                  <c:v>5199.4799999999941</c:v>
                </c:pt>
                <c:pt idx="2">
                  <c:v>4569.2400000000007</c:v>
                </c:pt>
                <c:pt idx="3">
                  <c:v>4096.5599999999995</c:v>
                </c:pt>
                <c:pt idx="4">
                  <c:v>3939.0000000000023</c:v>
                </c:pt>
                <c:pt idx="5">
                  <c:v>4726.8000000000011</c:v>
                </c:pt>
                <c:pt idx="6">
                  <c:v>5514.5999999999995</c:v>
                </c:pt>
                <c:pt idx="7">
                  <c:v>6144.84</c:v>
                </c:pt>
                <c:pt idx="8">
                  <c:v>6459.9599999999946</c:v>
                </c:pt>
                <c:pt idx="9">
                  <c:v>6932.6400000000012</c:v>
                </c:pt>
                <c:pt idx="10">
                  <c:v>7011.4199999999992</c:v>
                </c:pt>
                <c:pt idx="11">
                  <c:v>6617.5199999999968</c:v>
                </c:pt>
                <c:pt idx="12">
                  <c:v>6302.399999999996</c:v>
                </c:pt>
                <c:pt idx="13">
                  <c:v>5987.28</c:v>
                </c:pt>
                <c:pt idx="14">
                  <c:v>6932.6400000000012</c:v>
                </c:pt>
                <c:pt idx="15">
                  <c:v>7090.2000000000007</c:v>
                </c:pt>
                <c:pt idx="16">
                  <c:v>6696.2999999999984</c:v>
                </c:pt>
                <c:pt idx="17">
                  <c:v>7011.4199999999992</c:v>
                </c:pt>
                <c:pt idx="18">
                  <c:v>7405.3200000000006</c:v>
                </c:pt>
                <c:pt idx="19">
                  <c:v>7720.4400000000032</c:v>
                </c:pt>
                <c:pt idx="20">
                  <c:v>7878.0000000000045</c:v>
                </c:pt>
                <c:pt idx="21">
                  <c:v>7090.2000000000007</c:v>
                </c:pt>
                <c:pt idx="22">
                  <c:v>6853.8599999999969</c:v>
                </c:pt>
                <c:pt idx="23">
                  <c:v>6459.9599999999946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C-41F0-9BF6-A8A3BE9F0EE7}"/>
            </c:ext>
          </c:extLst>
        </c:ser>
        <c:ser>
          <c:idx val="1"/>
          <c:order val="1"/>
          <c:tx>
            <c:strRef>
              <c:f>Renewables!$A$66</c:f>
              <c:strCache>
                <c:ptCount val="1"/>
                <c:pt idx="0">
                  <c:v>TotalWind</c:v>
                </c:pt>
              </c:strCache>
            </c:strRef>
          </c:tx>
          <c:val>
            <c:numRef>
              <c:f>Renewables!$B$66:$Y$66</c:f>
              <c:numCache>
                <c:formatCode>0</c:formatCode>
                <c:ptCount val="24"/>
                <c:pt idx="0">
                  <c:v>1235.6041437710514</c:v>
                </c:pt>
                <c:pt idx="1">
                  <c:v>1177.817742917345</c:v>
                </c:pt>
                <c:pt idx="2">
                  <c:v>1118.2954074727681</c:v>
                </c:pt>
                <c:pt idx="3">
                  <c:v>1136.2364695190736</c:v>
                </c:pt>
                <c:pt idx="4">
                  <c:v>1149.1553800821273</c:v>
                </c:pt>
                <c:pt idx="5">
                  <c:v>1174.9580652450281</c:v>
                </c:pt>
                <c:pt idx="6">
                  <c:v>1149.2262306379976</c:v>
                </c:pt>
                <c:pt idx="7">
                  <c:v>1184.9800508810067</c:v>
                </c:pt>
                <c:pt idx="8">
                  <c:v>1213.2144195967883</c:v>
                </c:pt>
                <c:pt idx="9">
                  <c:v>1255.1250589432109</c:v>
                </c:pt>
                <c:pt idx="10">
                  <c:v>1327.1627748362259</c:v>
                </c:pt>
                <c:pt idx="11">
                  <c:v>1427.8267499262686</c:v>
                </c:pt>
                <c:pt idx="12">
                  <c:v>1527.4087582130519</c:v>
                </c:pt>
                <c:pt idx="13">
                  <c:v>1630.1627062606228</c:v>
                </c:pt>
                <c:pt idx="14">
                  <c:v>1664.7484830562714</c:v>
                </c:pt>
                <c:pt idx="15">
                  <c:v>1694.3500297958888</c:v>
                </c:pt>
                <c:pt idx="16">
                  <c:v>1826.2982838916437</c:v>
                </c:pt>
                <c:pt idx="17">
                  <c:v>1696.5497375955035</c:v>
                </c:pt>
                <c:pt idx="18">
                  <c:v>1506.7701680656101</c:v>
                </c:pt>
                <c:pt idx="19">
                  <c:v>1379.0604262922041</c:v>
                </c:pt>
                <c:pt idx="20">
                  <c:v>1431.7850157817231</c:v>
                </c:pt>
                <c:pt idx="21">
                  <c:v>1416.7251396782624</c:v>
                </c:pt>
                <c:pt idx="22">
                  <c:v>1291.3753373055001</c:v>
                </c:pt>
                <c:pt idx="23">
                  <c:v>1258.6449945219163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C-41F0-9BF6-A8A3BE9F0EE7}"/>
            </c:ext>
          </c:extLst>
        </c:ser>
        <c:ser>
          <c:idx val="2"/>
          <c:order val="2"/>
          <c:tx>
            <c:strRef>
              <c:f>Renewables!$A$67</c:f>
              <c:strCache>
                <c:ptCount val="1"/>
                <c:pt idx="0">
                  <c:v>TotalSolar</c:v>
                </c:pt>
              </c:strCache>
            </c:strRef>
          </c:tx>
          <c:val>
            <c:numRef>
              <c:f>Renewables!$B$67:$Y$67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2.9520418011434887E-3</c:v>
                </c:pt>
                <c:pt idx="5">
                  <c:v>142.47349752283947</c:v>
                </c:pt>
                <c:pt idx="6">
                  <c:v>643.52638214399497</c:v>
                </c:pt>
                <c:pt idx="7">
                  <c:v>1307.1966724673518</c:v>
                </c:pt>
                <c:pt idx="8">
                  <c:v>1681.3634116575568</c:v>
                </c:pt>
                <c:pt idx="9">
                  <c:v>1807.0720723688687</c:v>
                </c:pt>
                <c:pt idx="10">
                  <c:v>1869.5406458027896</c:v>
                </c:pt>
                <c:pt idx="11">
                  <c:v>1883.7794533862175</c:v>
                </c:pt>
                <c:pt idx="12">
                  <c:v>1816.3759556386049</c:v>
                </c:pt>
                <c:pt idx="13">
                  <c:v>1794.4518720782673</c:v>
                </c:pt>
                <c:pt idx="14">
                  <c:v>1761.2287097342446</c:v>
                </c:pt>
                <c:pt idx="15">
                  <c:v>1462.9681089784249</c:v>
                </c:pt>
                <c:pt idx="16">
                  <c:v>851.76631822842319</c:v>
                </c:pt>
                <c:pt idx="17">
                  <c:v>301.28604258627013</c:v>
                </c:pt>
                <c:pt idx="18">
                  <c:v>12.483292885349584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C-41F0-9BF6-A8A3BE9F0EE7}"/>
            </c:ext>
          </c:extLst>
        </c:ser>
        <c:ser>
          <c:idx val="3"/>
          <c:order val="3"/>
          <c:tx>
            <c:strRef>
              <c:f>Renewables!$A$68</c:f>
              <c:strCache>
                <c:ptCount val="1"/>
                <c:pt idx="0">
                  <c:v>NetLoad</c:v>
                </c:pt>
              </c:strCache>
            </c:strRef>
          </c:tx>
          <c:val>
            <c:numRef>
              <c:f>Renewables!$B$68:$Y$68</c:f>
              <c:numCache>
                <c:formatCode>0</c:formatCode>
                <c:ptCount val="24"/>
                <c:pt idx="0">
                  <c:v>4278.9958562289485</c:v>
                </c:pt>
                <c:pt idx="1">
                  <c:v>4021.6622570826494</c:v>
                </c:pt>
                <c:pt idx="2">
                  <c:v>3450.9445925272325</c:v>
                </c:pt>
                <c:pt idx="3">
                  <c:v>2960.3235304809259</c:v>
                </c:pt>
                <c:pt idx="4">
                  <c:v>2789.8416678760741</c:v>
                </c:pt>
                <c:pt idx="5">
                  <c:v>3409.3684372321336</c:v>
                </c:pt>
                <c:pt idx="6">
                  <c:v>3721.8473872180075</c:v>
                </c:pt>
                <c:pt idx="7">
                  <c:v>3652.6632766516414</c:v>
                </c:pt>
                <c:pt idx="8">
                  <c:v>3565.3821687456493</c:v>
                </c:pt>
                <c:pt idx="9">
                  <c:v>3870.4428686879214</c:v>
                </c:pt>
                <c:pt idx="10">
                  <c:v>3814.7165793609834</c:v>
                </c:pt>
                <c:pt idx="11">
                  <c:v>3305.913796687511</c:v>
                </c:pt>
                <c:pt idx="12">
                  <c:v>2958.6152861483388</c:v>
                </c:pt>
                <c:pt idx="13">
                  <c:v>2562.6654216611096</c:v>
                </c:pt>
                <c:pt idx="14">
                  <c:v>3506.662807209485</c:v>
                </c:pt>
                <c:pt idx="15">
                  <c:v>3932.8818612256869</c:v>
                </c:pt>
                <c:pt idx="16">
                  <c:v>4018.235397879931</c:v>
                </c:pt>
                <c:pt idx="17">
                  <c:v>5013.5842198182254</c:v>
                </c:pt>
                <c:pt idx="18">
                  <c:v>5886.0665390490412</c:v>
                </c:pt>
                <c:pt idx="19">
                  <c:v>6341.379573707799</c:v>
                </c:pt>
                <c:pt idx="20">
                  <c:v>6446.2149842182816</c:v>
                </c:pt>
                <c:pt idx="21">
                  <c:v>5673.4748603217386</c:v>
                </c:pt>
                <c:pt idx="22">
                  <c:v>5562.4846626944964</c:v>
                </c:pt>
                <c:pt idx="23">
                  <c:v>5201.3150054780781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C-41F0-9BF6-A8A3BE9F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08416"/>
        <c:axId val="133309952"/>
      </c:lineChart>
      <c:catAx>
        <c:axId val="1333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09952"/>
        <c:crosses val="autoZero"/>
        <c:auto val="1"/>
        <c:lblAlgn val="ctr"/>
        <c:lblOffset val="100"/>
        <c:noMultiLvlLbl val="0"/>
      </c:catAx>
      <c:valAx>
        <c:axId val="133309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3308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605117</xdr:colOff>
      <xdr:row>0</xdr:row>
      <xdr:rowOff>0</xdr:rowOff>
    </xdr:from>
    <xdr:to>
      <xdr:col>24</xdr:col>
      <xdr:colOff>560293</xdr:colOff>
      <xdr:row>46</xdr:row>
      <xdr:rowOff>3328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7" y="0"/>
          <a:ext cx="11452411" cy="8766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124</xdr:row>
      <xdr:rowOff>0</xdr:rowOff>
    </xdr:from>
    <xdr:to>
      <xdr:col>25</xdr:col>
      <xdr:colOff>0</xdr:colOff>
      <xdr:row>138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124</xdr:row>
      <xdr:rowOff>0</xdr:rowOff>
    </xdr:from>
    <xdr:to>
      <xdr:col>51</xdr:col>
      <xdr:colOff>11206</xdr:colOff>
      <xdr:row>138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26</xdr:col>
      <xdr:colOff>560294</xdr:colOff>
      <xdr:row>46</xdr:row>
      <xdr:rowOff>3328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1824" y="0"/>
          <a:ext cx="11452411" cy="87663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69</xdr:row>
      <xdr:rowOff>0</xdr:rowOff>
    </xdr:from>
    <xdr:to>
      <xdr:col>25</xdr:col>
      <xdr:colOff>0</xdr:colOff>
      <xdr:row>83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120"/>
  <sheetViews>
    <sheetView zoomScale="85" zoomScaleNormal="85" workbookViewId="0"/>
  </sheetViews>
  <sheetFormatPr baseColWidth="10" defaultColWidth="8.88671875" defaultRowHeight="14.4" x14ac:dyDescent="0.3"/>
  <cols>
    <col min="1" max="1" width="4.88671875" bestFit="1" customWidth="1"/>
    <col min="2" max="2" width="10.33203125" bestFit="1" customWidth="1"/>
    <col min="3" max="3" width="10" customWidth="1"/>
    <col min="4" max="4" width="3.5546875" bestFit="1" customWidth="1"/>
    <col min="5" max="5" width="3.33203125" bestFit="1" customWidth="1"/>
  </cols>
  <sheetData>
    <row r="1" spans="1:5" x14ac:dyDescent="0.3">
      <c r="A1" t="s">
        <v>1</v>
      </c>
      <c r="B1" t="s">
        <v>33</v>
      </c>
      <c r="C1" t="s">
        <v>34</v>
      </c>
      <c r="D1" t="s">
        <v>23</v>
      </c>
      <c r="E1" t="s">
        <v>24</v>
      </c>
    </row>
    <row r="2" spans="1:5" x14ac:dyDescent="0.3">
      <c r="A2">
        <v>1</v>
      </c>
      <c r="B2">
        <v>1.06</v>
      </c>
      <c r="C2">
        <v>0.94</v>
      </c>
      <c r="D2">
        <v>0</v>
      </c>
      <c r="E2">
        <v>0</v>
      </c>
    </row>
    <row r="3" spans="1:5" x14ac:dyDescent="0.3">
      <c r="A3">
        <v>2</v>
      </c>
      <c r="B3">
        <v>1.06</v>
      </c>
      <c r="C3">
        <v>0.94</v>
      </c>
      <c r="D3">
        <v>0</v>
      </c>
      <c r="E3">
        <v>0</v>
      </c>
    </row>
    <row r="4" spans="1:5" x14ac:dyDescent="0.3">
      <c r="A4">
        <v>3</v>
      </c>
      <c r="B4">
        <v>1.06</v>
      </c>
      <c r="C4">
        <v>0.94</v>
      </c>
      <c r="D4">
        <v>0</v>
      </c>
      <c r="E4">
        <v>0</v>
      </c>
    </row>
    <row r="5" spans="1:5" x14ac:dyDescent="0.3">
      <c r="A5">
        <v>4</v>
      </c>
      <c r="B5">
        <v>1.06</v>
      </c>
      <c r="C5">
        <v>0.94</v>
      </c>
      <c r="D5">
        <v>0</v>
      </c>
      <c r="E5">
        <v>0</v>
      </c>
    </row>
    <row r="6" spans="1:5" x14ac:dyDescent="0.3">
      <c r="A6">
        <v>5</v>
      </c>
      <c r="B6">
        <v>1.06</v>
      </c>
      <c r="C6">
        <v>0.94</v>
      </c>
      <c r="D6">
        <v>0</v>
      </c>
      <c r="E6">
        <v>0</v>
      </c>
    </row>
    <row r="7" spans="1:5" x14ac:dyDescent="0.3">
      <c r="A7">
        <v>6</v>
      </c>
      <c r="B7">
        <v>1.06</v>
      </c>
      <c r="C7">
        <v>0.94</v>
      </c>
      <c r="D7">
        <v>0</v>
      </c>
      <c r="E7">
        <v>0</v>
      </c>
    </row>
    <row r="8" spans="1:5" x14ac:dyDescent="0.3">
      <c r="A8">
        <v>7</v>
      </c>
      <c r="B8">
        <v>1.06</v>
      </c>
      <c r="C8">
        <v>0.94</v>
      </c>
      <c r="D8">
        <v>0</v>
      </c>
      <c r="E8">
        <v>0</v>
      </c>
    </row>
    <row r="9" spans="1:5" x14ac:dyDescent="0.3">
      <c r="A9">
        <v>8</v>
      </c>
      <c r="B9">
        <v>1.06</v>
      </c>
      <c r="C9">
        <v>0.94</v>
      </c>
      <c r="D9">
        <v>0</v>
      </c>
      <c r="E9">
        <v>0</v>
      </c>
    </row>
    <row r="10" spans="1:5" x14ac:dyDescent="0.3">
      <c r="A10">
        <v>9</v>
      </c>
      <c r="B10">
        <v>1.06</v>
      </c>
      <c r="C10">
        <v>0.94</v>
      </c>
      <c r="D10">
        <v>0</v>
      </c>
      <c r="E10">
        <v>0</v>
      </c>
    </row>
    <row r="11" spans="1:5" x14ac:dyDescent="0.3">
      <c r="A11">
        <v>10</v>
      </c>
      <c r="B11">
        <v>1.06</v>
      </c>
      <c r="C11">
        <v>0.94</v>
      </c>
      <c r="D11">
        <v>0</v>
      </c>
      <c r="E11">
        <v>0</v>
      </c>
    </row>
    <row r="12" spans="1:5" x14ac:dyDescent="0.3">
      <c r="A12">
        <v>11</v>
      </c>
      <c r="B12">
        <v>1.06</v>
      </c>
      <c r="C12">
        <v>0.94</v>
      </c>
      <c r="D12">
        <v>0</v>
      </c>
      <c r="E12">
        <v>0</v>
      </c>
    </row>
    <row r="13" spans="1:5" x14ac:dyDescent="0.3">
      <c r="A13">
        <v>12</v>
      </c>
      <c r="B13">
        <v>1.06</v>
      </c>
      <c r="C13">
        <v>0.94</v>
      </c>
      <c r="D13">
        <v>0</v>
      </c>
      <c r="E13">
        <v>0</v>
      </c>
    </row>
    <row r="14" spans="1:5" x14ac:dyDescent="0.3">
      <c r="A14">
        <v>13</v>
      </c>
      <c r="B14">
        <v>1.06</v>
      </c>
      <c r="C14">
        <v>0.94</v>
      </c>
      <c r="D14">
        <v>0</v>
      </c>
      <c r="E14">
        <v>0</v>
      </c>
    </row>
    <row r="15" spans="1:5" x14ac:dyDescent="0.3">
      <c r="A15">
        <v>14</v>
      </c>
      <c r="B15">
        <v>1.06</v>
      </c>
      <c r="C15">
        <v>0.94</v>
      </c>
      <c r="D15">
        <v>0</v>
      </c>
      <c r="E15">
        <v>0</v>
      </c>
    </row>
    <row r="16" spans="1:5" x14ac:dyDescent="0.3">
      <c r="A16">
        <v>15</v>
      </c>
      <c r="B16">
        <v>1.06</v>
      </c>
      <c r="C16">
        <v>0.94</v>
      </c>
      <c r="D16">
        <v>0</v>
      </c>
      <c r="E16">
        <v>0</v>
      </c>
    </row>
    <row r="17" spans="1:5" x14ac:dyDescent="0.3">
      <c r="A17">
        <v>16</v>
      </c>
      <c r="B17">
        <v>1.06</v>
      </c>
      <c r="C17">
        <v>0.94</v>
      </c>
      <c r="D17">
        <v>0</v>
      </c>
      <c r="E17">
        <v>0</v>
      </c>
    </row>
    <row r="18" spans="1:5" x14ac:dyDescent="0.3">
      <c r="A18">
        <v>17</v>
      </c>
      <c r="B18">
        <v>1.06</v>
      </c>
      <c r="C18">
        <v>0.94</v>
      </c>
      <c r="D18">
        <v>0</v>
      </c>
      <c r="E18">
        <v>0</v>
      </c>
    </row>
    <row r="19" spans="1:5" x14ac:dyDescent="0.3">
      <c r="A19">
        <v>18</v>
      </c>
      <c r="B19">
        <v>1.06</v>
      </c>
      <c r="C19">
        <v>0.94</v>
      </c>
      <c r="D19">
        <v>0</v>
      </c>
      <c r="E19">
        <v>0</v>
      </c>
    </row>
    <row r="20" spans="1:5" x14ac:dyDescent="0.3">
      <c r="A20">
        <v>19</v>
      </c>
      <c r="B20">
        <v>1.06</v>
      </c>
      <c r="C20">
        <v>0.94</v>
      </c>
      <c r="D20">
        <v>0</v>
      </c>
      <c r="E20">
        <v>0</v>
      </c>
    </row>
    <row r="21" spans="1:5" x14ac:dyDescent="0.3">
      <c r="A21">
        <v>20</v>
      </c>
      <c r="B21">
        <v>1.06</v>
      </c>
      <c r="C21">
        <v>0.94</v>
      </c>
      <c r="D21">
        <v>0</v>
      </c>
      <c r="E21">
        <v>0</v>
      </c>
    </row>
    <row r="22" spans="1:5" x14ac:dyDescent="0.3">
      <c r="A22">
        <v>21</v>
      </c>
      <c r="B22">
        <v>1.06</v>
      </c>
      <c r="C22">
        <v>0.94</v>
      </c>
      <c r="D22">
        <v>0</v>
      </c>
      <c r="E22">
        <v>0</v>
      </c>
    </row>
    <row r="23" spans="1:5" x14ac:dyDescent="0.3">
      <c r="A23">
        <v>22</v>
      </c>
      <c r="B23">
        <v>1.06</v>
      </c>
      <c r="C23">
        <v>0.94</v>
      </c>
      <c r="D23">
        <v>0</v>
      </c>
      <c r="E23">
        <v>0</v>
      </c>
    </row>
    <row r="24" spans="1:5" x14ac:dyDescent="0.3">
      <c r="A24">
        <v>23</v>
      </c>
      <c r="B24">
        <v>1.06</v>
      </c>
      <c r="C24">
        <v>0.94</v>
      </c>
      <c r="D24">
        <v>0</v>
      </c>
      <c r="E24">
        <v>0</v>
      </c>
    </row>
    <row r="25" spans="1:5" x14ac:dyDescent="0.3">
      <c r="A25">
        <v>24</v>
      </c>
      <c r="B25">
        <v>1.06</v>
      </c>
      <c r="C25">
        <v>0.94</v>
      </c>
      <c r="D25">
        <v>0</v>
      </c>
      <c r="E25">
        <v>0</v>
      </c>
    </row>
    <row r="26" spans="1:5" x14ac:dyDescent="0.3">
      <c r="A26">
        <v>25</v>
      </c>
      <c r="B26">
        <v>1.06</v>
      </c>
      <c r="C26">
        <v>0.94</v>
      </c>
      <c r="D26">
        <v>0</v>
      </c>
      <c r="E26">
        <v>0</v>
      </c>
    </row>
    <row r="27" spans="1:5" x14ac:dyDescent="0.3">
      <c r="A27">
        <v>26</v>
      </c>
      <c r="B27">
        <v>1.06</v>
      </c>
      <c r="C27">
        <v>0.94</v>
      </c>
      <c r="D27">
        <v>0</v>
      </c>
      <c r="E27">
        <v>0</v>
      </c>
    </row>
    <row r="28" spans="1:5" x14ac:dyDescent="0.3">
      <c r="A28">
        <v>27</v>
      </c>
      <c r="B28">
        <v>1.06</v>
      </c>
      <c r="C28">
        <v>0.94</v>
      </c>
      <c r="D28">
        <v>0</v>
      </c>
      <c r="E28">
        <v>0</v>
      </c>
    </row>
    <row r="29" spans="1:5" x14ac:dyDescent="0.3">
      <c r="A29">
        <v>28</v>
      </c>
      <c r="B29">
        <v>1.06</v>
      </c>
      <c r="C29">
        <v>0.94</v>
      </c>
      <c r="D29">
        <v>0</v>
      </c>
      <c r="E29">
        <v>0</v>
      </c>
    </row>
    <row r="30" spans="1:5" x14ac:dyDescent="0.3">
      <c r="A30">
        <v>29</v>
      </c>
      <c r="B30">
        <v>1.06</v>
      </c>
      <c r="C30">
        <v>0.94</v>
      </c>
      <c r="D30">
        <v>0</v>
      </c>
      <c r="E30">
        <v>0</v>
      </c>
    </row>
    <row r="31" spans="1:5" x14ac:dyDescent="0.3">
      <c r="A31">
        <v>30</v>
      </c>
      <c r="B31">
        <v>1.06</v>
      </c>
      <c r="C31">
        <v>0.94</v>
      </c>
      <c r="D31">
        <v>0</v>
      </c>
      <c r="E31">
        <v>0</v>
      </c>
    </row>
    <row r="32" spans="1:5" x14ac:dyDescent="0.3">
      <c r="A32">
        <v>31</v>
      </c>
      <c r="B32">
        <v>1.06</v>
      </c>
      <c r="C32">
        <v>0.94</v>
      </c>
      <c r="D32">
        <v>0</v>
      </c>
      <c r="E32">
        <v>0</v>
      </c>
    </row>
    <row r="33" spans="1:5" x14ac:dyDescent="0.3">
      <c r="A33">
        <v>32</v>
      </c>
      <c r="B33">
        <v>1.06</v>
      </c>
      <c r="C33">
        <v>0.94</v>
      </c>
      <c r="D33">
        <v>0</v>
      </c>
      <c r="E33">
        <v>0</v>
      </c>
    </row>
    <row r="34" spans="1:5" x14ac:dyDescent="0.3">
      <c r="A34">
        <v>33</v>
      </c>
      <c r="B34">
        <v>1.06</v>
      </c>
      <c r="C34">
        <v>0.94</v>
      </c>
      <c r="D34">
        <v>0</v>
      </c>
      <c r="E34">
        <v>0</v>
      </c>
    </row>
    <row r="35" spans="1:5" x14ac:dyDescent="0.3">
      <c r="A35">
        <v>34</v>
      </c>
      <c r="B35">
        <v>1.06</v>
      </c>
      <c r="C35">
        <v>0.94</v>
      </c>
      <c r="D35">
        <v>0</v>
      </c>
      <c r="E35">
        <v>0</v>
      </c>
    </row>
    <row r="36" spans="1:5" x14ac:dyDescent="0.3">
      <c r="A36">
        <v>35</v>
      </c>
      <c r="B36">
        <v>1.06</v>
      </c>
      <c r="C36">
        <v>0.94</v>
      </c>
      <c r="D36">
        <v>0</v>
      </c>
      <c r="E36">
        <v>0</v>
      </c>
    </row>
    <row r="37" spans="1:5" x14ac:dyDescent="0.3">
      <c r="A37">
        <v>36</v>
      </c>
      <c r="B37">
        <v>1.06</v>
      </c>
      <c r="C37">
        <v>0.94</v>
      </c>
      <c r="D37">
        <v>0</v>
      </c>
      <c r="E37">
        <v>0</v>
      </c>
    </row>
    <row r="38" spans="1:5" x14ac:dyDescent="0.3">
      <c r="A38">
        <v>37</v>
      </c>
      <c r="B38">
        <v>1.06</v>
      </c>
      <c r="C38">
        <v>0.94</v>
      </c>
      <c r="D38">
        <v>0</v>
      </c>
      <c r="E38">
        <v>0</v>
      </c>
    </row>
    <row r="39" spans="1:5" x14ac:dyDescent="0.3">
      <c r="A39">
        <v>38</v>
      </c>
      <c r="B39">
        <v>1.06</v>
      </c>
      <c r="C39">
        <v>0.94</v>
      </c>
      <c r="D39">
        <v>0</v>
      </c>
      <c r="E39">
        <v>0</v>
      </c>
    </row>
    <row r="40" spans="1:5" x14ac:dyDescent="0.3">
      <c r="A40">
        <v>39</v>
      </c>
      <c r="B40">
        <v>1.06</v>
      </c>
      <c r="C40">
        <v>0.94</v>
      </c>
      <c r="D40">
        <v>0</v>
      </c>
      <c r="E40">
        <v>0</v>
      </c>
    </row>
    <row r="41" spans="1:5" x14ac:dyDescent="0.3">
      <c r="A41">
        <v>40</v>
      </c>
      <c r="B41">
        <v>1.06</v>
      </c>
      <c r="C41">
        <v>0.94</v>
      </c>
      <c r="D41">
        <v>0</v>
      </c>
      <c r="E41">
        <v>0</v>
      </c>
    </row>
    <row r="42" spans="1:5" x14ac:dyDescent="0.3">
      <c r="A42">
        <v>41</v>
      </c>
      <c r="B42">
        <v>1.06</v>
      </c>
      <c r="C42">
        <v>0.94</v>
      </c>
      <c r="D42">
        <v>0</v>
      </c>
      <c r="E42">
        <v>0</v>
      </c>
    </row>
    <row r="43" spans="1:5" x14ac:dyDescent="0.3">
      <c r="A43">
        <v>42</v>
      </c>
      <c r="B43">
        <v>1.06</v>
      </c>
      <c r="C43">
        <v>0.94</v>
      </c>
      <c r="D43">
        <v>0</v>
      </c>
      <c r="E43">
        <v>0</v>
      </c>
    </row>
    <row r="44" spans="1:5" x14ac:dyDescent="0.3">
      <c r="A44">
        <v>43</v>
      </c>
      <c r="B44">
        <v>1.06</v>
      </c>
      <c r="C44">
        <v>0.94</v>
      </c>
      <c r="D44">
        <v>0</v>
      </c>
      <c r="E44">
        <v>0</v>
      </c>
    </row>
    <row r="45" spans="1:5" x14ac:dyDescent="0.3">
      <c r="A45">
        <v>44</v>
      </c>
      <c r="B45">
        <v>1.06</v>
      </c>
      <c r="C45">
        <v>0.94</v>
      </c>
      <c r="D45">
        <v>0</v>
      </c>
      <c r="E45">
        <v>0</v>
      </c>
    </row>
    <row r="46" spans="1:5" x14ac:dyDescent="0.3">
      <c r="A46">
        <v>45</v>
      </c>
      <c r="B46">
        <v>1.06</v>
      </c>
      <c r="C46">
        <v>0.94</v>
      </c>
      <c r="D46">
        <v>0</v>
      </c>
      <c r="E46">
        <v>0</v>
      </c>
    </row>
    <row r="47" spans="1:5" x14ac:dyDescent="0.3">
      <c r="A47">
        <v>46</v>
      </c>
      <c r="B47">
        <v>1.06</v>
      </c>
      <c r="C47">
        <v>0.94</v>
      </c>
      <c r="D47">
        <v>0</v>
      </c>
      <c r="E47">
        <v>0</v>
      </c>
    </row>
    <row r="48" spans="1:5" x14ac:dyDescent="0.3">
      <c r="A48">
        <v>47</v>
      </c>
      <c r="B48">
        <v>1.06</v>
      </c>
      <c r="C48">
        <v>0.94</v>
      </c>
      <c r="D48">
        <v>0</v>
      </c>
      <c r="E48">
        <v>0</v>
      </c>
    </row>
    <row r="49" spans="1:5" x14ac:dyDescent="0.3">
      <c r="A49">
        <v>48</v>
      </c>
      <c r="B49">
        <v>1.06</v>
      </c>
      <c r="C49">
        <v>0.94</v>
      </c>
      <c r="D49">
        <v>0</v>
      </c>
      <c r="E49">
        <v>0</v>
      </c>
    </row>
    <row r="50" spans="1:5" x14ac:dyDescent="0.3">
      <c r="A50">
        <v>49</v>
      </c>
      <c r="B50">
        <v>1.06</v>
      </c>
      <c r="C50">
        <v>0.94</v>
      </c>
      <c r="D50">
        <v>0</v>
      </c>
      <c r="E50">
        <v>0</v>
      </c>
    </row>
    <row r="51" spans="1:5" x14ac:dyDescent="0.3">
      <c r="A51">
        <v>50</v>
      </c>
      <c r="B51">
        <v>1.06</v>
      </c>
      <c r="C51">
        <v>0.94</v>
      </c>
      <c r="D51">
        <v>0</v>
      </c>
      <c r="E51">
        <v>0</v>
      </c>
    </row>
    <row r="52" spans="1:5" x14ac:dyDescent="0.3">
      <c r="A52">
        <v>51</v>
      </c>
      <c r="B52">
        <v>1.06</v>
      </c>
      <c r="C52">
        <v>0.94</v>
      </c>
      <c r="D52">
        <v>0</v>
      </c>
      <c r="E52">
        <v>0</v>
      </c>
    </row>
    <row r="53" spans="1:5" x14ac:dyDescent="0.3">
      <c r="A53">
        <v>52</v>
      </c>
      <c r="B53">
        <v>1.06</v>
      </c>
      <c r="C53">
        <v>0.94</v>
      </c>
      <c r="D53">
        <v>0</v>
      </c>
      <c r="E53">
        <v>0</v>
      </c>
    </row>
    <row r="54" spans="1:5" x14ac:dyDescent="0.3">
      <c r="A54">
        <v>53</v>
      </c>
      <c r="B54">
        <v>1.06</v>
      </c>
      <c r="C54">
        <v>0.94</v>
      </c>
      <c r="D54">
        <v>0</v>
      </c>
      <c r="E54">
        <v>0</v>
      </c>
    </row>
    <row r="55" spans="1:5" x14ac:dyDescent="0.3">
      <c r="A55">
        <v>54</v>
      </c>
      <c r="B55">
        <v>1.06</v>
      </c>
      <c r="C55">
        <v>0.94</v>
      </c>
      <c r="D55">
        <v>0</v>
      </c>
      <c r="E55">
        <v>0</v>
      </c>
    </row>
    <row r="56" spans="1:5" x14ac:dyDescent="0.3">
      <c r="A56">
        <v>55</v>
      </c>
      <c r="B56">
        <v>1.06</v>
      </c>
      <c r="C56">
        <v>0.94</v>
      </c>
      <c r="D56">
        <v>0</v>
      </c>
      <c r="E56">
        <v>0</v>
      </c>
    </row>
    <row r="57" spans="1:5" x14ac:dyDescent="0.3">
      <c r="A57">
        <v>56</v>
      </c>
      <c r="B57">
        <v>1.06</v>
      </c>
      <c r="C57">
        <v>0.94</v>
      </c>
      <c r="D57">
        <v>0</v>
      </c>
      <c r="E57">
        <v>0</v>
      </c>
    </row>
    <row r="58" spans="1:5" x14ac:dyDescent="0.3">
      <c r="A58">
        <v>57</v>
      </c>
      <c r="B58">
        <v>1.06</v>
      </c>
      <c r="C58">
        <v>0.94</v>
      </c>
      <c r="D58">
        <v>0</v>
      </c>
      <c r="E58">
        <v>0</v>
      </c>
    </row>
    <row r="59" spans="1:5" x14ac:dyDescent="0.3">
      <c r="A59">
        <v>58</v>
      </c>
      <c r="B59">
        <v>1.06</v>
      </c>
      <c r="C59">
        <v>0.94</v>
      </c>
      <c r="D59">
        <v>0</v>
      </c>
      <c r="E59">
        <v>0</v>
      </c>
    </row>
    <row r="60" spans="1:5" x14ac:dyDescent="0.3">
      <c r="A60">
        <v>59</v>
      </c>
      <c r="B60">
        <v>1.06</v>
      </c>
      <c r="C60">
        <v>0.94</v>
      </c>
      <c r="D60">
        <v>0</v>
      </c>
      <c r="E60">
        <v>0</v>
      </c>
    </row>
    <row r="61" spans="1:5" x14ac:dyDescent="0.3">
      <c r="A61">
        <v>60</v>
      </c>
      <c r="B61">
        <v>1.06</v>
      </c>
      <c r="C61">
        <v>0.94</v>
      </c>
      <c r="D61">
        <v>0</v>
      </c>
      <c r="E61">
        <v>0</v>
      </c>
    </row>
    <row r="62" spans="1:5" x14ac:dyDescent="0.3">
      <c r="A62">
        <v>61</v>
      </c>
      <c r="B62">
        <v>1.06</v>
      </c>
      <c r="C62">
        <v>0.94</v>
      </c>
      <c r="D62">
        <v>0</v>
      </c>
      <c r="E62">
        <v>0</v>
      </c>
    </row>
    <row r="63" spans="1:5" x14ac:dyDescent="0.3">
      <c r="A63">
        <v>62</v>
      </c>
      <c r="B63">
        <v>1.06</v>
      </c>
      <c r="C63">
        <v>0.94</v>
      </c>
      <c r="D63">
        <v>0</v>
      </c>
      <c r="E63">
        <v>0</v>
      </c>
    </row>
    <row r="64" spans="1:5" x14ac:dyDescent="0.3">
      <c r="A64">
        <v>63</v>
      </c>
      <c r="B64">
        <v>1.06</v>
      </c>
      <c r="C64">
        <v>0.94</v>
      </c>
      <c r="D64">
        <v>0</v>
      </c>
      <c r="E64">
        <v>0</v>
      </c>
    </row>
    <row r="65" spans="1:5" x14ac:dyDescent="0.3">
      <c r="A65">
        <v>64</v>
      </c>
      <c r="B65">
        <v>1.06</v>
      </c>
      <c r="C65">
        <v>0.94</v>
      </c>
      <c r="D65">
        <v>0</v>
      </c>
      <c r="E65">
        <v>0</v>
      </c>
    </row>
    <row r="66" spans="1:5" x14ac:dyDescent="0.3">
      <c r="A66">
        <v>65</v>
      </c>
      <c r="B66">
        <v>1.06</v>
      </c>
      <c r="C66">
        <v>0.94</v>
      </c>
      <c r="D66">
        <v>0</v>
      </c>
      <c r="E66">
        <v>0</v>
      </c>
    </row>
    <row r="67" spans="1:5" x14ac:dyDescent="0.3">
      <c r="A67">
        <v>66</v>
      </c>
      <c r="B67">
        <v>1.06</v>
      </c>
      <c r="C67">
        <v>0.94</v>
      </c>
      <c r="D67">
        <v>0</v>
      </c>
      <c r="E67">
        <v>0</v>
      </c>
    </row>
    <row r="68" spans="1:5" x14ac:dyDescent="0.3">
      <c r="A68">
        <v>67</v>
      </c>
      <c r="B68">
        <v>1.06</v>
      </c>
      <c r="C68">
        <v>0.94</v>
      </c>
      <c r="D68">
        <v>0</v>
      </c>
      <c r="E68">
        <v>0</v>
      </c>
    </row>
    <row r="69" spans="1:5" x14ac:dyDescent="0.3">
      <c r="A69">
        <v>68</v>
      </c>
      <c r="B69">
        <v>1.06</v>
      </c>
      <c r="C69">
        <v>0.94</v>
      </c>
      <c r="D69">
        <v>0</v>
      </c>
      <c r="E69">
        <v>0</v>
      </c>
    </row>
    <row r="70" spans="1:5" x14ac:dyDescent="0.3">
      <c r="A70">
        <v>69</v>
      </c>
      <c r="B70">
        <v>1.06</v>
      </c>
      <c r="C70">
        <v>0.94</v>
      </c>
      <c r="D70">
        <v>0</v>
      </c>
      <c r="E70">
        <v>0</v>
      </c>
    </row>
    <row r="71" spans="1:5" x14ac:dyDescent="0.3">
      <c r="A71">
        <v>70</v>
      </c>
      <c r="B71">
        <v>1.06</v>
      </c>
      <c r="C71">
        <v>0.94</v>
      </c>
      <c r="D71">
        <v>0</v>
      </c>
      <c r="E71">
        <v>0</v>
      </c>
    </row>
    <row r="72" spans="1:5" x14ac:dyDescent="0.3">
      <c r="A72">
        <v>71</v>
      </c>
      <c r="B72">
        <v>1.06</v>
      </c>
      <c r="C72">
        <v>0.94</v>
      </c>
      <c r="D72">
        <v>0</v>
      </c>
      <c r="E72">
        <v>0</v>
      </c>
    </row>
    <row r="73" spans="1:5" x14ac:dyDescent="0.3">
      <c r="A73">
        <v>72</v>
      </c>
      <c r="B73">
        <v>1.06</v>
      </c>
      <c r="C73">
        <v>0.94</v>
      </c>
      <c r="D73">
        <v>0</v>
      </c>
      <c r="E73">
        <v>0</v>
      </c>
    </row>
    <row r="74" spans="1:5" x14ac:dyDescent="0.3">
      <c r="A74">
        <v>73</v>
      </c>
      <c r="B74">
        <v>1.06</v>
      </c>
      <c r="C74">
        <v>0.94</v>
      </c>
      <c r="D74">
        <v>0</v>
      </c>
      <c r="E74">
        <v>0</v>
      </c>
    </row>
    <row r="75" spans="1:5" x14ac:dyDescent="0.3">
      <c r="A75">
        <v>74</v>
      </c>
      <c r="B75">
        <v>1.06</v>
      </c>
      <c r="C75">
        <v>0.94</v>
      </c>
      <c r="D75">
        <v>0</v>
      </c>
      <c r="E75">
        <v>0</v>
      </c>
    </row>
    <row r="76" spans="1:5" x14ac:dyDescent="0.3">
      <c r="A76">
        <v>75</v>
      </c>
      <c r="B76">
        <v>1.06</v>
      </c>
      <c r="C76">
        <v>0.94</v>
      </c>
      <c r="D76">
        <v>0</v>
      </c>
      <c r="E76">
        <v>0</v>
      </c>
    </row>
    <row r="77" spans="1:5" x14ac:dyDescent="0.3">
      <c r="A77">
        <v>76</v>
      </c>
      <c r="B77">
        <v>1.06</v>
      </c>
      <c r="C77">
        <v>0.94</v>
      </c>
      <c r="D77">
        <v>0</v>
      </c>
      <c r="E77">
        <v>0</v>
      </c>
    </row>
    <row r="78" spans="1:5" x14ac:dyDescent="0.3">
      <c r="A78">
        <v>77</v>
      </c>
      <c r="B78">
        <v>1.06</v>
      </c>
      <c r="C78">
        <v>0.94</v>
      </c>
      <c r="D78">
        <v>0</v>
      </c>
      <c r="E78">
        <v>0</v>
      </c>
    </row>
    <row r="79" spans="1:5" x14ac:dyDescent="0.3">
      <c r="A79">
        <v>78</v>
      </c>
      <c r="B79">
        <v>1.06</v>
      </c>
      <c r="C79">
        <v>0.94</v>
      </c>
      <c r="D79">
        <v>0</v>
      </c>
      <c r="E79">
        <v>0</v>
      </c>
    </row>
    <row r="80" spans="1:5" x14ac:dyDescent="0.3">
      <c r="A80">
        <v>79</v>
      </c>
      <c r="B80">
        <v>1.06</v>
      </c>
      <c r="C80">
        <v>0.94</v>
      </c>
      <c r="D80">
        <v>0</v>
      </c>
      <c r="E80">
        <v>0</v>
      </c>
    </row>
    <row r="81" spans="1:5" x14ac:dyDescent="0.3">
      <c r="A81">
        <v>80</v>
      </c>
      <c r="B81">
        <v>1.06</v>
      </c>
      <c r="C81">
        <v>0.94</v>
      </c>
      <c r="D81">
        <v>0</v>
      </c>
      <c r="E81">
        <v>0</v>
      </c>
    </row>
    <row r="82" spans="1:5" x14ac:dyDescent="0.3">
      <c r="A82">
        <v>81</v>
      </c>
      <c r="B82">
        <v>1.06</v>
      </c>
      <c r="C82">
        <v>0.94</v>
      </c>
      <c r="D82">
        <v>0</v>
      </c>
      <c r="E82">
        <v>0</v>
      </c>
    </row>
    <row r="83" spans="1:5" x14ac:dyDescent="0.3">
      <c r="A83">
        <v>82</v>
      </c>
      <c r="B83">
        <v>1.06</v>
      </c>
      <c r="C83">
        <v>0.94</v>
      </c>
      <c r="D83">
        <v>0</v>
      </c>
      <c r="E83">
        <v>0</v>
      </c>
    </row>
    <row r="84" spans="1:5" x14ac:dyDescent="0.3">
      <c r="A84">
        <v>83</v>
      </c>
      <c r="B84">
        <v>1.06</v>
      </c>
      <c r="C84">
        <v>0.94</v>
      </c>
      <c r="D84">
        <v>0</v>
      </c>
      <c r="E84">
        <v>0</v>
      </c>
    </row>
    <row r="85" spans="1:5" x14ac:dyDescent="0.3">
      <c r="A85">
        <v>84</v>
      </c>
      <c r="B85">
        <v>1.06</v>
      </c>
      <c r="C85">
        <v>0.94</v>
      </c>
      <c r="D85">
        <v>0</v>
      </c>
      <c r="E85">
        <v>0</v>
      </c>
    </row>
    <row r="86" spans="1:5" x14ac:dyDescent="0.3">
      <c r="A86">
        <v>85</v>
      </c>
      <c r="B86">
        <v>1.06</v>
      </c>
      <c r="C86">
        <v>0.94</v>
      </c>
      <c r="D86">
        <v>0</v>
      </c>
      <c r="E86">
        <v>0</v>
      </c>
    </row>
    <row r="87" spans="1:5" x14ac:dyDescent="0.3">
      <c r="A87">
        <v>86</v>
      </c>
      <c r="B87">
        <v>1.06</v>
      </c>
      <c r="C87">
        <v>0.94</v>
      </c>
      <c r="D87">
        <v>0</v>
      </c>
      <c r="E87">
        <v>0</v>
      </c>
    </row>
    <row r="88" spans="1:5" x14ac:dyDescent="0.3">
      <c r="A88">
        <v>87</v>
      </c>
      <c r="B88">
        <v>1.06</v>
      </c>
      <c r="C88">
        <v>0.94</v>
      </c>
      <c r="D88">
        <v>0</v>
      </c>
      <c r="E88">
        <v>0</v>
      </c>
    </row>
    <row r="89" spans="1:5" x14ac:dyDescent="0.3">
      <c r="A89">
        <v>88</v>
      </c>
      <c r="B89">
        <v>1.06</v>
      </c>
      <c r="C89">
        <v>0.94</v>
      </c>
      <c r="D89">
        <v>0</v>
      </c>
      <c r="E89">
        <v>0</v>
      </c>
    </row>
    <row r="90" spans="1:5" x14ac:dyDescent="0.3">
      <c r="A90">
        <v>89</v>
      </c>
      <c r="B90">
        <v>1.06</v>
      </c>
      <c r="C90">
        <v>0.94</v>
      </c>
      <c r="D90">
        <v>0</v>
      </c>
      <c r="E90">
        <v>0</v>
      </c>
    </row>
    <row r="91" spans="1:5" x14ac:dyDescent="0.3">
      <c r="A91">
        <v>90</v>
      </c>
      <c r="B91">
        <v>1.06</v>
      </c>
      <c r="C91">
        <v>0.94</v>
      </c>
      <c r="D91">
        <v>0</v>
      </c>
      <c r="E91">
        <v>0</v>
      </c>
    </row>
    <row r="92" spans="1:5" x14ac:dyDescent="0.3">
      <c r="A92">
        <v>91</v>
      </c>
      <c r="B92">
        <v>1.06</v>
      </c>
      <c r="C92">
        <v>0.94</v>
      </c>
      <c r="D92">
        <v>0</v>
      </c>
      <c r="E92">
        <v>0</v>
      </c>
    </row>
    <row r="93" spans="1:5" x14ac:dyDescent="0.3">
      <c r="A93">
        <v>92</v>
      </c>
      <c r="B93">
        <v>1.06</v>
      </c>
      <c r="C93">
        <v>0.94</v>
      </c>
      <c r="D93">
        <v>0</v>
      </c>
      <c r="E93">
        <v>0</v>
      </c>
    </row>
    <row r="94" spans="1:5" x14ac:dyDescent="0.3">
      <c r="A94">
        <v>93</v>
      </c>
      <c r="B94">
        <v>1.06</v>
      </c>
      <c r="C94">
        <v>0.94</v>
      </c>
      <c r="D94">
        <v>0</v>
      </c>
      <c r="E94">
        <v>0</v>
      </c>
    </row>
    <row r="95" spans="1:5" x14ac:dyDescent="0.3">
      <c r="A95">
        <v>94</v>
      </c>
      <c r="B95">
        <v>1.06</v>
      </c>
      <c r="C95">
        <v>0.94</v>
      </c>
      <c r="D95">
        <v>0</v>
      </c>
      <c r="E95">
        <v>0</v>
      </c>
    </row>
    <row r="96" spans="1:5" x14ac:dyDescent="0.3">
      <c r="A96">
        <v>95</v>
      </c>
      <c r="B96">
        <v>1.06</v>
      </c>
      <c r="C96">
        <v>0.94</v>
      </c>
      <c r="D96">
        <v>0</v>
      </c>
      <c r="E96">
        <v>0</v>
      </c>
    </row>
    <row r="97" spans="1:5" x14ac:dyDescent="0.3">
      <c r="A97">
        <v>96</v>
      </c>
      <c r="B97">
        <v>1.06</v>
      </c>
      <c r="C97">
        <v>0.94</v>
      </c>
      <c r="D97">
        <v>0</v>
      </c>
      <c r="E97">
        <v>0</v>
      </c>
    </row>
    <row r="98" spans="1:5" x14ac:dyDescent="0.3">
      <c r="A98">
        <v>97</v>
      </c>
      <c r="B98">
        <v>1.06</v>
      </c>
      <c r="C98">
        <v>0.94</v>
      </c>
      <c r="D98">
        <v>0</v>
      </c>
      <c r="E98">
        <v>0</v>
      </c>
    </row>
    <row r="99" spans="1:5" x14ac:dyDescent="0.3">
      <c r="A99">
        <v>98</v>
      </c>
      <c r="B99">
        <v>1.06</v>
      </c>
      <c r="C99">
        <v>0.94</v>
      </c>
      <c r="D99">
        <v>0</v>
      </c>
      <c r="E99">
        <v>0</v>
      </c>
    </row>
    <row r="100" spans="1:5" x14ac:dyDescent="0.3">
      <c r="A100">
        <v>99</v>
      </c>
      <c r="B100">
        <v>1.06</v>
      </c>
      <c r="C100">
        <v>0.94</v>
      </c>
      <c r="D100">
        <v>0</v>
      </c>
      <c r="E100">
        <v>0</v>
      </c>
    </row>
    <row r="101" spans="1:5" x14ac:dyDescent="0.3">
      <c r="A101">
        <v>100</v>
      </c>
      <c r="B101">
        <v>1.06</v>
      </c>
      <c r="C101">
        <v>0.94</v>
      </c>
      <c r="D101">
        <v>0</v>
      </c>
      <c r="E101">
        <v>0</v>
      </c>
    </row>
    <row r="102" spans="1:5" x14ac:dyDescent="0.3">
      <c r="A102">
        <v>101</v>
      </c>
      <c r="B102">
        <v>1.06</v>
      </c>
      <c r="C102">
        <v>0.94</v>
      </c>
      <c r="D102">
        <v>0</v>
      </c>
      <c r="E102">
        <v>0</v>
      </c>
    </row>
    <row r="103" spans="1:5" x14ac:dyDescent="0.3">
      <c r="A103">
        <v>102</v>
      </c>
      <c r="B103">
        <v>1.06</v>
      </c>
      <c r="C103">
        <v>0.94</v>
      </c>
      <c r="D103">
        <v>0</v>
      </c>
      <c r="E103">
        <v>0</v>
      </c>
    </row>
    <row r="104" spans="1:5" x14ac:dyDescent="0.3">
      <c r="A104">
        <v>103</v>
      </c>
      <c r="B104">
        <v>1.06</v>
      </c>
      <c r="C104">
        <v>0.94</v>
      </c>
      <c r="D104">
        <v>0</v>
      </c>
      <c r="E104">
        <v>0</v>
      </c>
    </row>
    <row r="105" spans="1:5" x14ac:dyDescent="0.3">
      <c r="A105">
        <v>104</v>
      </c>
      <c r="B105">
        <v>1.06</v>
      </c>
      <c r="C105">
        <v>0.94</v>
      </c>
      <c r="D105">
        <v>0</v>
      </c>
      <c r="E105">
        <v>0</v>
      </c>
    </row>
    <row r="106" spans="1:5" x14ac:dyDescent="0.3">
      <c r="A106">
        <v>105</v>
      </c>
      <c r="B106">
        <v>1.06</v>
      </c>
      <c r="C106">
        <v>0.94</v>
      </c>
      <c r="D106">
        <v>0</v>
      </c>
      <c r="E106">
        <v>0</v>
      </c>
    </row>
    <row r="107" spans="1:5" x14ac:dyDescent="0.3">
      <c r="A107">
        <v>106</v>
      </c>
      <c r="B107">
        <v>1.06</v>
      </c>
      <c r="C107">
        <v>0.94</v>
      </c>
      <c r="D107">
        <v>0</v>
      </c>
      <c r="E107">
        <v>0</v>
      </c>
    </row>
    <row r="108" spans="1:5" x14ac:dyDescent="0.3">
      <c r="A108">
        <v>107</v>
      </c>
      <c r="B108">
        <v>1.06</v>
      </c>
      <c r="C108">
        <v>0.94</v>
      </c>
      <c r="D108">
        <v>0</v>
      </c>
      <c r="E108">
        <v>0</v>
      </c>
    </row>
    <row r="109" spans="1:5" x14ac:dyDescent="0.3">
      <c r="A109">
        <v>108</v>
      </c>
      <c r="B109">
        <v>1.06</v>
      </c>
      <c r="C109">
        <v>0.94</v>
      </c>
      <c r="D109">
        <v>0</v>
      </c>
      <c r="E109">
        <v>0</v>
      </c>
    </row>
    <row r="110" spans="1:5" x14ac:dyDescent="0.3">
      <c r="A110">
        <v>109</v>
      </c>
      <c r="B110">
        <v>1.06</v>
      </c>
      <c r="C110">
        <v>0.94</v>
      </c>
      <c r="D110">
        <v>0</v>
      </c>
      <c r="E110">
        <v>0</v>
      </c>
    </row>
    <row r="111" spans="1:5" x14ac:dyDescent="0.3">
      <c r="A111">
        <v>110</v>
      </c>
      <c r="B111">
        <v>1.06</v>
      </c>
      <c r="C111">
        <v>0.94</v>
      </c>
      <c r="D111">
        <v>0</v>
      </c>
      <c r="E111">
        <v>0</v>
      </c>
    </row>
    <row r="112" spans="1:5" x14ac:dyDescent="0.3">
      <c r="A112">
        <v>111</v>
      </c>
      <c r="B112">
        <v>1.06</v>
      </c>
      <c r="C112">
        <v>0.94</v>
      </c>
      <c r="D112">
        <v>0</v>
      </c>
      <c r="E112">
        <v>0</v>
      </c>
    </row>
    <row r="113" spans="1:5" x14ac:dyDescent="0.3">
      <c r="A113">
        <v>112</v>
      </c>
      <c r="B113">
        <v>1.06</v>
      </c>
      <c r="C113">
        <v>0.94</v>
      </c>
      <c r="D113">
        <v>0</v>
      </c>
      <c r="E113">
        <v>0</v>
      </c>
    </row>
    <row r="114" spans="1:5" x14ac:dyDescent="0.3">
      <c r="A114">
        <v>113</v>
      </c>
      <c r="B114">
        <v>1.06</v>
      </c>
      <c r="C114">
        <v>0.94</v>
      </c>
      <c r="D114">
        <v>0</v>
      </c>
      <c r="E114">
        <v>0</v>
      </c>
    </row>
    <row r="115" spans="1:5" x14ac:dyDescent="0.3">
      <c r="A115">
        <v>114</v>
      </c>
      <c r="B115">
        <v>1.06</v>
      </c>
      <c r="C115">
        <v>0.94</v>
      </c>
      <c r="D115">
        <v>0</v>
      </c>
      <c r="E115">
        <v>0</v>
      </c>
    </row>
    <row r="116" spans="1:5" x14ac:dyDescent="0.3">
      <c r="A116">
        <v>115</v>
      </c>
      <c r="B116">
        <v>1.06</v>
      </c>
      <c r="C116">
        <v>0.94</v>
      </c>
      <c r="D116">
        <v>0</v>
      </c>
      <c r="E116">
        <v>0</v>
      </c>
    </row>
    <row r="117" spans="1:5" x14ac:dyDescent="0.3">
      <c r="A117">
        <v>116</v>
      </c>
      <c r="B117">
        <v>1.06</v>
      </c>
      <c r="C117">
        <v>0.94</v>
      </c>
      <c r="D117">
        <v>0</v>
      </c>
      <c r="E117">
        <v>0</v>
      </c>
    </row>
    <row r="118" spans="1:5" x14ac:dyDescent="0.3">
      <c r="A118">
        <v>117</v>
      </c>
      <c r="B118">
        <v>1.06</v>
      </c>
      <c r="C118">
        <v>0.94</v>
      </c>
      <c r="D118">
        <v>0</v>
      </c>
      <c r="E118">
        <v>0</v>
      </c>
    </row>
    <row r="119" spans="1:5" x14ac:dyDescent="0.3">
      <c r="A119">
        <v>118</v>
      </c>
      <c r="B119">
        <v>1.06</v>
      </c>
      <c r="C119">
        <v>0.94</v>
      </c>
      <c r="D119">
        <v>0</v>
      </c>
      <c r="E119">
        <v>0</v>
      </c>
    </row>
    <row r="120" spans="1:5" x14ac:dyDescent="0.3">
      <c r="A120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123"/>
  <sheetViews>
    <sheetView topLeftCell="A88" zoomScale="85" zoomScaleNormal="85" workbookViewId="0"/>
  </sheetViews>
  <sheetFormatPr baseColWidth="10" defaultColWidth="8.88671875" defaultRowHeight="14.4" x14ac:dyDescent="0.3"/>
  <cols>
    <col min="1" max="1" width="9.6640625" bestFit="1" customWidth="1"/>
    <col min="2" max="2" width="6.88671875" bestFit="1" customWidth="1"/>
    <col min="3" max="10" width="6.6640625" bestFit="1" customWidth="1"/>
    <col min="11" max="12" width="6.88671875" bestFit="1" customWidth="1"/>
    <col min="13" max="15" width="6.6640625" bestFit="1" customWidth="1"/>
    <col min="16" max="17" width="6.88671875" bestFit="1" customWidth="1"/>
    <col min="18" max="18" width="6.6640625" bestFit="1" customWidth="1"/>
    <col min="19" max="24" width="6.88671875" bestFit="1" customWidth="1"/>
    <col min="25" max="25" width="6.6640625" bestFit="1" customWidth="1"/>
    <col min="27" max="27" width="10.88671875" bestFit="1" customWidth="1"/>
    <col min="28" max="51" width="6.6640625" bestFit="1" customWidth="1"/>
  </cols>
  <sheetData>
    <row r="1" spans="1:51" x14ac:dyDescent="0.3">
      <c r="A1" t="s">
        <v>27</v>
      </c>
      <c r="AA1" t="s">
        <v>28</v>
      </c>
    </row>
    <row r="2" spans="1:51" x14ac:dyDescent="0.3">
      <c r="A2" t="s">
        <v>26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AA2" t="s">
        <v>26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15</v>
      </c>
      <c r="AQ2">
        <v>16</v>
      </c>
      <c r="AR2">
        <v>17</v>
      </c>
      <c r="AS2">
        <v>18</v>
      </c>
      <c r="AT2">
        <v>19</v>
      </c>
      <c r="AU2">
        <v>20</v>
      </c>
      <c r="AV2">
        <v>21</v>
      </c>
      <c r="AW2">
        <v>22</v>
      </c>
      <c r="AX2">
        <v>23</v>
      </c>
      <c r="AY2">
        <v>24</v>
      </c>
    </row>
    <row r="3" spans="1:51" x14ac:dyDescent="0.3">
      <c r="A3">
        <v>1</v>
      </c>
      <c r="B3" s="3">
        <v>66.300000000000011</v>
      </c>
      <c r="C3" s="3">
        <v>62.511428571428567</v>
      </c>
      <c r="D3" s="3">
        <v>54.934285714285728</v>
      </c>
      <c r="E3" s="3">
        <v>49.251428571428555</v>
      </c>
      <c r="F3" s="3">
        <v>47.357142857142875</v>
      </c>
      <c r="G3" s="3">
        <v>56.828571428571429</v>
      </c>
      <c r="H3" s="3">
        <v>66.300000000000011</v>
      </c>
      <c r="I3" s="3">
        <v>73.877142857142843</v>
      </c>
      <c r="J3" s="3">
        <v>77.665714285714259</v>
      </c>
      <c r="K3" s="3">
        <v>83.348571428571418</v>
      </c>
      <c r="L3" s="3">
        <v>84.295714285714297</v>
      </c>
      <c r="M3" s="3">
        <v>79.560000000000031</v>
      </c>
      <c r="N3" s="3">
        <v>75.771428571428544</v>
      </c>
      <c r="O3" s="3">
        <v>71.982857142857156</v>
      </c>
      <c r="P3" s="3">
        <v>83.348571428571418</v>
      </c>
      <c r="Q3" s="3">
        <v>85.242857142857147</v>
      </c>
      <c r="R3" s="3">
        <v>80.507142857142853</v>
      </c>
      <c r="S3" s="3">
        <v>84.295714285714297</v>
      </c>
      <c r="T3" s="3">
        <v>89.031428571428577</v>
      </c>
      <c r="U3" s="3">
        <v>92.820000000000007</v>
      </c>
      <c r="V3" s="3">
        <v>94.714285714285751</v>
      </c>
      <c r="W3" s="3">
        <v>85.242857142857147</v>
      </c>
      <c r="X3" s="3">
        <v>82.401428571428553</v>
      </c>
      <c r="Y3" s="3">
        <v>77.665714285714259</v>
      </c>
      <c r="AA3">
        <v>1</v>
      </c>
      <c r="AB3" s="3">
        <v>35.099999999999994</v>
      </c>
      <c r="AC3" s="3">
        <v>33.094285714285711</v>
      </c>
      <c r="AD3" s="3">
        <v>29.08285714285714</v>
      </c>
      <c r="AE3" s="3">
        <v>26.074285714285704</v>
      </c>
      <c r="AF3" s="3">
        <v>25.071428571428573</v>
      </c>
      <c r="AG3" s="3">
        <v>30.085714285714285</v>
      </c>
      <c r="AH3" s="3">
        <v>35.099999999999994</v>
      </c>
      <c r="AI3" s="3">
        <v>39.111428571428561</v>
      </c>
      <c r="AJ3" s="3">
        <v>41.117142857142831</v>
      </c>
      <c r="AK3" s="3">
        <v>44.125714285714274</v>
      </c>
      <c r="AL3" s="3">
        <v>44.62714285714285</v>
      </c>
      <c r="AM3" s="3">
        <v>42.120000000000005</v>
      </c>
      <c r="AN3" s="3">
        <v>40.114285714285685</v>
      </c>
      <c r="AO3" s="3">
        <v>38.10857142857143</v>
      </c>
      <c r="AP3" s="3">
        <v>44.125714285714274</v>
      </c>
      <c r="AQ3" s="3">
        <v>45.128571428571426</v>
      </c>
      <c r="AR3" s="3">
        <v>42.621428571428559</v>
      </c>
      <c r="AS3" s="3">
        <v>44.62714285714285</v>
      </c>
      <c r="AT3" s="3">
        <v>47.134285714285717</v>
      </c>
      <c r="AU3" s="3">
        <v>49.14</v>
      </c>
      <c r="AV3" s="3">
        <v>50.142857142857146</v>
      </c>
      <c r="AW3" s="3">
        <v>45.128571428571426</v>
      </c>
      <c r="AX3" s="3">
        <v>43.624285714285698</v>
      </c>
      <c r="AY3" s="3">
        <v>41.117142857142831</v>
      </c>
    </row>
    <row r="4" spans="1:51" x14ac:dyDescent="0.3">
      <c r="A4">
        <v>2</v>
      </c>
      <c r="B4" s="3">
        <v>26</v>
      </c>
      <c r="C4" s="3">
        <v>24.514285714285712</v>
      </c>
      <c r="D4" s="3">
        <v>21.542857142857148</v>
      </c>
      <c r="E4" s="3">
        <v>19.31428571428571</v>
      </c>
      <c r="F4" s="3">
        <v>18.571428571428577</v>
      </c>
      <c r="G4" s="3">
        <v>22.285714285714285</v>
      </c>
      <c r="H4" s="3">
        <v>26</v>
      </c>
      <c r="I4" s="3">
        <v>28.971428571428564</v>
      </c>
      <c r="J4" s="3">
        <v>30.457142857142841</v>
      </c>
      <c r="K4" s="3">
        <v>32.685714285714283</v>
      </c>
      <c r="L4" s="3">
        <v>33.057142857142857</v>
      </c>
      <c r="M4" s="3">
        <v>31.20000000000001</v>
      </c>
      <c r="N4" s="3">
        <v>29.714285714285701</v>
      </c>
      <c r="O4" s="3">
        <v>28.228571428571431</v>
      </c>
      <c r="P4" s="3">
        <v>32.685714285714283</v>
      </c>
      <c r="Q4" s="3">
        <v>33.428571428571431</v>
      </c>
      <c r="R4" s="3">
        <v>31.571428571428566</v>
      </c>
      <c r="S4" s="3">
        <v>33.057142857142857</v>
      </c>
      <c r="T4" s="3">
        <v>34.914285714285718</v>
      </c>
      <c r="U4" s="3">
        <v>36.4</v>
      </c>
      <c r="V4" s="3">
        <v>37.142857142857153</v>
      </c>
      <c r="W4" s="3">
        <v>33.428571428571431</v>
      </c>
      <c r="X4" s="3">
        <v>32.31428571428571</v>
      </c>
      <c r="Y4" s="3">
        <v>30.457142857142841</v>
      </c>
      <c r="AA4">
        <v>2</v>
      </c>
      <c r="AB4" s="3">
        <v>11.7</v>
      </c>
      <c r="AC4" s="3">
        <v>11.03142857142857</v>
      </c>
      <c r="AD4" s="3">
        <v>9.694285714285714</v>
      </c>
      <c r="AE4" s="3">
        <v>8.6914285714285686</v>
      </c>
      <c r="AF4" s="3">
        <v>8.3571428571428577</v>
      </c>
      <c r="AG4" s="3">
        <v>10.028571428571428</v>
      </c>
      <c r="AH4" s="3">
        <v>11.7</v>
      </c>
      <c r="AI4" s="3">
        <v>13.037142857142854</v>
      </c>
      <c r="AJ4" s="3">
        <v>13.705714285714278</v>
      </c>
      <c r="AK4" s="3">
        <v>14.708571428571426</v>
      </c>
      <c r="AL4" s="3">
        <v>14.875714285714285</v>
      </c>
      <c r="AM4" s="3">
        <v>14.040000000000003</v>
      </c>
      <c r="AN4" s="3">
        <v>13.371428571428563</v>
      </c>
      <c r="AO4" s="3">
        <v>12.702857142857143</v>
      </c>
      <c r="AP4" s="3">
        <v>14.708571428571426</v>
      </c>
      <c r="AQ4" s="3">
        <v>15.042857142857143</v>
      </c>
      <c r="AR4" s="3">
        <v>14.207142857142854</v>
      </c>
      <c r="AS4" s="3">
        <v>14.875714285714285</v>
      </c>
      <c r="AT4" s="3">
        <v>15.711428571428572</v>
      </c>
      <c r="AU4" s="3">
        <v>16.38</v>
      </c>
      <c r="AV4" s="3">
        <v>16.714285714285715</v>
      </c>
      <c r="AW4" s="3">
        <v>15.042857142857143</v>
      </c>
      <c r="AX4" s="3">
        <v>14.541428571428568</v>
      </c>
      <c r="AY4" s="3">
        <v>13.705714285714278</v>
      </c>
    </row>
    <row r="5" spans="1:51" x14ac:dyDescent="0.3">
      <c r="A5">
        <v>3</v>
      </c>
      <c r="B5" s="3">
        <v>50.699999999999996</v>
      </c>
      <c r="C5" s="3">
        <v>47.802857142857135</v>
      </c>
      <c r="D5" s="3">
        <v>42.008571428571429</v>
      </c>
      <c r="E5" s="3">
        <v>37.662857142857128</v>
      </c>
      <c r="F5" s="3">
        <v>36.214285714285722</v>
      </c>
      <c r="G5" s="3">
        <v>43.457142857142848</v>
      </c>
      <c r="H5" s="3">
        <v>50.699999999999996</v>
      </c>
      <c r="I5" s="3">
        <v>56.494285714285695</v>
      </c>
      <c r="J5" s="3">
        <v>59.391428571428534</v>
      </c>
      <c r="K5" s="3">
        <v>63.737142857142842</v>
      </c>
      <c r="L5" s="3">
        <v>64.46142857142857</v>
      </c>
      <c r="M5" s="3">
        <v>60.840000000000011</v>
      </c>
      <c r="N5" s="3">
        <v>57.942857142857108</v>
      </c>
      <c r="O5" s="3">
        <v>55.045714285714283</v>
      </c>
      <c r="P5" s="3">
        <v>63.737142857142842</v>
      </c>
      <c r="Q5" s="3">
        <v>65.185714285714269</v>
      </c>
      <c r="R5" s="3">
        <v>61.564285714285695</v>
      </c>
      <c r="S5" s="3">
        <v>64.46142857142857</v>
      </c>
      <c r="T5" s="3">
        <v>68.082857142857137</v>
      </c>
      <c r="U5" s="3">
        <v>70.97999999999999</v>
      </c>
      <c r="V5" s="3">
        <v>72.428571428571445</v>
      </c>
      <c r="W5" s="3">
        <v>65.185714285714269</v>
      </c>
      <c r="X5" s="3">
        <v>63.012857142857122</v>
      </c>
      <c r="Y5" s="3">
        <v>59.391428571428534</v>
      </c>
      <c r="AA5">
        <v>3</v>
      </c>
      <c r="AB5" s="3">
        <v>13</v>
      </c>
      <c r="AC5" s="3">
        <v>12.257142857142856</v>
      </c>
      <c r="AD5" s="3">
        <v>10.771428571428572</v>
      </c>
      <c r="AE5" s="3">
        <v>9.6571428571428548</v>
      </c>
      <c r="AF5" s="3">
        <v>9.2857142857142883</v>
      </c>
      <c r="AG5" s="3">
        <v>11.142857142857144</v>
      </c>
      <c r="AH5" s="3">
        <v>13</v>
      </c>
      <c r="AI5" s="3">
        <v>14.485714285714284</v>
      </c>
      <c r="AJ5" s="3">
        <v>15.228571428571421</v>
      </c>
      <c r="AK5" s="3">
        <v>16.342857142857142</v>
      </c>
      <c r="AL5" s="3">
        <v>16.528571428571428</v>
      </c>
      <c r="AM5" s="3">
        <v>15.600000000000005</v>
      </c>
      <c r="AN5" s="3">
        <v>14.857142857142849</v>
      </c>
      <c r="AO5" s="3">
        <v>14.114285714285716</v>
      </c>
      <c r="AP5" s="3">
        <v>16.342857142857142</v>
      </c>
      <c r="AQ5" s="3">
        <v>16.714285714285715</v>
      </c>
      <c r="AR5" s="3">
        <v>15.785714285714285</v>
      </c>
      <c r="AS5" s="3">
        <v>16.528571428571428</v>
      </c>
      <c r="AT5" s="3">
        <v>17.457142857142859</v>
      </c>
      <c r="AU5" s="3">
        <v>18.200000000000003</v>
      </c>
      <c r="AV5" s="3">
        <v>18.571428571428577</v>
      </c>
      <c r="AW5" s="3">
        <v>16.714285714285715</v>
      </c>
      <c r="AX5" s="3">
        <v>16.157142857142855</v>
      </c>
      <c r="AY5" s="3">
        <v>15.228571428571421</v>
      </c>
    </row>
    <row r="6" spans="1:51" x14ac:dyDescent="0.3">
      <c r="A6">
        <v>4</v>
      </c>
      <c r="B6" s="3">
        <v>50.699999999999996</v>
      </c>
      <c r="C6" s="3">
        <v>47.802857142857135</v>
      </c>
      <c r="D6" s="3">
        <v>42.008571428571429</v>
      </c>
      <c r="E6" s="3">
        <v>37.662857142857128</v>
      </c>
      <c r="F6" s="3">
        <v>36.214285714285722</v>
      </c>
      <c r="G6" s="3">
        <v>43.457142857142848</v>
      </c>
      <c r="H6" s="3">
        <v>50.699999999999996</v>
      </c>
      <c r="I6" s="3">
        <v>56.494285714285695</v>
      </c>
      <c r="J6" s="3">
        <v>59.391428571428534</v>
      </c>
      <c r="K6" s="3">
        <v>63.737142857142842</v>
      </c>
      <c r="L6" s="3">
        <v>64.46142857142857</v>
      </c>
      <c r="M6" s="3">
        <v>60.840000000000011</v>
      </c>
      <c r="N6" s="3">
        <v>57.942857142857108</v>
      </c>
      <c r="O6" s="3">
        <v>55.045714285714283</v>
      </c>
      <c r="P6" s="3">
        <v>63.737142857142842</v>
      </c>
      <c r="Q6" s="3">
        <v>65.185714285714269</v>
      </c>
      <c r="R6" s="3">
        <v>61.564285714285695</v>
      </c>
      <c r="S6" s="3">
        <v>64.46142857142857</v>
      </c>
      <c r="T6" s="3">
        <v>68.082857142857137</v>
      </c>
      <c r="U6" s="3">
        <v>70.97999999999999</v>
      </c>
      <c r="V6" s="3">
        <v>72.428571428571445</v>
      </c>
      <c r="W6" s="3">
        <v>65.185714285714269</v>
      </c>
      <c r="X6" s="3">
        <v>63.012857142857122</v>
      </c>
      <c r="Y6" s="3">
        <v>59.391428571428534</v>
      </c>
      <c r="AA6">
        <v>4</v>
      </c>
      <c r="AB6" s="3">
        <v>15.6</v>
      </c>
      <c r="AC6" s="3">
        <v>14.708571428571428</v>
      </c>
      <c r="AD6" s="3">
        <v>12.925714285714285</v>
      </c>
      <c r="AE6" s="3">
        <v>11.588571428571425</v>
      </c>
      <c r="AF6" s="3">
        <v>11.142857142857144</v>
      </c>
      <c r="AG6" s="3">
        <v>13.371428571428572</v>
      </c>
      <c r="AH6" s="3">
        <v>15.6</v>
      </c>
      <c r="AI6" s="3">
        <v>17.382857142857141</v>
      </c>
      <c r="AJ6" s="3">
        <v>18.274285714285703</v>
      </c>
      <c r="AK6" s="3">
        <v>19.611428571428569</v>
      </c>
      <c r="AL6" s="3">
        <v>19.834285714285713</v>
      </c>
      <c r="AM6" s="3">
        <v>18.720000000000006</v>
      </c>
      <c r="AN6" s="3">
        <v>17.828571428571419</v>
      </c>
      <c r="AO6" s="3">
        <v>16.937142857142859</v>
      </c>
      <c r="AP6" s="3">
        <v>19.611428571428569</v>
      </c>
      <c r="AQ6" s="3">
        <v>20.057142857142857</v>
      </c>
      <c r="AR6" s="3">
        <v>18.94285714285714</v>
      </c>
      <c r="AS6" s="3">
        <v>19.834285714285713</v>
      </c>
      <c r="AT6" s="3">
        <v>20.94857142857143</v>
      </c>
      <c r="AU6" s="3">
        <v>21.84</v>
      </c>
      <c r="AV6" s="3">
        <v>22.285714285714288</v>
      </c>
      <c r="AW6" s="3">
        <v>20.057142857142857</v>
      </c>
      <c r="AX6" s="3">
        <v>19.388571428571424</v>
      </c>
      <c r="AY6" s="3">
        <v>18.274285714285703</v>
      </c>
    </row>
    <row r="7" spans="1:51" x14ac:dyDescent="0.3">
      <c r="A7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AA7">
        <v>5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</row>
    <row r="8" spans="1:51" x14ac:dyDescent="0.3">
      <c r="A8">
        <v>6</v>
      </c>
      <c r="B8" s="3">
        <v>67.599999999999994</v>
      </c>
      <c r="C8" s="3">
        <v>63.73714285714285</v>
      </c>
      <c r="D8" s="3">
        <v>56.011428571428581</v>
      </c>
      <c r="E8" s="3">
        <v>50.217142857142839</v>
      </c>
      <c r="F8" s="3">
        <v>48.285714285714299</v>
      </c>
      <c r="G8" s="3">
        <v>57.942857142857143</v>
      </c>
      <c r="H8" s="3">
        <v>67.599999999999994</v>
      </c>
      <c r="I8" s="3">
        <v>75.32571428571427</v>
      </c>
      <c r="J8" s="3">
        <v>79.188571428571393</v>
      </c>
      <c r="K8" s="3">
        <v>84.982857142857128</v>
      </c>
      <c r="L8" s="3">
        <v>85.948571428571427</v>
      </c>
      <c r="M8" s="3">
        <v>81.120000000000019</v>
      </c>
      <c r="N8" s="3">
        <v>77.257142857142824</v>
      </c>
      <c r="O8" s="3">
        <v>73.394285714285715</v>
      </c>
      <c r="P8" s="3">
        <v>84.982857142857128</v>
      </c>
      <c r="Q8" s="3">
        <v>86.914285714285711</v>
      </c>
      <c r="R8" s="3">
        <v>82.085714285714275</v>
      </c>
      <c r="S8" s="3">
        <v>85.948571428571427</v>
      </c>
      <c r="T8" s="3">
        <v>90.777142857142863</v>
      </c>
      <c r="U8" s="3">
        <v>94.64</v>
      </c>
      <c r="V8" s="3">
        <v>96.571428571428598</v>
      </c>
      <c r="W8" s="3">
        <v>86.914285714285711</v>
      </c>
      <c r="X8" s="3">
        <v>84.017142857142844</v>
      </c>
      <c r="Y8" s="3">
        <v>79.188571428571393</v>
      </c>
      <c r="AA8">
        <v>6</v>
      </c>
      <c r="AB8" s="3">
        <v>28.599999999999998</v>
      </c>
      <c r="AC8" s="3">
        <v>26.965714285714284</v>
      </c>
      <c r="AD8" s="3">
        <v>23.697142857142858</v>
      </c>
      <c r="AE8" s="3">
        <v>21.245714285714278</v>
      </c>
      <c r="AF8" s="3">
        <v>20.428571428571434</v>
      </c>
      <c r="AG8" s="3">
        <v>24.514285714285716</v>
      </c>
      <c r="AH8" s="3">
        <v>28.599999999999998</v>
      </c>
      <c r="AI8" s="3">
        <v>31.868571428571425</v>
      </c>
      <c r="AJ8" s="3">
        <v>33.502857142857124</v>
      </c>
      <c r="AK8" s="3">
        <v>35.95428571428571</v>
      </c>
      <c r="AL8" s="3">
        <v>36.362857142857145</v>
      </c>
      <c r="AM8" s="3">
        <v>34.320000000000007</v>
      </c>
      <c r="AN8" s="3">
        <v>32.685714285714269</v>
      </c>
      <c r="AO8" s="3">
        <v>31.051428571428573</v>
      </c>
      <c r="AP8" s="3">
        <v>35.95428571428571</v>
      </c>
      <c r="AQ8" s="3">
        <v>36.771428571428572</v>
      </c>
      <c r="AR8" s="3">
        <v>34.728571428571421</v>
      </c>
      <c r="AS8" s="3">
        <v>36.362857142857145</v>
      </c>
      <c r="AT8" s="3">
        <v>38.405714285714289</v>
      </c>
      <c r="AU8" s="3">
        <v>40.040000000000006</v>
      </c>
      <c r="AV8" s="3">
        <v>40.857142857142868</v>
      </c>
      <c r="AW8" s="3">
        <v>36.771428571428572</v>
      </c>
      <c r="AX8" s="3">
        <v>35.545714285714283</v>
      </c>
      <c r="AY8" s="3">
        <v>33.502857142857124</v>
      </c>
    </row>
    <row r="9" spans="1:51" x14ac:dyDescent="0.3">
      <c r="A9">
        <v>7</v>
      </c>
      <c r="B9" s="3">
        <v>24.7</v>
      </c>
      <c r="C9" s="3">
        <v>23.288571428571426</v>
      </c>
      <c r="D9" s="3">
        <v>20.465714285714288</v>
      </c>
      <c r="E9" s="3">
        <v>18.348571428571422</v>
      </c>
      <c r="F9" s="3">
        <v>17.642857142857149</v>
      </c>
      <c r="G9" s="3">
        <v>21.171428571428571</v>
      </c>
      <c r="H9" s="3">
        <v>24.7</v>
      </c>
      <c r="I9" s="3">
        <v>27.522857142857138</v>
      </c>
      <c r="J9" s="3">
        <v>28.9342857142857</v>
      </c>
      <c r="K9" s="3">
        <v>31.051428571428566</v>
      </c>
      <c r="L9" s="3">
        <v>31.404285714285713</v>
      </c>
      <c r="M9" s="3">
        <v>29.640000000000008</v>
      </c>
      <c r="N9" s="3">
        <v>28.228571428571414</v>
      </c>
      <c r="O9" s="3">
        <v>26.817142857142859</v>
      </c>
      <c r="P9" s="3">
        <v>31.051428571428566</v>
      </c>
      <c r="Q9" s="3">
        <v>31.757142857142856</v>
      </c>
      <c r="R9" s="3">
        <v>29.992857142857137</v>
      </c>
      <c r="S9" s="3">
        <v>31.404285714285713</v>
      </c>
      <c r="T9" s="3">
        <v>33.168571428571433</v>
      </c>
      <c r="U9" s="3">
        <v>34.58</v>
      </c>
      <c r="V9" s="3">
        <v>35.285714285714299</v>
      </c>
      <c r="W9" s="3">
        <v>31.757142857142856</v>
      </c>
      <c r="X9" s="3">
        <v>30.698571428571423</v>
      </c>
      <c r="Y9" s="3">
        <v>28.9342857142857</v>
      </c>
      <c r="AA9">
        <v>7</v>
      </c>
      <c r="AB9" s="3">
        <v>2.6</v>
      </c>
      <c r="AC9" s="3">
        <v>2.4514285714285711</v>
      </c>
      <c r="AD9" s="3">
        <v>2.1542857142857144</v>
      </c>
      <c r="AE9" s="3">
        <v>1.9314285714285708</v>
      </c>
      <c r="AF9" s="3">
        <v>1.8571428571428574</v>
      </c>
      <c r="AG9" s="3">
        <v>2.2285714285714286</v>
      </c>
      <c r="AH9" s="3">
        <v>2.6</v>
      </c>
      <c r="AI9" s="3">
        <v>2.8971428571428568</v>
      </c>
      <c r="AJ9" s="3">
        <v>3.045714285714284</v>
      </c>
      <c r="AK9" s="3">
        <v>3.2685714285714282</v>
      </c>
      <c r="AL9" s="3">
        <v>3.3057142857142856</v>
      </c>
      <c r="AM9" s="3">
        <v>3.120000000000001</v>
      </c>
      <c r="AN9" s="3">
        <v>2.9714285714285698</v>
      </c>
      <c r="AO9" s="3">
        <v>2.822857142857143</v>
      </c>
      <c r="AP9" s="3">
        <v>3.2685714285714282</v>
      </c>
      <c r="AQ9" s="3">
        <v>3.342857142857143</v>
      </c>
      <c r="AR9" s="3">
        <v>3.1571428571428566</v>
      </c>
      <c r="AS9" s="3">
        <v>3.3057142857142856</v>
      </c>
      <c r="AT9" s="3">
        <v>3.491428571428572</v>
      </c>
      <c r="AU9" s="3">
        <v>3.64</v>
      </c>
      <c r="AV9" s="3">
        <v>3.7142857142857149</v>
      </c>
      <c r="AW9" s="3">
        <v>3.342857142857143</v>
      </c>
      <c r="AX9" s="3">
        <v>3.2314285714285709</v>
      </c>
      <c r="AY9" s="3">
        <v>3.045714285714284</v>
      </c>
    </row>
    <row r="10" spans="1:51" x14ac:dyDescent="0.3">
      <c r="A10">
        <v>8</v>
      </c>
      <c r="B10" s="3">
        <v>36.4</v>
      </c>
      <c r="C10" s="3">
        <v>34.32</v>
      </c>
      <c r="D10" s="3">
        <v>30.160000000000007</v>
      </c>
      <c r="E10" s="3">
        <v>27.039999999999992</v>
      </c>
      <c r="F10" s="3">
        <v>26.000000000000011</v>
      </c>
      <c r="G10" s="3">
        <v>31.2</v>
      </c>
      <c r="H10" s="3">
        <v>36.4</v>
      </c>
      <c r="I10" s="3">
        <v>40.559999999999995</v>
      </c>
      <c r="J10" s="3">
        <v>42.639999999999979</v>
      </c>
      <c r="K10" s="3">
        <v>45.76</v>
      </c>
      <c r="L10" s="3">
        <v>46.28</v>
      </c>
      <c r="M10" s="3">
        <v>43.680000000000014</v>
      </c>
      <c r="N10" s="3">
        <v>41.59999999999998</v>
      </c>
      <c r="O10" s="3">
        <v>39.520000000000003</v>
      </c>
      <c r="P10" s="3">
        <v>45.76</v>
      </c>
      <c r="Q10" s="3">
        <v>46.8</v>
      </c>
      <c r="R10" s="3">
        <v>44.199999999999996</v>
      </c>
      <c r="S10" s="3">
        <v>46.28</v>
      </c>
      <c r="T10" s="3">
        <v>48.88</v>
      </c>
      <c r="U10" s="3">
        <v>50.96</v>
      </c>
      <c r="V10" s="3">
        <v>52.000000000000021</v>
      </c>
      <c r="W10" s="3">
        <v>46.8</v>
      </c>
      <c r="X10" s="3">
        <v>45.239999999999995</v>
      </c>
      <c r="Y10" s="3">
        <v>42.639999999999979</v>
      </c>
      <c r="AA10">
        <v>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</row>
    <row r="11" spans="1:51" x14ac:dyDescent="0.3">
      <c r="A11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AA11">
        <v>9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</row>
    <row r="12" spans="1:51" x14ac:dyDescent="0.3">
      <c r="A12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AA12">
        <v>10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</row>
    <row r="13" spans="1:51" x14ac:dyDescent="0.3">
      <c r="A13">
        <v>11</v>
      </c>
      <c r="B13" s="3">
        <v>91</v>
      </c>
      <c r="C13" s="3">
        <v>85.8</v>
      </c>
      <c r="D13" s="3">
        <v>75.40000000000002</v>
      </c>
      <c r="E13" s="3">
        <v>67.59999999999998</v>
      </c>
      <c r="F13" s="3">
        <v>65.000000000000028</v>
      </c>
      <c r="G13" s="3">
        <v>78</v>
      </c>
      <c r="H13" s="3">
        <v>91</v>
      </c>
      <c r="I13" s="3">
        <v>101.39999999999998</v>
      </c>
      <c r="J13" s="3">
        <v>106.59999999999995</v>
      </c>
      <c r="K13" s="3">
        <v>114.39999999999999</v>
      </c>
      <c r="L13" s="3">
        <v>115.7</v>
      </c>
      <c r="M13" s="3">
        <v>109.20000000000003</v>
      </c>
      <c r="N13" s="3">
        <v>103.99999999999996</v>
      </c>
      <c r="O13" s="3">
        <v>98.800000000000011</v>
      </c>
      <c r="P13" s="3">
        <v>114.39999999999999</v>
      </c>
      <c r="Q13" s="3">
        <v>117</v>
      </c>
      <c r="R13" s="3">
        <v>110.49999999999999</v>
      </c>
      <c r="S13" s="3">
        <v>115.7</v>
      </c>
      <c r="T13" s="3">
        <v>122.2</v>
      </c>
      <c r="U13" s="3">
        <v>127.4</v>
      </c>
      <c r="V13" s="3">
        <v>130.00000000000006</v>
      </c>
      <c r="W13" s="3">
        <v>117</v>
      </c>
      <c r="X13" s="3">
        <v>113.09999999999998</v>
      </c>
      <c r="Y13" s="3">
        <v>106.59999999999995</v>
      </c>
      <c r="AA13">
        <v>11</v>
      </c>
      <c r="AB13" s="3">
        <v>29.9</v>
      </c>
      <c r="AC13" s="3">
        <v>28.191428571428567</v>
      </c>
      <c r="AD13" s="3">
        <v>24.77428571428571</v>
      </c>
      <c r="AE13" s="3">
        <v>22.211428571428563</v>
      </c>
      <c r="AF13" s="3">
        <v>21.357142857142861</v>
      </c>
      <c r="AG13" s="3">
        <v>25.62857142857143</v>
      </c>
      <c r="AH13" s="3">
        <v>29.9</v>
      </c>
      <c r="AI13" s="3">
        <v>33.317142857142848</v>
      </c>
      <c r="AJ13" s="3">
        <v>35.025714285714265</v>
      </c>
      <c r="AK13" s="3">
        <v>37.58857142857142</v>
      </c>
      <c r="AL13" s="3">
        <v>38.015714285714282</v>
      </c>
      <c r="AM13" s="3">
        <v>35.88000000000001</v>
      </c>
      <c r="AN13" s="3">
        <v>34.17142857142855</v>
      </c>
      <c r="AO13" s="3">
        <v>32.462857142857146</v>
      </c>
      <c r="AP13" s="3">
        <v>37.58857142857142</v>
      </c>
      <c r="AQ13" s="3">
        <v>38.442857142857143</v>
      </c>
      <c r="AR13" s="3">
        <v>36.30714285714285</v>
      </c>
      <c r="AS13" s="3">
        <v>38.015714285714282</v>
      </c>
      <c r="AT13" s="3">
        <v>40.151428571428575</v>
      </c>
      <c r="AU13" s="3">
        <v>41.86</v>
      </c>
      <c r="AV13" s="3">
        <v>42.714285714285722</v>
      </c>
      <c r="AW13" s="3">
        <v>38.442857142857143</v>
      </c>
      <c r="AX13" s="3">
        <v>37.161428571428559</v>
      </c>
      <c r="AY13" s="3">
        <v>35.025714285714265</v>
      </c>
    </row>
    <row r="14" spans="1:51" x14ac:dyDescent="0.3">
      <c r="A14">
        <v>12</v>
      </c>
      <c r="B14" s="3">
        <v>61.1</v>
      </c>
      <c r="C14" s="3">
        <v>57.608571428571423</v>
      </c>
      <c r="D14" s="3">
        <v>50.625714285714295</v>
      </c>
      <c r="E14" s="3">
        <v>45.388571428571417</v>
      </c>
      <c r="F14" s="3">
        <v>43.64285714285716</v>
      </c>
      <c r="G14" s="3">
        <v>52.371428571428567</v>
      </c>
      <c r="H14" s="3">
        <v>61.1</v>
      </c>
      <c r="I14" s="3">
        <v>68.082857142857137</v>
      </c>
      <c r="J14" s="3">
        <v>71.574285714285679</v>
      </c>
      <c r="K14" s="3">
        <v>76.811428571428564</v>
      </c>
      <c r="L14" s="3">
        <v>77.684285714285721</v>
      </c>
      <c r="M14" s="3">
        <v>73.320000000000022</v>
      </c>
      <c r="N14" s="3">
        <v>69.828571428571394</v>
      </c>
      <c r="O14" s="3">
        <v>66.337142857142865</v>
      </c>
      <c r="P14" s="3">
        <v>76.811428571428564</v>
      </c>
      <c r="Q14" s="3">
        <v>78.55714285714285</v>
      </c>
      <c r="R14" s="3">
        <v>74.192857142857136</v>
      </c>
      <c r="S14" s="3">
        <v>77.684285714285721</v>
      </c>
      <c r="T14" s="3">
        <v>82.048571428571435</v>
      </c>
      <c r="U14" s="3">
        <v>85.54</v>
      </c>
      <c r="V14" s="3">
        <v>87.28571428571432</v>
      </c>
      <c r="W14" s="3">
        <v>78.55714285714285</v>
      </c>
      <c r="X14" s="3">
        <v>75.938571428571422</v>
      </c>
      <c r="Y14" s="3">
        <v>71.574285714285679</v>
      </c>
      <c r="AA14">
        <v>12</v>
      </c>
      <c r="AB14" s="3">
        <v>13</v>
      </c>
      <c r="AC14" s="3">
        <v>12.257142857142856</v>
      </c>
      <c r="AD14" s="3">
        <v>10.771428571428572</v>
      </c>
      <c r="AE14" s="3">
        <v>9.6571428571428548</v>
      </c>
      <c r="AF14" s="3">
        <v>9.2857142857142883</v>
      </c>
      <c r="AG14" s="3">
        <v>11.142857142857144</v>
      </c>
      <c r="AH14" s="3">
        <v>13</v>
      </c>
      <c r="AI14" s="3">
        <v>14.485714285714284</v>
      </c>
      <c r="AJ14" s="3">
        <v>15.228571428571421</v>
      </c>
      <c r="AK14" s="3">
        <v>16.342857142857142</v>
      </c>
      <c r="AL14" s="3">
        <v>16.528571428571428</v>
      </c>
      <c r="AM14" s="3">
        <v>15.600000000000005</v>
      </c>
      <c r="AN14" s="3">
        <v>14.857142857142849</v>
      </c>
      <c r="AO14" s="3">
        <v>14.114285714285716</v>
      </c>
      <c r="AP14" s="3">
        <v>16.342857142857142</v>
      </c>
      <c r="AQ14" s="3">
        <v>16.714285714285715</v>
      </c>
      <c r="AR14" s="3">
        <v>15.785714285714285</v>
      </c>
      <c r="AS14" s="3">
        <v>16.528571428571428</v>
      </c>
      <c r="AT14" s="3">
        <v>17.457142857142859</v>
      </c>
      <c r="AU14" s="3">
        <v>18.200000000000003</v>
      </c>
      <c r="AV14" s="3">
        <v>18.571428571428577</v>
      </c>
      <c r="AW14" s="3">
        <v>16.714285714285715</v>
      </c>
      <c r="AX14" s="3">
        <v>16.157142857142855</v>
      </c>
      <c r="AY14" s="3">
        <v>15.228571428571421</v>
      </c>
    </row>
    <row r="15" spans="1:51" x14ac:dyDescent="0.3">
      <c r="A15">
        <v>13</v>
      </c>
      <c r="B15" s="3">
        <v>44.2</v>
      </c>
      <c r="C15" s="3">
        <v>41.674285714285709</v>
      </c>
      <c r="D15" s="3">
        <v>36.62285714285715</v>
      </c>
      <c r="E15" s="3">
        <v>32.834285714285706</v>
      </c>
      <c r="F15" s="3">
        <v>31.57142857142858</v>
      </c>
      <c r="G15" s="3">
        <v>37.885714285714286</v>
      </c>
      <c r="H15" s="3">
        <v>44.2</v>
      </c>
      <c r="I15" s="3">
        <v>49.251428571428562</v>
      </c>
      <c r="J15" s="3">
        <v>51.777142857142834</v>
      </c>
      <c r="K15" s="3">
        <v>55.565714285714279</v>
      </c>
      <c r="L15" s="3">
        <v>56.197142857142858</v>
      </c>
      <c r="M15" s="3">
        <v>53.040000000000013</v>
      </c>
      <c r="N15" s="3">
        <v>50.514285714285691</v>
      </c>
      <c r="O15" s="3">
        <v>47.988571428571433</v>
      </c>
      <c r="P15" s="3">
        <v>55.565714285714279</v>
      </c>
      <c r="Q15" s="3">
        <v>56.828571428571429</v>
      </c>
      <c r="R15" s="3">
        <v>53.671428571428564</v>
      </c>
      <c r="S15" s="3">
        <v>56.197142857142858</v>
      </c>
      <c r="T15" s="3">
        <v>59.354285714285716</v>
      </c>
      <c r="U15" s="3">
        <v>61.88</v>
      </c>
      <c r="V15" s="3">
        <v>63.14285714285716</v>
      </c>
      <c r="W15" s="3">
        <v>56.828571428571429</v>
      </c>
      <c r="X15" s="3">
        <v>54.934285714285707</v>
      </c>
      <c r="Y15" s="3">
        <v>51.777142857142834</v>
      </c>
      <c r="AA15">
        <v>13</v>
      </c>
      <c r="AB15" s="3">
        <v>20.8</v>
      </c>
      <c r="AC15" s="3">
        <v>19.611428571428569</v>
      </c>
      <c r="AD15" s="3">
        <v>17.234285714285715</v>
      </c>
      <c r="AE15" s="3">
        <v>15.451428571428567</v>
      </c>
      <c r="AF15" s="3">
        <v>14.857142857142859</v>
      </c>
      <c r="AG15" s="3">
        <v>17.828571428571429</v>
      </c>
      <c r="AH15" s="3">
        <v>20.8</v>
      </c>
      <c r="AI15" s="3">
        <v>23.177142857142854</v>
      </c>
      <c r="AJ15" s="3">
        <v>24.365714285714272</v>
      </c>
      <c r="AK15" s="3">
        <v>26.148571428571426</v>
      </c>
      <c r="AL15" s="3">
        <v>26.445714285714285</v>
      </c>
      <c r="AM15" s="3">
        <v>24.960000000000008</v>
      </c>
      <c r="AN15" s="3">
        <v>23.771428571428558</v>
      </c>
      <c r="AO15" s="3">
        <v>22.582857142857144</v>
      </c>
      <c r="AP15" s="3">
        <v>26.148571428571426</v>
      </c>
      <c r="AQ15" s="3">
        <v>26.742857142857144</v>
      </c>
      <c r="AR15" s="3">
        <v>25.257142857142853</v>
      </c>
      <c r="AS15" s="3">
        <v>26.445714285714285</v>
      </c>
      <c r="AT15" s="3">
        <v>27.931428571428576</v>
      </c>
      <c r="AU15" s="3">
        <v>29.12</v>
      </c>
      <c r="AV15" s="3">
        <v>29.714285714285719</v>
      </c>
      <c r="AW15" s="3">
        <v>26.742857142857144</v>
      </c>
      <c r="AX15" s="3">
        <v>25.851428571428567</v>
      </c>
      <c r="AY15" s="3">
        <v>24.365714285714272</v>
      </c>
    </row>
    <row r="16" spans="1:51" x14ac:dyDescent="0.3">
      <c r="A16">
        <v>14</v>
      </c>
      <c r="B16" s="3">
        <v>18.2</v>
      </c>
      <c r="C16" s="3">
        <v>17.16</v>
      </c>
      <c r="D16" s="3">
        <v>15.080000000000004</v>
      </c>
      <c r="E16" s="3">
        <v>13.519999999999996</v>
      </c>
      <c r="F16" s="3">
        <v>13.000000000000005</v>
      </c>
      <c r="G16" s="3">
        <v>15.6</v>
      </c>
      <c r="H16" s="3">
        <v>18.2</v>
      </c>
      <c r="I16" s="3">
        <v>20.279999999999998</v>
      </c>
      <c r="J16" s="3">
        <v>21.31999999999999</v>
      </c>
      <c r="K16" s="3">
        <v>22.88</v>
      </c>
      <c r="L16" s="3">
        <v>23.14</v>
      </c>
      <c r="M16" s="3">
        <v>21.840000000000007</v>
      </c>
      <c r="N16" s="3">
        <v>20.79999999999999</v>
      </c>
      <c r="O16" s="3">
        <v>19.760000000000002</v>
      </c>
      <c r="P16" s="3">
        <v>22.88</v>
      </c>
      <c r="Q16" s="3">
        <v>23.4</v>
      </c>
      <c r="R16" s="3">
        <v>22.099999999999998</v>
      </c>
      <c r="S16" s="3">
        <v>23.14</v>
      </c>
      <c r="T16" s="3">
        <v>24.44</v>
      </c>
      <c r="U16" s="3">
        <v>25.48</v>
      </c>
      <c r="V16" s="3">
        <v>26.000000000000011</v>
      </c>
      <c r="W16" s="3">
        <v>23.4</v>
      </c>
      <c r="X16" s="3">
        <v>22.619999999999997</v>
      </c>
      <c r="Y16" s="3">
        <v>21.31999999999999</v>
      </c>
      <c r="AA16">
        <v>14</v>
      </c>
      <c r="AB16" s="3">
        <v>1.3</v>
      </c>
      <c r="AC16" s="3">
        <v>1.2257142857142855</v>
      </c>
      <c r="AD16" s="3">
        <v>1.0771428571428572</v>
      </c>
      <c r="AE16" s="3">
        <v>0.96571428571428541</v>
      </c>
      <c r="AF16" s="3">
        <v>0.92857142857142871</v>
      </c>
      <c r="AG16" s="3">
        <v>1.1142857142857143</v>
      </c>
      <c r="AH16" s="3">
        <v>1.3</v>
      </c>
      <c r="AI16" s="3">
        <v>1.4485714285714284</v>
      </c>
      <c r="AJ16" s="3">
        <v>1.522857142857142</v>
      </c>
      <c r="AK16" s="3">
        <v>1.6342857142857141</v>
      </c>
      <c r="AL16" s="3">
        <v>1.6528571428571428</v>
      </c>
      <c r="AM16" s="3">
        <v>1.5600000000000005</v>
      </c>
      <c r="AN16" s="3">
        <v>1.4857142857142849</v>
      </c>
      <c r="AO16" s="3">
        <v>1.4114285714285715</v>
      </c>
      <c r="AP16" s="3">
        <v>1.6342857142857141</v>
      </c>
      <c r="AQ16" s="3">
        <v>1.6714285714285715</v>
      </c>
      <c r="AR16" s="3">
        <v>1.5785714285714283</v>
      </c>
      <c r="AS16" s="3">
        <v>1.6528571428571428</v>
      </c>
      <c r="AT16" s="3">
        <v>1.745714285714286</v>
      </c>
      <c r="AU16" s="3">
        <v>1.82</v>
      </c>
      <c r="AV16" s="3">
        <v>1.8571428571428574</v>
      </c>
      <c r="AW16" s="3">
        <v>1.6714285714285715</v>
      </c>
      <c r="AX16" s="3">
        <v>1.6157142857142854</v>
      </c>
      <c r="AY16" s="3">
        <v>1.522857142857142</v>
      </c>
    </row>
    <row r="17" spans="1:51" x14ac:dyDescent="0.3">
      <c r="A17">
        <v>15</v>
      </c>
      <c r="B17" s="3">
        <v>117</v>
      </c>
      <c r="C17" s="3">
        <v>110.3142857142857</v>
      </c>
      <c r="D17" s="3">
        <v>96.94285714285715</v>
      </c>
      <c r="E17" s="3">
        <v>86.914285714285683</v>
      </c>
      <c r="F17" s="3">
        <v>83.571428571428598</v>
      </c>
      <c r="G17" s="3">
        <v>100.28571428571428</v>
      </c>
      <c r="H17" s="3">
        <v>117</v>
      </c>
      <c r="I17" s="3">
        <v>130.37142857142854</v>
      </c>
      <c r="J17" s="3">
        <v>137.05714285714279</v>
      </c>
      <c r="K17" s="3">
        <v>147.08571428571426</v>
      </c>
      <c r="L17" s="3">
        <v>148.75714285714287</v>
      </c>
      <c r="M17" s="3">
        <v>140.40000000000003</v>
      </c>
      <c r="N17" s="3">
        <v>133.71428571428564</v>
      </c>
      <c r="O17" s="3">
        <v>127.02857142857144</v>
      </c>
      <c r="P17" s="3">
        <v>147.08571428571426</v>
      </c>
      <c r="Q17" s="3">
        <v>150.42857142857142</v>
      </c>
      <c r="R17" s="3">
        <v>142.07142857142856</v>
      </c>
      <c r="S17" s="3">
        <v>148.75714285714287</v>
      </c>
      <c r="T17" s="3">
        <v>157.11428571428573</v>
      </c>
      <c r="U17" s="3">
        <v>163.80000000000001</v>
      </c>
      <c r="V17" s="3">
        <v>167.1428571428572</v>
      </c>
      <c r="W17" s="3">
        <v>150.42857142857142</v>
      </c>
      <c r="X17" s="3">
        <v>145.41428571428568</v>
      </c>
      <c r="Y17" s="3">
        <v>137.05714285714279</v>
      </c>
      <c r="AA17">
        <v>15</v>
      </c>
      <c r="AB17" s="3">
        <v>38.999999999999993</v>
      </c>
      <c r="AC17" s="3">
        <v>36.771428571428565</v>
      </c>
      <c r="AD17" s="3">
        <v>32.31428571428571</v>
      </c>
      <c r="AE17" s="3">
        <v>28.971428571428561</v>
      </c>
      <c r="AF17" s="3">
        <v>27.857142857142861</v>
      </c>
      <c r="AG17" s="3">
        <v>33.428571428571431</v>
      </c>
      <c r="AH17" s="3">
        <v>38.999999999999993</v>
      </c>
      <c r="AI17" s="3">
        <v>43.457142857142848</v>
      </c>
      <c r="AJ17" s="3">
        <v>45.685714285714255</v>
      </c>
      <c r="AK17" s="3">
        <v>49.028571428571418</v>
      </c>
      <c r="AL17" s="3">
        <v>49.585714285714282</v>
      </c>
      <c r="AM17" s="3">
        <v>46.800000000000011</v>
      </c>
      <c r="AN17" s="3">
        <v>44.571428571428541</v>
      </c>
      <c r="AO17" s="3">
        <v>42.342857142857142</v>
      </c>
      <c r="AP17" s="3">
        <v>49.028571428571418</v>
      </c>
      <c r="AQ17" s="3">
        <v>50.142857142857139</v>
      </c>
      <c r="AR17" s="3">
        <v>47.357142857142847</v>
      </c>
      <c r="AS17" s="3">
        <v>49.585714285714282</v>
      </c>
      <c r="AT17" s="3">
        <v>52.371428571428574</v>
      </c>
      <c r="AU17" s="3">
        <v>54.6</v>
      </c>
      <c r="AV17" s="3">
        <v>55.714285714285722</v>
      </c>
      <c r="AW17" s="3">
        <v>50.142857142857139</v>
      </c>
      <c r="AX17" s="3">
        <v>48.471428571428561</v>
      </c>
      <c r="AY17" s="3">
        <v>45.685714285714255</v>
      </c>
    </row>
    <row r="18" spans="1:51" x14ac:dyDescent="0.3">
      <c r="A18">
        <v>16</v>
      </c>
      <c r="B18" s="3">
        <v>32.5</v>
      </c>
      <c r="C18" s="3">
        <v>30.642857142857139</v>
      </c>
      <c r="D18" s="3">
        <v>26.928571428571431</v>
      </c>
      <c r="E18" s="3">
        <v>24.142857142857135</v>
      </c>
      <c r="F18" s="3">
        <v>23.214285714285722</v>
      </c>
      <c r="G18" s="3">
        <v>27.857142857142854</v>
      </c>
      <c r="H18" s="3">
        <v>32.5</v>
      </c>
      <c r="I18" s="3">
        <v>36.214285714285708</v>
      </c>
      <c r="J18" s="3">
        <v>38.071428571428555</v>
      </c>
      <c r="K18" s="3">
        <v>40.857142857142847</v>
      </c>
      <c r="L18" s="3">
        <v>41.321428571428569</v>
      </c>
      <c r="M18" s="3">
        <v>39.000000000000007</v>
      </c>
      <c r="N18" s="3">
        <v>37.142857142857125</v>
      </c>
      <c r="O18" s="3">
        <v>35.285714285714285</v>
      </c>
      <c r="P18" s="3">
        <v>40.857142857142847</v>
      </c>
      <c r="Q18" s="3">
        <v>41.785714285714285</v>
      </c>
      <c r="R18" s="3">
        <v>39.464285714285708</v>
      </c>
      <c r="S18" s="3">
        <v>41.321428571428569</v>
      </c>
      <c r="T18" s="3">
        <v>43.642857142857146</v>
      </c>
      <c r="U18" s="3">
        <v>45.5</v>
      </c>
      <c r="V18" s="3">
        <v>46.428571428571445</v>
      </c>
      <c r="W18" s="3">
        <v>41.785714285714285</v>
      </c>
      <c r="X18" s="3">
        <v>40.392857142857132</v>
      </c>
      <c r="Y18" s="3">
        <v>38.071428571428555</v>
      </c>
      <c r="AA18">
        <v>16</v>
      </c>
      <c r="AB18" s="3">
        <v>13</v>
      </c>
      <c r="AC18" s="3">
        <v>12.257142857142856</v>
      </c>
      <c r="AD18" s="3">
        <v>10.771428571428572</v>
      </c>
      <c r="AE18" s="3">
        <v>9.6571428571428548</v>
      </c>
      <c r="AF18" s="3">
        <v>9.2857142857142883</v>
      </c>
      <c r="AG18" s="3">
        <v>11.142857142857144</v>
      </c>
      <c r="AH18" s="3">
        <v>13</v>
      </c>
      <c r="AI18" s="3">
        <v>14.485714285714284</v>
      </c>
      <c r="AJ18" s="3">
        <v>15.228571428571421</v>
      </c>
      <c r="AK18" s="3">
        <v>16.342857142857142</v>
      </c>
      <c r="AL18" s="3">
        <v>16.528571428571428</v>
      </c>
      <c r="AM18" s="3">
        <v>15.600000000000005</v>
      </c>
      <c r="AN18" s="3">
        <v>14.857142857142849</v>
      </c>
      <c r="AO18" s="3">
        <v>14.114285714285716</v>
      </c>
      <c r="AP18" s="3">
        <v>16.342857142857142</v>
      </c>
      <c r="AQ18" s="3">
        <v>16.714285714285715</v>
      </c>
      <c r="AR18" s="3">
        <v>15.785714285714285</v>
      </c>
      <c r="AS18" s="3">
        <v>16.528571428571428</v>
      </c>
      <c r="AT18" s="3">
        <v>17.457142857142859</v>
      </c>
      <c r="AU18" s="3">
        <v>18.200000000000003</v>
      </c>
      <c r="AV18" s="3">
        <v>18.571428571428577</v>
      </c>
      <c r="AW18" s="3">
        <v>16.714285714285715</v>
      </c>
      <c r="AX18" s="3">
        <v>16.157142857142855</v>
      </c>
      <c r="AY18" s="3">
        <v>15.228571428571421</v>
      </c>
    </row>
    <row r="19" spans="1:51" x14ac:dyDescent="0.3">
      <c r="A19">
        <v>17</v>
      </c>
      <c r="B19" s="3">
        <v>14.3</v>
      </c>
      <c r="C19" s="3">
        <v>13.482857142857142</v>
      </c>
      <c r="D19" s="3">
        <v>11.848571428571431</v>
      </c>
      <c r="E19" s="3">
        <v>10.622857142857139</v>
      </c>
      <c r="F19" s="3">
        <v>10.214285714285719</v>
      </c>
      <c r="G19" s="3">
        <v>12.257142857142858</v>
      </c>
      <c r="H19" s="3">
        <v>14.3</v>
      </c>
      <c r="I19" s="3">
        <v>15.934285714285712</v>
      </c>
      <c r="J19" s="3">
        <v>16.751428571428566</v>
      </c>
      <c r="K19" s="3">
        <v>17.977142857142855</v>
      </c>
      <c r="L19" s="3">
        <v>18.181428571428572</v>
      </c>
      <c r="M19" s="3">
        <v>17.160000000000007</v>
      </c>
      <c r="N19" s="3">
        <v>16.342857142857135</v>
      </c>
      <c r="O19" s="3">
        <v>15.525714285714288</v>
      </c>
      <c r="P19" s="3">
        <v>17.977142857142855</v>
      </c>
      <c r="Q19" s="3">
        <v>18.385714285714286</v>
      </c>
      <c r="R19" s="3">
        <v>17.364285714285714</v>
      </c>
      <c r="S19" s="3">
        <v>18.181428571428572</v>
      </c>
      <c r="T19" s="3">
        <v>19.202857142857145</v>
      </c>
      <c r="U19" s="3">
        <v>20.020000000000003</v>
      </c>
      <c r="V19" s="3">
        <v>20.428571428571438</v>
      </c>
      <c r="W19" s="3">
        <v>18.385714285714286</v>
      </c>
      <c r="X19" s="3">
        <v>17.772857142857141</v>
      </c>
      <c r="Y19" s="3">
        <v>16.751428571428566</v>
      </c>
      <c r="AA19">
        <v>17</v>
      </c>
      <c r="AB19" s="3">
        <v>3.9</v>
      </c>
      <c r="AC19" s="3">
        <v>3.677142857142857</v>
      </c>
      <c r="AD19" s="3">
        <v>3.2314285714285713</v>
      </c>
      <c r="AE19" s="3">
        <v>2.8971428571428564</v>
      </c>
      <c r="AF19" s="3">
        <v>2.785714285714286</v>
      </c>
      <c r="AG19" s="3">
        <v>3.342857142857143</v>
      </c>
      <c r="AH19" s="3">
        <v>3.9</v>
      </c>
      <c r="AI19" s="3">
        <v>4.3457142857142852</v>
      </c>
      <c r="AJ19" s="3">
        <v>4.5685714285714258</v>
      </c>
      <c r="AK19" s="3">
        <v>4.9028571428571421</v>
      </c>
      <c r="AL19" s="3">
        <v>4.9585714285714282</v>
      </c>
      <c r="AM19" s="3">
        <v>4.6800000000000015</v>
      </c>
      <c r="AN19" s="3">
        <v>4.4571428571428546</v>
      </c>
      <c r="AO19" s="3">
        <v>4.2342857142857149</v>
      </c>
      <c r="AP19" s="3">
        <v>4.9028571428571421</v>
      </c>
      <c r="AQ19" s="3">
        <v>5.0142857142857142</v>
      </c>
      <c r="AR19" s="3">
        <v>4.7357142857142849</v>
      </c>
      <c r="AS19" s="3">
        <v>4.9585714285714282</v>
      </c>
      <c r="AT19" s="3">
        <v>5.2371428571428575</v>
      </c>
      <c r="AU19" s="3">
        <v>5.46</v>
      </c>
      <c r="AV19" s="3">
        <v>5.5714285714285721</v>
      </c>
      <c r="AW19" s="3">
        <v>5.0142857142857142</v>
      </c>
      <c r="AX19" s="3">
        <v>4.8471428571428561</v>
      </c>
      <c r="AY19" s="3">
        <v>4.5685714285714258</v>
      </c>
    </row>
    <row r="20" spans="1:51" x14ac:dyDescent="0.3">
      <c r="A20">
        <v>18</v>
      </c>
      <c r="B20" s="3">
        <v>78</v>
      </c>
      <c r="C20" s="3">
        <v>73.54285714285713</v>
      </c>
      <c r="D20" s="3">
        <v>64.628571428571433</v>
      </c>
      <c r="E20" s="3">
        <v>57.942857142857122</v>
      </c>
      <c r="F20" s="3">
        <v>55.71428571428573</v>
      </c>
      <c r="G20" s="3">
        <v>66.857142857142847</v>
      </c>
      <c r="H20" s="3">
        <v>78</v>
      </c>
      <c r="I20" s="3">
        <v>86.914285714285697</v>
      </c>
      <c r="J20" s="3">
        <v>91.371428571428524</v>
      </c>
      <c r="K20" s="3">
        <v>98.057142857142836</v>
      </c>
      <c r="L20" s="3">
        <v>99.171428571428564</v>
      </c>
      <c r="M20" s="3">
        <v>93.600000000000023</v>
      </c>
      <c r="N20" s="3">
        <v>89.142857142857096</v>
      </c>
      <c r="O20" s="3">
        <v>84.685714285714283</v>
      </c>
      <c r="P20" s="3">
        <v>98.057142857142836</v>
      </c>
      <c r="Q20" s="3">
        <v>100.28571428571428</v>
      </c>
      <c r="R20" s="3">
        <v>94.714285714285694</v>
      </c>
      <c r="S20" s="3">
        <v>99.171428571428564</v>
      </c>
      <c r="T20" s="3">
        <v>104.74285714285715</v>
      </c>
      <c r="U20" s="3">
        <v>109.19999999999999</v>
      </c>
      <c r="V20" s="3">
        <v>111.42857142857146</v>
      </c>
      <c r="W20" s="3">
        <v>100.28571428571428</v>
      </c>
      <c r="X20" s="3">
        <v>96.942857142857122</v>
      </c>
      <c r="Y20" s="3">
        <v>91.371428571428524</v>
      </c>
      <c r="AA20">
        <v>18</v>
      </c>
      <c r="AB20" s="3">
        <v>44.2</v>
      </c>
      <c r="AC20" s="3">
        <v>41.674285714285716</v>
      </c>
      <c r="AD20" s="3">
        <v>36.622857142857143</v>
      </c>
      <c r="AE20" s="3">
        <v>32.834285714285706</v>
      </c>
      <c r="AF20" s="3">
        <v>31.57142857142858</v>
      </c>
      <c r="AG20" s="3">
        <v>37.885714285714293</v>
      </c>
      <c r="AH20" s="3">
        <v>44.2</v>
      </c>
      <c r="AI20" s="3">
        <v>49.251428571428569</v>
      </c>
      <c r="AJ20" s="3">
        <v>51.777142857142827</v>
      </c>
      <c r="AK20" s="3">
        <v>55.565714285714279</v>
      </c>
      <c r="AL20" s="3">
        <v>56.197142857142858</v>
      </c>
      <c r="AM20" s="3">
        <v>53.04000000000002</v>
      </c>
      <c r="AN20" s="3">
        <v>50.514285714285691</v>
      </c>
      <c r="AO20" s="3">
        <v>47.988571428571433</v>
      </c>
      <c r="AP20" s="3">
        <v>55.565714285714279</v>
      </c>
      <c r="AQ20" s="3">
        <v>56.828571428571429</v>
      </c>
      <c r="AR20" s="3">
        <v>53.671428571428564</v>
      </c>
      <c r="AS20" s="3">
        <v>56.197142857142858</v>
      </c>
      <c r="AT20" s="3">
        <v>59.354285714285723</v>
      </c>
      <c r="AU20" s="3">
        <v>61.88000000000001</v>
      </c>
      <c r="AV20" s="3">
        <v>63.14285714285716</v>
      </c>
      <c r="AW20" s="3">
        <v>56.828571428571429</v>
      </c>
      <c r="AX20" s="3">
        <v>54.934285714285707</v>
      </c>
      <c r="AY20" s="3">
        <v>51.777142857142827</v>
      </c>
    </row>
    <row r="21" spans="1:51" x14ac:dyDescent="0.3">
      <c r="A21">
        <v>19</v>
      </c>
      <c r="B21" s="3">
        <v>58.5</v>
      </c>
      <c r="C21" s="3">
        <v>55.157142857142851</v>
      </c>
      <c r="D21" s="3">
        <v>48.471428571428575</v>
      </c>
      <c r="E21" s="3">
        <v>43.457142857142841</v>
      </c>
      <c r="F21" s="3">
        <v>41.785714285714299</v>
      </c>
      <c r="G21" s="3">
        <v>50.142857142857139</v>
      </c>
      <c r="H21" s="3">
        <v>58.5</v>
      </c>
      <c r="I21" s="3">
        <v>65.185714285714269</v>
      </c>
      <c r="J21" s="3">
        <v>68.528571428571396</v>
      </c>
      <c r="K21" s="3">
        <v>73.54285714285713</v>
      </c>
      <c r="L21" s="3">
        <v>74.378571428571433</v>
      </c>
      <c r="M21" s="3">
        <v>70.200000000000017</v>
      </c>
      <c r="N21" s="3">
        <v>66.857142857142819</v>
      </c>
      <c r="O21" s="3">
        <v>63.51428571428572</v>
      </c>
      <c r="P21" s="3">
        <v>73.54285714285713</v>
      </c>
      <c r="Q21" s="3">
        <v>75.214285714285708</v>
      </c>
      <c r="R21" s="3">
        <v>71.035714285714278</v>
      </c>
      <c r="S21" s="3">
        <v>74.378571428571433</v>
      </c>
      <c r="T21" s="3">
        <v>78.557142857142864</v>
      </c>
      <c r="U21" s="3">
        <v>81.900000000000006</v>
      </c>
      <c r="V21" s="3">
        <v>83.571428571428598</v>
      </c>
      <c r="W21" s="3">
        <v>75.214285714285708</v>
      </c>
      <c r="X21" s="3">
        <v>72.707142857142841</v>
      </c>
      <c r="Y21" s="3">
        <v>68.528571428571396</v>
      </c>
      <c r="AA21">
        <v>19</v>
      </c>
      <c r="AB21" s="3">
        <v>32.5</v>
      </c>
      <c r="AC21" s="3">
        <v>30.642857142857142</v>
      </c>
      <c r="AD21" s="3">
        <v>26.928571428571427</v>
      </c>
      <c r="AE21" s="3">
        <v>24.142857142857135</v>
      </c>
      <c r="AF21" s="3">
        <v>23.214285714285719</v>
      </c>
      <c r="AG21" s="3">
        <v>27.857142857142861</v>
      </c>
      <c r="AH21" s="3">
        <v>32.5</v>
      </c>
      <c r="AI21" s="3">
        <v>36.214285714285708</v>
      </c>
      <c r="AJ21" s="3">
        <v>38.071428571428548</v>
      </c>
      <c r="AK21" s="3">
        <v>40.857142857142854</v>
      </c>
      <c r="AL21" s="3">
        <v>41.321428571428569</v>
      </c>
      <c r="AM21" s="3">
        <v>39.000000000000014</v>
      </c>
      <c r="AN21" s="3">
        <v>37.142857142857125</v>
      </c>
      <c r="AO21" s="3">
        <v>35.285714285714292</v>
      </c>
      <c r="AP21" s="3">
        <v>40.857142857142854</v>
      </c>
      <c r="AQ21" s="3">
        <v>41.785714285714285</v>
      </c>
      <c r="AR21" s="3">
        <v>39.464285714285708</v>
      </c>
      <c r="AS21" s="3">
        <v>41.321428571428569</v>
      </c>
      <c r="AT21" s="3">
        <v>43.642857142857146</v>
      </c>
      <c r="AU21" s="3">
        <v>45.500000000000007</v>
      </c>
      <c r="AV21" s="3">
        <v>46.428571428571438</v>
      </c>
      <c r="AW21" s="3">
        <v>41.785714285714285</v>
      </c>
      <c r="AX21" s="3">
        <v>40.392857142857139</v>
      </c>
      <c r="AY21" s="3">
        <v>38.071428571428548</v>
      </c>
    </row>
    <row r="22" spans="1:51" x14ac:dyDescent="0.3">
      <c r="A22">
        <v>20</v>
      </c>
      <c r="B22" s="3">
        <v>23.4</v>
      </c>
      <c r="C22" s="3">
        <v>22.062857142857141</v>
      </c>
      <c r="D22" s="3">
        <v>19.388571428571431</v>
      </c>
      <c r="E22" s="3">
        <v>17.382857142857137</v>
      </c>
      <c r="F22" s="3">
        <v>16.714285714285719</v>
      </c>
      <c r="G22" s="3">
        <v>20.057142857142853</v>
      </c>
      <c r="H22" s="3">
        <v>23.4</v>
      </c>
      <c r="I22" s="3">
        <v>26.074285714285708</v>
      </c>
      <c r="J22" s="3">
        <v>27.411428571428555</v>
      </c>
      <c r="K22" s="3">
        <v>29.417142857142853</v>
      </c>
      <c r="L22" s="3">
        <v>29.751428571428569</v>
      </c>
      <c r="M22" s="3">
        <v>28.080000000000005</v>
      </c>
      <c r="N22" s="3">
        <v>26.74285714285713</v>
      </c>
      <c r="O22" s="3">
        <v>25.405714285714286</v>
      </c>
      <c r="P22" s="3">
        <v>29.417142857142853</v>
      </c>
      <c r="Q22" s="3">
        <v>30.085714285714282</v>
      </c>
      <c r="R22" s="3">
        <v>28.414285714285707</v>
      </c>
      <c r="S22" s="3">
        <v>29.751428571428569</v>
      </c>
      <c r="T22" s="3">
        <v>31.422857142857143</v>
      </c>
      <c r="U22" s="3">
        <v>32.76</v>
      </c>
      <c r="V22" s="3">
        <v>33.428571428571438</v>
      </c>
      <c r="W22" s="3">
        <v>30.085714285714282</v>
      </c>
      <c r="X22" s="3">
        <v>29.082857142857137</v>
      </c>
      <c r="Y22" s="3">
        <v>27.411428571428555</v>
      </c>
      <c r="AA22">
        <v>20</v>
      </c>
      <c r="AB22" s="3">
        <v>3.9</v>
      </c>
      <c r="AC22" s="3">
        <v>3.677142857142857</v>
      </c>
      <c r="AD22" s="3">
        <v>3.2314285714285713</v>
      </c>
      <c r="AE22" s="3">
        <v>2.8971428571428564</v>
      </c>
      <c r="AF22" s="3">
        <v>2.785714285714286</v>
      </c>
      <c r="AG22" s="3">
        <v>3.342857142857143</v>
      </c>
      <c r="AH22" s="3">
        <v>3.9</v>
      </c>
      <c r="AI22" s="3">
        <v>4.3457142857142852</v>
      </c>
      <c r="AJ22" s="3">
        <v>4.5685714285714258</v>
      </c>
      <c r="AK22" s="3">
        <v>4.9028571428571421</v>
      </c>
      <c r="AL22" s="3">
        <v>4.9585714285714282</v>
      </c>
      <c r="AM22" s="3">
        <v>4.6800000000000015</v>
      </c>
      <c r="AN22" s="3">
        <v>4.4571428571428546</v>
      </c>
      <c r="AO22" s="3">
        <v>4.2342857142857149</v>
      </c>
      <c r="AP22" s="3">
        <v>4.9028571428571421</v>
      </c>
      <c r="AQ22" s="3">
        <v>5.0142857142857142</v>
      </c>
      <c r="AR22" s="3">
        <v>4.7357142857142849</v>
      </c>
      <c r="AS22" s="3">
        <v>4.9585714285714282</v>
      </c>
      <c r="AT22" s="3">
        <v>5.2371428571428575</v>
      </c>
      <c r="AU22" s="3">
        <v>5.46</v>
      </c>
      <c r="AV22" s="3">
        <v>5.5714285714285721</v>
      </c>
      <c r="AW22" s="3">
        <v>5.0142857142857142</v>
      </c>
      <c r="AX22" s="3">
        <v>4.8471428571428561</v>
      </c>
      <c r="AY22" s="3">
        <v>4.5685714285714258</v>
      </c>
    </row>
    <row r="23" spans="1:51" x14ac:dyDescent="0.3">
      <c r="A23">
        <v>21</v>
      </c>
      <c r="B23" s="3">
        <v>18.2</v>
      </c>
      <c r="C23" s="3">
        <v>17.16</v>
      </c>
      <c r="D23" s="3">
        <v>15.080000000000004</v>
      </c>
      <c r="E23" s="3">
        <v>13.519999999999996</v>
      </c>
      <c r="F23" s="3">
        <v>13.000000000000005</v>
      </c>
      <c r="G23" s="3">
        <v>15.6</v>
      </c>
      <c r="H23" s="3">
        <v>18.2</v>
      </c>
      <c r="I23" s="3">
        <v>20.279999999999998</v>
      </c>
      <c r="J23" s="3">
        <v>21.31999999999999</v>
      </c>
      <c r="K23" s="3">
        <v>22.88</v>
      </c>
      <c r="L23" s="3">
        <v>23.14</v>
      </c>
      <c r="M23" s="3">
        <v>21.840000000000007</v>
      </c>
      <c r="N23" s="3">
        <v>20.79999999999999</v>
      </c>
      <c r="O23" s="3">
        <v>19.760000000000002</v>
      </c>
      <c r="P23" s="3">
        <v>22.88</v>
      </c>
      <c r="Q23" s="3">
        <v>23.4</v>
      </c>
      <c r="R23" s="3">
        <v>22.099999999999998</v>
      </c>
      <c r="S23" s="3">
        <v>23.14</v>
      </c>
      <c r="T23" s="3">
        <v>24.44</v>
      </c>
      <c r="U23" s="3">
        <v>25.48</v>
      </c>
      <c r="V23" s="3">
        <v>26.000000000000011</v>
      </c>
      <c r="W23" s="3">
        <v>23.4</v>
      </c>
      <c r="X23" s="3">
        <v>22.619999999999997</v>
      </c>
      <c r="Y23" s="3">
        <v>21.31999999999999</v>
      </c>
      <c r="AA23">
        <v>21</v>
      </c>
      <c r="AB23" s="3">
        <v>10.4</v>
      </c>
      <c r="AC23" s="3">
        <v>9.8057142857142843</v>
      </c>
      <c r="AD23" s="3">
        <v>8.6171428571428574</v>
      </c>
      <c r="AE23" s="3">
        <v>7.7257142857142833</v>
      </c>
      <c r="AF23" s="3">
        <v>7.4285714285714297</v>
      </c>
      <c r="AG23" s="3">
        <v>8.9142857142857146</v>
      </c>
      <c r="AH23" s="3">
        <v>10.4</v>
      </c>
      <c r="AI23" s="3">
        <v>11.588571428571427</v>
      </c>
      <c r="AJ23" s="3">
        <v>12.182857142857136</v>
      </c>
      <c r="AK23" s="3">
        <v>13.074285714285713</v>
      </c>
      <c r="AL23" s="3">
        <v>13.222857142857142</v>
      </c>
      <c r="AM23" s="3">
        <v>12.480000000000004</v>
      </c>
      <c r="AN23" s="3">
        <v>11.885714285714279</v>
      </c>
      <c r="AO23" s="3">
        <v>11.291428571428572</v>
      </c>
      <c r="AP23" s="3">
        <v>13.074285714285713</v>
      </c>
      <c r="AQ23" s="3">
        <v>13.371428571428572</v>
      </c>
      <c r="AR23" s="3">
        <v>12.628571428571426</v>
      </c>
      <c r="AS23" s="3">
        <v>13.222857142857142</v>
      </c>
      <c r="AT23" s="3">
        <v>13.965714285714288</v>
      </c>
      <c r="AU23" s="3">
        <v>14.56</v>
      </c>
      <c r="AV23" s="3">
        <v>14.857142857142859</v>
      </c>
      <c r="AW23" s="3">
        <v>13.371428571428572</v>
      </c>
      <c r="AX23" s="3">
        <v>12.925714285714283</v>
      </c>
      <c r="AY23" s="3">
        <v>12.182857142857136</v>
      </c>
    </row>
    <row r="24" spans="1:51" x14ac:dyDescent="0.3">
      <c r="A24">
        <v>22</v>
      </c>
      <c r="B24" s="3">
        <v>13</v>
      </c>
      <c r="C24" s="3">
        <v>12.257142857142856</v>
      </c>
      <c r="D24" s="3">
        <v>10.771428571428574</v>
      </c>
      <c r="E24" s="3">
        <v>9.6571428571428548</v>
      </c>
      <c r="F24" s="3">
        <v>9.2857142857142883</v>
      </c>
      <c r="G24" s="3">
        <v>11.142857142857142</v>
      </c>
      <c r="H24" s="3">
        <v>13</v>
      </c>
      <c r="I24" s="3">
        <v>14.485714285714282</v>
      </c>
      <c r="J24" s="3">
        <v>15.228571428571421</v>
      </c>
      <c r="K24" s="3">
        <v>16.342857142857142</v>
      </c>
      <c r="L24" s="3">
        <v>16.528571428571428</v>
      </c>
      <c r="M24" s="3">
        <v>15.600000000000005</v>
      </c>
      <c r="N24" s="3">
        <v>14.857142857142851</v>
      </c>
      <c r="O24" s="3">
        <v>14.114285714285716</v>
      </c>
      <c r="P24" s="3">
        <v>16.342857142857142</v>
      </c>
      <c r="Q24" s="3">
        <v>16.714285714285715</v>
      </c>
      <c r="R24" s="3">
        <v>15.785714285714283</v>
      </c>
      <c r="S24" s="3">
        <v>16.528571428571428</v>
      </c>
      <c r="T24" s="3">
        <v>17.457142857142859</v>
      </c>
      <c r="U24" s="3">
        <v>18.2</v>
      </c>
      <c r="V24" s="3">
        <v>18.571428571428577</v>
      </c>
      <c r="W24" s="3">
        <v>16.714285714285715</v>
      </c>
      <c r="X24" s="3">
        <v>16.157142857142855</v>
      </c>
      <c r="Y24" s="3">
        <v>15.228571428571421</v>
      </c>
      <c r="AA24">
        <v>22</v>
      </c>
      <c r="AB24" s="3">
        <v>6.5</v>
      </c>
      <c r="AC24" s="3">
        <v>6.1285714285714281</v>
      </c>
      <c r="AD24" s="3">
        <v>5.3857142857142861</v>
      </c>
      <c r="AE24" s="3">
        <v>4.8285714285714274</v>
      </c>
      <c r="AF24" s="3">
        <v>4.6428571428571441</v>
      </c>
      <c r="AG24" s="3">
        <v>5.5714285714285721</v>
      </c>
      <c r="AH24" s="3">
        <v>6.5</v>
      </c>
      <c r="AI24" s="3">
        <v>7.242857142857142</v>
      </c>
      <c r="AJ24" s="3">
        <v>7.6142857142857103</v>
      </c>
      <c r="AK24" s="3">
        <v>8.1714285714285708</v>
      </c>
      <c r="AL24" s="3">
        <v>8.2642857142857142</v>
      </c>
      <c r="AM24" s="3">
        <v>7.8000000000000025</v>
      </c>
      <c r="AN24" s="3">
        <v>7.4285714285714244</v>
      </c>
      <c r="AO24" s="3">
        <v>7.0571428571428578</v>
      </c>
      <c r="AP24" s="3">
        <v>8.1714285714285708</v>
      </c>
      <c r="AQ24" s="3">
        <v>8.3571428571428577</v>
      </c>
      <c r="AR24" s="3">
        <v>7.8928571428571423</v>
      </c>
      <c r="AS24" s="3">
        <v>8.2642857142857142</v>
      </c>
      <c r="AT24" s="3">
        <v>8.7285714285714295</v>
      </c>
      <c r="AU24" s="3">
        <v>9.1000000000000014</v>
      </c>
      <c r="AV24" s="3">
        <v>9.2857142857142883</v>
      </c>
      <c r="AW24" s="3">
        <v>8.3571428571428577</v>
      </c>
      <c r="AX24" s="3">
        <v>8.0785714285714274</v>
      </c>
      <c r="AY24" s="3">
        <v>7.6142857142857103</v>
      </c>
    </row>
    <row r="25" spans="1:51" x14ac:dyDescent="0.3">
      <c r="A25">
        <v>23</v>
      </c>
      <c r="B25" s="3">
        <v>9.1</v>
      </c>
      <c r="C25" s="3">
        <v>8.58</v>
      </c>
      <c r="D25" s="3">
        <v>7.5400000000000018</v>
      </c>
      <c r="E25" s="3">
        <v>6.759999999999998</v>
      </c>
      <c r="F25" s="3">
        <v>6.5000000000000027</v>
      </c>
      <c r="G25" s="3">
        <v>7.8</v>
      </c>
      <c r="H25" s="3">
        <v>9.1</v>
      </c>
      <c r="I25" s="3">
        <v>10.139999999999999</v>
      </c>
      <c r="J25" s="3">
        <v>10.659999999999995</v>
      </c>
      <c r="K25" s="3">
        <v>11.44</v>
      </c>
      <c r="L25" s="3">
        <v>11.57</v>
      </c>
      <c r="M25" s="3">
        <v>10.920000000000003</v>
      </c>
      <c r="N25" s="3">
        <v>10.399999999999995</v>
      </c>
      <c r="O25" s="3">
        <v>9.8800000000000008</v>
      </c>
      <c r="P25" s="3">
        <v>11.44</v>
      </c>
      <c r="Q25" s="3">
        <v>11.7</v>
      </c>
      <c r="R25" s="3">
        <v>11.049999999999999</v>
      </c>
      <c r="S25" s="3">
        <v>11.57</v>
      </c>
      <c r="T25" s="3">
        <v>12.22</v>
      </c>
      <c r="U25" s="3">
        <v>12.74</v>
      </c>
      <c r="V25" s="3">
        <v>13.000000000000005</v>
      </c>
      <c r="W25" s="3">
        <v>11.7</v>
      </c>
      <c r="X25" s="3">
        <v>11.309999999999999</v>
      </c>
      <c r="Y25" s="3">
        <v>10.659999999999995</v>
      </c>
      <c r="AA25">
        <v>23</v>
      </c>
      <c r="AB25" s="3">
        <v>3.9</v>
      </c>
      <c r="AC25" s="3">
        <v>3.677142857142857</v>
      </c>
      <c r="AD25" s="3">
        <v>3.2314285714285713</v>
      </c>
      <c r="AE25" s="3">
        <v>2.8971428571428564</v>
      </c>
      <c r="AF25" s="3">
        <v>2.785714285714286</v>
      </c>
      <c r="AG25" s="3">
        <v>3.342857142857143</v>
      </c>
      <c r="AH25" s="3">
        <v>3.9</v>
      </c>
      <c r="AI25" s="3">
        <v>4.3457142857142852</v>
      </c>
      <c r="AJ25" s="3">
        <v>4.5685714285714258</v>
      </c>
      <c r="AK25" s="3">
        <v>4.9028571428571421</v>
      </c>
      <c r="AL25" s="3">
        <v>4.9585714285714282</v>
      </c>
      <c r="AM25" s="3">
        <v>4.6800000000000015</v>
      </c>
      <c r="AN25" s="3">
        <v>4.4571428571428546</v>
      </c>
      <c r="AO25" s="3">
        <v>4.2342857142857149</v>
      </c>
      <c r="AP25" s="3">
        <v>4.9028571428571421</v>
      </c>
      <c r="AQ25" s="3">
        <v>5.0142857142857142</v>
      </c>
      <c r="AR25" s="3">
        <v>4.7357142857142849</v>
      </c>
      <c r="AS25" s="3">
        <v>4.9585714285714282</v>
      </c>
      <c r="AT25" s="3">
        <v>5.2371428571428575</v>
      </c>
      <c r="AU25" s="3">
        <v>5.46</v>
      </c>
      <c r="AV25" s="3">
        <v>5.5714285714285721</v>
      </c>
      <c r="AW25" s="3">
        <v>5.0142857142857142</v>
      </c>
      <c r="AX25" s="3">
        <v>4.8471428571428561</v>
      </c>
      <c r="AY25" s="3">
        <v>4.5685714285714258</v>
      </c>
    </row>
    <row r="26" spans="1:51" x14ac:dyDescent="0.3">
      <c r="A26">
        <v>24</v>
      </c>
      <c r="B26" s="3">
        <v>16.899999999999999</v>
      </c>
      <c r="C26" s="3">
        <v>15.934285714285712</v>
      </c>
      <c r="D26" s="3">
        <v>14.002857142857145</v>
      </c>
      <c r="E26" s="3">
        <v>12.55428571428571</v>
      </c>
      <c r="F26" s="3">
        <v>12.071428571428575</v>
      </c>
      <c r="G26" s="3">
        <v>14.485714285714286</v>
      </c>
      <c r="H26" s="3">
        <v>16.899999999999999</v>
      </c>
      <c r="I26" s="3">
        <v>18.831428571428567</v>
      </c>
      <c r="J26" s="3">
        <v>19.797142857142848</v>
      </c>
      <c r="K26" s="3">
        <v>21.245714285714282</v>
      </c>
      <c r="L26" s="3">
        <v>21.487142857142857</v>
      </c>
      <c r="M26" s="3">
        <v>20.280000000000005</v>
      </c>
      <c r="N26" s="3">
        <v>19.314285714285706</v>
      </c>
      <c r="O26" s="3">
        <v>18.348571428571429</v>
      </c>
      <c r="P26" s="3">
        <v>21.245714285714282</v>
      </c>
      <c r="Q26" s="3">
        <v>21.728571428571428</v>
      </c>
      <c r="R26" s="3">
        <v>20.521428571428569</v>
      </c>
      <c r="S26" s="3">
        <v>21.487142857142857</v>
      </c>
      <c r="T26" s="3">
        <v>22.694285714285716</v>
      </c>
      <c r="U26" s="3">
        <v>23.66</v>
      </c>
      <c r="V26" s="3">
        <v>24.142857142857149</v>
      </c>
      <c r="W26" s="3">
        <v>21.728571428571428</v>
      </c>
      <c r="X26" s="3">
        <v>21.004285714285711</v>
      </c>
      <c r="Y26" s="3">
        <v>19.797142857142848</v>
      </c>
      <c r="AA26">
        <v>24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</row>
    <row r="27" spans="1:51" x14ac:dyDescent="0.3">
      <c r="A27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AA27">
        <v>25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</row>
    <row r="28" spans="1:51" x14ac:dyDescent="0.3">
      <c r="A28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AA28">
        <v>26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</row>
    <row r="29" spans="1:51" x14ac:dyDescent="0.3">
      <c r="A29">
        <v>27</v>
      </c>
      <c r="B29" s="3">
        <v>92.3</v>
      </c>
      <c r="C29" s="3">
        <v>87.025714285714272</v>
      </c>
      <c r="D29" s="3">
        <v>76.477142857142866</v>
      </c>
      <c r="E29" s="3">
        <v>68.565714285714265</v>
      </c>
      <c r="F29" s="3">
        <v>65.928571428571445</v>
      </c>
      <c r="G29" s="3">
        <v>79.114285714285714</v>
      </c>
      <c r="H29" s="3">
        <v>92.3</v>
      </c>
      <c r="I29" s="3">
        <v>102.8485714285714</v>
      </c>
      <c r="J29" s="3">
        <v>108.12285714285709</v>
      </c>
      <c r="K29" s="3">
        <v>116.0342857142857</v>
      </c>
      <c r="L29" s="3">
        <v>117.35285714285715</v>
      </c>
      <c r="M29" s="3">
        <v>110.76000000000003</v>
      </c>
      <c r="N29" s="3">
        <v>105.48571428571424</v>
      </c>
      <c r="O29" s="3">
        <v>100.21142857142858</v>
      </c>
      <c r="P29" s="3">
        <v>116.0342857142857</v>
      </c>
      <c r="Q29" s="3">
        <v>118.67142857142856</v>
      </c>
      <c r="R29" s="3">
        <v>112.07857142857141</v>
      </c>
      <c r="S29" s="3">
        <v>117.35285714285715</v>
      </c>
      <c r="T29" s="3">
        <v>123.94571428571429</v>
      </c>
      <c r="U29" s="3">
        <v>129.22</v>
      </c>
      <c r="V29" s="3">
        <v>131.85714285714289</v>
      </c>
      <c r="W29" s="3">
        <v>118.67142857142856</v>
      </c>
      <c r="X29" s="3">
        <v>114.71571428571426</v>
      </c>
      <c r="Y29" s="3">
        <v>108.12285714285709</v>
      </c>
      <c r="AA29">
        <v>27</v>
      </c>
      <c r="AB29" s="3">
        <v>16.899999999999999</v>
      </c>
      <c r="AC29" s="3">
        <v>15.934285714285712</v>
      </c>
      <c r="AD29" s="3">
        <v>14.002857142857142</v>
      </c>
      <c r="AE29" s="3">
        <v>12.55428571428571</v>
      </c>
      <c r="AF29" s="3">
        <v>12.071428571428573</v>
      </c>
      <c r="AG29" s="3">
        <v>14.485714285714286</v>
      </c>
      <c r="AH29" s="3">
        <v>16.899999999999999</v>
      </c>
      <c r="AI29" s="3">
        <v>18.831428571428567</v>
      </c>
      <c r="AJ29" s="3">
        <v>19.797142857142845</v>
      </c>
      <c r="AK29" s="3">
        <v>21.245714285714282</v>
      </c>
      <c r="AL29" s="3">
        <v>21.487142857142857</v>
      </c>
      <c r="AM29" s="3">
        <v>20.280000000000005</v>
      </c>
      <c r="AN29" s="3">
        <v>19.314285714285703</v>
      </c>
      <c r="AO29" s="3">
        <v>18.348571428571429</v>
      </c>
      <c r="AP29" s="3">
        <v>21.245714285714282</v>
      </c>
      <c r="AQ29" s="3">
        <v>21.728571428571428</v>
      </c>
      <c r="AR29" s="3">
        <v>20.521428571428569</v>
      </c>
      <c r="AS29" s="3">
        <v>21.487142857142857</v>
      </c>
      <c r="AT29" s="3">
        <v>22.694285714285716</v>
      </c>
      <c r="AU29" s="3">
        <v>23.66</v>
      </c>
      <c r="AV29" s="3">
        <v>24.142857142857146</v>
      </c>
      <c r="AW29" s="3">
        <v>21.728571428571428</v>
      </c>
      <c r="AX29" s="3">
        <v>21.004285714285711</v>
      </c>
      <c r="AY29" s="3">
        <v>19.797142857142845</v>
      </c>
    </row>
    <row r="30" spans="1:51" x14ac:dyDescent="0.3">
      <c r="A30">
        <v>28</v>
      </c>
      <c r="B30" s="3">
        <v>22.1</v>
      </c>
      <c r="C30" s="3">
        <v>20.837142857142855</v>
      </c>
      <c r="D30" s="3">
        <v>18.311428571428575</v>
      </c>
      <c r="E30" s="3">
        <v>16.417142857142853</v>
      </c>
      <c r="F30" s="3">
        <v>15.78571428571429</v>
      </c>
      <c r="G30" s="3">
        <v>18.942857142857143</v>
      </c>
      <c r="H30" s="3">
        <v>22.1</v>
      </c>
      <c r="I30" s="3">
        <v>24.625714285714281</v>
      </c>
      <c r="J30" s="3">
        <v>25.888571428571417</v>
      </c>
      <c r="K30" s="3">
        <v>27.782857142857139</v>
      </c>
      <c r="L30" s="3">
        <v>28.098571428571429</v>
      </c>
      <c r="M30" s="3">
        <v>26.520000000000007</v>
      </c>
      <c r="N30" s="3">
        <v>25.257142857142846</v>
      </c>
      <c r="O30" s="3">
        <v>23.994285714285716</v>
      </c>
      <c r="P30" s="3">
        <v>27.782857142857139</v>
      </c>
      <c r="Q30" s="3">
        <v>28.414285714285715</v>
      </c>
      <c r="R30" s="3">
        <v>26.835714285714282</v>
      </c>
      <c r="S30" s="3">
        <v>28.098571428571429</v>
      </c>
      <c r="T30" s="3">
        <v>29.677142857142858</v>
      </c>
      <c r="U30" s="3">
        <v>30.94</v>
      </c>
      <c r="V30" s="3">
        <v>31.57142857142858</v>
      </c>
      <c r="W30" s="3">
        <v>28.414285714285715</v>
      </c>
      <c r="X30" s="3">
        <v>27.467142857142854</v>
      </c>
      <c r="Y30" s="3">
        <v>25.888571428571417</v>
      </c>
      <c r="AA30">
        <v>28</v>
      </c>
      <c r="AB30" s="3">
        <v>9.1</v>
      </c>
      <c r="AC30" s="3">
        <v>8.58</v>
      </c>
      <c r="AD30" s="3">
        <v>7.54</v>
      </c>
      <c r="AE30" s="3">
        <v>6.759999999999998</v>
      </c>
      <c r="AF30" s="3">
        <v>6.5000000000000018</v>
      </c>
      <c r="AG30" s="3">
        <v>7.8000000000000007</v>
      </c>
      <c r="AH30" s="3">
        <v>9.1</v>
      </c>
      <c r="AI30" s="3">
        <v>10.139999999999999</v>
      </c>
      <c r="AJ30" s="3">
        <v>10.659999999999995</v>
      </c>
      <c r="AK30" s="3">
        <v>11.44</v>
      </c>
      <c r="AL30" s="3">
        <v>11.57</v>
      </c>
      <c r="AM30" s="3">
        <v>10.920000000000003</v>
      </c>
      <c r="AN30" s="3">
        <v>10.399999999999995</v>
      </c>
      <c r="AO30" s="3">
        <v>9.8800000000000008</v>
      </c>
      <c r="AP30" s="3">
        <v>11.44</v>
      </c>
      <c r="AQ30" s="3">
        <v>11.700000000000001</v>
      </c>
      <c r="AR30" s="3">
        <v>11.049999999999999</v>
      </c>
      <c r="AS30" s="3">
        <v>11.57</v>
      </c>
      <c r="AT30" s="3">
        <v>12.220000000000002</v>
      </c>
      <c r="AU30" s="3">
        <v>12.740000000000002</v>
      </c>
      <c r="AV30" s="3">
        <v>13.000000000000004</v>
      </c>
      <c r="AW30" s="3">
        <v>11.700000000000001</v>
      </c>
      <c r="AX30" s="3">
        <v>11.309999999999999</v>
      </c>
      <c r="AY30" s="3">
        <v>10.659999999999995</v>
      </c>
    </row>
    <row r="31" spans="1:51" x14ac:dyDescent="0.3">
      <c r="A31">
        <v>29</v>
      </c>
      <c r="B31" s="3">
        <v>31.2</v>
      </c>
      <c r="C31" s="3">
        <v>29.417142857142853</v>
      </c>
      <c r="D31" s="3">
        <v>25.851428571428574</v>
      </c>
      <c r="E31" s="3">
        <v>23.177142857142847</v>
      </c>
      <c r="F31" s="3">
        <v>22.285714285714292</v>
      </c>
      <c r="G31" s="3">
        <v>26.74285714285714</v>
      </c>
      <c r="H31" s="3">
        <v>31.2</v>
      </c>
      <c r="I31" s="3">
        <v>34.765714285714274</v>
      </c>
      <c r="J31" s="3">
        <v>36.548571428571407</v>
      </c>
      <c r="K31" s="3">
        <v>39.222857142857137</v>
      </c>
      <c r="L31" s="3">
        <v>39.668571428571425</v>
      </c>
      <c r="M31" s="3">
        <v>37.440000000000005</v>
      </c>
      <c r="N31" s="3">
        <v>35.657142857142837</v>
      </c>
      <c r="O31" s="3">
        <v>33.874285714285712</v>
      </c>
      <c r="P31" s="3">
        <v>39.222857142857137</v>
      </c>
      <c r="Q31" s="3">
        <v>40.114285714285707</v>
      </c>
      <c r="R31" s="3">
        <v>37.885714285714279</v>
      </c>
      <c r="S31" s="3">
        <v>39.668571428571425</v>
      </c>
      <c r="T31" s="3">
        <v>41.897142857142853</v>
      </c>
      <c r="U31" s="3">
        <v>43.68</v>
      </c>
      <c r="V31" s="3">
        <v>44.571428571428584</v>
      </c>
      <c r="W31" s="3">
        <v>40.114285714285707</v>
      </c>
      <c r="X31" s="3">
        <v>38.777142857142849</v>
      </c>
      <c r="Y31" s="3">
        <v>36.548571428571407</v>
      </c>
      <c r="AA31">
        <v>29</v>
      </c>
      <c r="AB31" s="3">
        <v>5.2</v>
      </c>
      <c r="AC31" s="3">
        <v>4.9028571428571421</v>
      </c>
      <c r="AD31" s="3">
        <v>4.3085714285714287</v>
      </c>
      <c r="AE31" s="3">
        <v>3.8628571428571417</v>
      </c>
      <c r="AF31" s="3">
        <v>3.7142857142857149</v>
      </c>
      <c r="AG31" s="3">
        <v>4.4571428571428573</v>
      </c>
      <c r="AH31" s="3">
        <v>5.2</v>
      </c>
      <c r="AI31" s="3">
        <v>5.7942857142857136</v>
      </c>
      <c r="AJ31" s="3">
        <v>6.0914285714285681</v>
      </c>
      <c r="AK31" s="3">
        <v>6.5371428571428565</v>
      </c>
      <c r="AL31" s="3">
        <v>6.6114285714285712</v>
      </c>
      <c r="AM31" s="3">
        <v>6.240000000000002</v>
      </c>
      <c r="AN31" s="3">
        <v>5.9428571428571395</v>
      </c>
      <c r="AO31" s="3">
        <v>5.6457142857142859</v>
      </c>
      <c r="AP31" s="3">
        <v>6.5371428571428565</v>
      </c>
      <c r="AQ31" s="3">
        <v>6.6857142857142859</v>
      </c>
      <c r="AR31" s="3">
        <v>6.3142857142857132</v>
      </c>
      <c r="AS31" s="3">
        <v>6.6114285714285712</v>
      </c>
      <c r="AT31" s="3">
        <v>6.982857142857144</v>
      </c>
      <c r="AU31" s="3">
        <v>7.28</v>
      </c>
      <c r="AV31" s="3">
        <v>7.4285714285714297</v>
      </c>
      <c r="AW31" s="3">
        <v>6.6857142857142859</v>
      </c>
      <c r="AX31" s="3">
        <v>6.4628571428571417</v>
      </c>
      <c r="AY31" s="3">
        <v>6.0914285714285681</v>
      </c>
    </row>
    <row r="32" spans="1:51" x14ac:dyDescent="0.3">
      <c r="A32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AA32">
        <v>30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</row>
    <row r="33" spans="1:51" x14ac:dyDescent="0.3">
      <c r="A33">
        <v>31</v>
      </c>
      <c r="B33" s="3">
        <v>55.9</v>
      </c>
      <c r="C33" s="3">
        <v>52.705714285714279</v>
      </c>
      <c r="D33" s="3">
        <v>46.317142857142862</v>
      </c>
      <c r="E33" s="3">
        <v>41.525714285714272</v>
      </c>
      <c r="F33" s="3">
        <v>39.928571428571438</v>
      </c>
      <c r="G33" s="3">
        <v>47.914285714285711</v>
      </c>
      <c r="H33" s="3">
        <v>55.9</v>
      </c>
      <c r="I33" s="3">
        <v>62.288571428571416</v>
      </c>
      <c r="J33" s="3">
        <v>65.482857142857114</v>
      </c>
      <c r="K33" s="3">
        <v>70.274285714285696</v>
      </c>
      <c r="L33" s="3">
        <v>71.072857142857146</v>
      </c>
      <c r="M33" s="3">
        <v>67.080000000000013</v>
      </c>
      <c r="N33" s="3">
        <v>63.885714285714251</v>
      </c>
      <c r="O33" s="3">
        <v>60.691428571428574</v>
      </c>
      <c r="P33" s="3">
        <v>70.274285714285696</v>
      </c>
      <c r="Q33" s="3">
        <v>71.871428571428567</v>
      </c>
      <c r="R33" s="3">
        <v>67.878571428571419</v>
      </c>
      <c r="S33" s="3">
        <v>71.072857142857146</v>
      </c>
      <c r="T33" s="3">
        <v>75.065714285714279</v>
      </c>
      <c r="U33" s="3">
        <v>78.259999999999991</v>
      </c>
      <c r="V33" s="3">
        <v>79.857142857142875</v>
      </c>
      <c r="W33" s="3">
        <v>71.871428571428567</v>
      </c>
      <c r="X33" s="3">
        <v>69.475714285714275</v>
      </c>
      <c r="Y33" s="3">
        <v>65.482857142857114</v>
      </c>
      <c r="AA33">
        <v>31</v>
      </c>
      <c r="AB33" s="3">
        <v>35.099999999999994</v>
      </c>
      <c r="AC33" s="3">
        <v>33.094285714285711</v>
      </c>
      <c r="AD33" s="3">
        <v>29.08285714285714</v>
      </c>
      <c r="AE33" s="3">
        <v>26.074285714285704</v>
      </c>
      <c r="AF33" s="3">
        <v>25.071428571428573</v>
      </c>
      <c r="AG33" s="3">
        <v>30.085714285714285</v>
      </c>
      <c r="AH33" s="3">
        <v>35.099999999999994</v>
      </c>
      <c r="AI33" s="3">
        <v>39.111428571428561</v>
      </c>
      <c r="AJ33" s="3">
        <v>41.117142857142831</v>
      </c>
      <c r="AK33" s="3">
        <v>44.125714285714274</v>
      </c>
      <c r="AL33" s="3">
        <v>44.62714285714285</v>
      </c>
      <c r="AM33" s="3">
        <v>42.120000000000005</v>
      </c>
      <c r="AN33" s="3">
        <v>40.114285714285685</v>
      </c>
      <c r="AO33" s="3">
        <v>38.10857142857143</v>
      </c>
      <c r="AP33" s="3">
        <v>44.125714285714274</v>
      </c>
      <c r="AQ33" s="3">
        <v>45.128571428571426</v>
      </c>
      <c r="AR33" s="3">
        <v>42.621428571428559</v>
      </c>
      <c r="AS33" s="3">
        <v>44.62714285714285</v>
      </c>
      <c r="AT33" s="3">
        <v>47.134285714285717</v>
      </c>
      <c r="AU33" s="3">
        <v>49.14</v>
      </c>
      <c r="AV33" s="3">
        <v>50.142857142857146</v>
      </c>
      <c r="AW33" s="3">
        <v>45.128571428571426</v>
      </c>
      <c r="AX33" s="3">
        <v>43.624285714285698</v>
      </c>
      <c r="AY33" s="3">
        <v>41.117142857142831</v>
      </c>
    </row>
    <row r="34" spans="1:51" x14ac:dyDescent="0.3">
      <c r="A34">
        <v>32</v>
      </c>
      <c r="B34" s="3">
        <v>76.7</v>
      </c>
      <c r="C34" s="3">
        <v>72.317142857142855</v>
      </c>
      <c r="D34" s="3">
        <v>63.55142857142858</v>
      </c>
      <c r="E34" s="3">
        <v>56.977142857142837</v>
      </c>
      <c r="F34" s="3">
        <v>54.785714285714299</v>
      </c>
      <c r="G34" s="3">
        <v>65.742857142857133</v>
      </c>
      <c r="H34" s="3">
        <v>76.7</v>
      </c>
      <c r="I34" s="3">
        <v>85.46571428571427</v>
      </c>
      <c r="J34" s="3">
        <v>89.84857142857139</v>
      </c>
      <c r="K34" s="3">
        <v>96.422857142857126</v>
      </c>
      <c r="L34" s="3">
        <v>97.518571428571434</v>
      </c>
      <c r="M34" s="3">
        <v>92.04000000000002</v>
      </c>
      <c r="N34" s="3">
        <v>87.657142857142816</v>
      </c>
      <c r="O34" s="3">
        <v>83.274285714285725</v>
      </c>
      <c r="P34" s="3">
        <v>96.422857142857126</v>
      </c>
      <c r="Q34" s="3">
        <v>98.614285714285714</v>
      </c>
      <c r="R34" s="3">
        <v>93.135714285714272</v>
      </c>
      <c r="S34" s="3">
        <v>97.518571428571434</v>
      </c>
      <c r="T34" s="3">
        <v>102.99714285714286</v>
      </c>
      <c r="U34" s="3">
        <v>107.38</v>
      </c>
      <c r="V34" s="3">
        <v>109.5714285714286</v>
      </c>
      <c r="W34" s="3">
        <v>98.614285714285714</v>
      </c>
      <c r="X34" s="3">
        <v>95.327142857142832</v>
      </c>
      <c r="Y34" s="3">
        <v>89.84857142857139</v>
      </c>
      <c r="AA34">
        <v>32</v>
      </c>
      <c r="AB34" s="3">
        <v>29.9</v>
      </c>
      <c r="AC34" s="3">
        <v>28.191428571428567</v>
      </c>
      <c r="AD34" s="3">
        <v>24.77428571428571</v>
      </c>
      <c r="AE34" s="3">
        <v>22.211428571428563</v>
      </c>
      <c r="AF34" s="3">
        <v>21.357142857142861</v>
      </c>
      <c r="AG34" s="3">
        <v>25.62857142857143</v>
      </c>
      <c r="AH34" s="3">
        <v>29.9</v>
      </c>
      <c r="AI34" s="3">
        <v>33.317142857142848</v>
      </c>
      <c r="AJ34" s="3">
        <v>35.025714285714265</v>
      </c>
      <c r="AK34" s="3">
        <v>37.58857142857142</v>
      </c>
      <c r="AL34" s="3">
        <v>38.015714285714282</v>
      </c>
      <c r="AM34" s="3">
        <v>35.88000000000001</v>
      </c>
      <c r="AN34" s="3">
        <v>34.17142857142855</v>
      </c>
      <c r="AO34" s="3">
        <v>32.462857142857146</v>
      </c>
      <c r="AP34" s="3">
        <v>37.58857142857142</v>
      </c>
      <c r="AQ34" s="3">
        <v>38.442857142857143</v>
      </c>
      <c r="AR34" s="3">
        <v>36.30714285714285</v>
      </c>
      <c r="AS34" s="3">
        <v>38.015714285714282</v>
      </c>
      <c r="AT34" s="3">
        <v>40.151428571428575</v>
      </c>
      <c r="AU34" s="3">
        <v>41.86</v>
      </c>
      <c r="AV34" s="3">
        <v>42.714285714285722</v>
      </c>
      <c r="AW34" s="3">
        <v>38.442857142857143</v>
      </c>
      <c r="AX34" s="3">
        <v>37.161428571428559</v>
      </c>
      <c r="AY34" s="3">
        <v>35.025714285714265</v>
      </c>
    </row>
    <row r="35" spans="1:51" x14ac:dyDescent="0.3">
      <c r="A35">
        <v>33</v>
      </c>
      <c r="B35" s="3">
        <v>29.9</v>
      </c>
      <c r="C35" s="3">
        <v>28.191428571428567</v>
      </c>
      <c r="D35" s="3">
        <v>24.774285714285714</v>
      </c>
      <c r="E35" s="3">
        <v>22.211428571428563</v>
      </c>
      <c r="F35" s="3">
        <v>21.357142857142861</v>
      </c>
      <c r="G35" s="3">
        <v>25.62857142857143</v>
      </c>
      <c r="H35" s="3">
        <v>29.9</v>
      </c>
      <c r="I35" s="3">
        <v>33.317142857142855</v>
      </c>
      <c r="J35" s="3">
        <v>35.025714285714272</v>
      </c>
      <c r="K35" s="3">
        <v>37.58857142857142</v>
      </c>
      <c r="L35" s="3">
        <v>38.015714285714282</v>
      </c>
      <c r="M35" s="3">
        <v>35.880000000000003</v>
      </c>
      <c r="N35" s="3">
        <v>34.171428571428557</v>
      </c>
      <c r="O35" s="3">
        <v>32.462857142857139</v>
      </c>
      <c r="P35" s="3">
        <v>37.58857142857142</v>
      </c>
      <c r="Q35" s="3">
        <v>38.442857142857136</v>
      </c>
      <c r="R35" s="3">
        <v>36.307142857142843</v>
      </c>
      <c r="S35" s="3">
        <v>38.015714285714282</v>
      </c>
      <c r="T35" s="3">
        <v>40.151428571428575</v>
      </c>
      <c r="U35" s="3">
        <v>41.859999999999992</v>
      </c>
      <c r="V35" s="3">
        <v>42.714285714285722</v>
      </c>
      <c r="W35" s="3">
        <v>38.442857142857136</v>
      </c>
      <c r="X35" s="3">
        <v>37.161428571428559</v>
      </c>
      <c r="Y35" s="3">
        <v>35.025714285714272</v>
      </c>
      <c r="AA35">
        <v>33</v>
      </c>
      <c r="AB35" s="3">
        <v>11.7</v>
      </c>
      <c r="AC35" s="3">
        <v>11.03142857142857</v>
      </c>
      <c r="AD35" s="3">
        <v>9.694285714285714</v>
      </c>
      <c r="AE35" s="3">
        <v>8.6914285714285686</v>
      </c>
      <c r="AF35" s="3">
        <v>8.3571428571428577</v>
      </c>
      <c r="AG35" s="3">
        <v>10.028571428571428</v>
      </c>
      <c r="AH35" s="3">
        <v>11.7</v>
      </c>
      <c r="AI35" s="3">
        <v>13.037142857142857</v>
      </c>
      <c r="AJ35" s="3">
        <v>13.705714285714279</v>
      </c>
      <c r="AK35" s="3">
        <v>14.708571428571425</v>
      </c>
      <c r="AL35" s="3">
        <v>14.875714285714285</v>
      </c>
      <c r="AM35" s="3">
        <v>14.040000000000001</v>
      </c>
      <c r="AN35" s="3">
        <v>13.371428571428565</v>
      </c>
      <c r="AO35" s="3">
        <v>12.702857142857143</v>
      </c>
      <c r="AP35" s="3">
        <v>14.708571428571425</v>
      </c>
      <c r="AQ35" s="3">
        <v>15.042857142857137</v>
      </c>
      <c r="AR35" s="3">
        <v>14.20714285714285</v>
      </c>
      <c r="AS35" s="3">
        <v>14.875714285714285</v>
      </c>
      <c r="AT35" s="3">
        <v>15.711428571428572</v>
      </c>
      <c r="AU35" s="3">
        <v>16.38</v>
      </c>
      <c r="AV35" s="3">
        <v>16.714285714285715</v>
      </c>
      <c r="AW35" s="3">
        <v>15.042857142857137</v>
      </c>
      <c r="AX35" s="3">
        <v>14.541428571428568</v>
      </c>
      <c r="AY35" s="3">
        <v>13.705714285714279</v>
      </c>
    </row>
    <row r="36" spans="1:51" x14ac:dyDescent="0.3">
      <c r="A36">
        <v>34</v>
      </c>
      <c r="B36" s="3">
        <v>76.7</v>
      </c>
      <c r="C36" s="3">
        <v>72.317142857142855</v>
      </c>
      <c r="D36" s="3">
        <v>63.551428571428573</v>
      </c>
      <c r="E36" s="3">
        <v>56.977142857142837</v>
      </c>
      <c r="F36" s="3">
        <v>54.785714285714299</v>
      </c>
      <c r="G36" s="3">
        <v>65.742857142857147</v>
      </c>
      <c r="H36" s="3">
        <v>76.7</v>
      </c>
      <c r="I36" s="3">
        <v>85.465714285714284</v>
      </c>
      <c r="J36" s="3">
        <v>89.84857142857139</v>
      </c>
      <c r="K36" s="3">
        <v>96.422857142857126</v>
      </c>
      <c r="L36" s="3">
        <v>97.518571428571434</v>
      </c>
      <c r="M36" s="3">
        <v>92.04000000000002</v>
      </c>
      <c r="N36" s="3">
        <v>87.65714285714283</v>
      </c>
      <c r="O36" s="3">
        <v>83.274285714285725</v>
      </c>
      <c r="P36" s="3">
        <v>96.422857142857126</v>
      </c>
      <c r="Q36" s="3">
        <v>98.614285714285714</v>
      </c>
      <c r="R36" s="3">
        <v>93.135714285714258</v>
      </c>
      <c r="S36" s="3">
        <v>97.518571428571434</v>
      </c>
      <c r="T36" s="3">
        <v>102.99714285714288</v>
      </c>
      <c r="U36" s="3">
        <v>107.38</v>
      </c>
      <c r="V36" s="3">
        <v>109.5714285714286</v>
      </c>
      <c r="W36" s="3">
        <v>98.614285714285714</v>
      </c>
      <c r="X36" s="3">
        <v>95.327142857142832</v>
      </c>
      <c r="Y36" s="3">
        <v>89.84857142857139</v>
      </c>
      <c r="AA36">
        <v>34</v>
      </c>
      <c r="AB36" s="3">
        <v>33.799999999999997</v>
      </c>
      <c r="AC36" s="3">
        <v>31.868571428571425</v>
      </c>
      <c r="AD36" s="3">
        <v>28.005714285714287</v>
      </c>
      <c r="AE36" s="3">
        <v>25.10857142857142</v>
      </c>
      <c r="AF36" s="3">
        <v>24.142857142857146</v>
      </c>
      <c r="AG36" s="3">
        <v>28.971428571428572</v>
      </c>
      <c r="AH36" s="3">
        <v>33.799999999999997</v>
      </c>
      <c r="AI36" s="3">
        <v>37.662857142857142</v>
      </c>
      <c r="AJ36" s="3">
        <v>39.594285714285697</v>
      </c>
      <c r="AK36" s="3">
        <v>42.491428571428557</v>
      </c>
      <c r="AL36" s="3">
        <v>42.974285714285713</v>
      </c>
      <c r="AM36" s="3">
        <v>40.56</v>
      </c>
      <c r="AN36" s="3">
        <v>38.628571428571412</v>
      </c>
      <c r="AO36" s="3">
        <v>36.697142857142858</v>
      </c>
      <c r="AP36" s="3">
        <v>42.491428571428557</v>
      </c>
      <c r="AQ36" s="3">
        <v>43.457142857142841</v>
      </c>
      <c r="AR36" s="3">
        <v>41.042857142857123</v>
      </c>
      <c r="AS36" s="3">
        <v>42.974285714285713</v>
      </c>
      <c r="AT36" s="3">
        <v>45.388571428571431</v>
      </c>
      <c r="AU36" s="3">
        <v>47.32</v>
      </c>
      <c r="AV36" s="3">
        <v>48.285714285714292</v>
      </c>
      <c r="AW36" s="3">
        <v>43.457142857142841</v>
      </c>
      <c r="AX36" s="3">
        <v>42.008571428571415</v>
      </c>
      <c r="AY36" s="3">
        <v>39.594285714285697</v>
      </c>
    </row>
    <row r="37" spans="1:51" x14ac:dyDescent="0.3">
      <c r="A37">
        <v>35</v>
      </c>
      <c r="B37" s="3">
        <v>42.9</v>
      </c>
      <c r="C37" s="3">
        <v>40.448571428571427</v>
      </c>
      <c r="D37" s="3">
        <v>35.54571428571429</v>
      </c>
      <c r="E37" s="3">
        <v>31.868571428571418</v>
      </c>
      <c r="F37" s="3">
        <v>30.642857142857149</v>
      </c>
      <c r="G37" s="3">
        <v>36.771428571428579</v>
      </c>
      <c r="H37" s="3">
        <v>42.9</v>
      </c>
      <c r="I37" s="3">
        <v>47.802857142857142</v>
      </c>
      <c r="J37" s="3">
        <v>50.254285714285693</v>
      </c>
      <c r="K37" s="3">
        <v>53.931428571428562</v>
      </c>
      <c r="L37" s="3">
        <v>54.544285714285714</v>
      </c>
      <c r="M37" s="3">
        <v>51.480000000000011</v>
      </c>
      <c r="N37" s="3">
        <v>49.028571428571411</v>
      </c>
      <c r="O37" s="3">
        <v>46.57714285714286</v>
      </c>
      <c r="P37" s="3">
        <v>53.931428571428562</v>
      </c>
      <c r="Q37" s="3">
        <v>55.157142857142851</v>
      </c>
      <c r="R37" s="3">
        <v>52.092857142857127</v>
      </c>
      <c r="S37" s="3">
        <v>54.544285714285714</v>
      </c>
      <c r="T37" s="3">
        <v>57.608571428571437</v>
      </c>
      <c r="U37" s="3">
        <v>60.059999999999995</v>
      </c>
      <c r="V37" s="3">
        <v>61.285714285714299</v>
      </c>
      <c r="W37" s="3">
        <v>55.157142857142851</v>
      </c>
      <c r="X37" s="3">
        <v>53.318571428571417</v>
      </c>
      <c r="Y37" s="3">
        <v>50.254285714285693</v>
      </c>
      <c r="AA37">
        <v>35</v>
      </c>
      <c r="AB37" s="3">
        <v>11.7</v>
      </c>
      <c r="AC37" s="3">
        <v>11.03142857142857</v>
      </c>
      <c r="AD37" s="3">
        <v>9.694285714285714</v>
      </c>
      <c r="AE37" s="3">
        <v>8.6914285714285686</v>
      </c>
      <c r="AF37" s="3">
        <v>8.3571428571428577</v>
      </c>
      <c r="AG37" s="3">
        <v>10.028571428571428</v>
      </c>
      <c r="AH37" s="3">
        <v>11.7</v>
      </c>
      <c r="AI37" s="3">
        <v>13.037142857142857</v>
      </c>
      <c r="AJ37" s="3">
        <v>13.705714285714279</v>
      </c>
      <c r="AK37" s="3">
        <v>14.708571428571425</v>
      </c>
      <c r="AL37" s="3">
        <v>14.875714285714285</v>
      </c>
      <c r="AM37" s="3">
        <v>14.040000000000001</v>
      </c>
      <c r="AN37" s="3">
        <v>13.371428571428565</v>
      </c>
      <c r="AO37" s="3">
        <v>12.702857142857143</v>
      </c>
      <c r="AP37" s="3">
        <v>14.708571428571425</v>
      </c>
      <c r="AQ37" s="3">
        <v>15.042857142857137</v>
      </c>
      <c r="AR37" s="3">
        <v>14.20714285714285</v>
      </c>
      <c r="AS37" s="3">
        <v>14.875714285714285</v>
      </c>
      <c r="AT37" s="3">
        <v>15.711428571428572</v>
      </c>
      <c r="AU37" s="3">
        <v>16.38</v>
      </c>
      <c r="AV37" s="3">
        <v>16.714285714285715</v>
      </c>
      <c r="AW37" s="3">
        <v>15.042857142857137</v>
      </c>
      <c r="AX37" s="3">
        <v>14.541428571428568</v>
      </c>
      <c r="AY37" s="3">
        <v>13.705714285714279</v>
      </c>
    </row>
    <row r="38" spans="1:51" x14ac:dyDescent="0.3">
      <c r="A38">
        <v>36</v>
      </c>
      <c r="B38" s="3">
        <v>40.300000000000004</v>
      </c>
      <c r="C38" s="3">
        <v>37.997142857142855</v>
      </c>
      <c r="D38" s="3">
        <v>33.391428571428577</v>
      </c>
      <c r="E38" s="3">
        <v>29.937142857142845</v>
      </c>
      <c r="F38" s="3">
        <v>28.785714285714292</v>
      </c>
      <c r="G38" s="3">
        <v>34.542857142857144</v>
      </c>
      <c r="H38" s="3">
        <v>40.300000000000004</v>
      </c>
      <c r="I38" s="3">
        <v>44.905714285714282</v>
      </c>
      <c r="J38" s="3">
        <v>47.20857142857141</v>
      </c>
      <c r="K38" s="3">
        <v>50.662857142857128</v>
      </c>
      <c r="L38" s="3">
        <v>51.238571428571433</v>
      </c>
      <c r="M38" s="3">
        <v>48.360000000000007</v>
      </c>
      <c r="N38" s="3">
        <v>46.057142857142843</v>
      </c>
      <c r="O38" s="3">
        <v>43.754285714285714</v>
      </c>
      <c r="P38" s="3">
        <v>50.662857142857128</v>
      </c>
      <c r="Q38" s="3">
        <v>51.81428571428571</v>
      </c>
      <c r="R38" s="3">
        <v>48.935714285714269</v>
      </c>
      <c r="S38" s="3">
        <v>51.238571428571433</v>
      </c>
      <c r="T38" s="3">
        <v>54.117142857142866</v>
      </c>
      <c r="U38" s="3">
        <v>56.419999999999995</v>
      </c>
      <c r="V38" s="3">
        <v>57.571428571428584</v>
      </c>
      <c r="W38" s="3">
        <v>51.81428571428571</v>
      </c>
      <c r="X38" s="3">
        <v>50.087142857142844</v>
      </c>
      <c r="Y38" s="3">
        <v>47.20857142857141</v>
      </c>
      <c r="AA38">
        <v>36</v>
      </c>
      <c r="AB38" s="3">
        <v>22.099999999999998</v>
      </c>
      <c r="AC38" s="3">
        <v>20.837142857142855</v>
      </c>
      <c r="AD38" s="3">
        <v>18.311428571428571</v>
      </c>
      <c r="AE38" s="3">
        <v>16.417142857142853</v>
      </c>
      <c r="AF38" s="3">
        <v>15.785714285714286</v>
      </c>
      <c r="AG38" s="3">
        <v>18.942857142857143</v>
      </c>
      <c r="AH38" s="3">
        <v>22.099999999999998</v>
      </c>
      <c r="AI38" s="3">
        <v>24.625714285714288</v>
      </c>
      <c r="AJ38" s="3">
        <v>25.888571428571414</v>
      </c>
      <c r="AK38" s="3">
        <v>27.782857142857136</v>
      </c>
      <c r="AL38" s="3">
        <v>28.098571428571425</v>
      </c>
      <c r="AM38" s="3">
        <v>26.52</v>
      </c>
      <c r="AN38" s="3">
        <v>25.257142857142846</v>
      </c>
      <c r="AO38" s="3">
        <v>23.994285714285713</v>
      </c>
      <c r="AP38" s="3">
        <v>27.782857142857136</v>
      </c>
      <c r="AQ38" s="3">
        <v>28.414285714285704</v>
      </c>
      <c r="AR38" s="3">
        <v>26.835714285714275</v>
      </c>
      <c r="AS38" s="3">
        <v>28.098571428571425</v>
      </c>
      <c r="AT38" s="3">
        <v>29.677142857142858</v>
      </c>
      <c r="AU38" s="3">
        <v>30.939999999999998</v>
      </c>
      <c r="AV38" s="3">
        <v>31.571428571428573</v>
      </c>
      <c r="AW38" s="3">
        <v>28.414285714285704</v>
      </c>
      <c r="AX38" s="3">
        <v>27.46714285714285</v>
      </c>
      <c r="AY38" s="3">
        <v>25.888571428571414</v>
      </c>
    </row>
    <row r="39" spans="1:51" x14ac:dyDescent="0.3">
      <c r="A39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AA39">
        <v>37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</row>
    <row r="40" spans="1:51" x14ac:dyDescent="0.3">
      <c r="A40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AA40">
        <v>38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</row>
    <row r="41" spans="1:51" x14ac:dyDescent="0.3">
      <c r="A41">
        <v>39</v>
      </c>
      <c r="B41" s="3">
        <v>35.1</v>
      </c>
      <c r="C41" s="3">
        <v>33.094285714285711</v>
      </c>
      <c r="D41" s="3">
        <v>29.082857142857144</v>
      </c>
      <c r="E41" s="3">
        <v>26.074285714285704</v>
      </c>
      <c r="F41" s="3">
        <v>25.071428571428577</v>
      </c>
      <c r="G41" s="3">
        <v>30.085714285714289</v>
      </c>
      <c r="H41" s="3">
        <v>35.1</v>
      </c>
      <c r="I41" s="3">
        <v>39.111428571428569</v>
      </c>
      <c r="J41" s="3">
        <v>41.117142857142838</v>
      </c>
      <c r="K41" s="3">
        <v>44.125714285714274</v>
      </c>
      <c r="L41" s="3">
        <v>44.627142857142857</v>
      </c>
      <c r="M41" s="3">
        <v>42.120000000000005</v>
      </c>
      <c r="N41" s="3">
        <v>40.1142857142857</v>
      </c>
      <c r="O41" s="3">
        <v>38.10857142857143</v>
      </c>
      <c r="P41" s="3">
        <v>44.125714285714274</v>
      </c>
      <c r="Q41" s="3">
        <v>45.128571428571426</v>
      </c>
      <c r="R41" s="3">
        <v>42.621428571428559</v>
      </c>
      <c r="S41" s="3">
        <v>44.627142857142857</v>
      </c>
      <c r="T41" s="3">
        <v>47.134285714285717</v>
      </c>
      <c r="U41" s="3">
        <v>49.139999999999993</v>
      </c>
      <c r="V41" s="3">
        <v>50.142857142857153</v>
      </c>
      <c r="W41" s="3">
        <v>45.128571428571426</v>
      </c>
      <c r="X41" s="3">
        <v>43.624285714285705</v>
      </c>
      <c r="Y41" s="3">
        <v>41.117142857142838</v>
      </c>
      <c r="AA41">
        <v>39</v>
      </c>
      <c r="AB41" s="3">
        <v>14.299999999999999</v>
      </c>
      <c r="AC41" s="3">
        <v>13.482857142857142</v>
      </c>
      <c r="AD41" s="3">
        <v>11.848571428571429</v>
      </c>
      <c r="AE41" s="3">
        <v>10.622857142857139</v>
      </c>
      <c r="AF41" s="3">
        <v>10.214285714285715</v>
      </c>
      <c r="AG41" s="3">
        <v>12.257142857142856</v>
      </c>
      <c r="AH41" s="3">
        <v>14.299999999999999</v>
      </c>
      <c r="AI41" s="3">
        <v>15.934285714285714</v>
      </c>
      <c r="AJ41" s="3">
        <v>16.751428571428562</v>
      </c>
      <c r="AK41" s="3">
        <v>17.977142857142852</v>
      </c>
      <c r="AL41" s="3">
        <v>18.181428571428569</v>
      </c>
      <c r="AM41" s="3">
        <v>17.16</v>
      </c>
      <c r="AN41" s="3">
        <v>16.342857142857135</v>
      </c>
      <c r="AO41" s="3">
        <v>15.525714285714285</v>
      </c>
      <c r="AP41" s="3">
        <v>17.977142857142852</v>
      </c>
      <c r="AQ41" s="3">
        <v>18.385714285714279</v>
      </c>
      <c r="AR41" s="3">
        <v>17.364285714285707</v>
      </c>
      <c r="AS41" s="3">
        <v>18.181428571428569</v>
      </c>
      <c r="AT41" s="3">
        <v>19.202857142857145</v>
      </c>
      <c r="AU41" s="3">
        <v>20.02</v>
      </c>
      <c r="AV41" s="3">
        <v>20.428571428571431</v>
      </c>
      <c r="AW41" s="3">
        <v>18.385714285714279</v>
      </c>
      <c r="AX41" s="3">
        <v>17.772857142857138</v>
      </c>
      <c r="AY41" s="3">
        <v>16.751428571428562</v>
      </c>
    </row>
    <row r="42" spans="1:51" x14ac:dyDescent="0.3">
      <c r="A42">
        <v>40</v>
      </c>
      <c r="B42" s="3">
        <v>85.8</v>
      </c>
      <c r="C42" s="3">
        <v>80.897142857142853</v>
      </c>
      <c r="D42" s="3">
        <v>71.09142857142858</v>
      </c>
      <c r="E42" s="3">
        <v>63.737142857142835</v>
      </c>
      <c r="F42" s="3">
        <v>61.285714285714299</v>
      </c>
      <c r="G42" s="3">
        <v>73.542857142857159</v>
      </c>
      <c r="H42" s="3">
        <v>85.8</v>
      </c>
      <c r="I42" s="3">
        <v>95.605714285714285</v>
      </c>
      <c r="J42" s="3">
        <v>100.50857142857139</v>
      </c>
      <c r="K42" s="3">
        <v>107.86285714285712</v>
      </c>
      <c r="L42" s="3">
        <v>109.08857142857143</v>
      </c>
      <c r="M42" s="3">
        <v>102.96000000000002</v>
      </c>
      <c r="N42" s="3">
        <v>98.057142857142821</v>
      </c>
      <c r="O42" s="3">
        <v>93.15428571428572</v>
      </c>
      <c r="P42" s="3">
        <v>107.86285714285712</v>
      </c>
      <c r="Q42" s="3">
        <v>110.3142857142857</v>
      </c>
      <c r="R42" s="3">
        <v>104.18571428571425</v>
      </c>
      <c r="S42" s="3">
        <v>109.08857142857143</v>
      </c>
      <c r="T42" s="3">
        <v>115.21714285714287</v>
      </c>
      <c r="U42" s="3">
        <v>120.11999999999999</v>
      </c>
      <c r="V42" s="3">
        <v>122.5714285714286</v>
      </c>
      <c r="W42" s="3">
        <v>110.3142857142857</v>
      </c>
      <c r="X42" s="3">
        <v>106.63714285714283</v>
      </c>
      <c r="Y42" s="3">
        <v>100.50857142857139</v>
      </c>
      <c r="AA42">
        <v>40</v>
      </c>
      <c r="AB42" s="3">
        <v>29.9</v>
      </c>
      <c r="AC42" s="3">
        <v>28.19142857142857</v>
      </c>
      <c r="AD42" s="3">
        <v>24.774285714285714</v>
      </c>
      <c r="AE42" s="3">
        <v>22.211428571428563</v>
      </c>
      <c r="AF42" s="3">
        <v>21.357142857142858</v>
      </c>
      <c r="AG42" s="3">
        <v>25.628571428571426</v>
      </c>
      <c r="AH42" s="3">
        <v>29.9</v>
      </c>
      <c r="AI42" s="3">
        <v>33.317142857142855</v>
      </c>
      <c r="AJ42" s="3">
        <v>35.025714285714265</v>
      </c>
      <c r="AK42" s="3">
        <v>37.58857142857142</v>
      </c>
      <c r="AL42" s="3">
        <v>38.015714285714282</v>
      </c>
      <c r="AM42" s="3">
        <v>35.880000000000003</v>
      </c>
      <c r="AN42" s="3">
        <v>34.171428571428557</v>
      </c>
      <c r="AO42" s="3">
        <v>32.462857142857139</v>
      </c>
      <c r="AP42" s="3">
        <v>37.58857142857142</v>
      </c>
      <c r="AQ42" s="3">
        <v>38.442857142857129</v>
      </c>
      <c r="AR42" s="3">
        <v>36.307142857142843</v>
      </c>
      <c r="AS42" s="3">
        <v>38.015714285714282</v>
      </c>
      <c r="AT42" s="3">
        <v>40.151428571428575</v>
      </c>
      <c r="AU42" s="3">
        <v>41.86</v>
      </c>
      <c r="AV42" s="3">
        <v>42.714285714285715</v>
      </c>
      <c r="AW42" s="3">
        <v>38.442857142857129</v>
      </c>
      <c r="AX42" s="3">
        <v>37.161428571428559</v>
      </c>
      <c r="AY42" s="3">
        <v>35.025714285714265</v>
      </c>
    </row>
    <row r="43" spans="1:51" x14ac:dyDescent="0.3">
      <c r="A43">
        <v>41</v>
      </c>
      <c r="B43" s="3">
        <v>48.1</v>
      </c>
      <c r="C43" s="3">
        <v>45.351428571428571</v>
      </c>
      <c r="D43" s="3">
        <v>39.854285714285716</v>
      </c>
      <c r="E43" s="3">
        <v>35.731428571428559</v>
      </c>
      <c r="F43" s="3">
        <v>34.357142857142868</v>
      </c>
      <c r="G43" s="3">
        <v>41.228571428571435</v>
      </c>
      <c r="H43" s="3">
        <v>48.1</v>
      </c>
      <c r="I43" s="3">
        <v>53.597142857142856</v>
      </c>
      <c r="J43" s="3">
        <v>56.345714285714266</v>
      </c>
      <c r="K43" s="3">
        <v>60.468571428571416</v>
      </c>
      <c r="L43" s="3">
        <v>61.155714285714289</v>
      </c>
      <c r="M43" s="3">
        <v>57.720000000000013</v>
      </c>
      <c r="N43" s="3">
        <v>54.971428571428554</v>
      </c>
      <c r="O43" s="3">
        <v>52.222857142857144</v>
      </c>
      <c r="P43" s="3">
        <v>60.468571428571416</v>
      </c>
      <c r="Q43" s="3">
        <v>61.842857142857142</v>
      </c>
      <c r="R43" s="3">
        <v>58.407142857142837</v>
      </c>
      <c r="S43" s="3">
        <v>61.155714285714289</v>
      </c>
      <c r="T43" s="3">
        <v>64.59142857142858</v>
      </c>
      <c r="U43" s="3">
        <v>67.34</v>
      </c>
      <c r="V43" s="3">
        <v>68.714285714285737</v>
      </c>
      <c r="W43" s="3">
        <v>61.842857142857142</v>
      </c>
      <c r="X43" s="3">
        <v>59.781428571428556</v>
      </c>
      <c r="Y43" s="3">
        <v>56.345714285714266</v>
      </c>
      <c r="AA43">
        <v>41</v>
      </c>
      <c r="AB43" s="3">
        <v>13</v>
      </c>
      <c r="AC43" s="3">
        <v>12.257142857142856</v>
      </c>
      <c r="AD43" s="3">
        <v>10.771428571428572</v>
      </c>
      <c r="AE43" s="3">
        <v>9.6571428571428548</v>
      </c>
      <c r="AF43" s="3">
        <v>9.2857142857142865</v>
      </c>
      <c r="AG43" s="3">
        <v>11.142857142857142</v>
      </c>
      <c r="AH43" s="3">
        <v>13</v>
      </c>
      <c r="AI43" s="3">
        <v>14.485714285714286</v>
      </c>
      <c r="AJ43" s="3">
        <v>15.228571428571421</v>
      </c>
      <c r="AK43" s="3">
        <v>16.342857142857138</v>
      </c>
      <c r="AL43" s="3">
        <v>16.528571428571428</v>
      </c>
      <c r="AM43" s="3">
        <v>15.6</v>
      </c>
      <c r="AN43" s="3">
        <v>14.857142857142851</v>
      </c>
      <c r="AO43" s="3">
        <v>14.114285714285714</v>
      </c>
      <c r="AP43" s="3">
        <v>16.342857142857138</v>
      </c>
      <c r="AQ43" s="3">
        <v>16.714285714285708</v>
      </c>
      <c r="AR43" s="3">
        <v>15.785714285714279</v>
      </c>
      <c r="AS43" s="3">
        <v>16.528571428571428</v>
      </c>
      <c r="AT43" s="3">
        <v>17.457142857142859</v>
      </c>
      <c r="AU43" s="3">
        <v>18.2</v>
      </c>
      <c r="AV43" s="3">
        <v>18.571428571428573</v>
      </c>
      <c r="AW43" s="3">
        <v>16.714285714285708</v>
      </c>
      <c r="AX43" s="3">
        <v>16.157142857142851</v>
      </c>
      <c r="AY43" s="3">
        <v>15.228571428571421</v>
      </c>
    </row>
    <row r="44" spans="1:51" x14ac:dyDescent="0.3">
      <c r="A44">
        <v>42</v>
      </c>
      <c r="B44" s="3">
        <v>124.80000000000001</v>
      </c>
      <c r="C44" s="3">
        <v>117.66857142857143</v>
      </c>
      <c r="D44" s="3">
        <v>103.4057142857143</v>
      </c>
      <c r="E44" s="3">
        <v>92.708571428571403</v>
      </c>
      <c r="F44" s="3">
        <v>89.142857142857167</v>
      </c>
      <c r="G44" s="3">
        <v>106.97142857142859</v>
      </c>
      <c r="H44" s="3">
        <v>124.80000000000001</v>
      </c>
      <c r="I44" s="3">
        <v>139.06285714285713</v>
      </c>
      <c r="J44" s="3">
        <v>146.19428571428566</v>
      </c>
      <c r="K44" s="3">
        <v>156.89142857142855</v>
      </c>
      <c r="L44" s="3">
        <v>158.67428571428573</v>
      </c>
      <c r="M44" s="3">
        <v>149.76000000000002</v>
      </c>
      <c r="N44" s="3">
        <v>142.62857142857138</v>
      </c>
      <c r="O44" s="3">
        <v>135.49714285714288</v>
      </c>
      <c r="P44" s="3">
        <v>156.89142857142855</v>
      </c>
      <c r="Q44" s="3">
        <v>160.45714285714286</v>
      </c>
      <c r="R44" s="3">
        <v>151.54285714285709</v>
      </c>
      <c r="S44" s="3">
        <v>158.67428571428573</v>
      </c>
      <c r="T44" s="3">
        <v>167.58857142857144</v>
      </c>
      <c r="U44" s="3">
        <v>174.72</v>
      </c>
      <c r="V44" s="3">
        <v>178.28571428571433</v>
      </c>
      <c r="W44" s="3">
        <v>160.45714285714286</v>
      </c>
      <c r="X44" s="3">
        <v>155.10857142857139</v>
      </c>
      <c r="Y44" s="3">
        <v>146.19428571428566</v>
      </c>
      <c r="AA44">
        <v>42</v>
      </c>
      <c r="AB44" s="3">
        <v>29.9</v>
      </c>
      <c r="AC44" s="3">
        <v>28.19142857142857</v>
      </c>
      <c r="AD44" s="3">
        <v>24.774285714285714</v>
      </c>
      <c r="AE44" s="3">
        <v>22.211428571428563</v>
      </c>
      <c r="AF44" s="3">
        <v>21.357142857142858</v>
      </c>
      <c r="AG44" s="3">
        <v>25.628571428571426</v>
      </c>
      <c r="AH44" s="3">
        <v>29.9</v>
      </c>
      <c r="AI44" s="3">
        <v>33.317142857142855</v>
      </c>
      <c r="AJ44" s="3">
        <v>35.025714285714265</v>
      </c>
      <c r="AK44" s="3">
        <v>37.58857142857142</v>
      </c>
      <c r="AL44" s="3">
        <v>38.015714285714282</v>
      </c>
      <c r="AM44" s="3">
        <v>35.880000000000003</v>
      </c>
      <c r="AN44" s="3">
        <v>34.171428571428557</v>
      </c>
      <c r="AO44" s="3">
        <v>32.462857142857139</v>
      </c>
      <c r="AP44" s="3">
        <v>37.58857142857142</v>
      </c>
      <c r="AQ44" s="3">
        <v>38.442857142857129</v>
      </c>
      <c r="AR44" s="3">
        <v>36.307142857142843</v>
      </c>
      <c r="AS44" s="3">
        <v>38.015714285714282</v>
      </c>
      <c r="AT44" s="3">
        <v>40.151428571428575</v>
      </c>
      <c r="AU44" s="3">
        <v>41.86</v>
      </c>
      <c r="AV44" s="3">
        <v>42.714285714285715</v>
      </c>
      <c r="AW44" s="3">
        <v>38.442857142857129</v>
      </c>
      <c r="AX44" s="3">
        <v>37.161428571428559</v>
      </c>
      <c r="AY44" s="3">
        <v>35.025714285714265</v>
      </c>
    </row>
    <row r="45" spans="1:51" x14ac:dyDescent="0.3">
      <c r="A45">
        <v>43</v>
      </c>
      <c r="B45" s="3">
        <v>23.4</v>
      </c>
      <c r="C45" s="3">
        <v>22.062857142857141</v>
      </c>
      <c r="D45" s="3">
        <v>19.388571428571428</v>
      </c>
      <c r="E45" s="3">
        <v>17.382857142857137</v>
      </c>
      <c r="F45" s="3">
        <v>16.714285714285719</v>
      </c>
      <c r="G45" s="3">
        <v>20.05714285714286</v>
      </c>
      <c r="H45" s="3">
        <v>23.4</v>
      </c>
      <c r="I45" s="3">
        <v>26.074285714285711</v>
      </c>
      <c r="J45" s="3">
        <v>27.411428571428559</v>
      </c>
      <c r="K45" s="3">
        <v>29.417142857142849</v>
      </c>
      <c r="L45" s="3">
        <v>29.751428571428573</v>
      </c>
      <c r="M45" s="3">
        <v>28.080000000000005</v>
      </c>
      <c r="N45" s="3">
        <v>26.742857142857133</v>
      </c>
      <c r="O45" s="3">
        <v>25.405714285714286</v>
      </c>
      <c r="P45" s="3">
        <v>29.417142857142849</v>
      </c>
      <c r="Q45" s="3">
        <v>30.085714285714282</v>
      </c>
      <c r="R45" s="3">
        <v>28.414285714285704</v>
      </c>
      <c r="S45" s="3">
        <v>29.751428571428573</v>
      </c>
      <c r="T45" s="3">
        <v>31.422857142857147</v>
      </c>
      <c r="U45" s="3">
        <v>32.76</v>
      </c>
      <c r="V45" s="3">
        <v>33.428571428571438</v>
      </c>
      <c r="W45" s="3">
        <v>30.085714285714282</v>
      </c>
      <c r="X45" s="3">
        <v>29.082857142857133</v>
      </c>
      <c r="Y45" s="3">
        <v>27.411428571428559</v>
      </c>
      <c r="AA45">
        <v>43</v>
      </c>
      <c r="AB45" s="3">
        <v>9.1</v>
      </c>
      <c r="AC45" s="3">
        <v>8.58</v>
      </c>
      <c r="AD45" s="3">
        <v>7.54</v>
      </c>
      <c r="AE45" s="3">
        <v>6.759999999999998</v>
      </c>
      <c r="AF45" s="3">
        <v>6.5000000000000009</v>
      </c>
      <c r="AG45" s="3">
        <v>7.8</v>
      </c>
      <c r="AH45" s="3">
        <v>9.1</v>
      </c>
      <c r="AI45" s="3">
        <v>10.14</v>
      </c>
      <c r="AJ45" s="3">
        <v>10.659999999999995</v>
      </c>
      <c r="AK45" s="3">
        <v>11.439999999999996</v>
      </c>
      <c r="AL45" s="3">
        <v>11.569999999999999</v>
      </c>
      <c r="AM45" s="3">
        <v>10.92</v>
      </c>
      <c r="AN45" s="3">
        <v>10.399999999999995</v>
      </c>
      <c r="AO45" s="3">
        <v>9.879999999999999</v>
      </c>
      <c r="AP45" s="3">
        <v>11.439999999999996</v>
      </c>
      <c r="AQ45" s="3">
        <v>11.699999999999996</v>
      </c>
      <c r="AR45" s="3">
        <v>11.049999999999995</v>
      </c>
      <c r="AS45" s="3">
        <v>11.569999999999999</v>
      </c>
      <c r="AT45" s="3">
        <v>12.22</v>
      </c>
      <c r="AU45" s="3">
        <v>12.74</v>
      </c>
      <c r="AV45" s="3">
        <v>13.000000000000002</v>
      </c>
      <c r="AW45" s="3">
        <v>11.699999999999996</v>
      </c>
      <c r="AX45" s="3">
        <v>11.309999999999997</v>
      </c>
      <c r="AY45" s="3">
        <v>10.659999999999995</v>
      </c>
    </row>
    <row r="46" spans="1:51" x14ac:dyDescent="0.3">
      <c r="A46">
        <v>44</v>
      </c>
      <c r="B46" s="3">
        <v>20.8</v>
      </c>
      <c r="C46" s="3">
        <v>19.611428571428569</v>
      </c>
      <c r="D46" s="3">
        <v>17.234285714285715</v>
      </c>
      <c r="E46" s="3">
        <v>15.451428571428565</v>
      </c>
      <c r="F46" s="3">
        <v>14.857142857142859</v>
      </c>
      <c r="G46" s="3">
        <v>17.828571428571429</v>
      </c>
      <c r="H46" s="3">
        <v>20.8</v>
      </c>
      <c r="I46" s="3">
        <v>23.177142857142854</v>
      </c>
      <c r="J46" s="3">
        <v>24.365714285714276</v>
      </c>
      <c r="K46" s="3">
        <v>26.148571428571422</v>
      </c>
      <c r="L46" s="3">
        <v>26.445714285714285</v>
      </c>
      <c r="M46" s="3">
        <v>24.960000000000004</v>
      </c>
      <c r="N46" s="3">
        <v>23.771428571428562</v>
      </c>
      <c r="O46" s="3">
        <v>22.582857142857144</v>
      </c>
      <c r="P46" s="3">
        <v>26.148571428571422</v>
      </c>
      <c r="Q46" s="3">
        <v>26.74285714285714</v>
      </c>
      <c r="R46" s="3">
        <v>25.257142857142849</v>
      </c>
      <c r="S46" s="3">
        <v>26.445714285714285</v>
      </c>
      <c r="T46" s="3">
        <v>27.931428571428572</v>
      </c>
      <c r="U46" s="3">
        <v>29.119999999999997</v>
      </c>
      <c r="V46" s="3">
        <v>29.714285714285719</v>
      </c>
      <c r="W46" s="3">
        <v>26.74285714285714</v>
      </c>
      <c r="X46" s="3">
        <v>25.851428571428563</v>
      </c>
      <c r="Y46" s="3">
        <v>24.365714285714276</v>
      </c>
      <c r="AA46">
        <v>44</v>
      </c>
      <c r="AB46" s="3">
        <v>10.4</v>
      </c>
      <c r="AC46" s="3">
        <v>9.8057142857142843</v>
      </c>
      <c r="AD46" s="3">
        <v>8.6171428571428574</v>
      </c>
      <c r="AE46" s="3">
        <v>7.7257142857142833</v>
      </c>
      <c r="AF46" s="3">
        <v>7.4285714285714297</v>
      </c>
      <c r="AG46" s="3">
        <v>8.9142857142857146</v>
      </c>
      <c r="AH46" s="3">
        <v>10.4</v>
      </c>
      <c r="AI46" s="3">
        <v>11.588571428571429</v>
      </c>
      <c r="AJ46" s="3">
        <v>12.182857142857136</v>
      </c>
      <c r="AK46" s="3">
        <v>13.074285714285711</v>
      </c>
      <c r="AL46" s="3">
        <v>13.222857142857142</v>
      </c>
      <c r="AM46" s="3">
        <v>12.48</v>
      </c>
      <c r="AN46" s="3">
        <v>11.885714285714281</v>
      </c>
      <c r="AO46" s="3">
        <v>11.291428571428572</v>
      </c>
      <c r="AP46" s="3">
        <v>13.074285714285711</v>
      </c>
      <c r="AQ46" s="3">
        <v>13.371428571428567</v>
      </c>
      <c r="AR46" s="3">
        <v>12.628571428571423</v>
      </c>
      <c r="AS46" s="3">
        <v>13.222857142857142</v>
      </c>
      <c r="AT46" s="3">
        <v>13.965714285714286</v>
      </c>
      <c r="AU46" s="3">
        <v>14.559999999999999</v>
      </c>
      <c r="AV46" s="3">
        <v>14.857142857142859</v>
      </c>
      <c r="AW46" s="3">
        <v>13.371428571428567</v>
      </c>
      <c r="AX46" s="3">
        <v>12.925714285714282</v>
      </c>
      <c r="AY46" s="3">
        <v>12.182857142857136</v>
      </c>
    </row>
    <row r="47" spans="1:51" x14ac:dyDescent="0.3">
      <c r="A47">
        <v>45</v>
      </c>
      <c r="B47" s="3">
        <v>68.899999999999991</v>
      </c>
      <c r="C47" s="3">
        <v>64.962857142857132</v>
      </c>
      <c r="D47" s="3">
        <v>57.088571428571427</v>
      </c>
      <c r="E47" s="3">
        <v>51.182857142857124</v>
      </c>
      <c r="F47" s="3">
        <v>49.214285714285722</v>
      </c>
      <c r="G47" s="3">
        <v>59.057142857142857</v>
      </c>
      <c r="H47" s="3">
        <v>68.899999999999991</v>
      </c>
      <c r="I47" s="3">
        <v>76.77428571428571</v>
      </c>
      <c r="J47" s="3">
        <v>80.711428571428527</v>
      </c>
      <c r="K47" s="3">
        <v>86.617142857142824</v>
      </c>
      <c r="L47" s="3">
        <v>87.601428571428571</v>
      </c>
      <c r="M47" s="3">
        <v>82.68</v>
      </c>
      <c r="N47" s="3">
        <v>78.742857142857119</v>
      </c>
      <c r="O47" s="3">
        <v>74.805714285714288</v>
      </c>
      <c r="P47" s="3">
        <v>86.617142857142824</v>
      </c>
      <c r="Q47" s="3">
        <v>88.585714285714275</v>
      </c>
      <c r="R47" s="3">
        <v>83.664285714285683</v>
      </c>
      <c r="S47" s="3">
        <v>87.601428571428571</v>
      </c>
      <c r="T47" s="3">
        <v>92.522857142857148</v>
      </c>
      <c r="U47" s="3">
        <v>96.46</v>
      </c>
      <c r="V47" s="3">
        <v>98.428571428571445</v>
      </c>
      <c r="W47" s="3">
        <v>88.585714285714275</v>
      </c>
      <c r="X47" s="3">
        <v>85.632857142857119</v>
      </c>
      <c r="Y47" s="3">
        <v>80.711428571428527</v>
      </c>
      <c r="AA47">
        <v>45</v>
      </c>
      <c r="AB47" s="3">
        <v>28.599999999999998</v>
      </c>
      <c r="AC47" s="3">
        <v>26.965714285714284</v>
      </c>
      <c r="AD47" s="3">
        <v>23.697142857142858</v>
      </c>
      <c r="AE47" s="3">
        <v>21.245714285714278</v>
      </c>
      <c r="AF47" s="3">
        <v>20.428571428571431</v>
      </c>
      <c r="AG47" s="3">
        <v>24.514285714285712</v>
      </c>
      <c r="AH47" s="3">
        <v>28.599999999999998</v>
      </c>
      <c r="AI47" s="3">
        <v>31.868571428571428</v>
      </c>
      <c r="AJ47" s="3">
        <v>33.502857142857124</v>
      </c>
      <c r="AK47" s="3">
        <v>35.954285714285703</v>
      </c>
      <c r="AL47" s="3">
        <v>36.362857142857138</v>
      </c>
      <c r="AM47" s="3">
        <v>34.32</v>
      </c>
      <c r="AN47" s="3">
        <v>32.685714285714269</v>
      </c>
      <c r="AO47" s="3">
        <v>31.05142857142857</v>
      </c>
      <c r="AP47" s="3">
        <v>35.954285714285703</v>
      </c>
      <c r="AQ47" s="3">
        <v>36.771428571428558</v>
      </c>
      <c r="AR47" s="3">
        <v>34.728571428571414</v>
      </c>
      <c r="AS47" s="3">
        <v>36.362857142857138</v>
      </c>
      <c r="AT47" s="3">
        <v>38.405714285714289</v>
      </c>
      <c r="AU47" s="3">
        <v>40.04</v>
      </c>
      <c r="AV47" s="3">
        <v>40.857142857142861</v>
      </c>
      <c r="AW47" s="3">
        <v>36.771428571428558</v>
      </c>
      <c r="AX47" s="3">
        <v>35.545714285714276</v>
      </c>
      <c r="AY47" s="3">
        <v>33.502857142857124</v>
      </c>
    </row>
    <row r="48" spans="1:51" x14ac:dyDescent="0.3">
      <c r="A48">
        <v>46</v>
      </c>
      <c r="B48" s="3">
        <v>36.400000000000006</v>
      </c>
      <c r="C48" s="3">
        <v>34.32</v>
      </c>
      <c r="D48" s="3">
        <v>30.160000000000004</v>
      </c>
      <c r="E48" s="3">
        <v>27.039999999999992</v>
      </c>
      <c r="F48" s="3">
        <v>26.000000000000007</v>
      </c>
      <c r="G48" s="3">
        <v>31.200000000000006</v>
      </c>
      <c r="H48" s="3">
        <v>36.400000000000006</v>
      </c>
      <c r="I48" s="3">
        <v>40.56</v>
      </c>
      <c r="J48" s="3">
        <v>42.639999999999986</v>
      </c>
      <c r="K48" s="3">
        <v>45.759999999999991</v>
      </c>
      <c r="L48" s="3">
        <v>46.28</v>
      </c>
      <c r="M48" s="3">
        <v>43.680000000000014</v>
      </c>
      <c r="N48" s="3">
        <v>41.599999999999987</v>
      </c>
      <c r="O48" s="3">
        <v>39.520000000000003</v>
      </c>
      <c r="P48" s="3">
        <v>45.759999999999991</v>
      </c>
      <c r="Q48" s="3">
        <v>46.8</v>
      </c>
      <c r="R48" s="3">
        <v>44.199999999999989</v>
      </c>
      <c r="S48" s="3">
        <v>46.28</v>
      </c>
      <c r="T48" s="3">
        <v>48.88000000000001</v>
      </c>
      <c r="U48" s="3">
        <v>50.96</v>
      </c>
      <c r="V48" s="3">
        <v>52.000000000000014</v>
      </c>
      <c r="W48" s="3">
        <v>46.8</v>
      </c>
      <c r="X48" s="3">
        <v>45.239999999999988</v>
      </c>
      <c r="Y48" s="3">
        <v>42.639999999999986</v>
      </c>
      <c r="AA48">
        <v>46</v>
      </c>
      <c r="AB48" s="3">
        <v>13</v>
      </c>
      <c r="AC48" s="3">
        <v>12.257142857142856</v>
      </c>
      <c r="AD48" s="3">
        <v>10.771428571428572</v>
      </c>
      <c r="AE48" s="3">
        <v>9.6571428571428548</v>
      </c>
      <c r="AF48" s="3">
        <v>9.2857142857142865</v>
      </c>
      <c r="AG48" s="3">
        <v>11.142857142857142</v>
      </c>
      <c r="AH48" s="3">
        <v>13</v>
      </c>
      <c r="AI48" s="3">
        <v>14.485714285714286</v>
      </c>
      <c r="AJ48" s="3">
        <v>15.228571428571421</v>
      </c>
      <c r="AK48" s="3">
        <v>16.342857142857138</v>
      </c>
      <c r="AL48" s="3">
        <v>16.528571428571428</v>
      </c>
      <c r="AM48" s="3">
        <v>15.6</v>
      </c>
      <c r="AN48" s="3">
        <v>14.857142857142851</v>
      </c>
      <c r="AO48" s="3">
        <v>14.114285714285714</v>
      </c>
      <c r="AP48" s="3">
        <v>16.342857142857138</v>
      </c>
      <c r="AQ48" s="3">
        <v>16.714285714285708</v>
      </c>
      <c r="AR48" s="3">
        <v>15.785714285714279</v>
      </c>
      <c r="AS48" s="3">
        <v>16.528571428571428</v>
      </c>
      <c r="AT48" s="3">
        <v>17.457142857142859</v>
      </c>
      <c r="AU48" s="3">
        <v>18.2</v>
      </c>
      <c r="AV48" s="3">
        <v>18.571428571428573</v>
      </c>
      <c r="AW48" s="3">
        <v>16.714285714285708</v>
      </c>
      <c r="AX48" s="3">
        <v>16.157142857142851</v>
      </c>
      <c r="AY48" s="3">
        <v>15.228571428571421</v>
      </c>
    </row>
    <row r="49" spans="1:51" x14ac:dyDescent="0.3">
      <c r="A49">
        <v>47</v>
      </c>
      <c r="B49" s="3">
        <v>44.2</v>
      </c>
      <c r="C49" s="3">
        <v>41.674285714285716</v>
      </c>
      <c r="D49" s="3">
        <v>36.62285714285715</v>
      </c>
      <c r="E49" s="3">
        <v>32.834285714285706</v>
      </c>
      <c r="F49" s="3">
        <v>31.57142857142858</v>
      </c>
      <c r="G49" s="3">
        <v>37.885714285714293</v>
      </c>
      <c r="H49" s="3">
        <v>44.2</v>
      </c>
      <c r="I49" s="3">
        <v>49.251428571428569</v>
      </c>
      <c r="J49" s="3">
        <v>51.777142857142842</v>
      </c>
      <c r="K49" s="3">
        <v>55.565714285714279</v>
      </c>
      <c r="L49" s="3">
        <v>56.197142857142865</v>
      </c>
      <c r="M49" s="3">
        <v>53.040000000000013</v>
      </c>
      <c r="N49" s="3">
        <v>50.514285714285705</v>
      </c>
      <c r="O49" s="3">
        <v>47.988571428571433</v>
      </c>
      <c r="P49" s="3">
        <v>55.565714285714279</v>
      </c>
      <c r="Q49" s="3">
        <v>56.828571428571429</v>
      </c>
      <c r="R49" s="3">
        <v>53.671428571428557</v>
      </c>
      <c r="S49" s="3">
        <v>56.197142857142865</v>
      </c>
      <c r="T49" s="3">
        <v>59.354285714285723</v>
      </c>
      <c r="U49" s="3">
        <v>61.88</v>
      </c>
      <c r="V49" s="3">
        <v>63.14285714285716</v>
      </c>
      <c r="W49" s="3">
        <v>56.828571428571429</v>
      </c>
      <c r="X49" s="3">
        <v>54.9342857142857</v>
      </c>
      <c r="Y49" s="3">
        <v>51.777142857142842</v>
      </c>
      <c r="AA49">
        <v>47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</row>
    <row r="50" spans="1:51" x14ac:dyDescent="0.3">
      <c r="A50">
        <v>48</v>
      </c>
      <c r="B50" s="3">
        <v>26</v>
      </c>
      <c r="C50" s="3">
        <v>24.514285714285712</v>
      </c>
      <c r="D50" s="3">
        <v>21.542857142857144</v>
      </c>
      <c r="E50" s="3">
        <v>19.314285714285706</v>
      </c>
      <c r="F50" s="3">
        <v>18.571428571428577</v>
      </c>
      <c r="G50" s="3">
        <v>22.285714285714288</v>
      </c>
      <c r="H50" s="3">
        <v>26</v>
      </c>
      <c r="I50" s="3">
        <v>28.971428571428568</v>
      </c>
      <c r="J50" s="3">
        <v>30.457142857142845</v>
      </c>
      <c r="K50" s="3">
        <v>32.685714285714276</v>
      </c>
      <c r="L50" s="3">
        <v>33.057142857142857</v>
      </c>
      <c r="M50" s="3">
        <v>31.200000000000006</v>
      </c>
      <c r="N50" s="3">
        <v>29.714285714285705</v>
      </c>
      <c r="O50" s="3">
        <v>28.228571428571428</v>
      </c>
      <c r="P50" s="3">
        <v>32.685714285714276</v>
      </c>
      <c r="Q50" s="3">
        <v>33.428571428571423</v>
      </c>
      <c r="R50" s="3">
        <v>31.571428571428562</v>
      </c>
      <c r="S50" s="3">
        <v>33.057142857142857</v>
      </c>
      <c r="T50" s="3">
        <v>34.914285714285718</v>
      </c>
      <c r="U50" s="3">
        <v>36.4</v>
      </c>
      <c r="V50" s="3">
        <v>37.142857142857153</v>
      </c>
      <c r="W50" s="3">
        <v>33.428571428571423</v>
      </c>
      <c r="X50" s="3">
        <v>32.314285714285703</v>
      </c>
      <c r="Y50" s="3">
        <v>30.457142857142845</v>
      </c>
      <c r="AA50">
        <v>48</v>
      </c>
      <c r="AB50" s="3">
        <v>14.299999999999999</v>
      </c>
      <c r="AC50" s="3">
        <v>13.482857142857142</v>
      </c>
      <c r="AD50" s="3">
        <v>11.848571428571429</v>
      </c>
      <c r="AE50" s="3">
        <v>10.622857142857139</v>
      </c>
      <c r="AF50" s="3">
        <v>10.214285714285715</v>
      </c>
      <c r="AG50" s="3">
        <v>12.257142857142856</v>
      </c>
      <c r="AH50" s="3">
        <v>14.299999999999999</v>
      </c>
      <c r="AI50" s="3">
        <v>15.934285714285714</v>
      </c>
      <c r="AJ50" s="3">
        <v>16.751428571428562</v>
      </c>
      <c r="AK50" s="3">
        <v>17.977142857142852</v>
      </c>
      <c r="AL50" s="3">
        <v>18.181428571428569</v>
      </c>
      <c r="AM50" s="3">
        <v>17.16</v>
      </c>
      <c r="AN50" s="3">
        <v>16.342857142857135</v>
      </c>
      <c r="AO50" s="3">
        <v>15.525714285714285</v>
      </c>
      <c r="AP50" s="3">
        <v>17.977142857142852</v>
      </c>
      <c r="AQ50" s="3">
        <v>18.385714285714279</v>
      </c>
      <c r="AR50" s="3">
        <v>17.364285714285707</v>
      </c>
      <c r="AS50" s="3">
        <v>18.181428571428569</v>
      </c>
      <c r="AT50" s="3">
        <v>19.202857142857145</v>
      </c>
      <c r="AU50" s="3">
        <v>20.02</v>
      </c>
      <c r="AV50" s="3">
        <v>20.428571428571431</v>
      </c>
      <c r="AW50" s="3">
        <v>18.385714285714279</v>
      </c>
      <c r="AX50" s="3">
        <v>17.772857142857138</v>
      </c>
      <c r="AY50" s="3">
        <v>16.751428571428562</v>
      </c>
    </row>
    <row r="51" spans="1:51" x14ac:dyDescent="0.3">
      <c r="A51">
        <v>49</v>
      </c>
      <c r="B51" s="3">
        <v>113.10000000000001</v>
      </c>
      <c r="C51" s="3">
        <v>106.63714285714286</v>
      </c>
      <c r="D51" s="3">
        <v>93.711428571428584</v>
      </c>
      <c r="E51" s="3">
        <v>84.017142857142829</v>
      </c>
      <c r="F51" s="3">
        <v>80.785714285714306</v>
      </c>
      <c r="G51" s="3">
        <v>96.942857142857164</v>
      </c>
      <c r="H51" s="3">
        <v>113.10000000000001</v>
      </c>
      <c r="I51" s="3">
        <v>126.02571428571429</v>
      </c>
      <c r="J51" s="3">
        <v>132.48857142857139</v>
      </c>
      <c r="K51" s="3">
        <v>142.18285714285713</v>
      </c>
      <c r="L51" s="3">
        <v>143.79857142857145</v>
      </c>
      <c r="M51" s="3">
        <v>135.72000000000003</v>
      </c>
      <c r="N51" s="3">
        <v>129.25714285714284</v>
      </c>
      <c r="O51" s="3">
        <v>122.79428571428572</v>
      </c>
      <c r="P51" s="3">
        <v>142.18285714285713</v>
      </c>
      <c r="Q51" s="3">
        <v>145.41428571428571</v>
      </c>
      <c r="R51" s="3">
        <v>137.33571428571426</v>
      </c>
      <c r="S51" s="3">
        <v>143.79857142857145</v>
      </c>
      <c r="T51" s="3">
        <v>151.8771428571429</v>
      </c>
      <c r="U51" s="3">
        <v>158.34</v>
      </c>
      <c r="V51" s="3">
        <v>161.57142857142861</v>
      </c>
      <c r="W51" s="3">
        <v>145.41428571428571</v>
      </c>
      <c r="X51" s="3">
        <v>140.56714285714284</v>
      </c>
      <c r="Y51" s="3">
        <v>132.48857142857139</v>
      </c>
      <c r="AA51">
        <v>49</v>
      </c>
      <c r="AB51" s="3">
        <v>39</v>
      </c>
      <c r="AC51" s="3">
        <v>36.771428571428572</v>
      </c>
      <c r="AD51" s="3">
        <v>32.314285714285717</v>
      </c>
      <c r="AE51" s="3">
        <v>28.971428571428561</v>
      </c>
      <c r="AF51" s="3">
        <v>27.857142857142861</v>
      </c>
      <c r="AG51" s="3">
        <v>33.428571428571423</v>
      </c>
      <c r="AH51" s="3">
        <v>39</v>
      </c>
      <c r="AI51" s="3">
        <v>43.457142857142856</v>
      </c>
      <c r="AJ51" s="3">
        <v>45.685714285714262</v>
      </c>
      <c r="AK51" s="3">
        <v>49.028571428571418</v>
      </c>
      <c r="AL51" s="3">
        <v>49.585714285714282</v>
      </c>
      <c r="AM51" s="3">
        <v>46.800000000000004</v>
      </c>
      <c r="AN51" s="3">
        <v>44.571428571428548</v>
      </c>
      <c r="AO51" s="3">
        <v>42.342857142857142</v>
      </c>
      <c r="AP51" s="3">
        <v>49.028571428571418</v>
      </c>
      <c r="AQ51" s="3">
        <v>50.142857142857125</v>
      </c>
      <c r="AR51" s="3">
        <v>47.357142857142833</v>
      </c>
      <c r="AS51" s="3">
        <v>49.585714285714282</v>
      </c>
      <c r="AT51" s="3">
        <v>52.371428571428574</v>
      </c>
      <c r="AU51" s="3">
        <v>54.599999999999994</v>
      </c>
      <c r="AV51" s="3">
        <v>55.714285714285722</v>
      </c>
      <c r="AW51" s="3">
        <v>50.142857142857125</v>
      </c>
      <c r="AX51" s="3">
        <v>48.471428571428561</v>
      </c>
      <c r="AY51" s="3">
        <v>45.685714285714262</v>
      </c>
    </row>
    <row r="52" spans="1:51" x14ac:dyDescent="0.3">
      <c r="A52">
        <v>50</v>
      </c>
      <c r="B52" s="3">
        <v>22.1</v>
      </c>
      <c r="C52" s="3">
        <v>20.837142857142858</v>
      </c>
      <c r="D52" s="3">
        <v>18.311428571428575</v>
      </c>
      <c r="E52" s="3">
        <v>16.417142857142853</v>
      </c>
      <c r="F52" s="3">
        <v>15.78571428571429</v>
      </c>
      <c r="G52" s="3">
        <v>18.942857142857147</v>
      </c>
      <c r="H52" s="3">
        <v>22.1</v>
      </c>
      <c r="I52" s="3">
        <v>24.625714285714285</v>
      </c>
      <c r="J52" s="3">
        <v>25.888571428571421</v>
      </c>
      <c r="K52" s="3">
        <v>27.782857142857139</v>
      </c>
      <c r="L52" s="3">
        <v>28.098571428571432</v>
      </c>
      <c r="M52" s="3">
        <v>26.520000000000007</v>
      </c>
      <c r="N52" s="3">
        <v>25.257142857142853</v>
      </c>
      <c r="O52" s="3">
        <v>23.994285714285716</v>
      </c>
      <c r="P52" s="3">
        <v>27.782857142857139</v>
      </c>
      <c r="Q52" s="3">
        <v>28.414285714285715</v>
      </c>
      <c r="R52" s="3">
        <v>26.835714285714278</v>
      </c>
      <c r="S52" s="3">
        <v>28.098571428571432</v>
      </c>
      <c r="T52" s="3">
        <v>29.677142857142861</v>
      </c>
      <c r="U52" s="3">
        <v>30.94</v>
      </c>
      <c r="V52" s="3">
        <v>31.57142857142858</v>
      </c>
      <c r="W52" s="3">
        <v>28.414285714285715</v>
      </c>
      <c r="X52" s="3">
        <v>27.46714285714285</v>
      </c>
      <c r="Y52" s="3">
        <v>25.888571428571421</v>
      </c>
      <c r="AA52">
        <v>50</v>
      </c>
      <c r="AB52" s="3">
        <v>5.2</v>
      </c>
      <c r="AC52" s="3">
        <v>4.9028571428571421</v>
      </c>
      <c r="AD52" s="3">
        <v>4.3085714285714287</v>
      </c>
      <c r="AE52" s="3">
        <v>3.8628571428571417</v>
      </c>
      <c r="AF52" s="3">
        <v>3.7142857142857149</v>
      </c>
      <c r="AG52" s="3">
        <v>4.4571428571428573</v>
      </c>
      <c r="AH52" s="3">
        <v>5.2</v>
      </c>
      <c r="AI52" s="3">
        <v>5.7942857142857145</v>
      </c>
      <c r="AJ52" s="3">
        <v>6.0914285714285681</v>
      </c>
      <c r="AK52" s="3">
        <v>6.5371428571428556</v>
      </c>
      <c r="AL52" s="3">
        <v>6.6114285714285712</v>
      </c>
      <c r="AM52" s="3">
        <v>6.24</v>
      </c>
      <c r="AN52" s="3">
        <v>5.9428571428571404</v>
      </c>
      <c r="AO52" s="3">
        <v>5.6457142857142859</v>
      </c>
      <c r="AP52" s="3">
        <v>6.5371428571428556</v>
      </c>
      <c r="AQ52" s="3">
        <v>6.6857142857142833</v>
      </c>
      <c r="AR52" s="3">
        <v>6.3142857142857114</v>
      </c>
      <c r="AS52" s="3">
        <v>6.6114285714285712</v>
      </c>
      <c r="AT52" s="3">
        <v>6.9828571428571431</v>
      </c>
      <c r="AU52" s="3">
        <v>7.2799999999999994</v>
      </c>
      <c r="AV52" s="3">
        <v>7.4285714285714297</v>
      </c>
      <c r="AW52" s="3">
        <v>6.6857142857142833</v>
      </c>
      <c r="AX52" s="3">
        <v>6.4628571428571409</v>
      </c>
      <c r="AY52" s="3">
        <v>6.0914285714285681</v>
      </c>
    </row>
    <row r="53" spans="1:51" x14ac:dyDescent="0.3">
      <c r="A53">
        <v>51</v>
      </c>
      <c r="B53" s="3">
        <v>22.1</v>
      </c>
      <c r="C53" s="3">
        <v>20.837142857142858</v>
      </c>
      <c r="D53" s="3">
        <v>18.311428571428575</v>
      </c>
      <c r="E53" s="3">
        <v>16.417142857142853</v>
      </c>
      <c r="F53" s="3">
        <v>15.78571428571429</v>
      </c>
      <c r="G53" s="3">
        <v>18.942857142857147</v>
      </c>
      <c r="H53" s="3">
        <v>22.1</v>
      </c>
      <c r="I53" s="3">
        <v>24.625714285714285</v>
      </c>
      <c r="J53" s="3">
        <v>25.888571428571421</v>
      </c>
      <c r="K53" s="3">
        <v>27.782857142857139</v>
      </c>
      <c r="L53" s="3">
        <v>28.098571428571432</v>
      </c>
      <c r="M53" s="3">
        <v>26.520000000000007</v>
      </c>
      <c r="N53" s="3">
        <v>25.257142857142853</v>
      </c>
      <c r="O53" s="3">
        <v>23.994285714285716</v>
      </c>
      <c r="P53" s="3">
        <v>27.782857142857139</v>
      </c>
      <c r="Q53" s="3">
        <v>28.414285714285715</v>
      </c>
      <c r="R53" s="3">
        <v>26.835714285714278</v>
      </c>
      <c r="S53" s="3">
        <v>28.098571428571432</v>
      </c>
      <c r="T53" s="3">
        <v>29.677142857142861</v>
      </c>
      <c r="U53" s="3">
        <v>30.94</v>
      </c>
      <c r="V53" s="3">
        <v>31.57142857142858</v>
      </c>
      <c r="W53" s="3">
        <v>28.414285714285715</v>
      </c>
      <c r="X53" s="3">
        <v>27.46714285714285</v>
      </c>
      <c r="Y53" s="3">
        <v>25.888571428571421</v>
      </c>
      <c r="AA53">
        <v>51</v>
      </c>
      <c r="AB53" s="3">
        <v>10.4</v>
      </c>
      <c r="AC53" s="3">
        <v>9.8057142857142843</v>
      </c>
      <c r="AD53" s="3">
        <v>8.6171428571428574</v>
      </c>
      <c r="AE53" s="3">
        <v>7.7257142857142833</v>
      </c>
      <c r="AF53" s="3">
        <v>7.4285714285714297</v>
      </c>
      <c r="AG53" s="3">
        <v>8.9142857142857146</v>
      </c>
      <c r="AH53" s="3">
        <v>10.4</v>
      </c>
      <c r="AI53" s="3">
        <v>11.588571428571429</v>
      </c>
      <c r="AJ53" s="3">
        <v>12.182857142857136</v>
      </c>
      <c r="AK53" s="3">
        <v>13.074285714285711</v>
      </c>
      <c r="AL53" s="3">
        <v>13.222857142857142</v>
      </c>
      <c r="AM53" s="3">
        <v>12.48</v>
      </c>
      <c r="AN53" s="3">
        <v>11.885714285714281</v>
      </c>
      <c r="AO53" s="3">
        <v>11.291428571428572</v>
      </c>
      <c r="AP53" s="3">
        <v>13.074285714285711</v>
      </c>
      <c r="AQ53" s="3">
        <v>13.371428571428567</v>
      </c>
      <c r="AR53" s="3">
        <v>12.628571428571423</v>
      </c>
      <c r="AS53" s="3">
        <v>13.222857142857142</v>
      </c>
      <c r="AT53" s="3">
        <v>13.965714285714286</v>
      </c>
      <c r="AU53" s="3">
        <v>14.559999999999999</v>
      </c>
      <c r="AV53" s="3">
        <v>14.857142857142859</v>
      </c>
      <c r="AW53" s="3">
        <v>13.371428571428567</v>
      </c>
      <c r="AX53" s="3">
        <v>12.925714285714282</v>
      </c>
      <c r="AY53" s="3">
        <v>12.182857142857136</v>
      </c>
    </row>
    <row r="54" spans="1:51" x14ac:dyDescent="0.3">
      <c r="A54">
        <v>52</v>
      </c>
      <c r="B54" s="3">
        <v>23.4</v>
      </c>
      <c r="C54" s="3">
        <v>22.062857142857141</v>
      </c>
      <c r="D54" s="3">
        <v>19.388571428571428</v>
      </c>
      <c r="E54" s="3">
        <v>17.382857142857137</v>
      </c>
      <c r="F54" s="3">
        <v>16.714285714285719</v>
      </c>
      <c r="G54" s="3">
        <v>20.05714285714286</v>
      </c>
      <c r="H54" s="3">
        <v>23.4</v>
      </c>
      <c r="I54" s="3">
        <v>26.074285714285711</v>
      </c>
      <c r="J54" s="3">
        <v>27.411428571428559</v>
      </c>
      <c r="K54" s="3">
        <v>29.417142857142849</v>
      </c>
      <c r="L54" s="3">
        <v>29.751428571428573</v>
      </c>
      <c r="M54" s="3">
        <v>28.080000000000005</v>
      </c>
      <c r="N54" s="3">
        <v>26.742857142857133</v>
      </c>
      <c r="O54" s="3">
        <v>25.405714285714286</v>
      </c>
      <c r="P54" s="3">
        <v>29.417142857142849</v>
      </c>
      <c r="Q54" s="3">
        <v>30.085714285714282</v>
      </c>
      <c r="R54" s="3">
        <v>28.414285714285704</v>
      </c>
      <c r="S54" s="3">
        <v>29.751428571428573</v>
      </c>
      <c r="T54" s="3">
        <v>31.422857142857147</v>
      </c>
      <c r="U54" s="3">
        <v>32.76</v>
      </c>
      <c r="V54" s="3">
        <v>33.428571428571438</v>
      </c>
      <c r="W54" s="3">
        <v>30.085714285714282</v>
      </c>
      <c r="X54" s="3">
        <v>29.082857142857133</v>
      </c>
      <c r="Y54" s="3">
        <v>27.411428571428559</v>
      </c>
      <c r="AA54">
        <v>52</v>
      </c>
      <c r="AB54" s="3">
        <v>6.5</v>
      </c>
      <c r="AC54" s="3">
        <v>6.1285714285714281</v>
      </c>
      <c r="AD54" s="3">
        <v>5.3857142857142861</v>
      </c>
      <c r="AE54" s="3">
        <v>4.8285714285714274</v>
      </c>
      <c r="AF54" s="3">
        <v>4.6428571428571432</v>
      </c>
      <c r="AG54" s="3">
        <v>5.5714285714285712</v>
      </c>
      <c r="AH54" s="3">
        <v>6.5</v>
      </c>
      <c r="AI54" s="3">
        <v>7.2428571428571429</v>
      </c>
      <c r="AJ54" s="3">
        <v>7.6142857142857103</v>
      </c>
      <c r="AK54" s="3">
        <v>8.171428571428569</v>
      </c>
      <c r="AL54" s="3">
        <v>8.2642857142857142</v>
      </c>
      <c r="AM54" s="3">
        <v>7.8</v>
      </c>
      <c r="AN54" s="3">
        <v>7.4285714285714253</v>
      </c>
      <c r="AO54" s="3">
        <v>7.0571428571428569</v>
      </c>
      <c r="AP54" s="3">
        <v>8.171428571428569</v>
      </c>
      <c r="AQ54" s="3">
        <v>8.3571428571428541</v>
      </c>
      <c r="AR54" s="3">
        <v>7.8928571428571397</v>
      </c>
      <c r="AS54" s="3">
        <v>8.2642857142857142</v>
      </c>
      <c r="AT54" s="3">
        <v>8.7285714285714295</v>
      </c>
      <c r="AU54" s="3">
        <v>9.1</v>
      </c>
      <c r="AV54" s="3">
        <v>9.2857142857142865</v>
      </c>
      <c r="AW54" s="3">
        <v>8.3571428571428541</v>
      </c>
      <c r="AX54" s="3">
        <v>8.0785714285714256</v>
      </c>
      <c r="AY54" s="3">
        <v>7.6142857142857103</v>
      </c>
    </row>
    <row r="55" spans="1:51" x14ac:dyDescent="0.3">
      <c r="A55">
        <v>53</v>
      </c>
      <c r="B55" s="3">
        <v>29.9</v>
      </c>
      <c r="C55" s="3">
        <v>28.191428571428567</v>
      </c>
      <c r="D55" s="3">
        <v>24.774285714285714</v>
      </c>
      <c r="E55" s="3">
        <v>22.211428571428563</v>
      </c>
      <c r="F55" s="3">
        <v>21.357142857142861</v>
      </c>
      <c r="G55" s="3">
        <v>25.62857142857143</v>
      </c>
      <c r="H55" s="3">
        <v>29.9</v>
      </c>
      <c r="I55" s="3">
        <v>33.317142857142855</v>
      </c>
      <c r="J55" s="3">
        <v>35.025714285714272</v>
      </c>
      <c r="K55" s="3">
        <v>37.58857142857142</v>
      </c>
      <c r="L55" s="3">
        <v>38.015714285714282</v>
      </c>
      <c r="M55" s="3">
        <v>35.880000000000003</v>
      </c>
      <c r="N55" s="3">
        <v>34.171428571428557</v>
      </c>
      <c r="O55" s="3">
        <v>32.462857142857139</v>
      </c>
      <c r="P55" s="3">
        <v>37.58857142857142</v>
      </c>
      <c r="Q55" s="3">
        <v>38.442857142857136</v>
      </c>
      <c r="R55" s="3">
        <v>36.307142857142843</v>
      </c>
      <c r="S55" s="3">
        <v>38.015714285714282</v>
      </c>
      <c r="T55" s="3">
        <v>40.151428571428575</v>
      </c>
      <c r="U55" s="3">
        <v>41.859999999999992</v>
      </c>
      <c r="V55" s="3">
        <v>42.714285714285722</v>
      </c>
      <c r="W55" s="3">
        <v>38.442857142857136</v>
      </c>
      <c r="X55" s="3">
        <v>37.161428571428559</v>
      </c>
      <c r="Y55" s="3">
        <v>35.025714285714272</v>
      </c>
      <c r="AA55">
        <v>53</v>
      </c>
      <c r="AB55" s="3">
        <v>14.299999999999999</v>
      </c>
      <c r="AC55" s="3">
        <v>13.482857142857142</v>
      </c>
      <c r="AD55" s="3">
        <v>11.848571428571429</v>
      </c>
      <c r="AE55" s="3">
        <v>10.622857142857139</v>
      </c>
      <c r="AF55" s="3">
        <v>10.214285714285715</v>
      </c>
      <c r="AG55" s="3">
        <v>12.257142857142856</v>
      </c>
      <c r="AH55" s="3">
        <v>14.299999999999999</v>
      </c>
      <c r="AI55" s="3">
        <v>15.934285714285714</v>
      </c>
      <c r="AJ55" s="3">
        <v>16.751428571428562</v>
      </c>
      <c r="AK55" s="3">
        <v>17.977142857142852</v>
      </c>
      <c r="AL55" s="3">
        <v>18.181428571428569</v>
      </c>
      <c r="AM55" s="3">
        <v>17.16</v>
      </c>
      <c r="AN55" s="3">
        <v>16.342857142857135</v>
      </c>
      <c r="AO55" s="3">
        <v>15.525714285714285</v>
      </c>
      <c r="AP55" s="3">
        <v>17.977142857142852</v>
      </c>
      <c r="AQ55" s="3">
        <v>18.385714285714279</v>
      </c>
      <c r="AR55" s="3">
        <v>17.364285714285707</v>
      </c>
      <c r="AS55" s="3">
        <v>18.181428571428569</v>
      </c>
      <c r="AT55" s="3">
        <v>19.202857142857145</v>
      </c>
      <c r="AU55" s="3">
        <v>20.02</v>
      </c>
      <c r="AV55" s="3">
        <v>20.428571428571431</v>
      </c>
      <c r="AW55" s="3">
        <v>18.385714285714279</v>
      </c>
      <c r="AX55" s="3">
        <v>17.772857142857138</v>
      </c>
      <c r="AY55" s="3">
        <v>16.751428571428562</v>
      </c>
    </row>
    <row r="56" spans="1:51" x14ac:dyDescent="0.3">
      <c r="A56">
        <v>54</v>
      </c>
      <c r="B56" s="3">
        <v>146.9</v>
      </c>
      <c r="C56" s="3">
        <v>138.50571428571428</v>
      </c>
      <c r="D56" s="3">
        <v>121.71714285714286</v>
      </c>
      <c r="E56" s="3">
        <v>109.12571428571425</v>
      </c>
      <c r="F56" s="3">
        <v>104.92857142857146</v>
      </c>
      <c r="G56" s="3">
        <v>125.91428571428573</v>
      </c>
      <c r="H56" s="3">
        <v>146.9</v>
      </c>
      <c r="I56" s="3">
        <v>163.68857142857141</v>
      </c>
      <c r="J56" s="3">
        <v>172.08285714285708</v>
      </c>
      <c r="K56" s="3">
        <v>184.67428571428567</v>
      </c>
      <c r="L56" s="3">
        <v>186.77285714285713</v>
      </c>
      <c r="M56" s="3">
        <v>176.28000000000003</v>
      </c>
      <c r="N56" s="3">
        <v>167.88571428571424</v>
      </c>
      <c r="O56" s="3">
        <v>159.49142857142857</v>
      </c>
      <c r="P56" s="3">
        <v>184.67428571428567</v>
      </c>
      <c r="Q56" s="3">
        <v>188.87142857142857</v>
      </c>
      <c r="R56" s="3">
        <v>178.37857142857138</v>
      </c>
      <c r="S56" s="3">
        <v>186.77285714285713</v>
      </c>
      <c r="T56" s="3">
        <v>197.26571428571432</v>
      </c>
      <c r="U56" s="3">
        <v>205.66</v>
      </c>
      <c r="V56" s="3">
        <v>209.85714285714292</v>
      </c>
      <c r="W56" s="3">
        <v>188.87142857142857</v>
      </c>
      <c r="X56" s="3">
        <v>182.57571428571424</v>
      </c>
      <c r="Y56" s="3">
        <v>172.08285714285708</v>
      </c>
      <c r="AA56">
        <v>54</v>
      </c>
      <c r="AB56" s="3">
        <v>41.6</v>
      </c>
      <c r="AC56" s="3">
        <v>39.222857142857137</v>
      </c>
      <c r="AD56" s="3">
        <v>34.46857142857143</v>
      </c>
      <c r="AE56" s="3">
        <v>30.902857142857133</v>
      </c>
      <c r="AF56" s="3">
        <v>29.714285714285719</v>
      </c>
      <c r="AG56" s="3">
        <v>35.657142857142858</v>
      </c>
      <c r="AH56" s="3">
        <v>41.6</v>
      </c>
      <c r="AI56" s="3">
        <v>46.354285714285716</v>
      </c>
      <c r="AJ56" s="3">
        <v>48.731428571428545</v>
      </c>
      <c r="AK56" s="3">
        <v>52.297142857142845</v>
      </c>
      <c r="AL56" s="3">
        <v>52.89142857142857</v>
      </c>
      <c r="AM56" s="3">
        <v>49.92</v>
      </c>
      <c r="AN56" s="3">
        <v>47.542857142857123</v>
      </c>
      <c r="AO56" s="3">
        <v>45.165714285714287</v>
      </c>
      <c r="AP56" s="3">
        <v>52.297142857142845</v>
      </c>
      <c r="AQ56" s="3">
        <v>53.485714285714266</v>
      </c>
      <c r="AR56" s="3">
        <v>50.514285714285691</v>
      </c>
      <c r="AS56" s="3">
        <v>52.89142857142857</v>
      </c>
      <c r="AT56" s="3">
        <v>55.862857142857145</v>
      </c>
      <c r="AU56" s="3">
        <v>58.239999999999995</v>
      </c>
      <c r="AV56" s="3">
        <v>59.428571428571438</v>
      </c>
      <c r="AW56" s="3">
        <v>53.485714285714266</v>
      </c>
      <c r="AX56" s="3">
        <v>51.702857142857127</v>
      </c>
      <c r="AY56" s="3">
        <v>48.731428571428545</v>
      </c>
    </row>
    <row r="57" spans="1:51" x14ac:dyDescent="0.3">
      <c r="A57">
        <v>55</v>
      </c>
      <c r="B57" s="3">
        <v>81.900000000000006</v>
      </c>
      <c r="C57" s="3">
        <v>77.22</v>
      </c>
      <c r="D57" s="3">
        <v>67.86</v>
      </c>
      <c r="E57" s="3">
        <v>60.839999999999982</v>
      </c>
      <c r="F57" s="3">
        <v>58.500000000000014</v>
      </c>
      <c r="G57" s="3">
        <v>70.200000000000017</v>
      </c>
      <c r="H57" s="3">
        <v>81.900000000000006</v>
      </c>
      <c r="I57" s="3">
        <v>91.259999999999991</v>
      </c>
      <c r="J57" s="3">
        <v>95.939999999999969</v>
      </c>
      <c r="K57" s="3">
        <v>102.95999999999998</v>
      </c>
      <c r="L57" s="3">
        <v>104.13000000000001</v>
      </c>
      <c r="M57" s="3">
        <v>98.280000000000015</v>
      </c>
      <c r="N57" s="3">
        <v>93.59999999999998</v>
      </c>
      <c r="O57" s="3">
        <v>88.92</v>
      </c>
      <c r="P57" s="3">
        <v>102.95999999999998</v>
      </c>
      <c r="Q57" s="3">
        <v>105.3</v>
      </c>
      <c r="R57" s="3">
        <v>99.449999999999974</v>
      </c>
      <c r="S57" s="3">
        <v>104.13000000000001</v>
      </c>
      <c r="T57" s="3">
        <v>109.98000000000002</v>
      </c>
      <c r="U57" s="3">
        <v>114.66</v>
      </c>
      <c r="V57" s="3">
        <v>117.00000000000003</v>
      </c>
      <c r="W57" s="3">
        <v>105.3</v>
      </c>
      <c r="X57" s="3">
        <v>101.78999999999998</v>
      </c>
      <c r="Y57" s="3">
        <v>95.939999999999969</v>
      </c>
      <c r="AA57">
        <v>55</v>
      </c>
      <c r="AB57" s="3">
        <v>28.599999999999998</v>
      </c>
      <c r="AC57" s="3">
        <v>26.965714285714284</v>
      </c>
      <c r="AD57" s="3">
        <v>23.697142857142858</v>
      </c>
      <c r="AE57" s="3">
        <v>21.245714285714278</v>
      </c>
      <c r="AF57" s="3">
        <v>20.428571428571431</v>
      </c>
      <c r="AG57" s="3">
        <v>24.514285714285712</v>
      </c>
      <c r="AH57" s="3">
        <v>28.599999999999998</v>
      </c>
      <c r="AI57" s="3">
        <v>31.868571428571428</v>
      </c>
      <c r="AJ57" s="3">
        <v>33.502857142857124</v>
      </c>
      <c r="AK57" s="3">
        <v>35.954285714285703</v>
      </c>
      <c r="AL57" s="3">
        <v>36.362857142857138</v>
      </c>
      <c r="AM57" s="3">
        <v>34.32</v>
      </c>
      <c r="AN57" s="3">
        <v>32.685714285714269</v>
      </c>
      <c r="AO57" s="3">
        <v>31.05142857142857</v>
      </c>
      <c r="AP57" s="3">
        <v>35.954285714285703</v>
      </c>
      <c r="AQ57" s="3">
        <v>36.771428571428558</v>
      </c>
      <c r="AR57" s="3">
        <v>34.728571428571414</v>
      </c>
      <c r="AS57" s="3">
        <v>36.362857142857138</v>
      </c>
      <c r="AT57" s="3">
        <v>38.405714285714289</v>
      </c>
      <c r="AU57" s="3">
        <v>40.04</v>
      </c>
      <c r="AV57" s="3">
        <v>40.857142857142861</v>
      </c>
      <c r="AW57" s="3">
        <v>36.771428571428558</v>
      </c>
      <c r="AX57" s="3">
        <v>35.545714285714276</v>
      </c>
      <c r="AY57" s="3">
        <v>33.502857142857124</v>
      </c>
    </row>
    <row r="58" spans="1:51" x14ac:dyDescent="0.3">
      <c r="A58">
        <v>56</v>
      </c>
      <c r="B58" s="3">
        <v>109.19999999999999</v>
      </c>
      <c r="C58" s="3">
        <v>102.95999999999998</v>
      </c>
      <c r="D58" s="3">
        <v>90.48</v>
      </c>
      <c r="E58" s="3">
        <v>81.119999999999962</v>
      </c>
      <c r="F58" s="3">
        <v>78.000000000000014</v>
      </c>
      <c r="G58" s="3">
        <v>93.600000000000009</v>
      </c>
      <c r="H58" s="3">
        <v>109.19999999999999</v>
      </c>
      <c r="I58" s="3">
        <v>121.67999999999998</v>
      </c>
      <c r="J58" s="3">
        <v>127.91999999999994</v>
      </c>
      <c r="K58" s="3">
        <v>137.27999999999994</v>
      </c>
      <c r="L58" s="3">
        <v>138.84</v>
      </c>
      <c r="M58" s="3">
        <v>131.04000000000002</v>
      </c>
      <c r="N58" s="3">
        <v>124.79999999999995</v>
      </c>
      <c r="O58" s="3">
        <v>118.55999999999999</v>
      </c>
      <c r="P58" s="3">
        <v>137.27999999999994</v>
      </c>
      <c r="Q58" s="3">
        <v>140.39999999999998</v>
      </c>
      <c r="R58" s="3">
        <v>132.59999999999994</v>
      </c>
      <c r="S58" s="3">
        <v>138.84</v>
      </c>
      <c r="T58" s="3">
        <v>146.64000000000001</v>
      </c>
      <c r="U58" s="3">
        <v>152.87999999999997</v>
      </c>
      <c r="V58" s="3">
        <v>156.00000000000003</v>
      </c>
      <c r="W58" s="3">
        <v>140.39999999999998</v>
      </c>
      <c r="X58" s="3">
        <v>135.71999999999994</v>
      </c>
      <c r="Y58" s="3">
        <v>127.91999999999994</v>
      </c>
      <c r="AA58">
        <v>56</v>
      </c>
      <c r="AB58" s="3">
        <v>23.4</v>
      </c>
      <c r="AC58" s="3">
        <v>22.062857142857141</v>
      </c>
      <c r="AD58" s="3">
        <v>19.388571428571428</v>
      </c>
      <c r="AE58" s="3">
        <v>17.382857142857137</v>
      </c>
      <c r="AF58" s="3">
        <v>16.714285714285715</v>
      </c>
      <c r="AG58" s="3">
        <v>20.057142857142857</v>
      </c>
      <c r="AH58" s="3">
        <v>23.4</v>
      </c>
      <c r="AI58" s="3">
        <v>26.074285714285715</v>
      </c>
      <c r="AJ58" s="3">
        <v>27.411428571428559</v>
      </c>
      <c r="AK58" s="3">
        <v>29.417142857142849</v>
      </c>
      <c r="AL58" s="3">
        <v>29.751428571428569</v>
      </c>
      <c r="AM58" s="3">
        <v>28.080000000000002</v>
      </c>
      <c r="AN58" s="3">
        <v>26.74285714285713</v>
      </c>
      <c r="AO58" s="3">
        <v>25.405714285714286</v>
      </c>
      <c r="AP58" s="3">
        <v>29.417142857142849</v>
      </c>
      <c r="AQ58" s="3">
        <v>30.085714285714275</v>
      </c>
      <c r="AR58" s="3">
        <v>28.4142857142857</v>
      </c>
      <c r="AS58" s="3">
        <v>29.751428571428569</v>
      </c>
      <c r="AT58" s="3">
        <v>31.422857142857143</v>
      </c>
      <c r="AU58" s="3">
        <v>32.76</v>
      </c>
      <c r="AV58" s="3">
        <v>33.428571428571431</v>
      </c>
      <c r="AW58" s="3">
        <v>30.085714285714275</v>
      </c>
      <c r="AX58" s="3">
        <v>29.082857142857137</v>
      </c>
      <c r="AY58" s="3">
        <v>27.411428571428559</v>
      </c>
    </row>
    <row r="59" spans="1:51" x14ac:dyDescent="0.3">
      <c r="A59">
        <v>57</v>
      </c>
      <c r="B59" s="3">
        <v>15.600000000000001</v>
      </c>
      <c r="C59" s="3">
        <v>14.708571428571428</v>
      </c>
      <c r="D59" s="3">
        <v>12.925714285714287</v>
      </c>
      <c r="E59" s="3">
        <v>11.588571428571425</v>
      </c>
      <c r="F59" s="3">
        <v>11.142857142857146</v>
      </c>
      <c r="G59" s="3">
        <v>13.371428571428574</v>
      </c>
      <c r="H59" s="3">
        <v>15.600000000000001</v>
      </c>
      <c r="I59" s="3">
        <v>17.382857142857141</v>
      </c>
      <c r="J59" s="3">
        <v>18.274285714285707</v>
      </c>
      <c r="K59" s="3">
        <v>19.611428571428569</v>
      </c>
      <c r="L59" s="3">
        <v>19.834285714285716</v>
      </c>
      <c r="M59" s="3">
        <v>18.720000000000002</v>
      </c>
      <c r="N59" s="3">
        <v>17.828571428571422</v>
      </c>
      <c r="O59" s="3">
        <v>16.937142857142859</v>
      </c>
      <c r="P59" s="3">
        <v>19.611428571428569</v>
      </c>
      <c r="Q59" s="3">
        <v>20.057142857142857</v>
      </c>
      <c r="R59" s="3">
        <v>18.942857142857136</v>
      </c>
      <c r="S59" s="3">
        <v>19.834285714285716</v>
      </c>
      <c r="T59" s="3">
        <v>20.94857142857143</v>
      </c>
      <c r="U59" s="3">
        <v>21.84</v>
      </c>
      <c r="V59" s="3">
        <v>22.285714285714292</v>
      </c>
      <c r="W59" s="3">
        <v>20.057142857142857</v>
      </c>
      <c r="X59" s="3">
        <v>19.388571428571424</v>
      </c>
      <c r="Y59" s="3">
        <v>18.274285714285707</v>
      </c>
      <c r="AA59">
        <v>57</v>
      </c>
      <c r="AB59" s="3">
        <v>3.9</v>
      </c>
      <c r="AC59" s="3">
        <v>3.677142857142857</v>
      </c>
      <c r="AD59" s="3">
        <v>3.2314285714285713</v>
      </c>
      <c r="AE59" s="3">
        <v>2.8971428571428564</v>
      </c>
      <c r="AF59" s="3">
        <v>2.785714285714286</v>
      </c>
      <c r="AG59" s="3">
        <v>3.3428571428571425</v>
      </c>
      <c r="AH59" s="3">
        <v>3.9</v>
      </c>
      <c r="AI59" s="3">
        <v>4.3457142857142861</v>
      </c>
      <c r="AJ59" s="3">
        <v>4.5685714285714258</v>
      </c>
      <c r="AK59" s="3">
        <v>4.9028571428571412</v>
      </c>
      <c r="AL59" s="3">
        <v>4.9585714285714282</v>
      </c>
      <c r="AM59" s="3">
        <v>4.68</v>
      </c>
      <c r="AN59" s="3">
        <v>4.4571428571428546</v>
      </c>
      <c r="AO59" s="3">
        <v>4.234285714285714</v>
      </c>
      <c r="AP59" s="3">
        <v>4.9028571428571412</v>
      </c>
      <c r="AQ59" s="3">
        <v>5.0142857142857125</v>
      </c>
      <c r="AR59" s="3">
        <v>4.735714285714284</v>
      </c>
      <c r="AS59" s="3">
        <v>4.9585714285714282</v>
      </c>
      <c r="AT59" s="3">
        <v>5.2371428571428575</v>
      </c>
      <c r="AU59" s="3">
        <v>5.46</v>
      </c>
      <c r="AV59" s="3">
        <v>5.5714285714285721</v>
      </c>
      <c r="AW59" s="3">
        <v>5.0142857142857125</v>
      </c>
      <c r="AX59" s="3">
        <v>4.8471428571428561</v>
      </c>
      <c r="AY59" s="3">
        <v>4.5685714285714258</v>
      </c>
    </row>
    <row r="60" spans="1:51" x14ac:dyDescent="0.3">
      <c r="A60">
        <v>58</v>
      </c>
      <c r="B60" s="3">
        <v>15.600000000000001</v>
      </c>
      <c r="C60" s="3">
        <v>14.708571428571428</v>
      </c>
      <c r="D60" s="3">
        <v>12.925714285714287</v>
      </c>
      <c r="E60" s="3">
        <v>11.588571428571425</v>
      </c>
      <c r="F60" s="3">
        <v>11.142857142857146</v>
      </c>
      <c r="G60" s="3">
        <v>13.371428571428574</v>
      </c>
      <c r="H60" s="3">
        <v>15.600000000000001</v>
      </c>
      <c r="I60" s="3">
        <v>17.382857142857141</v>
      </c>
      <c r="J60" s="3">
        <v>18.274285714285707</v>
      </c>
      <c r="K60" s="3">
        <v>19.611428571428569</v>
      </c>
      <c r="L60" s="3">
        <v>19.834285714285716</v>
      </c>
      <c r="M60" s="3">
        <v>18.720000000000002</v>
      </c>
      <c r="N60" s="3">
        <v>17.828571428571422</v>
      </c>
      <c r="O60" s="3">
        <v>16.937142857142859</v>
      </c>
      <c r="P60" s="3">
        <v>19.611428571428569</v>
      </c>
      <c r="Q60" s="3">
        <v>20.057142857142857</v>
      </c>
      <c r="R60" s="3">
        <v>18.942857142857136</v>
      </c>
      <c r="S60" s="3">
        <v>19.834285714285716</v>
      </c>
      <c r="T60" s="3">
        <v>20.94857142857143</v>
      </c>
      <c r="U60" s="3">
        <v>21.84</v>
      </c>
      <c r="V60" s="3">
        <v>22.285714285714292</v>
      </c>
      <c r="W60" s="3">
        <v>20.057142857142857</v>
      </c>
      <c r="X60" s="3">
        <v>19.388571428571424</v>
      </c>
      <c r="Y60" s="3">
        <v>18.274285714285707</v>
      </c>
      <c r="AA60">
        <v>58</v>
      </c>
      <c r="AB60" s="3">
        <v>3.9</v>
      </c>
      <c r="AC60" s="3">
        <v>3.677142857142857</v>
      </c>
      <c r="AD60" s="3">
        <v>3.2314285714285713</v>
      </c>
      <c r="AE60" s="3">
        <v>2.8971428571428564</v>
      </c>
      <c r="AF60" s="3">
        <v>2.785714285714286</v>
      </c>
      <c r="AG60" s="3">
        <v>3.3428571428571425</v>
      </c>
      <c r="AH60" s="3">
        <v>3.9</v>
      </c>
      <c r="AI60" s="3">
        <v>4.3457142857142861</v>
      </c>
      <c r="AJ60" s="3">
        <v>4.5685714285714258</v>
      </c>
      <c r="AK60" s="3">
        <v>4.9028571428571412</v>
      </c>
      <c r="AL60" s="3">
        <v>4.9585714285714282</v>
      </c>
      <c r="AM60" s="3">
        <v>4.68</v>
      </c>
      <c r="AN60" s="3">
        <v>4.4571428571428546</v>
      </c>
      <c r="AO60" s="3">
        <v>4.234285714285714</v>
      </c>
      <c r="AP60" s="3">
        <v>4.9028571428571412</v>
      </c>
      <c r="AQ60" s="3">
        <v>5.0142857142857125</v>
      </c>
      <c r="AR60" s="3">
        <v>4.735714285714284</v>
      </c>
      <c r="AS60" s="3">
        <v>4.9585714285714282</v>
      </c>
      <c r="AT60" s="3">
        <v>5.2371428571428575</v>
      </c>
      <c r="AU60" s="3">
        <v>5.46</v>
      </c>
      <c r="AV60" s="3">
        <v>5.5714285714285721</v>
      </c>
      <c r="AW60" s="3">
        <v>5.0142857142857125</v>
      </c>
      <c r="AX60" s="3">
        <v>4.8471428571428561</v>
      </c>
      <c r="AY60" s="3">
        <v>4.5685714285714258</v>
      </c>
    </row>
    <row r="61" spans="1:51" x14ac:dyDescent="0.3">
      <c r="A61">
        <v>59</v>
      </c>
      <c r="B61" s="3">
        <v>360.09999999999997</v>
      </c>
      <c r="C61" s="3">
        <v>339.52285714285711</v>
      </c>
      <c r="D61" s="3">
        <v>298.36857142857144</v>
      </c>
      <c r="E61" s="3">
        <v>267.50285714285701</v>
      </c>
      <c r="F61" s="3">
        <v>257.21428571428578</v>
      </c>
      <c r="G61" s="3">
        <v>308.65714285714284</v>
      </c>
      <c r="H61" s="3">
        <v>360.09999999999997</v>
      </c>
      <c r="I61" s="3">
        <v>401.25428571428563</v>
      </c>
      <c r="J61" s="3">
        <v>421.83142857142838</v>
      </c>
      <c r="K61" s="3">
        <v>452.69714285714269</v>
      </c>
      <c r="L61" s="3">
        <v>457.84142857142854</v>
      </c>
      <c r="M61" s="3">
        <v>432.12000000000006</v>
      </c>
      <c r="N61" s="3">
        <v>411.54285714285697</v>
      </c>
      <c r="O61" s="3">
        <v>390.96571428571428</v>
      </c>
      <c r="P61" s="3">
        <v>452.69714285714269</v>
      </c>
      <c r="Q61" s="3">
        <v>462.98571428571421</v>
      </c>
      <c r="R61" s="3">
        <v>437.26428571428556</v>
      </c>
      <c r="S61" s="3">
        <v>457.84142857142854</v>
      </c>
      <c r="T61" s="3">
        <v>483.56285714285718</v>
      </c>
      <c r="U61" s="3">
        <v>504.13999999999993</v>
      </c>
      <c r="V61" s="3">
        <v>514.42857142857156</v>
      </c>
      <c r="W61" s="3">
        <v>462.98571428571421</v>
      </c>
      <c r="X61" s="3">
        <v>447.55285714285696</v>
      </c>
      <c r="Y61" s="3">
        <v>421.83142857142838</v>
      </c>
      <c r="AA61">
        <v>59</v>
      </c>
      <c r="AB61" s="3">
        <v>146.9</v>
      </c>
      <c r="AC61" s="3">
        <v>138.50571428571428</v>
      </c>
      <c r="AD61" s="3">
        <v>121.71714285714286</v>
      </c>
      <c r="AE61" s="3">
        <v>109.12571428571425</v>
      </c>
      <c r="AF61" s="3">
        <v>104.92857142857144</v>
      </c>
      <c r="AG61" s="3">
        <v>125.91428571428571</v>
      </c>
      <c r="AH61" s="3">
        <v>146.9</v>
      </c>
      <c r="AI61" s="3">
        <v>163.68857142857144</v>
      </c>
      <c r="AJ61" s="3">
        <v>172.08285714285705</v>
      </c>
      <c r="AK61" s="3">
        <v>184.67428571428567</v>
      </c>
      <c r="AL61" s="3">
        <v>186.77285714285713</v>
      </c>
      <c r="AM61" s="3">
        <v>176.28</v>
      </c>
      <c r="AN61" s="3">
        <v>167.88571428571422</v>
      </c>
      <c r="AO61" s="3">
        <v>159.49142857142857</v>
      </c>
      <c r="AP61" s="3">
        <v>184.67428571428567</v>
      </c>
      <c r="AQ61" s="3">
        <v>188.87142857142851</v>
      </c>
      <c r="AR61" s="3">
        <v>178.37857142857135</v>
      </c>
      <c r="AS61" s="3">
        <v>186.77285714285713</v>
      </c>
      <c r="AT61" s="3">
        <v>197.2657142857143</v>
      </c>
      <c r="AU61" s="3">
        <v>205.66</v>
      </c>
      <c r="AV61" s="3">
        <v>209.85714285714289</v>
      </c>
      <c r="AW61" s="3">
        <v>188.87142857142851</v>
      </c>
      <c r="AX61" s="3">
        <v>182.57571428571424</v>
      </c>
      <c r="AY61" s="3">
        <v>172.08285714285705</v>
      </c>
    </row>
    <row r="62" spans="1:51" x14ac:dyDescent="0.3">
      <c r="A62">
        <v>60</v>
      </c>
      <c r="B62" s="3">
        <v>101.39999999999999</v>
      </c>
      <c r="C62" s="3">
        <v>95.605714285714271</v>
      </c>
      <c r="D62" s="3">
        <v>84.017142857142858</v>
      </c>
      <c r="E62" s="3">
        <v>75.325714285714255</v>
      </c>
      <c r="F62" s="3">
        <v>72.428571428571445</v>
      </c>
      <c r="G62" s="3">
        <v>86.914285714285725</v>
      </c>
      <c r="H62" s="3">
        <v>101.39999999999999</v>
      </c>
      <c r="I62" s="3">
        <v>112.98857142857142</v>
      </c>
      <c r="J62" s="3">
        <v>118.78285714285708</v>
      </c>
      <c r="K62" s="3">
        <v>127.47428571428567</v>
      </c>
      <c r="L62" s="3">
        <v>128.92285714285714</v>
      </c>
      <c r="M62" s="3">
        <v>121.68000000000002</v>
      </c>
      <c r="N62" s="3">
        <v>115.88571428571424</v>
      </c>
      <c r="O62" s="3">
        <v>110.09142857142857</v>
      </c>
      <c r="P62" s="3">
        <v>127.47428571428567</v>
      </c>
      <c r="Q62" s="3">
        <v>130.37142857142857</v>
      </c>
      <c r="R62" s="3">
        <v>123.12857142857138</v>
      </c>
      <c r="S62" s="3">
        <v>128.92285714285714</v>
      </c>
      <c r="T62" s="3">
        <v>136.1657142857143</v>
      </c>
      <c r="U62" s="3">
        <v>141.95999999999998</v>
      </c>
      <c r="V62" s="3">
        <v>144.85714285714289</v>
      </c>
      <c r="W62" s="3">
        <v>130.37142857142857</v>
      </c>
      <c r="X62" s="3">
        <v>126.02571428571424</v>
      </c>
      <c r="Y62" s="3">
        <v>118.78285714285708</v>
      </c>
      <c r="AA62">
        <v>60</v>
      </c>
      <c r="AB62" s="3">
        <v>3.9</v>
      </c>
      <c r="AC62" s="3">
        <v>3.677142857142857</v>
      </c>
      <c r="AD62" s="3">
        <v>3.2314285714285713</v>
      </c>
      <c r="AE62" s="3">
        <v>2.8971428571428564</v>
      </c>
      <c r="AF62" s="3">
        <v>2.785714285714286</v>
      </c>
      <c r="AG62" s="3">
        <v>3.3428571428571425</v>
      </c>
      <c r="AH62" s="3">
        <v>3.9</v>
      </c>
      <c r="AI62" s="3">
        <v>4.3457142857142861</v>
      </c>
      <c r="AJ62" s="3">
        <v>4.5685714285714258</v>
      </c>
      <c r="AK62" s="3">
        <v>4.9028571428571412</v>
      </c>
      <c r="AL62" s="3">
        <v>4.9585714285714282</v>
      </c>
      <c r="AM62" s="3">
        <v>4.68</v>
      </c>
      <c r="AN62" s="3">
        <v>4.4571428571428546</v>
      </c>
      <c r="AO62" s="3">
        <v>4.234285714285714</v>
      </c>
      <c r="AP62" s="3">
        <v>4.9028571428571412</v>
      </c>
      <c r="AQ62" s="3">
        <v>5.0142857142857125</v>
      </c>
      <c r="AR62" s="3">
        <v>4.735714285714284</v>
      </c>
      <c r="AS62" s="3">
        <v>4.9585714285714282</v>
      </c>
      <c r="AT62" s="3">
        <v>5.2371428571428575</v>
      </c>
      <c r="AU62" s="3">
        <v>5.46</v>
      </c>
      <c r="AV62" s="3">
        <v>5.5714285714285721</v>
      </c>
      <c r="AW62" s="3">
        <v>5.0142857142857125</v>
      </c>
      <c r="AX62" s="3">
        <v>4.8471428571428561</v>
      </c>
      <c r="AY62" s="3">
        <v>4.5685714285714258</v>
      </c>
    </row>
    <row r="63" spans="1:51" x14ac:dyDescent="0.3">
      <c r="A63">
        <v>61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AA63">
        <v>61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</row>
    <row r="64" spans="1:51" x14ac:dyDescent="0.3">
      <c r="A64">
        <v>62</v>
      </c>
      <c r="B64" s="3">
        <v>100.10000000000001</v>
      </c>
      <c r="C64" s="3">
        <v>94.38</v>
      </c>
      <c r="D64" s="3">
        <v>82.940000000000012</v>
      </c>
      <c r="E64" s="3">
        <v>74.359999999999971</v>
      </c>
      <c r="F64" s="3">
        <v>71.500000000000014</v>
      </c>
      <c r="G64" s="3">
        <v>85.800000000000011</v>
      </c>
      <c r="H64" s="3">
        <v>100.10000000000001</v>
      </c>
      <c r="I64" s="3">
        <v>111.53999999999999</v>
      </c>
      <c r="J64" s="3">
        <v>117.25999999999995</v>
      </c>
      <c r="K64" s="3">
        <v>125.83999999999997</v>
      </c>
      <c r="L64" s="3">
        <v>127.27000000000001</v>
      </c>
      <c r="M64" s="3">
        <v>120.12000000000002</v>
      </c>
      <c r="N64" s="3">
        <v>114.39999999999996</v>
      </c>
      <c r="O64" s="3">
        <v>108.68</v>
      </c>
      <c r="P64" s="3">
        <v>125.83999999999997</v>
      </c>
      <c r="Q64" s="3">
        <v>128.69999999999999</v>
      </c>
      <c r="R64" s="3">
        <v>121.54999999999997</v>
      </c>
      <c r="S64" s="3">
        <v>127.27000000000001</v>
      </c>
      <c r="T64" s="3">
        <v>134.42000000000002</v>
      </c>
      <c r="U64" s="3">
        <v>140.13999999999999</v>
      </c>
      <c r="V64" s="3">
        <v>143.00000000000003</v>
      </c>
      <c r="W64" s="3">
        <v>128.69999999999999</v>
      </c>
      <c r="X64" s="3">
        <v>124.40999999999997</v>
      </c>
      <c r="Y64" s="3">
        <v>117.25999999999995</v>
      </c>
      <c r="AA64">
        <v>62</v>
      </c>
      <c r="AB64" s="3">
        <v>18.2</v>
      </c>
      <c r="AC64" s="3">
        <v>17.16</v>
      </c>
      <c r="AD64" s="3">
        <v>15.08</v>
      </c>
      <c r="AE64" s="3">
        <v>13.519999999999996</v>
      </c>
      <c r="AF64" s="3">
        <v>13.000000000000002</v>
      </c>
      <c r="AG64" s="3">
        <v>15.6</v>
      </c>
      <c r="AH64" s="3">
        <v>18.2</v>
      </c>
      <c r="AI64" s="3">
        <v>20.28</v>
      </c>
      <c r="AJ64" s="3">
        <v>21.31999999999999</v>
      </c>
      <c r="AK64" s="3">
        <v>22.879999999999992</v>
      </c>
      <c r="AL64" s="3">
        <v>23.139999999999997</v>
      </c>
      <c r="AM64" s="3">
        <v>21.84</v>
      </c>
      <c r="AN64" s="3">
        <v>20.79999999999999</v>
      </c>
      <c r="AO64" s="3">
        <v>19.759999999999998</v>
      </c>
      <c r="AP64" s="3">
        <v>22.879999999999992</v>
      </c>
      <c r="AQ64" s="3">
        <v>23.399999999999991</v>
      </c>
      <c r="AR64" s="3">
        <v>22.099999999999991</v>
      </c>
      <c r="AS64" s="3">
        <v>23.139999999999997</v>
      </c>
      <c r="AT64" s="3">
        <v>24.44</v>
      </c>
      <c r="AU64" s="3">
        <v>25.48</v>
      </c>
      <c r="AV64" s="3">
        <v>26.000000000000004</v>
      </c>
      <c r="AW64" s="3">
        <v>23.399999999999991</v>
      </c>
      <c r="AX64" s="3">
        <v>22.619999999999994</v>
      </c>
      <c r="AY64" s="3">
        <v>21.31999999999999</v>
      </c>
    </row>
    <row r="65" spans="1:51" x14ac:dyDescent="0.3">
      <c r="A65">
        <v>63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AA65">
        <v>63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</row>
    <row r="66" spans="1:51" x14ac:dyDescent="0.3">
      <c r="A66">
        <v>64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AA66">
        <v>64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</row>
    <row r="67" spans="1:51" x14ac:dyDescent="0.3">
      <c r="A67">
        <v>65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AA67">
        <v>65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</row>
    <row r="68" spans="1:51" x14ac:dyDescent="0.3">
      <c r="A68">
        <v>66</v>
      </c>
      <c r="B68" s="3">
        <v>50.699999999999996</v>
      </c>
      <c r="C68" s="3">
        <v>47.802857142857135</v>
      </c>
      <c r="D68" s="3">
        <v>42.008571428571429</v>
      </c>
      <c r="E68" s="3">
        <v>37.662857142857128</v>
      </c>
      <c r="F68" s="3">
        <v>36.214285714285722</v>
      </c>
      <c r="G68" s="3">
        <v>43.457142857142863</v>
      </c>
      <c r="H68" s="3">
        <v>50.699999999999996</v>
      </c>
      <c r="I68" s="3">
        <v>56.494285714285709</v>
      </c>
      <c r="J68" s="3">
        <v>59.391428571428541</v>
      </c>
      <c r="K68" s="3">
        <v>63.737142857142835</v>
      </c>
      <c r="L68" s="3">
        <v>64.46142857142857</v>
      </c>
      <c r="M68" s="3">
        <v>60.840000000000011</v>
      </c>
      <c r="N68" s="3">
        <v>57.942857142857122</v>
      </c>
      <c r="O68" s="3">
        <v>55.045714285714283</v>
      </c>
      <c r="P68" s="3">
        <v>63.737142857142835</v>
      </c>
      <c r="Q68" s="3">
        <v>65.185714285714283</v>
      </c>
      <c r="R68" s="3">
        <v>61.564285714285688</v>
      </c>
      <c r="S68" s="3">
        <v>64.46142857142857</v>
      </c>
      <c r="T68" s="3">
        <v>68.082857142857151</v>
      </c>
      <c r="U68" s="3">
        <v>70.97999999999999</v>
      </c>
      <c r="V68" s="3">
        <v>72.428571428571445</v>
      </c>
      <c r="W68" s="3">
        <v>65.185714285714283</v>
      </c>
      <c r="X68" s="3">
        <v>63.012857142857122</v>
      </c>
      <c r="Y68" s="3">
        <v>59.391428571428541</v>
      </c>
      <c r="AA68">
        <v>66</v>
      </c>
      <c r="AB68" s="3">
        <v>23.4</v>
      </c>
      <c r="AC68" s="3">
        <v>22.062857142857141</v>
      </c>
      <c r="AD68" s="3">
        <v>19.388571428571428</v>
      </c>
      <c r="AE68" s="3">
        <v>17.382857142857137</v>
      </c>
      <c r="AF68" s="3">
        <v>16.714285714285715</v>
      </c>
      <c r="AG68" s="3">
        <v>20.057142857142857</v>
      </c>
      <c r="AH68" s="3">
        <v>23.4</v>
      </c>
      <c r="AI68" s="3">
        <v>26.074285714285715</v>
      </c>
      <c r="AJ68" s="3">
        <v>27.411428571428559</v>
      </c>
      <c r="AK68" s="3">
        <v>29.417142857142849</v>
      </c>
      <c r="AL68" s="3">
        <v>29.751428571428569</v>
      </c>
      <c r="AM68" s="3">
        <v>28.080000000000002</v>
      </c>
      <c r="AN68" s="3">
        <v>26.74285714285713</v>
      </c>
      <c r="AO68" s="3">
        <v>25.405714285714286</v>
      </c>
      <c r="AP68" s="3">
        <v>29.417142857142849</v>
      </c>
      <c r="AQ68" s="3">
        <v>30.085714285714275</v>
      </c>
      <c r="AR68" s="3">
        <v>28.4142857142857</v>
      </c>
      <c r="AS68" s="3">
        <v>29.751428571428569</v>
      </c>
      <c r="AT68" s="3">
        <v>31.422857142857143</v>
      </c>
      <c r="AU68" s="3">
        <v>32.76</v>
      </c>
      <c r="AV68" s="3">
        <v>33.428571428571431</v>
      </c>
      <c r="AW68" s="3">
        <v>30.085714285714275</v>
      </c>
      <c r="AX68" s="3">
        <v>29.082857142857137</v>
      </c>
      <c r="AY68" s="3">
        <v>27.411428571428559</v>
      </c>
    </row>
    <row r="69" spans="1:51" x14ac:dyDescent="0.3">
      <c r="A69">
        <v>67</v>
      </c>
      <c r="B69" s="3">
        <v>36.400000000000006</v>
      </c>
      <c r="C69" s="3">
        <v>34.32</v>
      </c>
      <c r="D69" s="3">
        <v>30.160000000000004</v>
      </c>
      <c r="E69" s="3">
        <v>27.039999999999992</v>
      </c>
      <c r="F69" s="3">
        <v>26.000000000000007</v>
      </c>
      <c r="G69" s="3">
        <v>31.200000000000006</v>
      </c>
      <c r="H69" s="3">
        <v>36.400000000000006</v>
      </c>
      <c r="I69" s="3">
        <v>40.56</v>
      </c>
      <c r="J69" s="3">
        <v>42.639999999999986</v>
      </c>
      <c r="K69" s="3">
        <v>45.759999999999991</v>
      </c>
      <c r="L69" s="3">
        <v>46.28</v>
      </c>
      <c r="M69" s="3">
        <v>43.680000000000014</v>
      </c>
      <c r="N69" s="3">
        <v>41.599999999999987</v>
      </c>
      <c r="O69" s="3">
        <v>39.520000000000003</v>
      </c>
      <c r="P69" s="3">
        <v>45.759999999999991</v>
      </c>
      <c r="Q69" s="3">
        <v>46.8</v>
      </c>
      <c r="R69" s="3">
        <v>44.199999999999989</v>
      </c>
      <c r="S69" s="3">
        <v>46.28</v>
      </c>
      <c r="T69" s="3">
        <v>48.88000000000001</v>
      </c>
      <c r="U69" s="3">
        <v>50.96</v>
      </c>
      <c r="V69" s="3">
        <v>52.000000000000014</v>
      </c>
      <c r="W69" s="3">
        <v>46.8</v>
      </c>
      <c r="X69" s="3">
        <v>45.239999999999988</v>
      </c>
      <c r="Y69" s="3">
        <v>42.639999999999986</v>
      </c>
      <c r="AA69">
        <v>67</v>
      </c>
      <c r="AB69" s="3">
        <v>9.1</v>
      </c>
      <c r="AC69" s="3">
        <v>8.58</v>
      </c>
      <c r="AD69" s="3">
        <v>7.54</v>
      </c>
      <c r="AE69" s="3">
        <v>6.759999999999998</v>
      </c>
      <c r="AF69" s="3">
        <v>6.5000000000000009</v>
      </c>
      <c r="AG69" s="3">
        <v>7.8</v>
      </c>
      <c r="AH69" s="3">
        <v>9.1</v>
      </c>
      <c r="AI69" s="3">
        <v>10.14</v>
      </c>
      <c r="AJ69" s="3">
        <v>10.659999999999995</v>
      </c>
      <c r="AK69" s="3">
        <v>11.439999999999996</v>
      </c>
      <c r="AL69" s="3">
        <v>11.569999999999999</v>
      </c>
      <c r="AM69" s="3">
        <v>10.92</v>
      </c>
      <c r="AN69" s="3">
        <v>10.399999999999995</v>
      </c>
      <c r="AO69" s="3">
        <v>9.879999999999999</v>
      </c>
      <c r="AP69" s="3">
        <v>11.439999999999996</v>
      </c>
      <c r="AQ69" s="3">
        <v>11.699999999999996</v>
      </c>
      <c r="AR69" s="3">
        <v>11.049999999999995</v>
      </c>
      <c r="AS69" s="3">
        <v>11.569999999999999</v>
      </c>
      <c r="AT69" s="3">
        <v>12.22</v>
      </c>
      <c r="AU69" s="3">
        <v>12.74</v>
      </c>
      <c r="AV69" s="3">
        <v>13.000000000000002</v>
      </c>
      <c r="AW69" s="3">
        <v>11.699999999999996</v>
      </c>
      <c r="AX69" s="3">
        <v>11.309999999999997</v>
      </c>
      <c r="AY69" s="3">
        <v>10.659999999999995</v>
      </c>
    </row>
    <row r="70" spans="1:51" x14ac:dyDescent="0.3">
      <c r="A70">
        <v>68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AA70">
        <v>68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</row>
    <row r="71" spans="1:51" x14ac:dyDescent="0.3">
      <c r="A71">
        <v>69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AA71">
        <v>69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</row>
    <row r="72" spans="1:51" x14ac:dyDescent="0.3">
      <c r="A72">
        <v>70</v>
      </c>
      <c r="B72" s="3">
        <v>85.8</v>
      </c>
      <c r="C72" s="3">
        <v>80.897142857142853</v>
      </c>
      <c r="D72" s="3">
        <v>71.09142857142858</v>
      </c>
      <c r="E72" s="3">
        <v>63.737142857142835</v>
      </c>
      <c r="F72" s="3">
        <v>61.285714285714306</v>
      </c>
      <c r="G72" s="3">
        <v>73.542857142857144</v>
      </c>
      <c r="H72" s="3">
        <v>85.8</v>
      </c>
      <c r="I72" s="3">
        <v>95.605714285714271</v>
      </c>
      <c r="J72" s="3">
        <v>100.50857142857139</v>
      </c>
      <c r="K72" s="3">
        <v>107.86285714285712</v>
      </c>
      <c r="L72" s="3">
        <v>109.08857142857143</v>
      </c>
      <c r="M72" s="3">
        <v>102.96000000000002</v>
      </c>
      <c r="N72" s="3">
        <v>98.057142857142807</v>
      </c>
      <c r="O72" s="3">
        <v>93.15428571428572</v>
      </c>
      <c r="P72" s="3">
        <v>107.86285714285712</v>
      </c>
      <c r="Q72" s="3">
        <v>110.31428571428572</v>
      </c>
      <c r="R72" s="3">
        <v>104.18571428571427</v>
      </c>
      <c r="S72" s="3">
        <v>109.08857142857143</v>
      </c>
      <c r="T72" s="3">
        <v>115.21714285714286</v>
      </c>
      <c r="U72" s="3">
        <v>120.12</v>
      </c>
      <c r="V72" s="3">
        <v>122.57142857142861</v>
      </c>
      <c r="W72" s="3">
        <v>110.31428571428572</v>
      </c>
      <c r="X72" s="3">
        <v>106.63714285714283</v>
      </c>
      <c r="Y72" s="3">
        <v>100.50857142857139</v>
      </c>
      <c r="AA72">
        <v>70</v>
      </c>
      <c r="AB72" s="3">
        <v>26</v>
      </c>
      <c r="AC72" s="3">
        <v>24.514285714285712</v>
      </c>
      <c r="AD72" s="3">
        <v>21.542857142857144</v>
      </c>
      <c r="AE72" s="3">
        <v>19.31428571428571</v>
      </c>
      <c r="AF72" s="3">
        <v>18.571428571428577</v>
      </c>
      <c r="AG72" s="3">
        <v>22.285714285714288</v>
      </c>
      <c r="AH72" s="3">
        <v>26</v>
      </c>
      <c r="AI72" s="3">
        <v>28.971428571428568</v>
      </c>
      <c r="AJ72" s="3">
        <v>30.457142857142841</v>
      </c>
      <c r="AK72" s="3">
        <v>32.685714285714283</v>
      </c>
      <c r="AL72" s="3">
        <v>33.057142857142857</v>
      </c>
      <c r="AM72" s="3">
        <v>31.20000000000001</v>
      </c>
      <c r="AN72" s="3">
        <v>29.714285714285698</v>
      </c>
      <c r="AO72" s="3">
        <v>28.228571428571431</v>
      </c>
      <c r="AP72" s="3">
        <v>32.685714285714283</v>
      </c>
      <c r="AQ72" s="3">
        <v>33.428571428571431</v>
      </c>
      <c r="AR72" s="3">
        <v>31.571428571428569</v>
      </c>
      <c r="AS72" s="3">
        <v>33.057142857142857</v>
      </c>
      <c r="AT72" s="3">
        <v>34.914285714285718</v>
      </c>
      <c r="AU72" s="3">
        <v>36.400000000000006</v>
      </c>
      <c r="AV72" s="3">
        <v>37.142857142857153</v>
      </c>
      <c r="AW72" s="3">
        <v>33.428571428571431</v>
      </c>
      <c r="AX72" s="3">
        <v>32.31428571428571</v>
      </c>
      <c r="AY72" s="3">
        <v>30.457142857142841</v>
      </c>
    </row>
    <row r="73" spans="1:51" x14ac:dyDescent="0.3">
      <c r="A73">
        <v>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AA73">
        <v>71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</row>
    <row r="74" spans="1:51" x14ac:dyDescent="0.3">
      <c r="A74">
        <v>72</v>
      </c>
      <c r="B74" s="3">
        <v>15.6</v>
      </c>
      <c r="C74" s="3">
        <v>14.708571428571426</v>
      </c>
      <c r="D74" s="3">
        <v>12.925714285714287</v>
      </c>
      <c r="E74" s="3">
        <v>11.588571428571424</v>
      </c>
      <c r="F74" s="3">
        <v>11.142857142857146</v>
      </c>
      <c r="G74" s="3">
        <v>13.37142857142857</v>
      </c>
      <c r="H74" s="3">
        <v>15.6</v>
      </c>
      <c r="I74" s="3">
        <v>17.382857142857137</v>
      </c>
      <c r="J74" s="3">
        <v>18.274285714285703</v>
      </c>
      <c r="K74" s="3">
        <v>19.611428571428569</v>
      </c>
      <c r="L74" s="3">
        <v>19.834285714285713</v>
      </c>
      <c r="M74" s="3">
        <v>18.720000000000002</v>
      </c>
      <c r="N74" s="3">
        <v>17.828571428571419</v>
      </c>
      <c r="O74" s="3">
        <v>16.937142857142856</v>
      </c>
      <c r="P74" s="3">
        <v>19.611428571428569</v>
      </c>
      <c r="Q74" s="3">
        <v>20.057142857142853</v>
      </c>
      <c r="R74" s="3">
        <v>18.94285714285714</v>
      </c>
      <c r="S74" s="3">
        <v>19.834285714285713</v>
      </c>
      <c r="T74" s="3">
        <v>20.948571428571427</v>
      </c>
      <c r="U74" s="3">
        <v>21.84</v>
      </c>
      <c r="V74" s="3">
        <v>22.285714285714292</v>
      </c>
      <c r="W74" s="3">
        <v>20.057142857142853</v>
      </c>
      <c r="X74" s="3">
        <v>19.388571428571424</v>
      </c>
      <c r="Y74" s="3">
        <v>18.274285714285703</v>
      </c>
      <c r="AA74">
        <v>72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</row>
    <row r="75" spans="1:51" x14ac:dyDescent="0.3">
      <c r="A75">
        <v>73</v>
      </c>
      <c r="B75" s="3">
        <v>7.8</v>
      </c>
      <c r="C75" s="3">
        <v>7.3542857142857132</v>
      </c>
      <c r="D75" s="3">
        <v>6.4628571428571435</v>
      </c>
      <c r="E75" s="3">
        <v>5.7942857142857118</v>
      </c>
      <c r="F75" s="3">
        <v>5.571428571428573</v>
      </c>
      <c r="G75" s="3">
        <v>6.6857142857142851</v>
      </c>
      <c r="H75" s="3">
        <v>7.8</v>
      </c>
      <c r="I75" s="3">
        <v>8.6914285714285686</v>
      </c>
      <c r="J75" s="3">
        <v>9.1371428571428517</v>
      </c>
      <c r="K75" s="3">
        <v>9.8057142857142843</v>
      </c>
      <c r="L75" s="3">
        <v>9.9171428571428564</v>
      </c>
      <c r="M75" s="3">
        <v>9.3600000000000012</v>
      </c>
      <c r="N75" s="3">
        <v>8.9142857142857093</v>
      </c>
      <c r="O75" s="3">
        <v>8.468571428571428</v>
      </c>
      <c r="P75" s="3">
        <v>9.8057142857142843</v>
      </c>
      <c r="Q75" s="3">
        <v>10.028571428571427</v>
      </c>
      <c r="R75" s="3">
        <v>9.4714285714285698</v>
      </c>
      <c r="S75" s="3">
        <v>9.9171428571428564</v>
      </c>
      <c r="T75" s="3">
        <v>10.474285714285713</v>
      </c>
      <c r="U75" s="3">
        <v>10.92</v>
      </c>
      <c r="V75" s="3">
        <v>11.142857142857146</v>
      </c>
      <c r="W75" s="3">
        <v>10.028571428571427</v>
      </c>
      <c r="X75" s="3">
        <v>9.6942857142857122</v>
      </c>
      <c r="Y75" s="3">
        <v>9.1371428571428517</v>
      </c>
      <c r="AA75">
        <v>73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</row>
    <row r="76" spans="1:51" x14ac:dyDescent="0.3">
      <c r="A76">
        <v>74</v>
      </c>
      <c r="B76" s="3">
        <v>88.4</v>
      </c>
      <c r="C76" s="3">
        <v>83.348571428571418</v>
      </c>
      <c r="D76" s="3">
        <v>73.2457142857143</v>
      </c>
      <c r="E76" s="3">
        <v>65.668571428571411</v>
      </c>
      <c r="F76" s="3">
        <v>63.14285714285716</v>
      </c>
      <c r="G76" s="3">
        <v>75.771428571428572</v>
      </c>
      <c r="H76" s="3">
        <v>88.4</v>
      </c>
      <c r="I76" s="3">
        <v>98.502857142857124</v>
      </c>
      <c r="J76" s="3">
        <v>103.55428571428567</v>
      </c>
      <c r="K76" s="3">
        <v>111.13142857142856</v>
      </c>
      <c r="L76" s="3">
        <v>112.39428571428572</v>
      </c>
      <c r="M76" s="3">
        <v>106.08000000000003</v>
      </c>
      <c r="N76" s="3">
        <v>101.02857142857138</v>
      </c>
      <c r="O76" s="3">
        <v>95.977142857142866</v>
      </c>
      <c r="P76" s="3">
        <v>111.13142857142856</v>
      </c>
      <c r="Q76" s="3">
        <v>113.65714285714286</v>
      </c>
      <c r="R76" s="3">
        <v>107.34285714285713</v>
      </c>
      <c r="S76" s="3">
        <v>112.39428571428572</v>
      </c>
      <c r="T76" s="3">
        <v>118.70857142857143</v>
      </c>
      <c r="U76" s="3">
        <v>123.76</v>
      </c>
      <c r="V76" s="3">
        <v>126.28571428571432</v>
      </c>
      <c r="W76" s="3">
        <v>113.65714285714286</v>
      </c>
      <c r="X76" s="3">
        <v>109.86857142857141</v>
      </c>
      <c r="Y76" s="3">
        <v>103.55428571428567</v>
      </c>
      <c r="AA76">
        <v>74</v>
      </c>
      <c r="AB76" s="3">
        <v>35.099999999999994</v>
      </c>
      <c r="AC76" s="3">
        <v>33.094285714285711</v>
      </c>
      <c r="AD76" s="3">
        <v>29.08285714285714</v>
      </c>
      <c r="AE76" s="3">
        <v>26.074285714285704</v>
      </c>
      <c r="AF76" s="3">
        <v>25.071428571428573</v>
      </c>
      <c r="AG76" s="3">
        <v>30.085714285714285</v>
      </c>
      <c r="AH76" s="3">
        <v>35.099999999999994</v>
      </c>
      <c r="AI76" s="3">
        <v>39.111428571428561</v>
      </c>
      <c r="AJ76" s="3">
        <v>41.117142857142831</v>
      </c>
      <c r="AK76" s="3">
        <v>44.125714285714274</v>
      </c>
      <c r="AL76" s="3">
        <v>44.62714285714285</v>
      </c>
      <c r="AM76" s="3">
        <v>42.120000000000005</v>
      </c>
      <c r="AN76" s="3">
        <v>40.114285714285685</v>
      </c>
      <c r="AO76" s="3">
        <v>38.10857142857143</v>
      </c>
      <c r="AP76" s="3">
        <v>44.125714285714274</v>
      </c>
      <c r="AQ76" s="3">
        <v>45.128571428571426</v>
      </c>
      <c r="AR76" s="3">
        <v>42.621428571428559</v>
      </c>
      <c r="AS76" s="3">
        <v>44.62714285714285</v>
      </c>
      <c r="AT76" s="3">
        <v>47.134285714285717</v>
      </c>
      <c r="AU76" s="3">
        <v>49.14</v>
      </c>
      <c r="AV76" s="3">
        <v>50.142857142857146</v>
      </c>
      <c r="AW76" s="3">
        <v>45.128571428571426</v>
      </c>
      <c r="AX76" s="3">
        <v>43.624285714285698</v>
      </c>
      <c r="AY76" s="3">
        <v>41.117142857142831</v>
      </c>
    </row>
    <row r="77" spans="1:51" x14ac:dyDescent="0.3">
      <c r="A77">
        <v>75</v>
      </c>
      <c r="B77" s="3">
        <v>61.1</v>
      </c>
      <c r="C77" s="3">
        <v>57.608571428571423</v>
      </c>
      <c r="D77" s="3">
        <v>50.625714285714295</v>
      </c>
      <c r="E77" s="3">
        <v>45.388571428571417</v>
      </c>
      <c r="F77" s="3">
        <v>43.64285714285716</v>
      </c>
      <c r="G77" s="3">
        <v>52.371428571428567</v>
      </c>
      <c r="H77" s="3">
        <v>61.1</v>
      </c>
      <c r="I77" s="3">
        <v>68.082857142857137</v>
      </c>
      <c r="J77" s="3">
        <v>71.574285714285679</v>
      </c>
      <c r="K77" s="3">
        <v>76.811428571428564</v>
      </c>
      <c r="L77" s="3">
        <v>77.684285714285721</v>
      </c>
      <c r="M77" s="3">
        <v>73.320000000000022</v>
      </c>
      <c r="N77" s="3">
        <v>69.828571428571394</v>
      </c>
      <c r="O77" s="3">
        <v>66.337142857142865</v>
      </c>
      <c r="P77" s="3">
        <v>76.811428571428564</v>
      </c>
      <c r="Q77" s="3">
        <v>78.55714285714285</v>
      </c>
      <c r="R77" s="3">
        <v>74.192857142857136</v>
      </c>
      <c r="S77" s="3">
        <v>77.684285714285721</v>
      </c>
      <c r="T77" s="3">
        <v>82.048571428571435</v>
      </c>
      <c r="U77" s="3">
        <v>85.54</v>
      </c>
      <c r="V77" s="3">
        <v>87.28571428571432</v>
      </c>
      <c r="W77" s="3">
        <v>78.55714285714285</v>
      </c>
      <c r="X77" s="3">
        <v>75.938571428571422</v>
      </c>
      <c r="Y77" s="3">
        <v>71.574285714285679</v>
      </c>
      <c r="AA77">
        <v>75</v>
      </c>
      <c r="AB77" s="3">
        <v>14.299999999999999</v>
      </c>
      <c r="AC77" s="3">
        <v>13.482857142857142</v>
      </c>
      <c r="AD77" s="3">
        <v>11.848571428571429</v>
      </c>
      <c r="AE77" s="3">
        <v>10.622857142857139</v>
      </c>
      <c r="AF77" s="3">
        <v>10.214285714285717</v>
      </c>
      <c r="AG77" s="3">
        <v>12.257142857142858</v>
      </c>
      <c r="AH77" s="3">
        <v>14.299999999999999</v>
      </c>
      <c r="AI77" s="3">
        <v>15.934285714285712</v>
      </c>
      <c r="AJ77" s="3">
        <v>16.751428571428562</v>
      </c>
      <c r="AK77" s="3">
        <v>17.977142857142855</v>
      </c>
      <c r="AL77" s="3">
        <v>18.181428571428572</v>
      </c>
      <c r="AM77" s="3">
        <v>17.160000000000004</v>
      </c>
      <c r="AN77" s="3">
        <v>16.342857142857135</v>
      </c>
      <c r="AO77" s="3">
        <v>15.525714285714287</v>
      </c>
      <c r="AP77" s="3">
        <v>17.977142857142855</v>
      </c>
      <c r="AQ77" s="3">
        <v>18.385714285714286</v>
      </c>
      <c r="AR77" s="3">
        <v>17.36428571428571</v>
      </c>
      <c r="AS77" s="3">
        <v>18.181428571428572</v>
      </c>
      <c r="AT77" s="3">
        <v>19.202857142857145</v>
      </c>
      <c r="AU77" s="3">
        <v>20.020000000000003</v>
      </c>
      <c r="AV77" s="3">
        <v>20.428571428571434</v>
      </c>
      <c r="AW77" s="3">
        <v>18.385714285714286</v>
      </c>
      <c r="AX77" s="3">
        <v>17.772857142857141</v>
      </c>
      <c r="AY77" s="3">
        <v>16.751428571428562</v>
      </c>
    </row>
    <row r="78" spans="1:51" x14ac:dyDescent="0.3">
      <c r="A78">
        <v>76</v>
      </c>
      <c r="B78" s="3">
        <v>88.4</v>
      </c>
      <c r="C78" s="3">
        <v>83.348571428571432</v>
      </c>
      <c r="D78" s="3">
        <v>73.2457142857143</v>
      </c>
      <c r="E78" s="3">
        <v>65.668571428571411</v>
      </c>
      <c r="F78" s="3">
        <v>63.14285714285716</v>
      </c>
      <c r="G78" s="3">
        <v>75.771428571428586</v>
      </c>
      <c r="H78" s="3">
        <v>88.4</v>
      </c>
      <c r="I78" s="3">
        <v>98.502857142857138</v>
      </c>
      <c r="J78" s="3">
        <v>103.55428571428568</v>
      </c>
      <c r="K78" s="3">
        <v>111.13142857142856</v>
      </c>
      <c r="L78" s="3">
        <v>112.39428571428573</v>
      </c>
      <c r="M78" s="3">
        <v>106.08000000000003</v>
      </c>
      <c r="N78" s="3">
        <v>101.02857142857141</v>
      </c>
      <c r="O78" s="3">
        <v>95.977142857142866</v>
      </c>
      <c r="P78" s="3">
        <v>111.13142857142856</v>
      </c>
      <c r="Q78" s="3">
        <v>113.65714285714286</v>
      </c>
      <c r="R78" s="3">
        <v>107.34285714285711</v>
      </c>
      <c r="S78" s="3">
        <v>112.39428571428573</v>
      </c>
      <c r="T78" s="3">
        <v>118.70857142857145</v>
      </c>
      <c r="U78" s="3">
        <v>123.76</v>
      </c>
      <c r="V78" s="3">
        <v>126.28571428571432</v>
      </c>
      <c r="W78" s="3">
        <v>113.65714285714286</v>
      </c>
      <c r="X78" s="3">
        <v>109.8685714285714</v>
      </c>
      <c r="Y78" s="3">
        <v>103.55428571428568</v>
      </c>
      <c r="AA78">
        <v>76</v>
      </c>
      <c r="AB78" s="3">
        <v>46.8</v>
      </c>
      <c r="AC78" s="3">
        <v>44.125714285714281</v>
      </c>
      <c r="AD78" s="3">
        <v>38.777142857142856</v>
      </c>
      <c r="AE78" s="3">
        <v>34.765714285714274</v>
      </c>
      <c r="AF78" s="3">
        <v>33.428571428571431</v>
      </c>
      <c r="AG78" s="3">
        <v>40.114285714285714</v>
      </c>
      <c r="AH78" s="3">
        <v>46.8</v>
      </c>
      <c r="AI78" s="3">
        <v>52.148571428571429</v>
      </c>
      <c r="AJ78" s="3">
        <v>54.822857142857117</v>
      </c>
      <c r="AK78" s="3">
        <v>58.834285714285699</v>
      </c>
      <c r="AL78" s="3">
        <v>59.502857142857138</v>
      </c>
      <c r="AM78" s="3">
        <v>56.160000000000004</v>
      </c>
      <c r="AN78" s="3">
        <v>53.485714285714259</v>
      </c>
      <c r="AO78" s="3">
        <v>50.811428571428571</v>
      </c>
      <c r="AP78" s="3">
        <v>58.834285714285699</v>
      </c>
      <c r="AQ78" s="3">
        <v>60.17142857142855</v>
      </c>
      <c r="AR78" s="3">
        <v>56.828571428571401</v>
      </c>
      <c r="AS78" s="3">
        <v>59.502857142857138</v>
      </c>
      <c r="AT78" s="3">
        <v>62.845714285714287</v>
      </c>
      <c r="AU78" s="3">
        <v>65.52</v>
      </c>
      <c r="AV78" s="3">
        <v>66.857142857142861</v>
      </c>
      <c r="AW78" s="3">
        <v>60.17142857142855</v>
      </c>
      <c r="AX78" s="3">
        <v>58.165714285714273</v>
      </c>
      <c r="AY78" s="3">
        <v>54.822857142857117</v>
      </c>
    </row>
    <row r="79" spans="1:51" x14ac:dyDescent="0.3">
      <c r="A79">
        <v>77</v>
      </c>
      <c r="B79" s="3">
        <v>79.3</v>
      </c>
      <c r="C79" s="3">
        <v>74.76857142857142</v>
      </c>
      <c r="D79" s="3">
        <v>65.705714285714294</v>
      </c>
      <c r="E79" s="3">
        <v>58.908571428571406</v>
      </c>
      <c r="F79" s="3">
        <v>56.642857142857153</v>
      </c>
      <c r="G79" s="3">
        <v>67.971428571428575</v>
      </c>
      <c r="H79" s="3">
        <v>79.3</v>
      </c>
      <c r="I79" s="3">
        <v>88.362857142857138</v>
      </c>
      <c r="J79" s="3">
        <v>92.894285714285672</v>
      </c>
      <c r="K79" s="3">
        <v>99.691428571428546</v>
      </c>
      <c r="L79" s="3">
        <v>100.82428571428571</v>
      </c>
      <c r="M79" s="3">
        <v>95.160000000000011</v>
      </c>
      <c r="N79" s="3">
        <v>90.628571428571391</v>
      </c>
      <c r="O79" s="3">
        <v>86.097142857142856</v>
      </c>
      <c r="P79" s="3">
        <v>99.691428571428546</v>
      </c>
      <c r="Q79" s="3">
        <v>101.95714285714284</v>
      </c>
      <c r="R79" s="3">
        <v>96.292857142857102</v>
      </c>
      <c r="S79" s="3">
        <v>100.82428571428571</v>
      </c>
      <c r="T79" s="3">
        <v>106.48857142857143</v>
      </c>
      <c r="U79" s="3">
        <v>111.02</v>
      </c>
      <c r="V79" s="3">
        <v>113.28571428571431</v>
      </c>
      <c r="W79" s="3">
        <v>101.95714285714284</v>
      </c>
      <c r="X79" s="3">
        <v>98.558571428571398</v>
      </c>
      <c r="Y79" s="3">
        <v>92.894285714285672</v>
      </c>
      <c r="AA79">
        <v>77</v>
      </c>
      <c r="AB79" s="3">
        <v>36.4</v>
      </c>
      <c r="AC79" s="3">
        <v>34.32</v>
      </c>
      <c r="AD79" s="3">
        <v>30.16</v>
      </c>
      <c r="AE79" s="3">
        <v>27.039999999999992</v>
      </c>
      <c r="AF79" s="3">
        <v>26.000000000000004</v>
      </c>
      <c r="AG79" s="3">
        <v>31.2</v>
      </c>
      <c r="AH79" s="3">
        <v>36.4</v>
      </c>
      <c r="AI79" s="3">
        <v>40.56</v>
      </c>
      <c r="AJ79" s="3">
        <v>42.639999999999979</v>
      </c>
      <c r="AK79" s="3">
        <v>45.759999999999984</v>
      </c>
      <c r="AL79" s="3">
        <v>46.279999999999994</v>
      </c>
      <c r="AM79" s="3">
        <v>43.68</v>
      </c>
      <c r="AN79" s="3">
        <v>41.59999999999998</v>
      </c>
      <c r="AO79" s="3">
        <v>39.519999999999996</v>
      </c>
      <c r="AP79" s="3">
        <v>45.759999999999984</v>
      </c>
      <c r="AQ79" s="3">
        <v>46.799999999999983</v>
      </c>
      <c r="AR79" s="3">
        <v>44.199999999999982</v>
      </c>
      <c r="AS79" s="3">
        <v>46.279999999999994</v>
      </c>
      <c r="AT79" s="3">
        <v>48.88</v>
      </c>
      <c r="AU79" s="3">
        <v>50.96</v>
      </c>
      <c r="AV79" s="3">
        <v>52.000000000000007</v>
      </c>
      <c r="AW79" s="3">
        <v>46.799999999999983</v>
      </c>
      <c r="AX79" s="3">
        <v>45.239999999999988</v>
      </c>
      <c r="AY79" s="3">
        <v>42.639999999999979</v>
      </c>
    </row>
    <row r="80" spans="1:51" x14ac:dyDescent="0.3">
      <c r="A80">
        <v>78</v>
      </c>
      <c r="B80" s="3">
        <v>92.300000000000011</v>
      </c>
      <c r="C80" s="3">
        <v>87.025714285714287</v>
      </c>
      <c r="D80" s="3">
        <v>76.477142857142866</v>
      </c>
      <c r="E80" s="3">
        <v>68.565714285714265</v>
      </c>
      <c r="F80" s="3">
        <v>65.928571428571445</v>
      </c>
      <c r="G80" s="3">
        <v>79.114285714285728</v>
      </c>
      <c r="H80" s="3">
        <v>92.300000000000011</v>
      </c>
      <c r="I80" s="3">
        <v>102.84857142857143</v>
      </c>
      <c r="J80" s="3">
        <v>108.1228571428571</v>
      </c>
      <c r="K80" s="3">
        <v>116.03428571428569</v>
      </c>
      <c r="L80" s="3">
        <v>117.35285714285715</v>
      </c>
      <c r="M80" s="3">
        <v>110.76000000000003</v>
      </c>
      <c r="N80" s="3">
        <v>105.48571428571425</v>
      </c>
      <c r="O80" s="3">
        <v>100.21142857142858</v>
      </c>
      <c r="P80" s="3">
        <v>116.03428571428569</v>
      </c>
      <c r="Q80" s="3">
        <v>118.67142857142856</v>
      </c>
      <c r="R80" s="3">
        <v>112.07857142857139</v>
      </c>
      <c r="S80" s="3">
        <v>117.35285714285715</v>
      </c>
      <c r="T80" s="3">
        <v>123.9457142857143</v>
      </c>
      <c r="U80" s="3">
        <v>129.22</v>
      </c>
      <c r="V80" s="3">
        <v>131.85714285714289</v>
      </c>
      <c r="W80" s="3">
        <v>118.67142857142856</v>
      </c>
      <c r="X80" s="3">
        <v>114.71571428571426</v>
      </c>
      <c r="Y80" s="3">
        <v>108.1228571428571</v>
      </c>
      <c r="AA80">
        <v>78</v>
      </c>
      <c r="AB80" s="3">
        <v>33.799999999999997</v>
      </c>
      <c r="AC80" s="3">
        <v>31.868571428571425</v>
      </c>
      <c r="AD80" s="3">
        <v>28.005714285714287</v>
      </c>
      <c r="AE80" s="3">
        <v>25.10857142857142</v>
      </c>
      <c r="AF80" s="3">
        <v>24.142857142857146</v>
      </c>
      <c r="AG80" s="3">
        <v>28.971428571428572</v>
      </c>
      <c r="AH80" s="3">
        <v>33.799999999999997</v>
      </c>
      <c r="AI80" s="3">
        <v>37.662857142857142</v>
      </c>
      <c r="AJ80" s="3">
        <v>39.594285714285697</v>
      </c>
      <c r="AK80" s="3">
        <v>42.491428571428557</v>
      </c>
      <c r="AL80" s="3">
        <v>42.974285714285713</v>
      </c>
      <c r="AM80" s="3">
        <v>40.56</v>
      </c>
      <c r="AN80" s="3">
        <v>38.628571428571412</v>
      </c>
      <c r="AO80" s="3">
        <v>36.697142857142858</v>
      </c>
      <c r="AP80" s="3">
        <v>42.491428571428557</v>
      </c>
      <c r="AQ80" s="3">
        <v>43.457142857142841</v>
      </c>
      <c r="AR80" s="3">
        <v>41.042857142857123</v>
      </c>
      <c r="AS80" s="3">
        <v>42.974285714285713</v>
      </c>
      <c r="AT80" s="3">
        <v>45.388571428571431</v>
      </c>
      <c r="AU80" s="3">
        <v>47.32</v>
      </c>
      <c r="AV80" s="3">
        <v>48.285714285714292</v>
      </c>
      <c r="AW80" s="3">
        <v>43.457142857142841</v>
      </c>
      <c r="AX80" s="3">
        <v>42.008571428571415</v>
      </c>
      <c r="AY80" s="3">
        <v>39.594285714285697</v>
      </c>
    </row>
    <row r="81" spans="1:51" x14ac:dyDescent="0.3">
      <c r="A81">
        <v>79</v>
      </c>
      <c r="B81" s="3">
        <v>50.699999999999996</v>
      </c>
      <c r="C81" s="3">
        <v>47.802857142857135</v>
      </c>
      <c r="D81" s="3">
        <v>42.008571428571429</v>
      </c>
      <c r="E81" s="3">
        <v>37.662857142857128</v>
      </c>
      <c r="F81" s="3">
        <v>36.214285714285722</v>
      </c>
      <c r="G81" s="3">
        <v>43.457142857142863</v>
      </c>
      <c r="H81" s="3">
        <v>50.699999999999996</v>
      </c>
      <c r="I81" s="3">
        <v>56.494285714285709</v>
      </c>
      <c r="J81" s="3">
        <v>59.391428571428541</v>
      </c>
      <c r="K81" s="3">
        <v>63.737142857142835</v>
      </c>
      <c r="L81" s="3">
        <v>64.46142857142857</v>
      </c>
      <c r="M81" s="3">
        <v>60.840000000000011</v>
      </c>
      <c r="N81" s="3">
        <v>57.942857142857122</v>
      </c>
      <c r="O81" s="3">
        <v>55.045714285714283</v>
      </c>
      <c r="P81" s="3">
        <v>63.737142857142835</v>
      </c>
      <c r="Q81" s="3">
        <v>65.185714285714283</v>
      </c>
      <c r="R81" s="3">
        <v>61.564285714285688</v>
      </c>
      <c r="S81" s="3">
        <v>64.46142857142857</v>
      </c>
      <c r="T81" s="3">
        <v>68.082857142857151</v>
      </c>
      <c r="U81" s="3">
        <v>70.97999999999999</v>
      </c>
      <c r="V81" s="3">
        <v>72.428571428571445</v>
      </c>
      <c r="W81" s="3">
        <v>65.185714285714283</v>
      </c>
      <c r="X81" s="3">
        <v>63.012857142857122</v>
      </c>
      <c r="Y81" s="3">
        <v>59.391428571428541</v>
      </c>
      <c r="AA81">
        <v>79</v>
      </c>
      <c r="AB81" s="3">
        <v>41.6</v>
      </c>
      <c r="AC81" s="3">
        <v>39.222857142857137</v>
      </c>
      <c r="AD81" s="3">
        <v>34.46857142857143</v>
      </c>
      <c r="AE81" s="3">
        <v>30.902857142857133</v>
      </c>
      <c r="AF81" s="3">
        <v>29.714285714285719</v>
      </c>
      <c r="AG81" s="3">
        <v>35.657142857142858</v>
      </c>
      <c r="AH81" s="3">
        <v>41.6</v>
      </c>
      <c r="AI81" s="3">
        <v>46.354285714285716</v>
      </c>
      <c r="AJ81" s="3">
        <v>48.731428571428545</v>
      </c>
      <c r="AK81" s="3">
        <v>52.297142857142845</v>
      </c>
      <c r="AL81" s="3">
        <v>52.89142857142857</v>
      </c>
      <c r="AM81" s="3">
        <v>49.92</v>
      </c>
      <c r="AN81" s="3">
        <v>47.542857142857123</v>
      </c>
      <c r="AO81" s="3">
        <v>45.165714285714287</v>
      </c>
      <c r="AP81" s="3">
        <v>52.297142857142845</v>
      </c>
      <c r="AQ81" s="3">
        <v>53.485714285714266</v>
      </c>
      <c r="AR81" s="3">
        <v>50.514285714285691</v>
      </c>
      <c r="AS81" s="3">
        <v>52.89142857142857</v>
      </c>
      <c r="AT81" s="3">
        <v>55.862857142857145</v>
      </c>
      <c r="AU81" s="3">
        <v>58.239999999999995</v>
      </c>
      <c r="AV81" s="3">
        <v>59.428571428571438</v>
      </c>
      <c r="AW81" s="3">
        <v>53.485714285714266</v>
      </c>
      <c r="AX81" s="3">
        <v>51.702857142857127</v>
      </c>
      <c r="AY81" s="3">
        <v>48.731428571428545</v>
      </c>
    </row>
    <row r="82" spans="1:51" x14ac:dyDescent="0.3">
      <c r="A82">
        <v>80</v>
      </c>
      <c r="B82" s="3">
        <v>169</v>
      </c>
      <c r="C82" s="3">
        <v>159.34285714285713</v>
      </c>
      <c r="D82" s="3">
        <v>140.02857142857144</v>
      </c>
      <c r="E82" s="3">
        <v>125.54285714285709</v>
      </c>
      <c r="F82" s="3">
        <v>120.71428571428574</v>
      </c>
      <c r="G82" s="3">
        <v>144.85714285714286</v>
      </c>
      <c r="H82" s="3">
        <v>169</v>
      </c>
      <c r="I82" s="3">
        <v>188.31428571428569</v>
      </c>
      <c r="J82" s="3">
        <v>197.97142857142848</v>
      </c>
      <c r="K82" s="3">
        <v>212.4571428571428</v>
      </c>
      <c r="L82" s="3">
        <v>214.87142857142857</v>
      </c>
      <c r="M82" s="3">
        <v>202.80000000000004</v>
      </c>
      <c r="N82" s="3">
        <v>193.14285714285708</v>
      </c>
      <c r="O82" s="3">
        <v>183.48571428571429</v>
      </c>
      <c r="P82" s="3">
        <v>212.4571428571428</v>
      </c>
      <c r="Q82" s="3">
        <v>217.28571428571428</v>
      </c>
      <c r="R82" s="3">
        <v>205.21428571428564</v>
      </c>
      <c r="S82" s="3">
        <v>214.87142857142857</v>
      </c>
      <c r="T82" s="3">
        <v>226.94285714285718</v>
      </c>
      <c r="U82" s="3">
        <v>236.6</v>
      </c>
      <c r="V82" s="3">
        <v>241.42857142857147</v>
      </c>
      <c r="W82" s="3">
        <v>217.28571428571428</v>
      </c>
      <c r="X82" s="3">
        <v>210.04285714285709</v>
      </c>
      <c r="Y82" s="3">
        <v>197.97142857142848</v>
      </c>
      <c r="AA82">
        <v>80</v>
      </c>
      <c r="AB82" s="3">
        <v>33.799999999999997</v>
      </c>
      <c r="AC82" s="3">
        <v>31.868571428571425</v>
      </c>
      <c r="AD82" s="3">
        <v>28.005714285714287</v>
      </c>
      <c r="AE82" s="3">
        <v>25.10857142857142</v>
      </c>
      <c r="AF82" s="3">
        <v>24.142857142857146</v>
      </c>
      <c r="AG82" s="3">
        <v>28.971428571428572</v>
      </c>
      <c r="AH82" s="3">
        <v>33.799999999999997</v>
      </c>
      <c r="AI82" s="3">
        <v>37.662857142857142</v>
      </c>
      <c r="AJ82" s="3">
        <v>39.594285714285697</v>
      </c>
      <c r="AK82" s="3">
        <v>42.491428571428557</v>
      </c>
      <c r="AL82" s="3">
        <v>42.974285714285713</v>
      </c>
      <c r="AM82" s="3">
        <v>40.56</v>
      </c>
      <c r="AN82" s="3">
        <v>38.628571428571412</v>
      </c>
      <c r="AO82" s="3">
        <v>36.697142857142858</v>
      </c>
      <c r="AP82" s="3">
        <v>42.491428571428557</v>
      </c>
      <c r="AQ82" s="3">
        <v>43.457142857142841</v>
      </c>
      <c r="AR82" s="3">
        <v>41.042857142857123</v>
      </c>
      <c r="AS82" s="3">
        <v>42.974285714285713</v>
      </c>
      <c r="AT82" s="3">
        <v>45.388571428571431</v>
      </c>
      <c r="AU82" s="3">
        <v>47.32</v>
      </c>
      <c r="AV82" s="3">
        <v>48.285714285714292</v>
      </c>
      <c r="AW82" s="3">
        <v>43.457142857142841</v>
      </c>
      <c r="AX82" s="3">
        <v>42.008571428571415</v>
      </c>
      <c r="AY82" s="3">
        <v>39.594285714285697</v>
      </c>
    </row>
    <row r="83" spans="1:51" x14ac:dyDescent="0.3">
      <c r="A83">
        <v>81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AA83">
        <v>81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</row>
    <row r="84" spans="1:51" x14ac:dyDescent="0.3">
      <c r="A84">
        <v>82</v>
      </c>
      <c r="B84" s="3">
        <v>70.2</v>
      </c>
      <c r="C84" s="3">
        <v>66.188571428571422</v>
      </c>
      <c r="D84" s="3">
        <v>58.165714285714287</v>
      </c>
      <c r="E84" s="3">
        <v>52.148571428571408</v>
      </c>
      <c r="F84" s="3">
        <v>50.142857142857153</v>
      </c>
      <c r="G84" s="3">
        <v>60.171428571428571</v>
      </c>
      <c r="H84" s="3">
        <v>70.2</v>
      </c>
      <c r="I84" s="3">
        <v>78.222857142857137</v>
      </c>
      <c r="J84" s="3">
        <v>82.23428571428569</v>
      </c>
      <c r="K84" s="3">
        <v>88.251428571428562</v>
      </c>
      <c r="L84" s="3">
        <v>89.254285714285714</v>
      </c>
      <c r="M84" s="3">
        <v>84.240000000000023</v>
      </c>
      <c r="N84" s="3">
        <v>80.228571428571399</v>
      </c>
      <c r="O84" s="3">
        <v>76.217142857142875</v>
      </c>
      <c r="P84" s="3">
        <v>88.251428571428562</v>
      </c>
      <c r="Q84" s="3">
        <v>90.257142857142853</v>
      </c>
      <c r="R84" s="3">
        <v>85.242857142857119</v>
      </c>
      <c r="S84" s="3">
        <v>89.254285714285714</v>
      </c>
      <c r="T84" s="3">
        <v>94.268571428571448</v>
      </c>
      <c r="U84" s="3">
        <v>98.28</v>
      </c>
      <c r="V84" s="3">
        <v>100.28571428571431</v>
      </c>
      <c r="W84" s="3">
        <v>90.257142857142853</v>
      </c>
      <c r="X84" s="3">
        <v>87.24857142857141</v>
      </c>
      <c r="Y84" s="3">
        <v>82.23428571428569</v>
      </c>
      <c r="AA84">
        <v>82</v>
      </c>
      <c r="AB84" s="3">
        <v>35.1</v>
      </c>
      <c r="AC84" s="3">
        <v>33.094285714285711</v>
      </c>
      <c r="AD84" s="3">
        <v>29.082857142857144</v>
      </c>
      <c r="AE84" s="3">
        <v>26.074285714285708</v>
      </c>
      <c r="AF84" s="3">
        <v>25.071428571428577</v>
      </c>
      <c r="AG84" s="3">
        <v>30.085714285714278</v>
      </c>
      <c r="AH84" s="3">
        <v>35.1</v>
      </c>
      <c r="AI84" s="3">
        <v>39.111428571428569</v>
      </c>
      <c r="AJ84" s="3">
        <v>41.117142857142838</v>
      </c>
      <c r="AK84" s="3">
        <v>44.125714285714274</v>
      </c>
      <c r="AL84" s="3">
        <v>44.627142857142843</v>
      </c>
      <c r="AM84" s="3">
        <v>42.120000000000012</v>
      </c>
      <c r="AN84" s="3">
        <v>40.1142857142857</v>
      </c>
      <c r="AO84" s="3">
        <v>38.10857142857143</v>
      </c>
      <c r="AP84" s="3">
        <v>44.125714285714274</v>
      </c>
      <c r="AQ84" s="3">
        <v>45.128571428571433</v>
      </c>
      <c r="AR84" s="3">
        <v>42.621428571428559</v>
      </c>
      <c r="AS84" s="3">
        <v>44.627142857142843</v>
      </c>
      <c r="AT84" s="3">
        <v>47.134285714285717</v>
      </c>
      <c r="AU84" s="3">
        <v>49.139999999999993</v>
      </c>
      <c r="AV84" s="3">
        <v>50.142857142857153</v>
      </c>
      <c r="AW84" s="3">
        <v>45.128571428571433</v>
      </c>
      <c r="AX84" s="3">
        <v>43.624285714285698</v>
      </c>
      <c r="AY84" s="3">
        <v>41.117142857142838</v>
      </c>
    </row>
    <row r="85" spans="1:51" x14ac:dyDescent="0.3">
      <c r="A85">
        <v>83</v>
      </c>
      <c r="B85" s="3">
        <v>26</v>
      </c>
      <c r="C85" s="3">
        <v>24.514285714285712</v>
      </c>
      <c r="D85" s="3">
        <v>21.542857142857144</v>
      </c>
      <c r="E85" s="3">
        <v>19.314285714285706</v>
      </c>
      <c r="F85" s="3">
        <v>18.571428571428573</v>
      </c>
      <c r="G85" s="3">
        <v>22.285714285714285</v>
      </c>
      <c r="H85" s="3">
        <v>26</v>
      </c>
      <c r="I85" s="3">
        <v>28.971428571428568</v>
      </c>
      <c r="J85" s="3">
        <v>30.457142857142845</v>
      </c>
      <c r="K85" s="3">
        <v>32.685714285714276</v>
      </c>
      <c r="L85" s="3">
        <v>33.057142857142857</v>
      </c>
      <c r="M85" s="3">
        <v>31.200000000000006</v>
      </c>
      <c r="N85" s="3">
        <v>29.714285714285701</v>
      </c>
      <c r="O85" s="3">
        <v>28.228571428571435</v>
      </c>
      <c r="P85" s="3">
        <v>32.685714285714276</v>
      </c>
      <c r="Q85" s="3">
        <v>33.428571428571431</v>
      </c>
      <c r="R85" s="3">
        <v>31.571428571428562</v>
      </c>
      <c r="S85" s="3">
        <v>33.057142857142857</v>
      </c>
      <c r="T85" s="3">
        <v>34.914285714285718</v>
      </c>
      <c r="U85" s="3">
        <v>36.4</v>
      </c>
      <c r="V85" s="3">
        <v>37.142857142857146</v>
      </c>
      <c r="W85" s="3">
        <v>33.428571428571431</v>
      </c>
      <c r="X85" s="3">
        <v>32.314285714285703</v>
      </c>
      <c r="Y85" s="3">
        <v>30.457142857142845</v>
      </c>
      <c r="AA85">
        <v>83</v>
      </c>
      <c r="AB85" s="3">
        <v>13</v>
      </c>
      <c r="AC85" s="3">
        <v>12.257142857142856</v>
      </c>
      <c r="AD85" s="3">
        <v>10.771428571428572</v>
      </c>
      <c r="AE85" s="3">
        <v>9.6571428571428548</v>
      </c>
      <c r="AF85" s="3">
        <v>9.2857142857142883</v>
      </c>
      <c r="AG85" s="3">
        <v>11.142857142857141</v>
      </c>
      <c r="AH85" s="3">
        <v>13</v>
      </c>
      <c r="AI85" s="3">
        <v>14.485714285714284</v>
      </c>
      <c r="AJ85" s="3">
        <v>15.228571428571421</v>
      </c>
      <c r="AK85" s="3">
        <v>16.342857142857138</v>
      </c>
      <c r="AL85" s="3">
        <v>16.528571428571425</v>
      </c>
      <c r="AM85" s="3">
        <v>15.600000000000003</v>
      </c>
      <c r="AN85" s="3">
        <v>14.857142857142851</v>
      </c>
      <c r="AO85" s="3">
        <v>14.114285714285716</v>
      </c>
      <c r="AP85" s="3">
        <v>16.342857142857138</v>
      </c>
      <c r="AQ85" s="3">
        <v>16.714285714285715</v>
      </c>
      <c r="AR85" s="3">
        <v>15.785714285714279</v>
      </c>
      <c r="AS85" s="3">
        <v>16.528571428571425</v>
      </c>
      <c r="AT85" s="3">
        <v>17.457142857142859</v>
      </c>
      <c r="AU85" s="3">
        <v>18.199999999999996</v>
      </c>
      <c r="AV85" s="3">
        <v>18.571428571428577</v>
      </c>
      <c r="AW85" s="3">
        <v>16.714285714285715</v>
      </c>
      <c r="AX85" s="3">
        <v>16.157142857142851</v>
      </c>
      <c r="AY85" s="3">
        <v>15.228571428571421</v>
      </c>
    </row>
    <row r="86" spans="1:51" x14ac:dyDescent="0.3">
      <c r="A86">
        <v>84</v>
      </c>
      <c r="B86" s="3">
        <v>14.3</v>
      </c>
      <c r="C86" s="3">
        <v>13.482857142857142</v>
      </c>
      <c r="D86" s="3">
        <v>11.848571428571429</v>
      </c>
      <c r="E86" s="3">
        <v>10.622857142857137</v>
      </c>
      <c r="F86" s="3">
        <v>10.214285714285715</v>
      </c>
      <c r="G86" s="3">
        <v>12.257142857142856</v>
      </c>
      <c r="H86" s="3">
        <v>14.3</v>
      </c>
      <c r="I86" s="3">
        <v>15.934285714285712</v>
      </c>
      <c r="J86" s="3">
        <v>16.751428571428566</v>
      </c>
      <c r="K86" s="3">
        <v>17.977142857142852</v>
      </c>
      <c r="L86" s="3">
        <v>18.181428571428569</v>
      </c>
      <c r="M86" s="3">
        <v>17.160000000000004</v>
      </c>
      <c r="N86" s="3">
        <v>16.342857142857135</v>
      </c>
      <c r="O86" s="3">
        <v>15.525714285714288</v>
      </c>
      <c r="P86" s="3">
        <v>17.977142857142852</v>
      </c>
      <c r="Q86" s="3">
        <v>18.385714285714286</v>
      </c>
      <c r="R86" s="3">
        <v>17.36428571428571</v>
      </c>
      <c r="S86" s="3">
        <v>18.181428571428569</v>
      </c>
      <c r="T86" s="3">
        <v>19.202857142857145</v>
      </c>
      <c r="U86" s="3">
        <v>20.02</v>
      </c>
      <c r="V86" s="3">
        <v>20.428571428571431</v>
      </c>
      <c r="W86" s="3">
        <v>18.385714285714286</v>
      </c>
      <c r="X86" s="3">
        <v>17.772857142857138</v>
      </c>
      <c r="Y86" s="3">
        <v>16.751428571428566</v>
      </c>
      <c r="AA86">
        <v>84</v>
      </c>
      <c r="AB86" s="3">
        <v>9.1</v>
      </c>
      <c r="AC86" s="3">
        <v>8.58</v>
      </c>
      <c r="AD86" s="3">
        <v>7.54</v>
      </c>
      <c r="AE86" s="3">
        <v>6.759999999999998</v>
      </c>
      <c r="AF86" s="3">
        <v>6.5000000000000018</v>
      </c>
      <c r="AG86" s="3">
        <v>7.799999999999998</v>
      </c>
      <c r="AH86" s="3">
        <v>9.1</v>
      </c>
      <c r="AI86" s="3">
        <v>10.139999999999999</v>
      </c>
      <c r="AJ86" s="3">
        <v>10.659999999999995</v>
      </c>
      <c r="AK86" s="3">
        <v>11.439999999999998</v>
      </c>
      <c r="AL86" s="3">
        <v>11.569999999999997</v>
      </c>
      <c r="AM86" s="3">
        <v>10.920000000000003</v>
      </c>
      <c r="AN86" s="3">
        <v>10.399999999999995</v>
      </c>
      <c r="AO86" s="3">
        <v>9.8800000000000008</v>
      </c>
      <c r="AP86" s="3">
        <v>11.439999999999998</v>
      </c>
      <c r="AQ86" s="3">
        <v>11.700000000000001</v>
      </c>
      <c r="AR86" s="3">
        <v>11.049999999999995</v>
      </c>
      <c r="AS86" s="3">
        <v>11.569999999999997</v>
      </c>
      <c r="AT86" s="3">
        <v>12.22</v>
      </c>
      <c r="AU86" s="3">
        <v>12.739999999999998</v>
      </c>
      <c r="AV86" s="3">
        <v>13.000000000000004</v>
      </c>
      <c r="AW86" s="3">
        <v>11.700000000000001</v>
      </c>
      <c r="AX86" s="3">
        <v>11.309999999999995</v>
      </c>
      <c r="AY86" s="3">
        <v>10.659999999999995</v>
      </c>
    </row>
    <row r="87" spans="1:51" x14ac:dyDescent="0.3">
      <c r="A87">
        <v>85</v>
      </c>
      <c r="B87" s="3">
        <v>31.2</v>
      </c>
      <c r="C87" s="3">
        <v>29.417142857142856</v>
      </c>
      <c r="D87" s="3">
        <v>25.851428571428571</v>
      </c>
      <c r="E87" s="3">
        <v>23.177142857142847</v>
      </c>
      <c r="F87" s="3">
        <v>22.285714285714288</v>
      </c>
      <c r="G87" s="3">
        <v>26.74285714285714</v>
      </c>
      <c r="H87" s="3">
        <v>31.2</v>
      </c>
      <c r="I87" s="3">
        <v>34.765714285714282</v>
      </c>
      <c r="J87" s="3">
        <v>36.548571428571414</v>
      </c>
      <c r="K87" s="3">
        <v>39.222857142857137</v>
      </c>
      <c r="L87" s="3">
        <v>39.668571428571425</v>
      </c>
      <c r="M87" s="3">
        <v>37.440000000000005</v>
      </c>
      <c r="N87" s="3">
        <v>35.657142857142844</v>
      </c>
      <c r="O87" s="3">
        <v>33.874285714285719</v>
      </c>
      <c r="P87" s="3">
        <v>39.222857142857137</v>
      </c>
      <c r="Q87" s="3">
        <v>40.114285714285714</v>
      </c>
      <c r="R87" s="3">
        <v>37.885714285714272</v>
      </c>
      <c r="S87" s="3">
        <v>39.668571428571425</v>
      </c>
      <c r="T87" s="3">
        <v>41.897142857142867</v>
      </c>
      <c r="U87" s="3">
        <v>43.68</v>
      </c>
      <c r="V87" s="3">
        <v>44.571428571428577</v>
      </c>
      <c r="W87" s="3">
        <v>40.114285714285714</v>
      </c>
      <c r="X87" s="3">
        <v>38.777142857142849</v>
      </c>
      <c r="Y87" s="3">
        <v>36.548571428571414</v>
      </c>
      <c r="AA87">
        <v>85</v>
      </c>
      <c r="AB87" s="3">
        <v>19.5</v>
      </c>
      <c r="AC87" s="3">
        <v>18.385714285714286</v>
      </c>
      <c r="AD87" s="3">
        <v>16.157142857142858</v>
      </c>
      <c r="AE87" s="3">
        <v>14.48571428571428</v>
      </c>
      <c r="AF87" s="3">
        <v>13.928571428571432</v>
      </c>
      <c r="AG87" s="3">
        <v>16.714285714285712</v>
      </c>
      <c r="AH87" s="3">
        <v>19.5</v>
      </c>
      <c r="AI87" s="3">
        <v>21.728571428571424</v>
      </c>
      <c r="AJ87" s="3">
        <v>22.842857142857131</v>
      </c>
      <c r="AK87" s="3">
        <v>24.514285714285709</v>
      </c>
      <c r="AL87" s="3">
        <v>24.792857142857137</v>
      </c>
      <c r="AM87" s="3">
        <v>23.400000000000006</v>
      </c>
      <c r="AN87" s="3">
        <v>22.285714285714278</v>
      </c>
      <c r="AO87" s="3">
        <v>21.171428571428574</v>
      </c>
      <c r="AP87" s="3">
        <v>24.514285714285709</v>
      </c>
      <c r="AQ87" s="3">
        <v>25.071428571428573</v>
      </c>
      <c r="AR87" s="3">
        <v>23.67857142857142</v>
      </c>
      <c r="AS87" s="3">
        <v>24.792857142857137</v>
      </c>
      <c r="AT87" s="3">
        <v>26.185714285714287</v>
      </c>
      <c r="AU87" s="3">
        <v>27.299999999999997</v>
      </c>
      <c r="AV87" s="3">
        <v>27.857142857142865</v>
      </c>
      <c r="AW87" s="3">
        <v>25.071428571428573</v>
      </c>
      <c r="AX87" s="3">
        <v>24.235714285714277</v>
      </c>
      <c r="AY87" s="3">
        <v>22.842857142857131</v>
      </c>
    </row>
    <row r="88" spans="1:51" x14ac:dyDescent="0.3">
      <c r="A88">
        <v>86</v>
      </c>
      <c r="B88" s="3">
        <v>27.300000000000004</v>
      </c>
      <c r="C88" s="3">
        <v>25.74</v>
      </c>
      <c r="D88" s="3">
        <v>22.62</v>
      </c>
      <c r="E88" s="3">
        <v>20.279999999999994</v>
      </c>
      <c r="F88" s="3">
        <v>19.500000000000004</v>
      </c>
      <c r="G88" s="3">
        <v>23.400000000000002</v>
      </c>
      <c r="H88" s="3">
        <v>27.300000000000004</v>
      </c>
      <c r="I88" s="3">
        <v>30.419999999999998</v>
      </c>
      <c r="J88" s="3">
        <v>31.97999999999999</v>
      </c>
      <c r="K88" s="3">
        <v>34.319999999999993</v>
      </c>
      <c r="L88" s="3">
        <v>34.71</v>
      </c>
      <c r="M88" s="3">
        <v>32.760000000000005</v>
      </c>
      <c r="N88" s="3">
        <v>31.199999999999989</v>
      </c>
      <c r="O88" s="3">
        <v>29.640000000000008</v>
      </c>
      <c r="P88" s="3">
        <v>34.319999999999993</v>
      </c>
      <c r="Q88" s="3">
        <v>35.1</v>
      </c>
      <c r="R88" s="3">
        <v>33.149999999999991</v>
      </c>
      <c r="S88" s="3">
        <v>34.71</v>
      </c>
      <c r="T88" s="3">
        <v>36.660000000000011</v>
      </c>
      <c r="U88" s="3">
        <v>38.22</v>
      </c>
      <c r="V88" s="3">
        <v>39.000000000000007</v>
      </c>
      <c r="W88" s="3">
        <v>35.1</v>
      </c>
      <c r="X88" s="3">
        <v>33.929999999999993</v>
      </c>
      <c r="Y88" s="3">
        <v>31.97999999999999</v>
      </c>
      <c r="AA88">
        <v>86</v>
      </c>
      <c r="AB88" s="3">
        <v>13</v>
      </c>
      <c r="AC88" s="3">
        <v>12.257142857142856</v>
      </c>
      <c r="AD88" s="3">
        <v>10.771428571428572</v>
      </c>
      <c r="AE88" s="3">
        <v>9.6571428571428548</v>
      </c>
      <c r="AF88" s="3">
        <v>9.2857142857142883</v>
      </c>
      <c r="AG88" s="3">
        <v>11.142857142857141</v>
      </c>
      <c r="AH88" s="3">
        <v>13</v>
      </c>
      <c r="AI88" s="3">
        <v>14.485714285714284</v>
      </c>
      <c r="AJ88" s="3">
        <v>15.228571428571421</v>
      </c>
      <c r="AK88" s="3">
        <v>16.342857142857138</v>
      </c>
      <c r="AL88" s="3">
        <v>16.528571428571425</v>
      </c>
      <c r="AM88" s="3">
        <v>15.600000000000003</v>
      </c>
      <c r="AN88" s="3">
        <v>14.857142857142851</v>
      </c>
      <c r="AO88" s="3">
        <v>14.114285714285716</v>
      </c>
      <c r="AP88" s="3">
        <v>16.342857142857138</v>
      </c>
      <c r="AQ88" s="3">
        <v>16.714285714285715</v>
      </c>
      <c r="AR88" s="3">
        <v>15.785714285714279</v>
      </c>
      <c r="AS88" s="3">
        <v>16.528571428571425</v>
      </c>
      <c r="AT88" s="3">
        <v>17.457142857142859</v>
      </c>
      <c r="AU88" s="3">
        <v>18.199999999999996</v>
      </c>
      <c r="AV88" s="3">
        <v>18.571428571428577</v>
      </c>
      <c r="AW88" s="3">
        <v>16.714285714285715</v>
      </c>
      <c r="AX88" s="3">
        <v>16.157142857142851</v>
      </c>
      <c r="AY88" s="3">
        <v>15.228571428571421</v>
      </c>
    </row>
    <row r="89" spans="1:51" x14ac:dyDescent="0.3">
      <c r="A89">
        <v>87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AA89">
        <v>87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</row>
    <row r="90" spans="1:51" x14ac:dyDescent="0.3">
      <c r="A90">
        <v>88</v>
      </c>
      <c r="B90" s="3">
        <v>62.4</v>
      </c>
      <c r="C90" s="3">
        <v>58.834285714285713</v>
      </c>
      <c r="D90" s="3">
        <v>51.702857142857141</v>
      </c>
      <c r="E90" s="3">
        <v>46.354285714285695</v>
      </c>
      <c r="F90" s="3">
        <v>44.571428571428577</v>
      </c>
      <c r="G90" s="3">
        <v>53.48571428571428</v>
      </c>
      <c r="H90" s="3">
        <v>62.4</v>
      </c>
      <c r="I90" s="3">
        <v>69.531428571428563</v>
      </c>
      <c r="J90" s="3">
        <v>73.097142857142828</v>
      </c>
      <c r="K90" s="3">
        <v>78.445714285714274</v>
      </c>
      <c r="L90" s="3">
        <v>79.337142857142851</v>
      </c>
      <c r="M90" s="3">
        <v>74.88000000000001</v>
      </c>
      <c r="N90" s="3">
        <v>71.314285714285688</v>
      </c>
      <c r="O90" s="3">
        <v>67.748571428571438</v>
      </c>
      <c r="P90" s="3">
        <v>78.445714285714274</v>
      </c>
      <c r="Q90" s="3">
        <v>80.228571428571428</v>
      </c>
      <c r="R90" s="3">
        <v>75.771428571428544</v>
      </c>
      <c r="S90" s="3">
        <v>79.337142857142851</v>
      </c>
      <c r="T90" s="3">
        <v>83.794285714285735</v>
      </c>
      <c r="U90" s="3">
        <v>87.36</v>
      </c>
      <c r="V90" s="3">
        <v>89.142857142857153</v>
      </c>
      <c r="W90" s="3">
        <v>80.228571428571428</v>
      </c>
      <c r="X90" s="3">
        <v>77.554285714285697</v>
      </c>
      <c r="Y90" s="3">
        <v>73.097142857142828</v>
      </c>
      <c r="AA90">
        <v>88</v>
      </c>
      <c r="AB90" s="3">
        <v>13</v>
      </c>
      <c r="AC90" s="3">
        <v>12.257142857142856</v>
      </c>
      <c r="AD90" s="3">
        <v>10.771428571428572</v>
      </c>
      <c r="AE90" s="3">
        <v>9.6571428571428548</v>
      </c>
      <c r="AF90" s="3">
        <v>9.2857142857142883</v>
      </c>
      <c r="AG90" s="3">
        <v>11.142857142857141</v>
      </c>
      <c r="AH90" s="3">
        <v>13</v>
      </c>
      <c r="AI90" s="3">
        <v>14.485714285714284</v>
      </c>
      <c r="AJ90" s="3">
        <v>15.228571428571421</v>
      </c>
      <c r="AK90" s="3">
        <v>16.342857142857138</v>
      </c>
      <c r="AL90" s="3">
        <v>16.528571428571425</v>
      </c>
      <c r="AM90" s="3">
        <v>15.600000000000003</v>
      </c>
      <c r="AN90" s="3">
        <v>14.857142857142851</v>
      </c>
      <c r="AO90" s="3">
        <v>14.114285714285716</v>
      </c>
      <c r="AP90" s="3">
        <v>16.342857142857138</v>
      </c>
      <c r="AQ90" s="3">
        <v>16.714285714285715</v>
      </c>
      <c r="AR90" s="3">
        <v>15.785714285714279</v>
      </c>
      <c r="AS90" s="3">
        <v>16.528571428571425</v>
      </c>
      <c r="AT90" s="3">
        <v>17.457142857142859</v>
      </c>
      <c r="AU90" s="3">
        <v>18.199999999999996</v>
      </c>
      <c r="AV90" s="3">
        <v>18.571428571428577</v>
      </c>
      <c r="AW90" s="3">
        <v>16.714285714285715</v>
      </c>
      <c r="AX90" s="3">
        <v>16.157142857142851</v>
      </c>
      <c r="AY90" s="3">
        <v>15.228571428571421</v>
      </c>
    </row>
    <row r="91" spans="1:51" x14ac:dyDescent="0.3">
      <c r="A91">
        <v>89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AA91">
        <v>89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</row>
    <row r="92" spans="1:51" x14ac:dyDescent="0.3">
      <c r="A92">
        <v>90</v>
      </c>
      <c r="B92" s="3">
        <v>211.9</v>
      </c>
      <c r="C92" s="3">
        <v>199.79142857142855</v>
      </c>
      <c r="D92" s="3">
        <v>175.57428571428574</v>
      </c>
      <c r="E92" s="3">
        <v>157.4114285714285</v>
      </c>
      <c r="F92" s="3">
        <v>151.35714285714289</v>
      </c>
      <c r="G92" s="3">
        <v>181.62857142857143</v>
      </c>
      <c r="H92" s="3">
        <v>211.9</v>
      </c>
      <c r="I92" s="3">
        <v>236.11714285714282</v>
      </c>
      <c r="J92" s="3">
        <v>248.22571428571419</v>
      </c>
      <c r="K92" s="3">
        <v>266.38857142857137</v>
      </c>
      <c r="L92" s="3">
        <v>269.41571428571427</v>
      </c>
      <c r="M92" s="3">
        <v>254.28000000000006</v>
      </c>
      <c r="N92" s="3">
        <v>242.17142857142846</v>
      </c>
      <c r="O92" s="3">
        <v>230.06285714285718</v>
      </c>
      <c r="P92" s="3">
        <v>266.38857142857137</v>
      </c>
      <c r="Q92" s="3">
        <v>272.44285714285712</v>
      </c>
      <c r="R92" s="3">
        <v>257.30714285714276</v>
      </c>
      <c r="S92" s="3">
        <v>269.41571428571427</v>
      </c>
      <c r="T92" s="3">
        <v>284.55142857142863</v>
      </c>
      <c r="U92" s="3">
        <v>296.66000000000003</v>
      </c>
      <c r="V92" s="3">
        <v>302.71428571428578</v>
      </c>
      <c r="W92" s="3">
        <v>272.44285714285712</v>
      </c>
      <c r="X92" s="3">
        <v>263.36142857142852</v>
      </c>
      <c r="Y92" s="3">
        <v>248.22571428571419</v>
      </c>
      <c r="AA92">
        <v>90</v>
      </c>
      <c r="AB92" s="3">
        <v>54.6</v>
      </c>
      <c r="AC92" s="3">
        <v>51.48</v>
      </c>
      <c r="AD92" s="3">
        <v>45.24</v>
      </c>
      <c r="AE92" s="3">
        <v>40.559999999999988</v>
      </c>
      <c r="AF92" s="3">
        <v>39.000000000000007</v>
      </c>
      <c r="AG92" s="3">
        <v>46.79999999999999</v>
      </c>
      <c r="AH92" s="3">
        <v>54.6</v>
      </c>
      <c r="AI92" s="3">
        <v>60.839999999999989</v>
      </c>
      <c r="AJ92" s="3">
        <v>63.959999999999972</v>
      </c>
      <c r="AK92" s="3">
        <v>68.639999999999986</v>
      </c>
      <c r="AL92" s="3">
        <v>69.419999999999987</v>
      </c>
      <c r="AM92" s="3">
        <v>65.52000000000001</v>
      </c>
      <c r="AN92" s="3">
        <v>62.399999999999977</v>
      </c>
      <c r="AO92" s="3">
        <v>59.280000000000008</v>
      </c>
      <c r="AP92" s="3">
        <v>68.639999999999986</v>
      </c>
      <c r="AQ92" s="3">
        <v>70.2</v>
      </c>
      <c r="AR92" s="3">
        <v>66.299999999999983</v>
      </c>
      <c r="AS92" s="3">
        <v>69.419999999999987</v>
      </c>
      <c r="AT92" s="3">
        <v>73.320000000000007</v>
      </c>
      <c r="AU92" s="3">
        <v>76.439999999999984</v>
      </c>
      <c r="AV92" s="3">
        <v>78.000000000000014</v>
      </c>
      <c r="AW92" s="3">
        <v>70.2</v>
      </c>
      <c r="AX92" s="3">
        <v>67.859999999999971</v>
      </c>
      <c r="AY92" s="3">
        <v>63.959999999999972</v>
      </c>
    </row>
    <row r="93" spans="1:51" x14ac:dyDescent="0.3">
      <c r="A93">
        <v>91</v>
      </c>
      <c r="B93" s="3">
        <v>13</v>
      </c>
      <c r="C93" s="3">
        <v>12.257142857142856</v>
      </c>
      <c r="D93" s="3">
        <v>10.771428571428572</v>
      </c>
      <c r="E93" s="3">
        <v>9.657142857142853</v>
      </c>
      <c r="F93" s="3">
        <v>9.2857142857142865</v>
      </c>
      <c r="G93" s="3">
        <v>11.142857142857142</v>
      </c>
      <c r="H93" s="3">
        <v>13</v>
      </c>
      <c r="I93" s="3">
        <v>14.485714285714284</v>
      </c>
      <c r="J93" s="3">
        <v>15.228571428571422</v>
      </c>
      <c r="K93" s="3">
        <v>16.342857142857138</v>
      </c>
      <c r="L93" s="3">
        <v>16.528571428571428</v>
      </c>
      <c r="M93" s="3">
        <v>15.600000000000003</v>
      </c>
      <c r="N93" s="3">
        <v>14.857142857142851</v>
      </c>
      <c r="O93" s="3">
        <v>14.114285714285717</v>
      </c>
      <c r="P93" s="3">
        <v>16.342857142857138</v>
      </c>
      <c r="Q93" s="3">
        <v>16.714285714285715</v>
      </c>
      <c r="R93" s="3">
        <v>15.785714285714281</v>
      </c>
      <c r="S93" s="3">
        <v>16.528571428571428</v>
      </c>
      <c r="T93" s="3">
        <v>17.457142857142859</v>
      </c>
      <c r="U93" s="3">
        <v>18.2</v>
      </c>
      <c r="V93" s="3">
        <v>18.571428571428573</v>
      </c>
      <c r="W93" s="3">
        <v>16.714285714285715</v>
      </c>
      <c r="X93" s="3">
        <v>16.157142857142851</v>
      </c>
      <c r="Y93" s="3">
        <v>15.228571428571422</v>
      </c>
      <c r="AA93">
        <v>91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</row>
    <row r="94" spans="1:51" x14ac:dyDescent="0.3">
      <c r="A94">
        <v>92</v>
      </c>
      <c r="B94" s="3">
        <v>84.5</v>
      </c>
      <c r="C94" s="3">
        <v>79.671428571428564</v>
      </c>
      <c r="D94" s="3">
        <v>70.01428571428572</v>
      </c>
      <c r="E94" s="3">
        <v>62.771428571428544</v>
      </c>
      <c r="F94" s="3">
        <v>60.357142857142868</v>
      </c>
      <c r="G94" s="3">
        <v>72.428571428571431</v>
      </c>
      <c r="H94" s="3">
        <v>84.5</v>
      </c>
      <c r="I94" s="3">
        <v>94.157142857142844</v>
      </c>
      <c r="J94" s="3">
        <v>98.985714285714252</v>
      </c>
      <c r="K94" s="3">
        <v>106.2285714285714</v>
      </c>
      <c r="L94" s="3">
        <v>107.43571428571428</v>
      </c>
      <c r="M94" s="3">
        <v>101.40000000000002</v>
      </c>
      <c r="N94" s="3">
        <v>96.571428571428527</v>
      </c>
      <c r="O94" s="3">
        <v>91.742857142857162</v>
      </c>
      <c r="P94" s="3">
        <v>106.2285714285714</v>
      </c>
      <c r="Q94" s="3">
        <v>108.64285714285714</v>
      </c>
      <c r="R94" s="3">
        <v>102.60714285714283</v>
      </c>
      <c r="S94" s="3">
        <v>107.43571428571428</v>
      </c>
      <c r="T94" s="3">
        <v>113.47142857142859</v>
      </c>
      <c r="U94" s="3">
        <v>118.3</v>
      </c>
      <c r="V94" s="3">
        <v>120.71428571428574</v>
      </c>
      <c r="W94" s="3">
        <v>108.64285714285714</v>
      </c>
      <c r="X94" s="3">
        <v>105.02142857142854</v>
      </c>
      <c r="Y94" s="3">
        <v>98.985714285714252</v>
      </c>
      <c r="AA94">
        <v>92</v>
      </c>
      <c r="AB94" s="3">
        <v>13</v>
      </c>
      <c r="AC94" s="3">
        <v>12.257142857142856</v>
      </c>
      <c r="AD94" s="3">
        <v>10.771428571428572</v>
      </c>
      <c r="AE94" s="3">
        <v>9.6571428571428548</v>
      </c>
      <c r="AF94" s="3">
        <v>9.2857142857142883</v>
      </c>
      <c r="AG94" s="3">
        <v>11.142857142857141</v>
      </c>
      <c r="AH94" s="3">
        <v>13</v>
      </c>
      <c r="AI94" s="3">
        <v>14.485714285714284</v>
      </c>
      <c r="AJ94" s="3">
        <v>15.228571428571421</v>
      </c>
      <c r="AK94" s="3">
        <v>16.342857142857138</v>
      </c>
      <c r="AL94" s="3">
        <v>16.528571428571425</v>
      </c>
      <c r="AM94" s="3">
        <v>15.600000000000003</v>
      </c>
      <c r="AN94" s="3">
        <v>14.857142857142851</v>
      </c>
      <c r="AO94" s="3">
        <v>14.114285714285716</v>
      </c>
      <c r="AP94" s="3">
        <v>16.342857142857138</v>
      </c>
      <c r="AQ94" s="3">
        <v>16.714285714285715</v>
      </c>
      <c r="AR94" s="3">
        <v>15.785714285714279</v>
      </c>
      <c r="AS94" s="3">
        <v>16.528571428571425</v>
      </c>
      <c r="AT94" s="3">
        <v>17.457142857142859</v>
      </c>
      <c r="AU94" s="3">
        <v>18.199999999999996</v>
      </c>
      <c r="AV94" s="3">
        <v>18.571428571428577</v>
      </c>
      <c r="AW94" s="3">
        <v>16.714285714285715</v>
      </c>
      <c r="AX94" s="3">
        <v>16.157142857142851</v>
      </c>
      <c r="AY94" s="3">
        <v>15.228571428571421</v>
      </c>
    </row>
    <row r="95" spans="1:51" x14ac:dyDescent="0.3">
      <c r="A95">
        <v>93</v>
      </c>
      <c r="B95" s="3">
        <v>15.6</v>
      </c>
      <c r="C95" s="3">
        <v>14.708571428571428</v>
      </c>
      <c r="D95" s="3">
        <v>12.925714285714285</v>
      </c>
      <c r="E95" s="3">
        <v>11.588571428571424</v>
      </c>
      <c r="F95" s="3">
        <v>11.142857142857144</v>
      </c>
      <c r="G95" s="3">
        <v>13.37142857142857</v>
      </c>
      <c r="H95" s="3">
        <v>15.6</v>
      </c>
      <c r="I95" s="3">
        <v>17.382857142857141</v>
      </c>
      <c r="J95" s="3">
        <v>18.274285714285707</v>
      </c>
      <c r="K95" s="3">
        <v>19.611428571428569</v>
      </c>
      <c r="L95" s="3">
        <v>19.834285714285713</v>
      </c>
      <c r="M95" s="3">
        <v>18.720000000000002</v>
      </c>
      <c r="N95" s="3">
        <v>17.828571428571422</v>
      </c>
      <c r="O95" s="3">
        <v>16.937142857142859</v>
      </c>
      <c r="P95" s="3">
        <v>19.611428571428569</v>
      </c>
      <c r="Q95" s="3">
        <v>20.057142857142857</v>
      </c>
      <c r="R95" s="3">
        <v>18.942857142857136</v>
      </c>
      <c r="S95" s="3">
        <v>19.834285714285713</v>
      </c>
      <c r="T95" s="3">
        <v>20.948571428571434</v>
      </c>
      <c r="U95" s="3">
        <v>21.84</v>
      </c>
      <c r="V95" s="3">
        <v>22.285714285714288</v>
      </c>
      <c r="W95" s="3">
        <v>20.057142857142857</v>
      </c>
      <c r="X95" s="3">
        <v>19.388571428571424</v>
      </c>
      <c r="Y95" s="3">
        <v>18.274285714285707</v>
      </c>
      <c r="AA95">
        <v>93</v>
      </c>
      <c r="AB95" s="3">
        <v>9.1</v>
      </c>
      <c r="AC95" s="3">
        <v>8.58</v>
      </c>
      <c r="AD95" s="3">
        <v>7.54</v>
      </c>
      <c r="AE95" s="3">
        <v>6.759999999999998</v>
      </c>
      <c r="AF95" s="3">
        <v>6.5000000000000018</v>
      </c>
      <c r="AG95" s="3">
        <v>7.799999999999998</v>
      </c>
      <c r="AH95" s="3">
        <v>9.1</v>
      </c>
      <c r="AI95" s="3">
        <v>10.139999999999999</v>
      </c>
      <c r="AJ95" s="3">
        <v>10.659999999999995</v>
      </c>
      <c r="AK95" s="3">
        <v>11.439999999999998</v>
      </c>
      <c r="AL95" s="3">
        <v>11.569999999999997</v>
      </c>
      <c r="AM95" s="3">
        <v>10.920000000000003</v>
      </c>
      <c r="AN95" s="3">
        <v>10.399999999999995</v>
      </c>
      <c r="AO95" s="3">
        <v>9.8800000000000008</v>
      </c>
      <c r="AP95" s="3">
        <v>11.439999999999998</v>
      </c>
      <c r="AQ95" s="3">
        <v>11.700000000000001</v>
      </c>
      <c r="AR95" s="3">
        <v>11.049999999999995</v>
      </c>
      <c r="AS95" s="3">
        <v>11.569999999999997</v>
      </c>
      <c r="AT95" s="3">
        <v>12.22</v>
      </c>
      <c r="AU95" s="3">
        <v>12.739999999999998</v>
      </c>
      <c r="AV95" s="3">
        <v>13.000000000000004</v>
      </c>
      <c r="AW95" s="3">
        <v>11.700000000000001</v>
      </c>
      <c r="AX95" s="3">
        <v>11.309999999999995</v>
      </c>
      <c r="AY95" s="3">
        <v>10.659999999999995</v>
      </c>
    </row>
    <row r="96" spans="1:51" x14ac:dyDescent="0.3">
      <c r="A96">
        <v>94</v>
      </c>
      <c r="B96" s="3">
        <v>39.000000000000007</v>
      </c>
      <c r="C96" s="3">
        <v>36.771428571428572</v>
      </c>
      <c r="D96" s="3">
        <v>32.314285714285717</v>
      </c>
      <c r="E96" s="3">
        <v>28.971428571428561</v>
      </c>
      <c r="F96" s="3">
        <v>27.857142857142865</v>
      </c>
      <c r="G96" s="3">
        <v>33.428571428571431</v>
      </c>
      <c r="H96" s="3">
        <v>39.000000000000007</v>
      </c>
      <c r="I96" s="3">
        <v>43.457142857142856</v>
      </c>
      <c r="J96" s="3">
        <v>45.685714285714276</v>
      </c>
      <c r="K96" s="3">
        <v>49.028571428571425</v>
      </c>
      <c r="L96" s="3">
        <v>49.585714285714289</v>
      </c>
      <c r="M96" s="3">
        <v>46.800000000000011</v>
      </c>
      <c r="N96" s="3">
        <v>44.571428571428555</v>
      </c>
      <c r="O96" s="3">
        <v>42.342857142857156</v>
      </c>
      <c r="P96" s="3">
        <v>49.028571428571425</v>
      </c>
      <c r="Q96" s="3">
        <v>50.142857142857146</v>
      </c>
      <c r="R96" s="3">
        <v>47.357142857142847</v>
      </c>
      <c r="S96" s="3">
        <v>49.585714285714289</v>
      </c>
      <c r="T96" s="3">
        <v>52.371428571428588</v>
      </c>
      <c r="U96" s="3">
        <v>54.6</v>
      </c>
      <c r="V96" s="3">
        <v>55.71428571428573</v>
      </c>
      <c r="W96" s="3">
        <v>50.142857142857146</v>
      </c>
      <c r="X96" s="3">
        <v>48.471428571428561</v>
      </c>
      <c r="Y96" s="3">
        <v>45.685714285714276</v>
      </c>
      <c r="AA96">
        <v>94</v>
      </c>
      <c r="AB96" s="3">
        <v>20.8</v>
      </c>
      <c r="AC96" s="3">
        <v>19.611428571428569</v>
      </c>
      <c r="AD96" s="3">
        <v>17.234285714285715</v>
      </c>
      <c r="AE96" s="3">
        <v>15.451428571428567</v>
      </c>
      <c r="AF96" s="3">
        <v>14.857142857142861</v>
      </c>
      <c r="AG96" s="3">
        <v>17.828571428571426</v>
      </c>
      <c r="AH96" s="3">
        <v>20.8</v>
      </c>
      <c r="AI96" s="3">
        <v>23.177142857142854</v>
      </c>
      <c r="AJ96" s="3">
        <v>24.365714285714276</v>
      </c>
      <c r="AK96" s="3">
        <v>26.148571428571422</v>
      </c>
      <c r="AL96" s="3">
        <v>26.445714285714278</v>
      </c>
      <c r="AM96" s="3">
        <v>24.960000000000004</v>
      </c>
      <c r="AN96" s="3">
        <v>23.771428571428562</v>
      </c>
      <c r="AO96" s="3">
        <v>22.582857142857147</v>
      </c>
      <c r="AP96" s="3">
        <v>26.148571428571422</v>
      </c>
      <c r="AQ96" s="3">
        <v>26.742857142857144</v>
      </c>
      <c r="AR96" s="3">
        <v>25.257142857142849</v>
      </c>
      <c r="AS96" s="3">
        <v>26.445714285714278</v>
      </c>
      <c r="AT96" s="3">
        <v>27.931428571428576</v>
      </c>
      <c r="AU96" s="3">
        <v>29.119999999999994</v>
      </c>
      <c r="AV96" s="3">
        <v>29.714285714285722</v>
      </c>
      <c r="AW96" s="3">
        <v>26.742857142857144</v>
      </c>
      <c r="AX96" s="3">
        <v>25.85142857142856</v>
      </c>
      <c r="AY96" s="3">
        <v>24.365714285714276</v>
      </c>
    </row>
    <row r="97" spans="1:51" x14ac:dyDescent="0.3">
      <c r="A97">
        <v>95</v>
      </c>
      <c r="B97" s="3">
        <v>54.600000000000009</v>
      </c>
      <c r="C97" s="3">
        <v>51.48</v>
      </c>
      <c r="D97" s="3">
        <v>45.24</v>
      </c>
      <c r="E97" s="3">
        <v>40.559999999999988</v>
      </c>
      <c r="F97" s="3">
        <v>39.000000000000007</v>
      </c>
      <c r="G97" s="3">
        <v>46.800000000000004</v>
      </c>
      <c r="H97" s="3">
        <v>54.600000000000009</v>
      </c>
      <c r="I97" s="3">
        <v>60.839999999999996</v>
      </c>
      <c r="J97" s="3">
        <v>63.95999999999998</v>
      </c>
      <c r="K97" s="3">
        <v>68.639999999999986</v>
      </c>
      <c r="L97" s="3">
        <v>69.42</v>
      </c>
      <c r="M97" s="3">
        <v>65.52000000000001</v>
      </c>
      <c r="N97" s="3">
        <v>62.399999999999977</v>
      </c>
      <c r="O97" s="3">
        <v>59.280000000000015</v>
      </c>
      <c r="P97" s="3">
        <v>68.639999999999986</v>
      </c>
      <c r="Q97" s="3">
        <v>70.2</v>
      </c>
      <c r="R97" s="3">
        <v>66.299999999999983</v>
      </c>
      <c r="S97" s="3">
        <v>69.42</v>
      </c>
      <c r="T97" s="3">
        <v>73.320000000000022</v>
      </c>
      <c r="U97" s="3">
        <v>76.44</v>
      </c>
      <c r="V97" s="3">
        <v>78.000000000000014</v>
      </c>
      <c r="W97" s="3">
        <v>70.2</v>
      </c>
      <c r="X97" s="3">
        <v>67.859999999999985</v>
      </c>
      <c r="Y97" s="3">
        <v>63.95999999999998</v>
      </c>
      <c r="AA97">
        <v>95</v>
      </c>
      <c r="AB97" s="3">
        <v>40.299999999999997</v>
      </c>
      <c r="AC97" s="3">
        <v>37.997142857142855</v>
      </c>
      <c r="AD97" s="3">
        <v>33.39142857142857</v>
      </c>
      <c r="AE97" s="3">
        <v>29.937142857142849</v>
      </c>
      <c r="AF97" s="3">
        <v>28.785714285714292</v>
      </c>
      <c r="AG97" s="3">
        <v>34.542857142857137</v>
      </c>
      <c r="AH97" s="3">
        <v>40.299999999999997</v>
      </c>
      <c r="AI97" s="3">
        <v>44.905714285714282</v>
      </c>
      <c r="AJ97" s="3">
        <v>47.208571428571403</v>
      </c>
      <c r="AK97" s="3">
        <v>50.662857142857128</v>
      </c>
      <c r="AL97" s="3">
        <v>51.238571428571412</v>
      </c>
      <c r="AM97" s="3">
        <v>48.360000000000014</v>
      </c>
      <c r="AN97" s="3">
        <v>46.057142857142836</v>
      </c>
      <c r="AO97" s="3">
        <v>43.754285714285722</v>
      </c>
      <c r="AP97" s="3">
        <v>50.662857142857128</v>
      </c>
      <c r="AQ97" s="3">
        <v>51.814285714285717</v>
      </c>
      <c r="AR97" s="3">
        <v>48.935714285714269</v>
      </c>
      <c r="AS97" s="3">
        <v>51.238571428571412</v>
      </c>
      <c r="AT97" s="3">
        <v>54.117142857142866</v>
      </c>
      <c r="AU97" s="3">
        <v>56.419999999999987</v>
      </c>
      <c r="AV97" s="3">
        <v>57.571428571428584</v>
      </c>
      <c r="AW97" s="3">
        <v>51.814285714285717</v>
      </c>
      <c r="AX97" s="3">
        <v>50.087142857142837</v>
      </c>
      <c r="AY97" s="3">
        <v>47.208571428571403</v>
      </c>
    </row>
    <row r="98" spans="1:51" x14ac:dyDescent="0.3">
      <c r="A98">
        <v>96</v>
      </c>
      <c r="B98" s="3">
        <v>49.400000000000006</v>
      </c>
      <c r="C98" s="3">
        <v>46.57714285714286</v>
      </c>
      <c r="D98" s="3">
        <v>40.931428571428576</v>
      </c>
      <c r="E98" s="3">
        <v>36.697142857142843</v>
      </c>
      <c r="F98" s="3">
        <v>35.285714285714292</v>
      </c>
      <c r="G98" s="3">
        <v>42.342857142857142</v>
      </c>
      <c r="H98" s="3">
        <v>49.400000000000006</v>
      </c>
      <c r="I98" s="3">
        <v>55.045714285714283</v>
      </c>
      <c r="J98" s="3">
        <v>57.868571428571414</v>
      </c>
      <c r="K98" s="3">
        <v>62.102857142857133</v>
      </c>
      <c r="L98" s="3">
        <v>62.808571428571433</v>
      </c>
      <c r="M98" s="3">
        <v>59.280000000000015</v>
      </c>
      <c r="N98" s="3">
        <v>56.457142857142834</v>
      </c>
      <c r="O98" s="3">
        <v>53.634285714285724</v>
      </c>
      <c r="P98" s="3">
        <v>62.102857142857133</v>
      </c>
      <c r="Q98" s="3">
        <v>63.51428571428572</v>
      </c>
      <c r="R98" s="3">
        <v>59.985714285714273</v>
      </c>
      <c r="S98" s="3">
        <v>62.808571428571433</v>
      </c>
      <c r="T98" s="3">
        <v>66.337142857142879</v>
      </c>
      <c r="U98" s="3">
        <v>69.16</v>
      </c>
      <c r="V98" s="3">
        <v>70.571428571428584</v>
      </c>
      <c r="W98" s="3">
        <v>63.51428571428572</v>
      </c>
      <c r="X98" s="3">
        <v>61.397142857142846</v>
      </c>
      <c r="Y98" s="3">
        <v>57.868571428571414</v>
      </c>
      <c r="AA98">
        <v>96</v>
      </c>
      <c r="AB98" s="3">
        <v>19.5</v>
      </c>
      <c r="AC98" s="3">
        <v>18.385714285714286</v>
      </c>
      <c r="AD98" s="3">
        <v>16.157142857142858</v>
      </c>
      <c r="AE98" s="3">
        <v>14.48571428571428</v>
      </c>
      <c r="AF98" s="3">
        <v>13.928571428571432</v>
      </c>
      <c r="AG98" s="3">
        <v>16.714285714285712</v>
      </c>
      <c r="AH98" s="3">
        <v>19.5</v>
      </c>
      <c r="AI98" s="3">
        <v>21.728571428571424</v>
      </c>
      <c r="AJ98" s="3">
        <v>22.842857142857131</v>
      </c>
      <c r="AK98" s="3">
        <v>24.514285714285709</v>
      </c>
      <c r="AL98" s="3">
        <v>24.792857142857137</v>
      </c>
      <c r="AM98" s="3">
        <v>23.400000000000006</v>
      </c>
      <c r="AN98" s="3">
        <v>22.285714285714278</v>
      </c>
      <c r="AO98" s="3">
        <v>21.171428571428574</v>
      </c>
      <c r="AP98" s="3">
        <v>24.514285714285709</v>
      </c>
      <c r="AQ98" s="3">
        <v>25.071428571428573</v>
      </c>
      <c r="AR98" s="3">
        <v>23.67857142857142</v>
      </c>
      <c r="AS98" s="3">
        <v>24.792857142857137</v>
      </c>
      <c r="AT98" s="3">
        <v>26.185714285714287</v>
      </c>
      <c r="AU98" s="3">
        <v>27.299999999999997</v>
      </c>
      <c r="AV98" s="3">
        <v>27.857142857142865</v>
      </c>
      <c r="AW98" s="3">
        <v>25.071428571428573</v>
      </c>
      <c r="AX98" s="3">
        <v>24.235714285714277</v>
      </c>
      <c r="AY98" s="3">
        <v>22.842857142857131</v>
      </c>
    </row>
    <row r="99" spans="1:51" x14ac:dyDescent="0.3">
      <c r="A99">
        <v>97</v>
      </c>
      <c r="B99" s="3">
        <v>19.5</v>
      </c>
      <c r="C99" s="3">
        <v>18.385714285714286</v>
      </c>
      <c r="D99" s="3">
        <v>16.157142857142858</v>
      </c>
      <c r="E99" s="3">
        <v>14.48571428571428</v>
      </c>
      <c r="F99" s="3">
        <v>13.928571428571432</v>
      </c>
      <c r="G99" s="3">
        <v>16.714285714285719</v>
      </c>
      <c r="H99" s="3">
        <v>19.5</v>
      </c>
      <c r="I99" s="3">
        <v>21.728571428571428</v>
      </c>
      <c r="J99" s="3">
        <v>22.842857142857135</v>
      </c>
      <c r="K99" s="3">
        <v>24.514285714285709</v>
      </c>
      <c r="L99" s="3">
        <v>24.792857142857144</v>
      </c>
      <c r="M99" s="3">
        <v>23.400000000000006</v>
      </c>
      <c r="N99" s="3">
        <v>22.285714285714281</v>
      </c>
      <c r="O99" s="3">
        <v>21.171428571428574</v>
      </c>
      <c r="P99" s="3">
        <v>24.514285714285709</v>
      </c>
      <c r="Q99" s="3">
        <v>25.071428571428569</v>
      </c>
      <c r="R99" s="3">
        <v>23.678571428571423</v>
      </c>
      <c r="S99" s="3">
        <v>24.792857142857144</v>
      </c>
      <c r="T99" s="3">
        <v>26.18571428571429</v>
      </c>
      <c r="U99" s="3">
        <v>27.3</v>
      </c>
      <c r="V99" s="3">
        <v>27.857142857142865</v>
      </c>
      <c r="W99" s="3">
        <v>25.071428571428569</v>
      </c>
      <c r="X99" s="3">
        <v>24.23571428571428</v>
      </c>
      <c r="Y99" s="3">
        <v>22.842857142857135</v>
      </c>
      <c r="AA99">
        <v>97</v>
      </c>
      <c r="AB99" s="3">
        <v>11.7</v>
      </c>
      <c r="AC99" s="3">
        <v>11.03142857142857</v>
      </c>
      <c r="AD99" s="3">
        <v>9.694285714285714</v>
      </c>
      <c r="AE99" s="3">
        <v>8.6914285714285686</v>
      </c>
      <c r="AF99" s="3">
        <v>8.3571428571428577</v>
      </c>
      <c r="AG99" s="3">
        <v>10.028571428571428</v>
      </c>
      <c r="AH99" s="3">
        <v>11.7</v>
      </c>
      <c r="AI99" s="3">
        <v>13.037142857142857</v>
      </c>
      <c r="AJ99" s="3">
        <v>13.705714285714279</v>
      </c>
      <c r="AK99" s="3">
        <v>14.708571428571425</v>
      </c>
      <c r="AL99" s="3">
        <v>14.875714285714285</v>
      </c>
      <c r="AM99" s="3">
        <v>14.040000000000001</v>
      </c>
      <c r="AN99" s="3">
        <v>13.371428571428565</v>
      </c>
      <c r="AO99" s="3">
        <v>12.702857142857143</v>
      </c>
      <c r="AP99" s="3">
        <v>14.708571428571425</v>
      </c>
      <c r="AQ99" s="3">
        <v>15.042857142857137</v>
      </c>
      <c r="AR99" s="3">
        <v>14.20714285714285</v>
      </c>
      <c r="AS99" s="3">
        <v>14.875714285714285</v>
      </c>
      <c r="AT99" s="3">
        <v>15.711428571428572</v>
      </c>
      <c r="AU99" s="3">
        <v>16.38</v>
      </c>
      <c r="AV99" s="3">
        <v>16.714285714285715</v>
      </c>
      <c r="AW99" s="3">
        <v>15.042857142857137</v>
      </c>
      <c r="AX99" s="3">
        <v>14.541428571428568</v>
      </c>
      <c r="AY99" s="3">
        <v>13.705714285714279</v>
      </c>
    </row>
    <row r="100" spans="1:51" x14ac:dyDescent="0.3">
      <c r="A100">
        <v>98</v>
      </c>
      <c r="B100" s="3">
        <v>44.2</v>
      </c>
      <c r="C100" s="3">
        <v>41.674285714285716</v>
      </c>
      <c r="D100" s="3">
        <v>36.62285714285715</v>
      </c>
      <c r="E100" s="3">
        <v>32.834285714285706</v>
      </c>
      <c r="F100" s="3">
        <v>31.57142857142858</v>
      </c>
      <c r="G100" s="3">
        <v>37.885714285714293</v>
      </c>
      <c r="H100" s="3">
        <v>44.2</v>
      </c>
      <c r="I100" s="3">
        <v>49.251428571428569</v>
      </c>
      <c r="J100" s="3">
        <v>51.777142857142842</v>
      </c>
      <c r="K100" s="3">
        <v>55.565714285714279</v>
      </c>
      <c r="L100" s="3">
        <v>56.197142857142865</v>
      </c>
      <c r="M100" s="3">
        <v>53.040000000000013</v>
      </c>
      <c r="N100" s="3">
        <v>50.514285714285705</v>
      </c>
      <c r="O100" s="3">
        <v>47.988571428571433</v>
      </c>
      <c r="P100" s="3">
        <v>55.565714285714279</v>
      </c>
      <c r="Q100" s="3">
        <v>56.828571428571429</v>
      </c>
      <c r="R100" s="3">
        <v>53.671428571428557</v>
      </c>
      <c r="S100" s="3">
        <v>56.197142857142865</v>
      </c>
      <c r="T100" s="3">
        <v>59.354285714285723</v>
      </c>
      <c r="U100" s="3">
        <v>61.88</v>
      </c>
      <c r="V100" s="3">
        <v>63.14285714285716</v>
      </c>
      <c r="W100" s="3">
        <v>56.828571428571429</v>
      </c>
      <c r="X100" s="3">
        <v>54.9342857142857</v>
      </c>
      <c r="Y100" s="3">
        <v>51.777142857142842</v>
      </c>
      <c r="AA100">
        <v>98</v>
      </c>
      <c r="AB100" s="3">
        <v>10.4</v>
      </c>
      <c r="AC100" s="3">
        <v>9.8057142857142843</v>
      </c>
      <c r="AD100" s="3">
        <v>8.6171428571428574</v>
      </c>
      <c r="AE100" s="3">
        <v>7.7257142857142833</v>
      </c>
      <c r="AF100" s="3">
        <v>7.4285714285714297</v>
      </c>
      <c r="AG100" s="3">
        <v>8.9142857142857146</v>
      </c>
      <c r="AH100" s="3">
        <v>10.4</v>
      </c>
      <c r="AI100" s="3">
        <v>11.588571428571429</v>
      </c>
      <c r="AJ100" s="3">
        <v>12.182857142857136</v>
      </c>
      <c r="AK100" s="3">
        <v>13.074285714285711</v>
      </c>
      <c r="AL100" s="3">
        <v>13.222857142857142</v>
      </c>
      <c r="AM100" s="3">
        <v>12.48</v>
      </c>
      <c r="AN100" s="3">
        <v>11.885714285714281</v>
      </c>
      <c r="AO100" s="3">
        <v>11.291428571428572</v>
      </c>
      <c r="AP100" s="3">
        <v>13.074285714285711</v>
      </c>
      <c r="AQ100" s="3">
        <v>13.371428571428567</v>
      </c>
      <c r="AR100" s="3">
        <v>12.628571428571423</v>
      </c>
      <c r="AS100" s="3">
        <v>13.222857142857142</v>
      </c>
      <c r="AT100" s="3">
        <v>13.965714285714286</v>
      </c>
      <c r="AU100" s="3">
        <v>14.559999999999999</v>
      </c>
      <c r="AV100" s="3">
        <v>14.857142857142859</v>
      </c>
      <c r="AW100" s="3">
        <v>13.371428571428567</v>
      </c>
      <c r="AX100" s="3">
        <v>12.925714285714282</v>
      </c>
      <c r="AY100" s="3">
        <v>12.182857142857136</v>
      </c>
    </row>
    <row r="101" spans="1:51" x14ac:dyDescent="0.3">
      <c r="A101">
        <v>99</v>
      </c>
      <c r="B101" s="3">
        <v>54.599999999999994</v>
      </c>
      <c r="C101" s="3">
        <v>51.47999999999999</v>
      </c>
      <c r="D101" s="3">
        <v>45.24</v>
      </c>
      <c r="E101" s="3">
        <v>40.559999999999981</v>
      </c>
      <c r="F101" s="3">
        <v>39.000000000000007</v>
      </c>
      <c r="G101" s="3">
        <v>46.800000000000004</v>
      </c>
      <c r="H101" s="3">
        <v>54.599999999999994</v>
      </c>
      <c r="I101" s="3">
        <v>60.839999999999989</v>
      </c>
      <c r="J101" s="3">
        <v>63.959999999999972</v>
      </c>
      <c r="K101" s="3">
        <v>68.639999999999972</v>
      </c>
      <c r="L101" s="3">
        <v>69.42</v>
      </c>
      <c r="M101" s="3">
        <v>65.52000000000001</v>
      </c>
      <c r="N101" s="3">
        <v>62.399999999999977</v>
      </c>
      <c r="O101" s="3">
        <v>59.279999999999994</v>
      </c>
      <c r="P101" s="3">
        <v>68.639999999999972</v>
      </c>
      <c r="Q101" s="3">
        <v>70.199999999999989</v>
      </c>
      <c r="R101" s="3">
        <v>66.299999999999969</v>
      </c>
      <c r="S101" s="3">
        <v>69.42</v>
      </c>
      <c r="T101" s="3">
        <v>73.320000000000007</v>
      </c>
      <c r="U101" s="3">
        <v>76.439999999999984</v>
      </c>
      <c r="V101" s="3">
        <v>78.000000000000014</v>
      </c>
      <c r="W101" s="3">
        <v>70.199999999999989</v>
      </c>
      <c r="X101" s="3">
        <v>67.859999999999971</v>
      </c>
      <c r="Y101" s="3">
        <v>63.959999999999972</v>
      </c>
      <c r="AA101">
        <v>99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</row>
    <row r="102" spans="1:51" x14ac:dyDescent="0.3">
      <c r="A102">
        <v>100</v>
      </c>
      <c r="B102" s="3">
        <v>48.1</v>
      </c>
      <c r="C102" s="3">
        <v>45.351428571428571</v>
      </c>
      <c r="D102" s="3">
        <v>39.854285714285716</v>
      </c>
      <c r="E102" s="3">
        <v>35.731428571428559</v>
      </c>
      <c r="F102" s="3">
        <v>34.357142857142861</v>
      </c>
      <c r="G102" s="3">
        <v>41.228571428571428</v>
      </c>
      <c r="H102" s="3">
        <v>48.1</v>
      </c>
      <c r="I102" s="3">
        <v>53.597142857142849</v>
      </c>
      <c r="J102" s="3">
        <v>56.345714285714266</v>
      </c>
      <c r="K102" s="3">
        <v>60.468571428571416</v>
      </c>
      <c r="L102" s="3">
        <v>61.155714285714282</v>
      </c>
      <c r="M102" s="3">
        <v>57.720000000000013</v>
      </c>
      <c r="N102" s="3">
        <v>54.971428571428547</v>
      </c>
      <c r="O102" s="3">
        <v>52.222857142857151</v>
      </c>
      <c r="P102" s="3">
        <v>60.468571428571416</v>
      </c>
      <c r="Q102" s="3">
        <v>61.842857142857142</v>
      </c>
      <c r="R102" s="3">
        <v>58.407142857142844</v>
      </c>
      <c r="S102" s="3">
        <v>61.155714285714282</v>
      </c>
      <c r="T102" s="3">
        <v>64.59142857142858</v>
      </c>
      <c r="U102" s="3">
        <v>67.34</v>
      </c>
      <c r="V102" s="3">
        <v>68.714285714285722</v>
      </c>
      <c r="W102" s="3">
        <v>61.842857142857142</v>
      </c>
      <c r="X102" s="3">
        <v>59.781428571428556</v>
      </c>
      <c r="Y102" s="3">
        <v>56.345714285714266</v>
      </c>
      <c r="AA102">
        <v>100</v>
      </c>
      <c r="AB102" s="3">
        <v>23.4</v>
      </c>
      <c r="AC102" s="3">
        <v>22.062857142857141</v>
      </c>
      <c r="AD102" s="3">
        <v>19.388571428571428</v>
      </c>
      <c r="AE102" s="3">
        <v>17.382857142857137</v>
      </c>
      <c r="AF102" s="3">
        <v>16.714285714285719</v>
      </c>
      <c r="AG102" s="3">
        <v>20.057142857142853</v>
      </c>
      <c r="AH102" s="3">
        <v>23.4</v>
      </c>
      <c r="AI102" s="3">
        <v>26.074285714285711</v>
      </c>
      <c r="AJ102" s="3">
        <v>27.411428571428559</v>
      </c>
      <c r="AK102" s="3">
        <v>29.417142857142849</v>
      </c>
      <c r="AL102" s="3">
        <v>29.751428571428562</v>
      </c>
      <c r="AM102" s="3">
        <v>28.080000000000005</v>
      </c>
      <c r="AN102" s="3">
        <v>26.742857142857133</v>
      </c>
      <c r="AO102" s="3">
        <v>25.405714285714289</v>
      </c>
      <c r="AP102" s="3">
        <v>29.417142857142849</v>
      </c>
      <c r="AQ102" s="3">
        <v>30.085714285714289</v>
      </c>
      <c r="AR102" s="3">
        <v>28.414285714285704</v>
      </c>
      <c r="AS102" s="3">
        <v>29.751428571428562</v>
      </c>
      <c r="AT102" s="3">
        <v>31.422857142857147</v>
      </c>
      <c r="AU102" s="3">
        <v>32.76</v>
      </c>
      <c r="AV102" s="3">
        <v>33.428571428571438</v>
      </c>
      <c r="AW102" s="3">
        <v>30.085714285714289</v>
      </c>
      <c r="AX102" s="3">
        <v>29.082857142857129</v>
      </c>
      <c r="AY102" s="3">
        <v>27.411428571428559</v>
      </c>
    </row>
    <row r="103" spans="1:51" x14ac:dyDescent="0.3">
      <c r="A103">
        <v>101</v>
      </c>
      <c r="B103" s="3">
        <v>28.6</v>
      </c>
      <c r="C103" s="3">
        <v>26.965714285714284</v>
      </c>
      <c r="D103" s="3">
        <v>23.697142857142858</v>
      </c>
      <c r="E103" s="3">
        <v>21.245714285714275</v>
      </c>
      <c r="F103" s="3">
        <v>20.428571428571431</v>
      </c>
      <c r="G103" s="3">
        <v>24.514285714285712</v>
      </c>
      <c r="H103" s="3">
        <v>28.6</v>
      </c>
      <c r="I103" s="3">
        <v>31.868571428571425</v>
      </c>
      <c r="J103" s="3">
        <v>33.502857142857131</v>
      </c>
      <c r="K103" s="3">
        <v>35.954285714285703</v>
      </c>
      <c r="L103" s="3">
        <v>36.362857142857138</v>
      </c>
      <c r="M103" s="3">
        <v>34.320000000000007</v>
      </c>
      <c r="N103" s="3">
        <v>32.685714285714269</v>
      </c>
      <c r="O103" s="3">
        <v>31.051428571428577</v>
      </c>
      <c r="P103" s="3">
        <v>35.954285714285703</v>
      </c>
      <c r="Q103" s="3">
        <v>36.771428571428572</v>
      </c>
      <c r="R103" s="3">
        <v>34.728571428571421</v>
      </c>
      <c r="S103" s="3">
        <v>36.362857142857138</v>
      </c>
      <c r="T103" s="3">
        <v>38.405714285714289</v>
      </c>
      <c r="U103" s="3">
        <v>40.04</v>
      </c>
      <c r="V103" s="3">
        <v>40.857142857142861</v>
      </c>
      <c r="W103" s="3">
        <v>36.771428571428572</v>
      </c>
      <c r="X103" s="3">
        <v>35.545714285714276</v>
      </c>
      <c r="Y103" s="3">
        <v>33.502857142857131</v>
      </c>
      <c r="AA103">
        <v>101</v>
      </c>
      <c r="AB103" s="3">
        <v>19.5</v>
      </c>
      <c r="AC103" s="3">
        <v>18.385714285714286</v>
      </c>
      <c r="AD103" s="3">
        <v>16.157142857142858</v>
      </c>
      <c r="AE103" s="3">
        <v>14.48571428571428</v>
      </c>
      <c r="AF103" s="3">
        <v>13.928571428571432</v>
      </c>
      <c r="AG103" s="3">
        <v>16.714285714285712</v>
      </c>
      <c r="AH103" s="3">
        <v>19.5</v>
      </c>
      <c r="AI103" s="3">
        <v>21.728571428571424</v>
      </c>
      <c r="AJ103" s="3">
        <v>22.842857142857131</v>
      </c>
      <c r="AK103" s="3">
        <v>24.514285714285709</v>
      </c>
      <c r="AL103" s="3">
        <v>24.792857142857137</v>
      </c>
      <c r="AM103" s="3">
        <v>23.400000000000006</v>
      </c>
      <c r="AN103" s="3">
        <v>22.285714285714278</v>
      </c>
      <c r="AO103" s="3">
        <v>21.171428571428574</v>
      </c>
      <c r="AP103" s="3">
        <v>24.514285714285709</v>
      </c>
      <c r="AQ103" s="3">
        <v>25.071428571428573</v>
      </c>
      <c r="AR103" s="3">
        <v>23.67857142857142</v>
      </c>
      <c r="AS103" s="3">
        <v>24.792857142857137</v>
      </c>
      <c r="AT103" s="3">
        <v>26.185714285714287</v>
      </c>
      <c r="AU103" s="3">
        <v>27.299999999999997</v>
      </c>
      <c r="AV103" s="3">
        <v>27.857142857142865</v>
      </c>
      <c r="AW103" s="3">
        <v>25.071428571428573</v>
      </c>
      <c r="AX103" s="3">
        <v>24.235714285714277</v>
      </c>
      <c r="AY103" s="3">
        <v>22.842857142857131</v>
      </c>
    </row>
    <row r="104" spans="1:51" x14ac:dyDescent="0.3">
      <c r="A104">
        <v>102</v>
      </c>
      <c r="B104" s="3">
        <v>6.5</v>
      </c>
      <c r="C104" s="3">
        <v>6.1285714285714281</v>
      </c>
      <c r="D104" s="3">
        <v>5.3857142857142861</v>
      </c>
      <c r="E104" s="3">
        <v>4.8285714285714265</v>
      </c>
      <c r="F104" s="3">
        <v>4.6428571428571432</v>
      </c>
      <c r="G104" s="3">
        <v>5.5714285714285712</v>
      </c>
      <c r="H104" s="3">
        <v>6.5</v>
      </c>
      <c r="I104" s="3">
        <v>7.242857142857142</v>
      </c>
      <c r="J104" s="3">
        <v>7.6142857142857112</v>
      </c>
      <c r="K104" s="3">
        <v>8.171428571428569</v>
      </c>
      <c r="L104" s="3">
        <v>8.2642857142857142</v>
      </c>
      <c r="M104" s="3">
        <v>7.8000000000000016</v>
      </c>
      <c r="N104" s="3">
        <v>7.4285714285714253</v>
      </c>
      <c r="O104" s="3">
        <v>7.0571428571428587</v>
      </c>
      <c r="P104" s="3">
        <v>8.171428571428569</v>
      </c>
      <c r="Q104" s="3">
        <v>8.3571428571428577</v>
      </c>
      <c r="R104" s="3">
        <v>7.8928571428571406</v>
      </c>
      <c r="S104" s="3">
        <v>8.2642857142857142</v>
      </c>
      <c r="T104" s="3">
        <v>8.7285714285714295</v>
      </c>
      <c r="U104" s="3">
        <v>9.1</v>
      </c>
      <c r="V104" s="3">
        <v>9.2857142857142865</v>
      </c>
      <c r="W104" s="3">
        <v>8.3571428571428577</v>
      </c>
      <c r="X104" s="3">
        <v>8.0785714285714256</v>
      </c>
      <c r="Y104" s="3">
        <v>7.6142857142857112</v>
      </c>
      <c r="AA104">
        <v>102</v>
      </c>
      <c r="AB104" s="3">
        <v>3.9</v>
      </c>
      <c r="AC104" s="3">
        <v>3.677142857142857</v>
      </c>
      <c r="AD104" s="3">
        <v>3.2314285714285713</v>
      </c>
      <c r="AE104" s="3">
        <v>2.8971428571428564</v>
      </c>
      <c r="AF104" s="3">
        <v>2.7857142857142865</v>
      </c>
      <c r="AG104" s="3">
        <v>3.3428571428571421</v>
      </c>
      <c r="AH104" s="3">
        <v>3.9</v>
      </c>
      <c r="AI104" s="3">
        <v>4.3457142857142852</v>
      </c>
      <c r="AJ104" s="3">
        <v>4.5685714285714267</v>
      </c>
      <c r="AK104" s="3">
        <v>4.9028571428571412</v>
      </c>
      <c r="AL104" s="3">
        <v>4.9585714285714273</v>
      </c>
      <c r="AM104" s="3">
        <v>4.6800000000000015</v>
      </c>
      <c r="AN104" s="3">
        <v>4.4571428571428555</v>
      </c>
      <c r="AO104" s="3">
        <v>4.2342857142857149</v>
      </c>
      <c r="AP104" s="3">
        <v>4.9028571428571412</v>
      </c>
      <c r="AQ104" s="3">
        <v>5.0142857142857142</v>
      </c>
      <c r="AR104" s="3">
        <v>4.735714285714284</v>
      </c>
      <c r="AS104" s="3">
        <v>4.9585714285714273</v>
      </c>
      <c r="AT104" s="3">
        <v>5.2371428571428575</v>
      </c>
      <c r="AU104" s="3">
        <v>5.4599999999999991</v>
      </c>
      <c r="AV104" s="3">
        <v>5.571428571428573</v>
      </c>
      <c r="AW104" s="3">
        <v>5.0142857142857142</v>
      </c>
      <c r="AX104" s="3">
        <v>4.8471428571428552</v>
      </c>
      <c r="AY104" s="3">
        <v>4.5685714285714267</v>
      </c>
    </row>
    <row r="105" spans="1:51" x14ac:dyDescent="0.3">
      <c r="A105">
        <v>103</v>
      </c>
      <c r="B105" s="3">
        <v>29.900000000000002</v>
      </c>
      <c r="C105" s="3">
        <v>28.19142857142857</v>
      </c>
      <c r="D105" s="3">
        <v>24.774285714285718</v>
      </c>
      <c r="E105" s="3">
        <v>22.211428571428563</v>
      </c>
      <c r="F105" s="3">
        <v>21.357142857142861</v>
      </c>
      <c r="G105" s="3">
        <v>25.62857142857143</v>
      </c>
      <c r="H105" s="3">
        <v>29.900000000000002</v>
      </c>
      <c r="I105" s="3">
        <v>33.317142857142855</v>
      </c>
      <c r="J105" s="3">
        <v>35.025714285714272</v>
      </c>
      <c r="K105" s="3">
        <v>37.58857142857142</v>
      </c>
      <c r="L105" s="3">
        <v>38.015714285714289</v>
      </c>
      <c r="M105" s="3">
        <v>35.88000000000001</v>
      </c>
      <c r="N105" s="3">
        <v>34.171428571428557</v>
      </c>
      <c r="O105" s="3">
        <v>32.462857142857153</v>
      </c>
      <c r="P105" s="3">
        <v>37.58857142857142</v>
      </c>
      <c r="Q105" s="3">
        <v>38.442857142857143</v>
      </c>
      <c r="R105" s="3">
        <v>36.30714285714285</v>
      </c>
      <c r="S105" s="3">
        <v>38.015714285714289</v>
      </c>
      <c r="T105" s="3">
        <v>40.151428571428582</v>
      </c>
      <c r="U105" s="3">
        <v>41.86</v>
      </c>
      <c r="V105" s="3">
        <v>42.714285714285722</v>
      </c>
      <c r="W105" s="3">
        <v>38.442857142857143</v>
      </c>
      <c r="X105" s="3">
        <v>37.161428571428566</v>
      </c>
      <c r="Y105" s="3">
        <v>35.025714285714272</v>
      </c>
      <c r="AA105">
        <v>103</v>
      </c>
      <c r="AB105" s="3">
        <v>20.8</v>
      </c>
      <c r="AC105" s="3">
        <v>19.611428571428569</v>
      </c>
      <c r="AD105" s="3">
        <v>17.234285714285715</v>
      </c>
      <c r="AE105" s="3">
        <v>15.451428571428567</v>
      </c>
      <c r="AF105" s="3">
        <v>14.857142857142861</v>
      </c>
      <c r="AG105" s="3">
        <v>17.828571428571426</v>
      </c>
      <c r="AH105" s="3">
        <v>20.8</v>
      </c>
      <c r="AI105" s="3">
        <v>23.177142857142854</v>
      </c>
      <c r="AJ105" s="3">
        <v>24.365714285714276</v>
      </c>
      <c r="AK105" s="3">
        <v>26.148571428571422</v>
      </c>
      <c r="AL105" s="3">
        <v>26.445714285714278</v>
      </c>
      <c r="AM105" s="3">
        <v>24.960000000000004</v>
      </c>
      <c r="AN105" s="3">
        <v>23.771428571428562</v>
      </c>
      <c r="AO105" s="3">
        <v>22.582857142857147</v>
      </c>
      <c r="AP105" s="3">
        <v>26.148571428571422</v>
      </c>
      <c r="AQ105" s="3">
        <v>26.742857142857144</v>
      </c>
      <c r="AR105" s="3">
        <v>25.257142857142849</v>
      </c>
      <c r="AS105" s="3">
        <v>26.445714285714278</v>
      </c>
      <c r="AT105" s="3">
        <v>27.931428571428576</v>
      </c>
      <c r="AU105" s="3">
        <v>29.119999999999994</v>
      </c>
      <c r="AV105" s="3">
        <v>29.714285714285722</v>
      </c>
      <c r="AW105" s="3">
        <v>26.742857142857144</v>
      </c>
      <c r="AX105" s="3">
        <v>25.85142857142856</v>
      </c>
      <c r="AY105" s="3">
        <v>24.365714285714276</v>
      </c>
    </row>
    <row r="106" spans="1:51" x14ac:dyDescent="0.3">
      <c r="A106">
        <v>104</v>
      </c>
      <c r="B106" s="3">
        <v>49.400000000000006</v>
      </c>
      <c r="C106" s="3">
        <v>46.57714285714286</v>
      </c>
      <c r="D106" s="3">
        <v>40.931428571428576</v>
      </c>
      <c r="E106" s="3">
        <v>36.697142857142843</v>
      </c>
      <c r="F106" s="3">
        <v>35.285714285714292</v>
      </c>
      <c r="G106" s="3">
        <v>42.342857142857142</v>
      </c>
      <c r="H106" s="3">
        <v>49.400000000000006</v>
      </c>
      <c r="I106" s="3">
        <v>55.045714285714283</v>
      </c>
      <c r="J106" s="3">
        <v>57.868571428571414</v>
      </c>
      <c r="K106" s="3">
        <v>62.102857142857133</v>
      </c>
      <c r="L106" s="3">
        <v>62.808571428571433</v>
      </c>
      <c r="M106" s="3">
        <v>59.280000000000015</v>
      </c>
      <c r="N106" s="3">
        <v>56.457142857142834</v>
      </c>
      <c r="O106" s="3">
        <v>53.634285714285724</v>
      </c>
      <c r="P106" s="3">
        <v>62.102857142857133</v>
      </c>
      <c r="Q106" s="3">
        <v>63.51428571428572</v>
      </c>
      <c r="R106" s="3">
        <v>59.985714285714273</v>
      </c>
      <c r="S106" s="3">
        <v>62.808571428571433</v>
      </c>
      <c r="T106" s="3">
        <v>66.337142857142879</v>
      </c>
      <c r="U106" s="3">
        <v>69.16</v>
      </c>
      <c r="V106" s="3">
        <v>70.571428571428584</v>
      </c>
      <c r="W106" s="3">
        <v>63.51428571428572</v>
      </c>
      <c r="X106" s="3">
        <v>61.397142857142846</v>
      </c>
      <c r="Y106" s="3">
        <v>57.868571428571414</v>
      </c>
      <c r="AA106">
        <v>104</v>
      </c>
      <c r="AB106" s="3">
        <v>32.5</v>
      </c>
      <c r="AC106" s="3">
        <v>30.642857142857142</v>
      </c>
      <c r="AD106" s="3">
        <v>26.928571428571427</v>
      </c>
      <c r="AE106" s="3">
        <v>24.142857142857135</v>
      </c>
      <c r="AF106" s="3">
        <v>23.214285714285719</v>
      </c>
      <c r="AG106" s="3">
        <v>27.857142857142851</v>
      </c>
      <c r="AH106" s="3">
        <v>32.5</v>
      </c>
      <c r="AI106" s="3">
        <v>36.214285714285708</v>
      </c>
      <c r="AJ106" s="3">
        <v>38.071428571428555</v>
      </c>
      <c r="AK106" s="3">
        <v>40.857142857142847</v>
      </c>
      <c r="AL106" s="3">
        <v>41.321428571428562</v>
      </c>
      <c r="AM106" s="3">
        <v>39.000000000000007</v>
      </c>
      <c r="AN106" s="3">
        <v>37.142857142857125</v>
      </c>
      <c r="AO106" s="3">
        <v>35.285714285714292</v>
      </c>
      <c r="AP106" s="3">
        <v>40.857142857142847</v>
      </c>
      <c r="AQ106" s="3">
        <v>41.785714285714285</v>
      </c>
      <c r="AR106" s="3">
        <v>39.464285714285701</v>
      </c>
      <c r="AS106" s="3">
        <v>41.321428571428562</v>
      </c>
      <c r="AT106" s="3">
        <v>43.642857142857146</v>
      </c>
      <c r="AU106" s="3">
        <v>45.499999999999993</v>
      </c>
      <c r="AV106" s="3">
        <v>46.428571428571438</v>
      </c>
      <c r="AW106" s="3">
        <v>41.785714285714285</v>
      </c>
      <c r="AX106" s="3">
        <v>40.392857142857125</v>
      </c>
      <c r="AY106" s="3">
        <v>38.071428571428555</v>
      </c>
    </row>
    <row r="107" spans="1:51" x14ac:dyDescent="0.3">
      <c r="A107">
        <v>105</v>
      </c>
      <c r="B107" s="3">
        <v>40.299999999999997</v>
      </c>
      <c r="C107" s="3">
        <v>37.997142857142855</v>
      </c>
      <c r="D107" s="3">
        <v>33.39142857142857</v>
      </c>
      <c r="E107" s="3">
        <v>29.937142857142842</v>
      </c>
      <c r="F107" s="3">
        <v>28.785714285714288</v>
      </c>
      <c r="G107" s="3">
        <v>34.542857142857137</v>
      </c>
      <c r="H107" s="3">
        <v>40.299999999999997</v>
      </c>
      <c r="I107" s="3">
        <v>44.905714285714275</v>
      </c>
      <c r="J107" s="3">
        <v>47.20857142857141</v>
      </c>
      <c r="K107" s="3">
        <v>50.662857142857128</v>
      </c>
      <c r="L107" s="3">
        <v>51.238571428571426</v>
      </c>
      <c r="M107" s="3">
        <v>48.360000000000007</v>
      </c>
      <c r="N107" s="3">
        <v>46.057142857142836</v>
      </c>
      <c r="O107" s="3">
        <v>43.754285714285722</v>
      </c>
      <c r="P107" s="3">
        <v>50.662857142857128</v>
      </c>
      <c r="Q107" s="3">
        <v>51.81428571428571</v>
      </c>
      <c r="R107" s="3">
        <v>48.935714285714269</v>
      </c>
      <c r="S107" s="3">
        <v>51.238571428571426</v>
      </c>
      <c r="T107" s="3">
        <v>54.117142857142866</v>
      </c>
      <c r="U107" s="3">
        <v>56.419999999999995</v>
      </c>
      <c r="V107" s="3">
        <v>57.571428571428577</v>
      </c>
      <c r="W107" s="3">
        <v>51.81428571428571</v>
      </c>
      <c r="X107" s="3">
        <v>50.087142857142844</v>
      </c>
      <c r="Y107" s="3">
        <v>47.20857142857141</v>
      </c>
      <c r="AA107">
        <v>105</v>
      </c>
      <c r="AB107" s="3">
        <v>33.799999999999997</v>
      </c>
      <c r="AC107" s="3">
        <v>31.868571428571425</v>
      </c>
      <c r="AD107" s="3">
        <v>28.005714285714287</v>
      </c>
      <c r="AE107" s="3">
        <v>25.10857142857142</v>
      </c>
      <c r="AF107" s="3">
        <v>24.142857142857149</v>
      </c>
      <c r="AG107" s="3">
        <v>28.971428571428564</v>
      </c>
      <c r="AH107" s="3">
        <v>33.799999999999997</v>
      </c>
      <c r="AI107" s="3">
        <v>37.662857142857135</v>
      </c>
      <c r="AJ107" s="3">
        <v>39.594285714285697</v>
      </c>
      <c r="AK107" s="3">
        <v>42.491428571428564</v>
      </c>
      <c r="AL107" s="3">
        <v>42.974285714285699</v>
      </c>
      <c r="AM107" s="3">
        <v>40.560000000000009</v>
      </c>
      <c r="AN107" s="3">
        <v>38.628571428571412</v>
      </c>
      <c r="AO107" s="3">
        <v>36.697142857142865</v>
      </c>
      <c r="AP107" s="3">
        <v>42.491428571428564</v>
      </c>
      <c r="AQ107" s="3">
        <v>43.457142857142863</v>
      </c>
      <c r="AR107" s="3">
        <v>41.04285714285713</v>
      </c>
      <c r="AS107" s="3">
        <v>42.974285714285699</v>
      </c>
      <c r="AT107" s="3">
        <v>45.388571428571431</v>
      </c>
      <c r="AU107" s="3">
        <v>47.319999999999993</v>
      </c>
      <c r="AV107" s="3">
        <v>48.285714285714299</v>
      </c>
      <c r="AW107" s="3">
        <v>43.457142857142863</v>
      </c>
      <c r="AX107" s="3">
        <v>42.008571428571415</v>
      </c>
      <c r="AY107" s="3">
        <v>39.594285714285697</v>
      </c>
    </row>
    <row r="108" spans="1:51" x14ac:dyDescent="0.3">
      <c r="A108">
        <v>106</v>
      </c>
      <c r="B108" s="3">
        <v>55.9</v>
      </c>
      <c r="C108" s="3">
        <v>52.705714285714279</v>
      </c>
      <c r="D108" s="3">
        <v>46.317142857142855</v>
      </c>
      <c r="E108" s="3">
        <v>41.525714285714265</v>
      </c>
      <c r="F108" s="3">
        <v>39.928571428571431</v>
      </c>
      <c r="G108" s="3">
        <v>47.914285714285711</v>
      </c>
      <c r="H108" s="3">
        <v>55.9</v>
      </c>
      <c r="I108" s="3">
        <v>62.288571428571416</v>
      </c>
      <c r="J108" s="3">
        <v>65.482857142857114</v>
      </c>
      <c r="K108" s="3">
        <v>70.274285714285696</v>
      </c>
      <c r="L108" s="3">
        <v>71.072857142857131</v>
      </c>
      <c r="M108" s="3">
        <v>67.080000000000013</v>
      </c>
      <c r="N108" s="3">
        <v>63.885714285714258</v>
      </c>
      <c r="O108" s="3">
        <v>60.691428571428581</v>
      </c>
      <c r="P108" s="3">
        <v>70.274285714285696</v>
      </c>
      <c r="Q108" s="3">
        <v>71.871428571428567</v>
      </c>
      <c r="R108" s="3">
        <v>67.878571428571405</v>
      </c>
      <c r="S108" s="3">
        <v>71.072857142857131</v>
      </c>
      <c r="T108" s="3">
        <v>75.065714285714293</v>
      </c>
      <c r="U108" s="3">
        <v>78.259999999999991</v>
      </c>
      <c r="V108" s="3">
        <v>79.857142857142861</v>
      </c>
      <c r="W108" s="3">
        <v>71.871428571428567</v>
      </c>
      <c r="X108" s="3">
        <v>69.475714285714261</v>
      </c>
      <c r="Y108" s="3">
        <v>65.482857142857114</v>
      </c>
      <c r="AA108">
        <v>106</v>
      </c>
      <c r="AB108" s="3">
        <v>20.8</v>
      </c>
      <c r="AC108" s="3">
        <v>19.611428571428569</v>
      </c>
      <c r="AD108" s="3">
        <v>17.234285714285715</v>
      </c>
      <c r="AE108" s="3">
        <v>15.451428571428567</v>
      </c>
      <c r="AF108" s="3">
        <v>14.857142857142861</v>
      </c>
      <c r="AG108" s="3">
        <v>17.828571428571426</v>
      </c>
      <c r="AH108" s="3">
        <v>20.8</v>
      </c>
      <c r="AI108" s="3">
        <v>23.177142857142854</v>
      </c>
      <c r="AJ108" s="3">
        <v>24.365714285714276</v>
      </c>
      <c r="AK108" s="3">
        <v>26.148571428571422</v>
      </c>
      <c r="AL108" s="3">
        <v>26.445714285714278</v>
      </c>
      <c r="AM108" s="3">
        <v>24.960000000000004</v>
      </c>
      <c r="AN108" s="3">
        <v>23.771428571428562</v>
      </c>
      <c r="AO108" s="3">
        <v>22.582857142857147</v>
      </c>
      <c r="AP108" s="3">
        <v>26.148571428571422</v>
      </c>
      <c r="AQ108" s="3">
        <v>26.742857142857144</v>
      </c>
      <c r="AR108" s="3">
        <v>25.257142857142849</v>
      </c>
      <c r="AS108" s="3">
        <v>26.445714285714278</v>
      </c>
      <c r="AT108" s="3">
        <v>27.931428571428576</v>
      </c>
      <c r="AU108" s="3">
        <v>29.119999999999994</v>
      </c>
      <c r="AV108" s="3">
        <v>29.714285714285722</v>
      </c>
      <c r="AW108" s="3">
        <v>26.742857142857144</v>
      </c>
      <c r="AX108" s="3">
        <v>25.85142857142856</v>
      </c>
      <c r="AY108" s="3">
        <v>24.365714285714276</v>
      </c>
    </row>
    <row r="109" spans="1:51" x14ac:dyDescent="0.3">
      <c r="A109">
        <v>107</v>
      </c>
      <c r="B109" s="3">
        <v>65</v>
      </c>
      <c r="C109" s="3">
        <v>61.285714285714285</v>
      </c>
      <c r="D109" s="3">
        <v>53.857142857142861</v>
      </c>
      <c r="E109" s="3">
        <v>48.28571428571427</v>
      </c>
      <c r="F109" s="3">
        <v>46.428571428571438</v>
      </c>
      <c r="G109" s="3">
        <v>55.714285714285715</v>
      </c>
      <c r="H109" s="3">
        <v>65</v>
      </c>
      <c r="I109" s="3">
        <v>72.428571428571416</v>
      </c>
      <c r="J109" s="3">
        <v>76.142857142857125</v>
      </c>
      <c r="K109" s="3">
        <v>81.714285714285694</v>
      </c>
      <c r="L109" s="3">
        <v>82.642857142857139</v>
      </c>
      <c r="M109" s="3">
        <v>78.000000000000014</v>
      </c>
      <c r="N109" s="3">
        <v>74.285714285714263</v>
      </c>
      <c r="O109" s="3">
        <v>70.571428571428584</v>
      </c>
      <c r="P109" s="3">
        <v>81.714285714285694</v>
      </c>
      <c r="Q109" s="3">
        <v>83.571428571428569</v>
      </c>
      <c r="R109" s="3">
        <v>78.928571428571416</v>
      </c>
      <c r="S109" s="3">
        <v>82.642857142857139</v>
      </c>
      <c r="T109" s="3">
        <v>87.285714285714306</v>
      </c>
      <c r="U109" s="3">
        <v>91</v>
      </c>
      <c r="V109" s="3">
        <v>92.857142857142875</v>
      </c>
      <c r="W109" s="3">
        <v>83.571428571428569</v>
      </c>
      <c r="X109" s="3">
        <v>80.785714285714263</v>
      </c>
      <c r="Y109" s="3">
        <v>76.142857142857125</v>
      </c>
      <c r="AA109">
        <v>107</v>
      </c>
      <c r="AB109" s="3">
        <v>15.6</v>
      </c>
      <c r="AC109" s="3">
        <v>14.708571428571428</v>
      </c>
      <c r="AD109" s="3">
        <v>12.925714285714285</v>
      </c>
      <c r="AE109" s="3">
        <v>11.588571428571425</v>
      </c>
      <c r="AF109" s="3">
        <v>11.142857142857146</v>
      </c>
      <c r="AG109" s="3">
        <v>13.371428571428568</v>
      </c>
      <c r="AH109" s="3">
        <v>15.6</v>
      </c>
      <c r="AI109" s="3">
        <v>17.382857142857141</v>
      </c>
      <c r="AJ109" s="3">
        <v>18.274285714285707</v>
      </c>
      <c r="AK109" s="3">
        <v>19.611428571428565</v>
      </c>
      <c r="AL109" s="3">
        <v>19.834285714285709</v>
      </c>
      <c r="AM109" s="3">
        <v>18.720000000000006</v>
      </c>
      <c r="AN109" s="3">
        <v>17.828571428571422</v>
      </c>
      <c r="AO109" s="3">
        <v>16.937142857142859</v>
      </c>
      <c r="AP109" s="3">
        <v>19.611428571428565</v>
      </c>
      <c r="AQ109" s="3">
        <v>20.057142857142857</v>
      </c>
      <c r="AR109" s="3">
        <v>18.942857142857136</v>
      </c>
      <c r="AS109" s="3">
        <v>19.834285714285709</v>
      </c>
      <c r="AT109" s="3">
        <v>20.94857142857143</v>
      </c>
      <c r="AU109" s="3">
        <v>21.839999999999996</v>
      </c>
      <c r="AV109" s="3">
        <v>22.285714285714292</v>
      </c>
      <c r="AW109" s="3">
        <v>20.057142857142857</v>
      </c>
      <c r="AX109" s="3">
        <v>19.388571428571421</v>
      </c>
      <c r="AY109" s="3">
        <v>18.274285714285707</v>
      </c>
    </row>
    <row r="110" spans="1:51" x14ac:dyDescent="0.3">
      <c r="A110">
        <v>108</v>
      </c>
      <c r="B110" s="3">
        <v>2.6</v>
      </c>
      <c r="C110" s="3">
        <v>2.4514285714285711</v>
      </c>
      <c r="D110" s="3">
        <v>2.1542857142857144</v>
      </c>
      <c r="E110" s="3">
        <v>1.9314285714285706</v>
      </c>
      <c r="F110" s="3">
        <v>1.8571428571428574</v>
      </c>
      <c r="G110" s="3">
        <v>2.2285714285714286</v>
      </c>
      <c r="H110" s="3">
        <v>2.6</v>
      </c>
      <c r="I110" s="3">
        <v>2.8971428571428568</v>
      </c>
      <c r="J110" s="3">
        <v>3.0457142857142845</v>
      </c>
      <c r="K110" s="3">
        <v>3.2685714285714278</v>
      </c>
      <c r="L110" s="3">
        <v>3.3057142857142856</v>
      </c>
      <c r="M110" s="3">
        <v>3.1200000000000006</v>
      </c>
      <c r="N110" s="3">
        <v>2.9714285714285702</v>
      </c>
      <c r="O110" s="3">
        <v>2.8228571428571434</v>
      </c>
      <c r="P110" s="3">
        <v>3.2685714285714278</v>
      </c>
      <c r="Q110" s="3">
        <v>3.3428571428571425</v>
      </c>
      <c r="R110" s="3">
        <v>3.1571428571428561</v>
      </c>
      <c r="S110" s="3">
        <v>3.3057142857142856</v>
      </c>
      <c r="T110" s="3">
        <v>3.491428571428572</v>
      </c>
      <c r="U110" s="3">
        <v>3.6399999999999997</v>
      </c>
      <c r="V110" s="3">
        <v>3.7142857142857149</v>
      </c>
      <c r="W110" s="3">
        <v>3.3428571428571425</v>
      </c>
      <c r="X110" s="3">
        <v>3.2314285714285704</v>
      </c>
      <c r="Y110" s="3">
        <v>3.0457142857142845</v>
      </c>
      <c r="AA110">
        <v>108</v>
      </c>
      <c r="AB110" s="3">
        <v>1.3</v>
      </c>
      <c r="AC110" s="3">
        <v>1.2257142857142855</v>
      </c>
      <c r="AD110" s="3">
        <v>1.0771428571428572</v>
      </c>
      <c r="AE110" s="3">
        <v>0.96571428571428541</v>
      </c>
      <c r="AF110" s="3">
        <v>0.92857142857142883</v>
      </c>
      <c r="AG110" s="3">
        <v>1.1142857142857141</v>
      </c>
      <c r="AH110" s="3">
        <v>1.3</v>
      </c>
      <c r="AI110" s="3">
        <v>1.4485714285714284</v>
      </c>
      <c r="AJ110" s="3">
        <v>1.5228571428571422</v>
      </c>
      <c r="AK110" s="3">
        <v>1.6342857142857139</v>
      </c>
      <c r="AL110" s="3">
        <v>1.6528571428571424</v>
      </c>
      <c r="AM110" s="3">
        <v>1.5600000000000003</v>
      </c>
      <c r="AN110" s="3">
        <v>1.4857142857142851</v>
      </c>
      <c r="AO110" s="3">
        <v>1.4114285714285717</v>
      </c>
      <c r="AP110" s="3">
        <v>1.6342857142857139</v>
      </c>
      <c r="AQ110" s="3">
        <v>1.6714285714285715</v>
      </c>
      <c r="AR110" s="3">
        <v>1.5785714285714281</v>
      </c>
      <c r="AS110" s="3">
        <v>1.6528571428571424</v>
      </c>
      <c r="AT110" s="3">
        <v>1.745714285714286</v>
      </c>
      <c r="AU110" s="3">
        <v>1.8199999999999996</v>
      </c>
      <c r="AV110" s="3">
        <v>1.8571428571428577</v>
      </c>
      <c r="AW110" s="3">
        <v>1.6714285714285715</v>
      </c>
      <c r="AX110" s="3">
        <v>1.615714285714285</v>
      </c>
      <c r="AY110" s="3">
        <v>1.5228571428571422</v>
      </c>
    </row>
    <row r="111" spans="1:51" x14ac:dyDescent="0.3">
      <c r="A111">
        <v>109</v>
      </c>
      <c r="B111" s="3">
        <v>10.4</v>
      </c>
      <c r="C111" s="3">
        <v>9.8057142857142843</v>
      </c>
      <c r="D111" s="3">
        <v>8.6171428571428574</v>
      </c>
      <c r="E111" s="3">
        <v>7.7257142857142824</v>
      </c>
      <c r="F111" s="3">
        <v>7.4285714285714297</v>
      </c>
      <c r="G111" s="3">
        <v>8.9142857142857146</v>
      </c>
      <c r="H111" s="3">
        <v>10.4</v>
      </c>
      <c r="I111" s="3">
        <v>11.588571428571427</v>
      </c>
      <c r="J111" s="3">
        <v>12.182857142857138</v>
      </c>
      <c r="K111" s="3">
        <v>13.074285714285711</v>
      </c>
      <c r="L111" s="3">
        <v>13.222857142857142</v>
      </c>
      <c r="M111" s="3">
        <v>12.480000000000002</v>
      </c>
      <c r="N111" s="3">
        <v>11.885714285714281</v>
      </c>
      <c r="O111" s="3">
        <v>11.291428571428574</v>
      </c>
      <c r="P111" s="3">
        <v>13.074285714285711</v>
      </c>
      <c r="Q111" s="3">
        <v>13.37142857142857</v>
      </c>
      <c r="R111" s="3">
        <v>12.628571428571425</v>
      </c>
      <c r="S111" s="3">
        <v>13.222857142857142</v>
      </c>
      <c r="T111" s="3">
        <v>13.965714285714288</v>
      </c>
      <c r="U111" s="3">
        <v>14.559999999999999</v>
      </c>
      <c r="V111" s="3">
        <v>14.857142857142859</v>
      </c>
      <c r="W111" s="3">
        <v>13.37142857142857</v>
      </c>
      <c r="X111" s="3">
        <v>12.925714285714282</v>
      </c>
      <c r="Y111" s="3">
        <v>12.182857142857138</v>
      </c>
      <c r="AA111">
        <v>109</v>
      </c>
      <c r="AB111" s="3">
        <v>3.9</v>
      </c>
      <c r="AC111" s="3">
        <v>3.677142857142857</v>
      </c>
      <c r="AD111" s="3">
        <v>3.2314285714285713</v>
      </c>
      <c r="AE111" s="3">
        <v>2.8971428571428564</v>
      </c>
      <c r="AF111" s="3">
        <v>2.7857142857142865</v>
      </c>
      <c r="AG111" s="3">
        <v>3.3428571428571421</v>
      </c>
      <c r="AH111" s="3">
        <v>3.9</v>
      </c>
      <c r="AI111" s="3">
        <v>4.3457142857142852</v>
      </c>
      <c r="AJ111" s="3">
        <v>4.5685714285714267</v>
      </c>
      <c r="AK111" s="3">
        <v>4.9028571428571412</v>
      </c>
      <c r="AL111" s="3">
        <v>4.9585714285714273</v>
      </c>
      <c r="AM111" s="3">
        <v>4.6800000000000015</v>
      </c>
      <c r="AN111" s="3">
        <v>4.4571428571428555</v>
      </c>
      <c r="AO111" s="3">
        <v>4.2342857142857149</v>
      </c>
      <c r="AP111" s="3">
        <v>4.9028571428571412</v>
      </c>
      <c r="AQ111" s="3">
        <v>5.0142857142857142</v>
      </c>
      <c r="AR111" s="3">
        <v>4.735714285714284</v>
      </c>
      <c r="AS111" s="3">
        <v>4.9585714285714273</v>
      </c>
      <c r="AT111" s="3">
        <v>5.2371428571428575</v>
      </c>
      <c r="AU111" s="3">
        <v>5.4599999999999991</v>
      </c>
      <c r="AV111" s="3">
        <v>5.571428571428573</v>
      </c>
      <c r="AW111" s="3">
        <v>5.0142857142857142</v>
      </c>
      <c r="AX111" s="3">
        <v>4.8471428571428552</v>
      </c>
      <c r="AY111" s="3">
        <v>4.5685714285714267</v>
      </c>
    </row>
    <row r="112" spans="1:51" x14ac:dyDescent="0.3">
      <c r="A112">
        <v>110</v>
      </c>
      <c r="B112" s="3">
        <v>50.699999999999996</v>
      </c>
      <c r="C112" s="3">
        <v>47.802857142857135</v>
      </c>
      <c r="D112" s="3">
        <v>42.008571428571429</v>
      </c>
      <c r="E112" s="3">
        <v>37.662857142857128</v>
      </c>
      <c r="F112" s="3">
        <v>36.214285714285715</v>
      </c>
      <c r="G112" s="3">
        <v>43.457142857142856</v>
      </c>
      <c r="H112" s="3">
        <v>50.699999999999996</v>
      </c>
      <c r="I112" s="3">
        <v>56.494285714285702</v>
      </c>
      <c r="J112" s="3">
        <v>59.391428571428548</v>
      </c>
      <c r="K112" s="3">
        <v>63.737142857142842</v>
      </c>
      <c r="L112" s="3">
        <v>64.46142857142857</v>
      </c>
      <c r="M112" s="3">
        <v>60.84</v>
      </c>
      <c r="N112" s="3">
        <v>57.942857142857115</v>
      </c>
      <c r="O112" s="3">
        <v>55.04571428571429</v>
      </c>
      <c r="P112" s="3">
        <v>63.737142857142842</v>
      </c>
      <c r="Q112" s="3">
        <v>65.185714285714283</v>
      </c>
      <c r="R112" s="3">
        <v>61.564285714285695</v>
      </c>
      <c r="S112" s="3">
        <v>64.46142857142857</v>
      </c>
      <c r="T112" s="3">
        <v>68.082857142857151</v>
      </c>
      <c r="U112" s="3">
        <v>70.97999999999999</v>
      </c>
      <c r="V112" s="3">
        <v>72.428571428571431</v>
      </c>
      <c r="W112" s="3">
        <v>65.185714285714283</v>
      </c>
      <c r="X112" s="3">
        <v>63.012857142857122</v>
      </c>
      <c r="Y112" s="3">
        <v>59.391428571428548</v>
      </c>
      <c r="AA112">
        <v>110</v>
      </c>
      <c r="AB112" s="3">
        <v>39</v>
      </c>
      <c r="AC112" s="3">
        <v>36.771428571428572</v>
      </c>
      <c r="AD112" s="3">
        <v>32.314285714285717</v>
      </c>
      <c r="AE112" s="3">
        <v>28.971428571428561</v>
      </c>
      <c r="AF112" s="3">
        <v>27.857142857142865</v>
      </c>
      <c r="AG112" s="3">
        <v>33.428571428571423</v>
      </c>
      <c r="AH112" s="3">
        <v>39</v>
      </c>
      <c r="AI112" s="3">
        <v>43.457142857142848</v>
      </c>
      <c r="AJ112" s="3">
        <v>45.685714285714262</v>
      </c>
      <c r="AK112" s="3">
        <v>49.028571428571418</v>
      </c>
      <c r="AL112" s="3">
        <v>49.585714285714275</v>
      </c>
      <c r="AM112" s="3">
        <v>46.800000000000011</v>
      </c>
      <c r="AN112" s="3">
        <v>44.571428571428555</v>
      </c>
      <c r="AO112" s="3">
        <v>42.342857142857149</v>
      </c>
      <c r="AP112" s="3">
        <v>49.028571428571418</v>
      </c>
      <c r="AQ112" s="3">
        <v>50.142857142857146</v>
      </c>
      <c r="AR112" s="3">
        <v>47.35714285714284</v>
      </c>
      <c r="AS112" s="3">
        <v>49.585714285714275</v>
      </c>
      <c r="AT112" s="3">
        <v>52.371428571428574</v>
      </c>
      <c r="AU112" s="3">
        <v>54.599999999999994</v>
      </c>
      <c r="AV112" s="3">
        <v>55.71428571428573</v>
      </c>
      <c r="AW112" s="3">
        <v>50.142857142857146</v>
      </c>
      <c r="AX112" s="3">
        <v>48.471428571428554</v>
      </c>
      <c r="AY112" s="3">
        <v>45.685714285714262</v>
      </c>
    </row>
    <row r="113" spans="1:51" x14ac:dyDescent="0.3">
      <c r="A113">
        <v>111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AA113">
        <v>111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</row>
    <row r="114" spans="1:51" x14ac:dyDescent="0.3">
      <c r="A114">
        <v>112</v>
      </c>
      <c r="B114" s="3">
        <v>88.4</v>
      </c>
      <c r="C114" s="3">
        <v>83.348571428571432</v>
      </c>
      <c r="D114" s="3">
        <v>73.2457142857143</v>
      </c>
      <c r="E114" s="3">
        <v>65.668571428571411</v>
      </c>
      <c r="F114" s="3">
        <v>63.14285714285716</v>
      </c>
      <c r="G114" s="3">
        <v>75.771428571428572</v>
      </c>
      <c r="H114" s="3">
        <v>88.4</v>
      </c>
      <c r="I114" s="3">
        <v>98.502857142857138</v>
      </c>
      <c r="J114" s="3">
        <v>103.55428571428568</v>
      </c>
      <c r="K114" s="3">
        <v>111.13142857142856</v>
      </c>
      <c r="L114" s="3">
        <v>112.39428571428572</v>
      </c>
      <c r="M114" s="3">
        <v>106.08000000000003</v>
      </c>
      <c r="N114" s="3">
        <v>101.0285714285714</v>
      </c>
      <c r="O114" s="3">
        <v>95.97714285714288</v>
      </c>
      <c r="P114" s="3">
        <v>111.13142857142856</v>
      </c>
      <c r="Q114" s="3">
        <v>113.65714285714286</v>
      </c>
      <c r="R114" s="3">
        <v>107.34285714285711</v>
      </c>
      <c r="S114" s="3">
        <v>112.39428571428572</v>
      </c>
      <c r="T114" s="3">
        <v>118.70857142857146</v>
      </c>
      <c r="U114" s="3">
        <v>123.76</v>
      </c>
      <c r="V114" s="3">
        <v>126.28571428571432</v>
      </c>
      <c r="W114" s="3">
        <v>113.65714285714286</v>
      </c>
      <c r="X114" s="3">
        <v>109.86857142857141</v>
      </c>
      <c r="Y114" s="3">
        <v>103.55428571428568</v>
      </c>
      <c r="AA114">
        <v>112</v>
      </c>
      <c r="AB114" s="3">
        <v>16.899999999999999</v>
      </c>
      <c r="AC114" s="3">
        <v>15.934285714285712</v>
      </c>
      <c r="AD114" s="3">
        <v>14.002857142857144</v>
      </c>
      <c r="AE114" s="3">
        <v>12.55428571428571</v>
      </c>
      <c r="AF114" s="3">
        <v>12.071428571428575</v>
      </c>
      <c r="AG114" s="3">
        <v>14.485714285714282</v>
      </c>
      <c r="AH114" s="3">
        <v>16.899999999999999</v>
      </c>
      <c r="AI114" s="3">
        <v>18.831428571428567</v>
      </c>
      <c r="AJ114" s="3">
        <v>19.797142857142848</v>
      </c>
      <c r="AK114" s="3">
        <v>21.245714285714282</v>
      </c>
      <c r="AL114" s="3">
        <v>21.48714285714285</v>
      </c>
      <c r="AM114" s="3">
        <v>20.280000000000005</v>
      </c>
      <c r="AN114" s="3">
        <v>19.314285714285706</v>
      </c>
      <c r="AO114" s="3">
        <v>18.348571428571432</v>
      </c>
      <c r="AP114" s="3">
        <v>21.245714285714282</v>
      </c>
      <c r="AQ114" s="3">
        <v>21.728571428571431</v>
      </c>
      <c r="AR114" s="3">
        <v>20.521428571428565</v>
      </c>
      <c r="AS114" s="3">
        <v>21.48714285714285</v>
      </c>
      <c r="AT114" s="3">
        <v>22.694285714285716</v>
      </c>
      <c r="AU114" s="3">
        <v>23.659999999999997</v>
      </c>
      <c r="AV114" s="3">
        <v>24.142857142857149</v>
      </c>
      <c r="AW114" s="3">
        <v>21.728571428571431</v>
      </c>
      <c r="AX114" s="3">
        <v>21.004285714285707</v>
      </c>
      <c r="AY114" s="3">
        <v>19.797142857142848</v>
      </c>
    </row>
    <row r="115" spans="1:51" x14ac:dyDescent="0.3">
      <c r="A115">
        <v>113</v>
      </c>
      <c r="B115" s="3">
        <v>7.8</v>
      </c>
      <c r="C115" s="3">
        <v>7.3542857142857132</v>
      </c>
      <c r="D115" s="3">
        <v>6.4628571428571435</v>
      </c>
      <c r="E115" s="3">
        <v>5.7942857142857118</v>
      </c>
      <c r="F115" s="3">
        <v>5.571428571428573</v>
      </c>
      <c r="G115" s="3">
        <v>6.6857142857142851</v>
      </c>
      <c r="H115" s="3">
        <v>7.8</v>
      </c>
      <c r="I115" s="3">
        <v>8.6914285714285686</v>
      </c>
      <c r="J115" s="3">
        <v>9.1371428571428517</v>
      </c>
      <c r="K115" s="3">
        <v>9.8057142857142843</v>
      </c>
      <c r="L115" s="3">
        <v>9.9171428571428564</v>
      </c>
      <c r="M115" s="3">
        <v>9.3600000000000012</v>
      </c>
      <c r="N115" s="3">
        <v>8.9142857142857093</v>
      </c>
      <c r="O115" s="3">
        <v>8.468571428571428</v>
      </c>
      <c r="P115" s="3">
        <v>9.8057142857142843</v>
      </c>
      <c r="Q115" s="3">
        <v>10.028571428571427</v>
      </c>
      <c r="R115" s="3">
        <v>9.4714285714285698</v>
      </c>
      <c r="S115" s="3">
        <v>9.9171428571428564</v>
      </c>
      <c r="T115" s="3">
        <v>10.474285714285713</v>
      </c>
      <c r="U115" s="3">
        <v>10.92</v>
      </c>
      <c r="V115" s="3">
        <v>11.142857142857146</v>
      </c>
      <c r="W115" s="3">
        <v>10.028571428571427</v>
      </c>
      <c r="X115" s="3">
        <v>9.6942857142857122</v>
      </c>
      <c r="Y115" s="3">
        <v>9.1371428571428517</v>
      </c>
      <c r="AA115">
        <v>113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</row>
    <row r="116" spans="1:51" x14ac:dyDescent="0.3">
      <c r="A116">
        <v>114</v>
      </c>
      <c r="B116" s="3">
        <v>10.4</v>
      </c>
      <c r="C116" s="3">
        <v>9.8057142857142843</v>
      </c>
      <c r="D116" s="3">
        <v>8.6171428571428592</v>
      </c>
      <c r="E116" s="3">
        <v>7.7257142857142833</v>
      </c>
      <c r="F116" s="3">
        <v>7.4285714285714306</v>
      </c>
      <c r="G116" s="3">
        <v>8.9142857142857146</v>
      </c>
      <c r="H116" s="3">
        <v>10.4</v>
      </c>
      <c r="I116" s="3">
        <v>11.588571428571425</v>
      </c>
      <c r="J116" s="3">
        <v>12.182857142857136</v>
      </c>
      <c r="K116" s="3">
        <v>13.074285714285713</v>
      </c>
      <c r="L116" s="3">
        <v>13.222857142857142</v>
      </c>
      <c r="M116" s="3">
        <v>12.480000000000002</v>
      </c>
      <c r="N116" s="3">
        <v>11.885714285714279</v>
      </c>
      <c r="O116" s="3">
        <v>11.291428571428572</v>
      </c>
      <c r="P116" s="3">
        <v>13.074285714285713</v>
      </c>
      <c r="Q116" s="3">
        <v>13.37142857142857</v>
      </c>
      <c r="R116" s="3">
        <v>12.628571428571426</v>
      </c>
      <c r="S116" s="3">
        <v>13.222857142857142</v>
      </c>
      <c r="T116" s="3">
        <v>13.965714285714286</v>
      </c>
      <c r="U116" s="3">
        <v>14.56</v>
      </c>
      <c r="V116" s="3">
        <v>14.857142857142861</v>
      </c>
      <c r="W116" s="3">
        <v>13.37142857142857</v>
      </c>
      <c r="X116" s="3">
        <v>12.925714285714283</v>
      </c>
      <c r="Y116" s="3">
        <v>12.182857142857136</v>
      </c>
      <c r="AA116">
        <v>114</v>
      </c>
      <c r="AB116" s="3">
        <v>3.9</v>
      </c>
      <c r="AC116" s="3">
        <v>3.677142857142857</v>
      </c>
      <c r="AD116" s="3">
        <v>3.2314285714285713</v>
      </c>
      <c r="AE116" s="3">
        <v>2.8971428571428564</v>
      </c>
      <c r="AF116" s="3">
        <v>2.785714285714286</v>
      </c>
      <c r="AG116" s="3">
        <v>3.342857142857143</v>
      </c>
      <c r="AH116" s="3">
        <v>3.9</v>
      </c>
      <c r="AI116" s="3">
        <v>4.3457142857142852</v>
      </c>
      <c r="AJ116" s="3">
        <v>4.5685714285714258</v>
      </c>
      <c r="AK116" s="3">
        <v>4.9028571428571421</v>
      </c>
      <c r="AL116" s="3">
        <v>4.9585714285714282</v>
      </c>
      <c r="AM116" s="3">
        <v>4.6800000000000015</v>
      </c>
      <c r="AN116" s="3">
        <v>4.4571428571428546</v>
      </c>
      <c r="AO116" s="3">
        <v>4.2342857142857149</v>
      </c>
      <c r="AP116" s="3">
        <v>4.9028571428571421</v>
      </c>
      <c r="AQ116" s="3">
        <v>5.0142857142857142</v>
      </c>
      <c r="AR116" s="3">
        <v>4.7357142857142849</v>
      </c>
      <c r="AS116" s="3">
        <v>4.9585714285714282</v>
      </c>
      <c r="AT116" s="3">
        <v>5.2371428571428575</v>
      </c>
      <c r="AU116" s="3">
        <v>5.46</v>
      </c>
      <c r="AV116" s="3">
        <v>5.5714285714285721</v>
      </c>
      <c r="AW116" s="3">
        <v>5.0142857142857142</v>
      </c>
      <c r="AX116" s="3">
        <v>4.8471428571428561</v>
      </c>
      <c r="AY116" s="3">
        <v>4.5685714285714258</v>
      </c>
    </row>
    <row r="117" spans="1:51" x14ac:dyDescent="0.3">
      <c r="A117">
        <v>115</v>
      </c>
      <c r="B117" s="3">
        <v>28.6</v>
      </c>
      <c r="C117" s="3">
        <v>26.965714285714284</v>
      </c>
      <c r="D117" s="3">
        <v>23.697142857142861</v>
      </c>
      <c r="E117" s="3">
        <v>21.245714285714278</v>
      </c>
      <c r="F117" s="3">
        <v>20.428571428571438</v>
      </c>
      <c r="G117" s="3">
        <v>24.514285714285716</v>
      </c>
      <c r="H117" s="3">
        <v>28.6</v>
      </c>
      <c r="I117" s="3">
        <v>31.868571428571425</v>
      </c>
      <c r="J117" s="3">
        <v>33.502857142857131</v>
      </c>
      <c r="K117" s="3">
        <v>35.95428571428571</v>
      </c>
      <c r="L117" s="3">
        <v>36.362857142857145</v>
      </c>
      <c r="M117" s="3">
        <v>34.320000000000014</v>
      </c>
      <c r="N117" s="3">
        <v>32.685714285714269</v>
      </c>
      <c r="O117" s="3">
        <v>31.051428571428577</v>
      </c>
      <c r="P117" s="3">
        <v>35.95428571428571</v>
      </c>
      <c r="Q117" s="3">
        <v>36.771428571428572</v>
      </c>
      <c r="R117" s="3">
        <v>34.728571428571428</v>
      </c>
      <c r="S117" s="3">
        <v>36.362857142857145</v>
      </c>
      <c r="T117" s="3">
        <v>38.405714285714289</v>
      </c>
      <c r="U117" s="3">
        <v>40.040000000000006</v>
      </c>
      <c r="V117" s="3">
        <v>40.857142857142875</v>
      </c>
      <c r="W117" s="3">
        <v>36.771428571428572</v>
      </c>
      <c r="X117" s="3">
        <v>35.545714285714283</v>
      </c>
      <c r="Y117" s="3">
        <v>33.502857142857131</v>
      </c>
      <c r="AA117">
        <v>115</v>
      </c>
      <c r="AB117" s="3">
        <v>9.1</v>
      </c>
      <c r="AC117" s="3">
        <v>8.58</v>
      </c>
      <c r="AD117" s="3">
        <v>7.54</v>
      </c>
      <c r="AE117" s="3">
        <v>6.759999999999998</v>
      </c>
      <c r="AF117" s="3">
        <v>6.5000000000000018</v>
      </c>
      <c r="AG117" s="3">
        <v>7.8000000000000007</v>
      </c>
      <c r="AH117" s="3">
        <v>9.1</v>
      </c>
      <c r="AI117" s="3">
        <v>10.139999999999999</v>
      </c>
      <c r="AJ117" s="3">
        <v>10.659999999999995</v>
      </c>
      <c r="AK117" s="3">
        <v>11.44</v>
      </c>
      <c r="AL117" s="3">
        <v>11.57</v>
      </c>
      <c r="AM117" s="3">
        <v>10.920000000000003</v>
      </c>
      <c r="AN117" s="3">
        <v>10.399999999999995</v>
      </c>
      <c r="AO117" s="3">
        <v>9.8800000000000008</v>
      </c>
      <c r="AP117" s="3">
        <v>11.44</v>
      </c>
      <c r="AQ117" s="3">
        <v>11.700000000000001</v>
      </c>
      <c r="AR117" s="3">
        <v>11.049999999999999</v>
      </c>
      <c r="AS117" s="3">
        <v>11.57</v>
      </c>
      <c r="AT117" s="3">
        <v>12.220000000000002</v>
      </c>
      <c r="AU117" s="3">
        <v>12.740000000000002</v>
      </c>
      <c r="AV117" s="3">
        <v>13.000000000000004</v>
      </c>
      <c r="AW117" s="3">
        <v>11.700000000000001</v>
      </c>
      <c r="AX117" s="3">
        <v>11.309999999999999</v>
      </c>
      <c r="AY117" s="3">
        <v>10.659999999999995</v>
      </c>
    </row>
    <row r="118" spans="1:51" x14ac:dyDescent="0.3">
      <c r="A118">
        <v>116</v>
      </c>
      <c r="B118" s="3">
        <v>239.2</v>
      </c>
      <c r="C118" s="3">
        <v>225.53142857142853</v>
      </c>
      <c r="D118" s="3">
        <v>198.19428571428571</v>
      </c>
      <c r="E118" s="3">
        <v>177.6914285714285</v>
      </c>
      <c r="F118" s="3">
        <v>170.85714285714289</v>
      </c>
      <c r="G118" s="3">
        <v>205.02857142857144</v>
      </c>
      <c r="H118" s="3">
        <v>239.2</v>
      </c>
      <c r="I118" s="3">
        <v>266.53714285714284</v>
      </c>
      <c r="J118" s="3">
        <v>280.20571428571418</v>
      </c>
      <c r="K118" s="3">
        <v>300.70857142857136</v>
      </c>
      <c r="L118" s="3">
        <v>304.12571428571425</v>
      </c>
      <c r="M118" s="3">
        <v>287.04000000000002</v>
      </c>
      <c r="N118" s="3">
        <v>273.37142857142845</v>
      </c>
      <c r="O118" s="3">
        <v>259.70285714285711</v>
      </c>
      <c r="P118" s="3">
        <v>300.70857142857136</v>
      </c>
      <c r="Q118" s="3">
        <v>307.54285714285709</v>
      </c>
      <c r="R118" s="3">
        <v>290.45714285714274</v>
      </c>
      <c r="S118" s="3">
        <v>304.12571428571425</v>
      </c>
      <c r="T118" s="3">
        <v>321.2114285714286</v>
      </c>
      <c r="U118" s="3">
        <v>334.87999999999994</v>
      </c>
      <c r="V118" s="3">
        <v>341.71428571428578</v>
      </c>
      <c r="W118" s="3">
        <v>307.54285714285709</v>
      </c>
      <c r="X118" s="3">
        <v>297.29142857142847</v>
      </c>
      <c r="Y118" s="3">
        <v>280.20571428571418</v>
      </c>
      <c r="AA118">
        <v>116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</row>
    <row r="119" spans="1:51" x14ac:dyDescent="0.3">
      <c r="A119">
        <v>117</v>
      </c>
      <c r="B119" s="3">
        <v>26</v>
      </c>
      <c r="C119" s="3">
        <v>24.514285714285712</v>
      </c>
      <c r="D119" s="3">
        <v>21.542857142857148</v>
      </c>
      <c r="E119" s="3">
        <v>19.31428571428571</v>
      </c>
      <c r="F119" s="3">
        <v>18.571428571428577</v>
      </c>
      <c r="G119" s="3">
        <v>22.285714285714285</v>
      </c>
      <c r="H119" s="3">
        <v>26</v>
      </c>
      <c r="I119" s="3">
        <v>28.971428571428564</v>
      </c>
      <c r="J119" s="3">
        <v>30.457142857142841</v>
      </c>
      <c r="K119" s="3">
        <v>32.685714285714283</v>
      </c>
      <c r="L119" s="3">
        <v>33.057142857142857</v>
      </c>
      <c r="M119" s="3">
        <v>31.20000000000001</v>
      </c>
      <c r="N119" s="3">
        <v>29.714285714285701</v>
      </c>
      <c r="O119" s="3">
        <v>28.228571428571431</v>
      </c>
      <c r="P119" s="3">
        <v>32.685714285714283</v>
      </c>
      <c r="Q119" s="3">
        <v>33.428571428571431</v>
      </c>
      <c r="R119" s="3">
        <v>31.571428571428566</v>
      </c>
      <c r="S119" s="3">
        <v>33.057142857142857</v>
      </c>
      <c r="T119" s="3">
        <v>34.914285714285718</v>
      </c>
      <c r="U119" s="3">
        <v>36.4</v>
      </c>
      <c r="V119" s="3">
        <v>37.142857142857153</v>
      </c>
      <c r="W119" s="3">
        <v>33.428571428571431</v>
      </c>
      <c r="X119" s="3">
        <v>32.31428571428571</v>
      </c>
      <c r="Y119" s="3">
        <v>30.457142857142841</v>
      </c>
      <c r="AA119">
        <v>117</v>
      </c>
      <c r="AB119" s="3">
        <v>10.4</v>
      </c>
      <c r="AC119" s="3">
        <v>9.8057142857142843</v>
      </c>
      <c r="AD119" s="3">
        <v>8.6171428571428574</v>
      </c>
      <c r="AE119" s="3">
        <v>7.7257142857142833</v>
      </c>
      <c r="AF119" s="3">
        <v>7.4285714285714297</v>
      </c>
      <c r="AG119" s="3">
        <v>8.9142857142857146</v>
      </c>
      <c r="AH119" s="3">
        <v>10.4</v>
      </c>
      <c r="AI119" s="3">
        <v>11.588571428571427</v>
      </c>
      <c r="AJ119" s="3">
        <v>12.182857142857136</v>
      </c>
      <c r="AK119" s="3">
        <v>13.074285714285713</v>
      </c>
      <c r="AL119" s="3">
        <v>13.222857142857142</v>
      </c>
      <c r="AM119" s="3">
        <v>12.480000000000004</v>
      </c>
      <c r="AN119" s="3">
        <v>11.885714285714279</v>
      </c>
      <c r="AO119" s="3">
        <v>11.291428571428572</v>
      </c>
      <c r="AP119" s="3">
        <v>13.074285714285713</v>
      </c>
      <c r="AQ119" s="3">
        <v>13.371428571428572</v>
      </c>
      <c r="AR119" s="3">
        <v>12.628571428571426</v>
      </c>
      <c r="AS119" s="3">
        <v>13.222857142857142</v>
      </c>
      <c r="AT119" s="3">
        <v>13.965714285714288</v>
      </c>
      <c r="AU119" s="3">
        <v>14.56</v>
      </c>
      <c r="AV119" s="3">
        <v>14.857142857142859</v>
      </c>
      <c r="AW119" s="3">
        <v>13.371428571428572</v>
      </c>
      <c r="AX119" s="3">
        <v>12.925714285714283</v>
      </c>
      <c r="AY119" s="3">
        <v>12.182857142857136</v>
      </c>
    </row>
    <row r="120" spans="1:51" x14ac:dyDescent="0.3">
      <c r="A120">
        <v>118</v>
      </c>
      <c r="B120" s="3">
        <v>42.9</v>
      </c>
      <c r="C120" s="3">
        <v>40.448571428571427</v>
      </c>
      <c r="D120" s="3">
        <v>35.54571428571429</v>
      </c>
      <c r="E120" s="3">
        <v>31.868571428571418</v>
      </c>
      <c r="F120" s="3">
        <v>30.642857142857149</v>
      </c>
      <c r="G120" s="3">
        <v>36.771428571428579</v>
      </c>
      <c r="H120" s="3">
        <v>42.9</v>
      </c>
      <c r="I120" s="3">
        <v>47.802857142857142</v>
      </c>
      <c r="J120" s="3">
        <v>50.254285714285693</v>
      </c>
      <c r="K120" s="3">
        <v>53.931428571428562</v>
      </c>
      <c r="L120" s="3">
        <v>54.544285714285714</v>
      </c>
      <c r="M120" s="3">
        <v>51.480000000000011</v>
      </c>
      <c r="N120" s="3">
        <v>49.028571428571411</v>
      </c>
      <c r="O120" s="3">
        <v>46.57714285714286</v>
      </c>
      <c r="P120" s="3">
        <v>53.931428571428562</v>
      </c>
      <c r="Q120" s="3">
        <v>55.157142857142851</v>
      </c>
      <c r="R120" s="3">
        <v>52.092857142857127</v>
      </c>
      <c r="S120" s="3">
        <v>54.544285714285714</v>
      </c>
      <c r="T120" s="3">
        <v>57.608571428571437</v>
      </c>
      <c r="U120" s="3">
        <v>60.059999999999995</v>
      </c>
      <c r="V120" s="3">
        <v>61.285714285714299</v>
      </c>
      <c r="W120" s="3">
        <v>55.157142857142851</v>
      </c>
      <c r="X120" s="3">
        <v>53.318571428571417</v>
      </c>
      <c r="Y120" s="3">
        <v>50.254285714285693</v>
      </c>
      <c r="AA120">
        <v>118</v>
      </c>
      <c r="AB120" s="3">
        <v>19.5</v>
      </c>
      <c r="AC120" s="3">
        <v>18.385714285714286</v>
      </c>
      <c r="AD120" s="3">
        <v>16.157142857142858</v>
      </c>
      <c r="AE120" s="3">
        <v>14.48571428571428</v>
      </c>
      <c r="AF120" s="3">
        <v>13.928571428571431</v>
      </c>
      <c r="AG120" s="3">
        <v>16.714285714285712</v>
      </c>
      <c r="AH120" s="3">
        <v>19.5</v>
      </c>
      <c r="AI120" s="3">
        <v>21.728571428571428</v>
      </c>
      <c r="AJ120" s="3">
        <v>22.842857142857131</v>
      </c>
      <c r="AK120" s="3">
        <v>24.514285714285709</v>
      </c>
      <c r="AL120" s="3">
        <v>24.792857142857141</v>
      </c>
      <c r="AM120" s="3">
        <v>23.400000000000002</v>
      </c>
      <c r="AN120" s="3">
        <v>22.285714285714274</v>
      </c>
      <c r="AO120" s="3">
        <v>21.171428571428571</v>
      </c>
      <c r="AP120" s="3">
        <v>24.514285714285709</v>
      </c>
      <c r="AQ120" s="3">
        <v>25.071428571428562</v>
      </c>
      <c r="AR120" s="3">
        <v>23.678571428571416</v>
      </c>
      <c r="AS120" s="3">
        <v>24.792857142857141</v>
      </c>
      <c r="AT120" s="3">
        <v>26.185714285714287</v>
      </c>
      <c r="AU120" s="3">
        <v>27.299999999999997</v>
      </c>
      <c r="AV120" s="3">
        <v>27.857142857142861</v>
      </c>
      <c r="AW120" s="3">
        <v>25.071428571428562</v>
      </c>
      <c r="AX120" s="3">
        <v>24.23571428571428</v>
      </c>
      <c r="AY120" s="3">
        <v>22.842857142857131</v>
      </c>
    </row>
    <row r="121" spans="1:51" x14ac:dyDescent="0.3">
      <c r="A121" t="s">
        <v>10</v>
      </c>
      <c r="AA121" t="s">
        <v>10</v>
      </c>
    </row>
    <row r="123" spans="1:51" x14ac:dyDescent="0.3">
      <c r="A123" t="s">
        <v>18</v>
      </c>
      <c r="B123" s="1">
        <f>SUM(B3:B120)</f>
        <v>5514.5999999999995</v>
      </c>
      <c r="C123" s="1">
        <f t="shared" ref="C123:AY123" si="0">SUM(C3:C120)</f>
        <v>5199.4799999999941</v>
      </c>
      <c r="D123" s="1">
        <f t="shared" si="0"/>
        <v>4569.2400000000007</v>
      </c>
      <c r="E123" s="1">
        <f t="shared" si="0"/>
        <v>4096.5599999999995</v>
      </c>
      <c r="F123" s="1">
        <f t="shared" si="0"/>
        <v>3939.0000000000023</v>
      </c>
      <c r="G123" s="1">
        <f t="shared" si="0"/>
        <v>4726.8000000000011</v>
      </c>
      <c r="H123" s="1">
        <f t="shared" si="0"/>
        <v>5514.5999999999995</v>
      </c>
      <c r="I123" s="1">
        <f t="shared" si="0"/>
        <v>6144.84</v>
      </c>
      <c r="J123" s="1">
        <f t="shared" si="0"/>
        <v>6459.9599999999946</v>
      </c>
      <c r="K123" s="1">
        <f t="shared" si="0"/>
        <v>6932.6400000000012</v>
      </c>
      <c r="L123" s="1">
        <f t="shared" si="0"/>
        <v>7011.4199999999992</v>
      </c>
      <c r="M123" s="1">
        <f t="shared" si="0"/>
        <v>6617.5199999999968</v>
      </c>
      <c r="N123" s="1">
        <f t="shared" si="0"/>
        <v>6302.399999999996</v>
      </c>
      <c r="O123" s="1">
        <f t="shared" si="0"/>
        <v>5987.28</v>
      </c>
      <c r="P123" s="1">
        <f t="shared" si="0"/>
        <v>6932.6400000000012</v>
      </c>
      <c r="Q123" s="1">
        <f t="shared" si="0"/>
        <v>7090.2000000000007</v>
      </c>
      <c r="R123" s="1">
        <f t="shared" si="0"/>
        <v>6696.2999999999984</v>
      </c>
      <c r="S123" s="1">
        <f t="shared" si="0"/>
        <v>7011.4199999999992</v>
      </c>
      <c r="T123" s="1">
        <f t="shared" si="0"/>
        <v>7405.3200000000006</v>
      </c>
      <c r="U123" s="1">
        <f t="shared" si="0"/>
        <v>7720.4400000000032</v>
      </c>
      <c r="V123" s="1">
        <f t="shared" si="0"/>
        <v>7878.0000000000045</v>
      </c>
      <c r="W123" s="1">
        <f t="shared" si="0"/>
        <v>7090.2000000000007</v>
      </c>
      <c r="X123" s="1">
        <f t="shared" si="0"/>
        <v>6853.8599999999969</v>
      </c>
      <c r="Y123" s="1">
        <f t="shared" si="0"/>
        <v>6459.9599999999946</v>
      </c>
      <c r="Z123" s="3"/>
      <c r="AA123" s="3" t="s">
        <v>18</v>
      </c>
      <c r="AB123" s="1">
        <f t="shared" si="0"/>
        <v>1869.3999999999994</v>
      </c>
      <c r="AC123" s="1">
        <f t="shared" si="0"/>
        <v>1762.5771428571422</v>
      </c>
      <c r="AD123" s="1">
        <f t="shared" si="0"/>
        <v>1548.9314285714283</v>
      </c>
      <c r="AE123" s="1">
        <f t="shared" si="0"/>
        <v>1388.6971428571414</v>
      </c>
      <c r="AF123" s="1">
        <f t="shared" si="0"/>
        <v>1335.2857142857135</v>
      </c>
      <c r="AG123" s="1">
        <f t="shared" si="0"/>
        <v>1602.3428571428574</v>
      </c>
      <c r="AH123" s="1">
        <f t="shared" si="0"/>
        <v>1869.3999999999994</v>
      </c>
      <c r="AI123" s="1">
        <f t="shared" si="0"/>
        <v>2083.0457142857144</v>
      </c>
      <c r="AJ123" s="1">
        <f t="shared" si="0"/>
        <v>2189.8685714285712</v>
      </c>
      <c r="AK123" s="1">
        <f t="shared" si="0"/>
        <v>2350.102857142856</v>
      </c>
      <c r="AL123" s="1">
        <f t="shared" si="0"/>
        <v>2376.8085714285712</v>
      </c>
      <c r="AM123" s="1">
        <f t="shared" si="0"/>
        <v>2243.2800000000007</v>
      </c>
      <c r="AN123" s="1">
        <f t="shared" si="0"/>
        <v>2136.4571428571417</v>
      </c>
      <c r="AO123" s="1">
        <f t="shared" si="0"/>
        <v>2029.6342857142861</v>
      </c>
      <c r="AP123" s="1">
        <f t="shared" si="0"/>
        <v>2350.102857142856</v>
      </c>
      <c r="AQ123" s="1">
        <f t="shared" si="0"/>
        <v>2403.5142857142851</v>
      </c>
      <c r="AR123" s="1">
        <f t="shared" si="0"/>
        <v>2269.9857142857131</v>
      </c>
      <c r="AS123" s="1">
        <f t="shared" si="0"/>
        <v>2376.8085714285712</v>
      </c>
      <c r="AT123" s="1">
        <f t="shared" si="0"/>
        <v>2510.3371428571436</v>
      </c>
      <c r="AU123" s="1">
        <f t="shared" si="0"/>
        <v>2617.1600000000008</v>
      </c>
      <c r="AV123" s="1">
        <f t="shared" si="0"/>
        <v>2670.5714285714271</v>
      </c>
      <c r="AW123" s="1">
        <f t="shared" si="0"/>
        <v>2403.5142857142851</v>
      </c>
      <c r="AX123" s="1">
        <f t="shared" si="0"/>
        <v>2323.3971428571426</v>
      </c>
      <c r="AY123" s="1">
        <f t="shared" si="0"/>
        <v>2189.8685714285712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18"/>
  <sheetViews>
    <sheetView zoomScale="85" zoomScaleNormal="85" workbookViewId="0">
      <pane ySplit="1" topLeftCell="A2" activePane="bottomLeft" state="frozen"/>
      <selection pane="bottomLeft"/>
    </sheetView>
  </sheetViews>
  <sheetFormatPr baseColWidth="10" defaultColWidth="8.88671875" defaultRowHeight="14.4" x14ac:dyDescent="0.3"/>
  <cols>
    <col min="1" max="1" width="15.5546875" bestFit="1" customWidth="1"/>
    <col min="2" max="2" width="5.5546875" bestFit="1" customWidth="1"/>
    <col min="3" max="3" width="11.33203125" bestFit="1" customWidth="1"/>
    <col min="4" max="4" width="11" bestFit="1" customWidth="1"/>
    <col min="5" max="5" width="13.5546875" bestFit="1" customWidth="1"/>
    <col min="6" max="6" width="13.33203125" bestFit="1" customWidth="1"/>
    <col min="7" max="7" width="13.88671875" customWidth="1"/>
    <col min="8" max="8" width="12.6640625" bestFit="1" customWidth="1"/>
    <col min="9" max="9" width="7" bestFit="1" customWidth="1"/>
    <col min="10" max="10" width="7.88671875" bestFit="1" customWidth="1"/>
    <col min="11" max="12" width="5.33203125" bestFit="1" customWidth="1"/>
    <col min="13" max="13" width="14.6640625" bestFit="1" customWidth="1"/>
    <col min="14" max="14" width="12.6640625" bestFit="1" customWidth="1"/>
    <col min="15" max="15" width="21.88671875" bestFit="1" customWidth="1"/>
    <col min="16" max="16" width="8.6640625" bestFit="1" customWidth="1"/>
    <col min="17" max="17" width="11.33203125" bestFit="1" customWidth="1"/>
    <col min="18" max="18" width="8" bestFit="1" customWidth="1"/>
    <col min="19" max="19" width="11.88671875" bestFit="1" customWidth="1"/>
    <col min="20" max="20" width="17.5546875" bestFit="1" customWidth="1"/>
  </cols>
  <sheetData>
    <row r="1" spans="1:20" x14ac:dyDescent="0.3">
      <c r="A1" t="s">
        <v>0</v>
      </c>
      <c r="B1" t="s">
        <v>1</v>
      </c>
      <c r="C1" t="s">
        <v>4</v>
      </c>
      <c r="D1" t="s">
        <v>5</v>
      </c>
      <c r="E1" t="s">
        <v>29</v>
      </c>
      <c r="F1" t="s">
        <v>30</v>
      </c>
      <c r="G1" t="s">
        <v>11</v>
      </c>
      <c r="H1" t="s">
        <v>12</v>
      </c>
      <c r="I1" t="s">
        <v>2</v>
      </c>
      <c r="J1" t="s">
        <v>3</v>
      </c>
      <c r="K1" t="s">
        <v>6</v>
      </c>
      <c r="L1" t="s">
        <v>19</v>
      </c>
      <c r="M1" t="s">
        <v>7</v>
      </c>
      <c r="N1" t="s">
        <v>8</v>
      </c>
      <c r="O1" t="s">
        <v>15</v>
      </c>
      <c r="P1" t="s">
        <v>36</v>
      </c>
      <c r="Q1" t="s">
        <v>13</v>
      </c>
      <c r="R1" t="s">
        <v>32</v>
      </c>
      <c r="S1" t="s">
        <v>14</v>
      </c>
      <c r="T1" t="s">
        <v>37</v>
      </c>
    </row>
    <row r="2" spans="1:20" x14ac:dyDescent="0.3">
      <c r="A2" t="s">
        <v>45</v>
      </c>
      <c r="B2">
        <v>62</v>
      </c>
      <c r="C2" s="1">
        <v>100</v>
      </c>
      <c r="D2">
        <f t="shared" ref="D2:D33" si="0">C2*Q2</f>
        <v>20</v>
      </c>
      <c r="E2">
        <f t="shared" ref="E2:E33" si="1">C2*R2</f>
        <v>70</v>
      </c>
      <c r="F2">
        <f t="shared" ref="F2:F33" si="2">-C2*R2</f>
        <v>-70</v>
      </c>
      <c r="G2" s="1">
        <f t="shared" ref="G2:G33" si="3">C2*S2</f>
        <v>77.666666666666671</v>
      </c>
      <c r="H2" s="1">
        <f>MAX(D2+0.01,G2)</f>
        <v>77.666666666666671</v>
      </c>
      <c r="I2">
        <v>10</v>
      </c>
      <c r="J2">
        <v>10</v>
      </c>
      <c r="K2">
        <f t="shared" ref="K2:K33" si="4">IF(L2&gt;0,MAX(I2,J2),-MAX(I2,J2))</f>
        <v>-10</v>
      </c>
      <c r="L2">
        <v>0</v>
      </c>
      <c r="M2">
        <f t="shared" ref="M2:M33" si="5">C2*T2</f>
        <v>3000</v>
      </c>
      <c r="N2">
        <f t="shared" ref="N2:N33" si="6">M2/5</f>
        <v>600</v>
      </c>
      <c r="O2" s="3">
        <v>8</v>
      </c>
      <c r="P2" t="s">
        <v>97</v>
      </c>
      <c r="Q2" s="2">
        <v>0.2</v>
      </c>
      <c r="R2" s="2">
        <v>0.7</v>
      </c>
      <c r="S2" s="2">
        <v>0.77666666666666673</v>
      </c>
      <c r="T2">
        <v>30</v>
      </c>
    </row>
    <row r="3" spans="1:20" x14ac:dyDescent="0.3">
      <c r="A3" t="s">
        <v>46</v>
      </c>
      <c r="B3">
        <v>65</v>
      </c>
      <c r="C3" s="1">
        <v>491</v>
      </c>
      <c r="D3">
        <f t="shared" si="0"/>
        <v>98.2</v>
      </c>
      <c r="E3">
        <f t="shared" si="1"/>
        <v>343.7</v>
      </c>
      <c r="F3">
        <f t="shared" si="2"/>
        <v>-343.7</v>
      </c>
      <c r="G3" s="1">
        <f t="shared" si="3"/>
        <v>338.78999999999996</v>
      </c>
      <c r="H3" s="1">
        <f t="shared" ref="H3:H66" si="7">MAX(D3+0.01,G3)</f>
        <v>338.78999999999996</v>
      </c>
      <c r="I3">
        <v>10</v>
      </c>
      <c r="J3">
        <v>10</v>
      </c>
      <c r="K3">
        <f t="shared" si="4"/>
        <v>-10</v>
      </c>
      <c r="L3">
        <v>0</v>
      </c>
      <c r="M3">
        <f t="shared" si="5"/>
        <v>14730</v>
      </c>
      <c r="N3">
        <f t="shared" si="6"/>
        <v>2946</v>
      </c>
      <c r="O3" s="3">
        <v>10</v>
      </c>
      <c r="P3" t="s">
        <v>97</v>
      </c>
      <c r="Q3" s="2">
        <v>0.2</v>
      </c>
      <c r="R3" s="2">
        <v>0.7</v>
      </c>
      <c r="S3" s="2">
        <v>0.69</v>
      </c>
      <c r="T3">
        <v>30</v>
      </c>
    </row>
    <row r="4" spans="1:20" x14ac:dyDescent="0.3">
      <c r="A4" t="s">
        <v>47</v>
      </c>
      <c r="B4">
        <v>66</v>
      </c>
      <c r="C4" s="1">
        <v>492</v>
      </c>
      <c r="D4">
        <f t="shared" si="0"/>
        <v>98.4</v>
      </c>
      <c r="E4">
        <f t="shared" si="1"/>
        <v>344.4</v>
      </c>
      <c r="F4">
        <f t="shared" si="2"/>
        <v>-344.4</v>
      </c>
      <c r="G4" s="1">
        <f t="shared" si="3"/>
        <v>329.64000000000004</v>
      </c>
      <c r="H4" s="1">
        <f t="shared" si="7"/>
        <v>329.64000000000004</v>
      </c>
      <c r="I4">
        <v>8</v>
      </c>
      <c r="J4">
        <v>8</v>
      </c>
      <c r="K4">
        <f t="shared" si="4"/>
        <v>-8</v>
      </c>
      <c r="L4">
        <v>0</v>
      </c>
      <c r="M4">
        <f t="shared" si="5"/>
        <v>14760</v>
      </c>
      <c r="N4">
        <f t="shared" si="6"/>
        <v>2952</v>
      </c>
      <c r="O4" s="3">
        <v>12</v>
      </c>
      <c r="P4" t="s">
        <v>97</v>
      </c>
      <c r="Q4" s="2">
        <v>0.2</v>
      </c>
      <c r="R4" s="2">
        <v>0.7</v>
      </c>
      <c r="S4" s="2">
        <v>0.67</v>
      </c>
      <c r="T4">
        <v>30</v>
      </c>
    </row>
    <row r="5" spans="1:20" x14ac:dyDescent="0.3">
      <c r="A5" t="s">
        <v>48</v>
      </c>
      <c r="B5">
        <v>25</v>
      </c>
      <c r="C5" s="1">
        <v>320</v>
      </c>
      <c r="D5">
        <f t="shared" si="0"/>
        <v>64</v>
      </c>
      <c r="E5">
        <f t="shared" si="1"/>
        <v>224</v>
      </c>
      <c r="F5">
        <f t="shared" si="2"/>
        <v>-224</v>
      </c>
      <c r="G5" s="1">
        <f t="shared" si="3"/>
        <v>208</v>
      </c>
      <c r="H5" s="1">
        <f t="shared" si="7"/>
        <v>208</v>
      </c>
      <c r="I5">
        <v>8</v>
      </c>
      <c r="J5">
        <v>8</v>
      </c>
      <c r="K5">
        <f t="shared" si="4"/>
        <v>-8</v>
      </c>
      <c r="L5">
        <v>0</v>
      </c>
      <c r="M5">
        <f t="shared" si="5"/>
        <v>9600</v>
      </c>
      <c r="N5">
        <f t="shared" si="6"/>
        <v>1920</v>
      </c>
      <c r="O5" s="3">
        <v>14</v>
      </c>
      <c r="P5" t="s">
        <v>97</v>
      </c>
      <c r="Q5" s="2">
        <v>0.2</v>
      </c>
      <c r="R5" s="2">
        <v>0.7</v>
      </c>
      <c r="S5" s="2">
        <v>0.65</v>
      </c>
      <c r="T5">
        <v>30</v>
      </c>
    </row>
    <row r="6" spans="1:20" x14ac:dyDescent="0.3">
      <c r="A6" t="s">
        <v>49</v>
      </c>
      <c r="B6">
        <v>87</v>
      </c>
      <c r="C6" s="1">
        <v>104</v>
      </c>
      <c r="D6">
        <f t="shared" si="0"/>
        <v>20.8</v>
      </c>
      <c r="E6">
        <f t="shared" si="1"/>
        <v>72.8</v>
      </c>
      <c r="F6">
        <f t="shared" si="2"/>
        <v>-72.8</v>
      </c>
      <c r="G6" s="1">
        <f t="shared" si="3"/>
        <v>72.314666666666653</v>
      </c>
      <c r="H6" s="1">
        <f t="shared" si="7"/>
        <v>72.314666666666653</v>
      </c>
      <c r="I6">
        <v>8</v>
      </c>
      <c r="J6">
        <v>8</v>
      </c>
      <c r="K6">
        <f t="shared" si="4"/>
        <v>-8</v>
      </c>
      <c r="L6">
        <v>0</v>
      </c>
      <c r="M6">
        <f t="shared" si="5"/>
        <v>3120</v>
      </c>
      <c r="N6">
        <f t="shared" si="6"/>
        <v>624</v>
      </c>
      <c r="O6" s="3">
        <v>16</v>
      </c>
      <c r="P6" t="s">
        <v>97</v>
      </c>
      <c r="Q6" s="2">
        <v>0.2</v>
      </c>
      <c r="R6" s="2">
        <v>0.7</v>
      </c>
      <c r="S6" s="2">
        <v>0.69533333333333325</v>
      </c>
      <c r="T6">
        <v>30</v>
      </c>
    </row>
    <row r="7" spans="1:20" x14ac:dyDescent="0.3">
      <c r="A7" t="s">
        <v>50</v>
      </c>
      <c r="B7">
        <v>89</v>
      </c>
      <c r="C7" s="1">
        <v>707</v>
      </c>
      <c r="D7">
        <f t="shared" si="0"/>
        <v>141.4</v>
      </c>
      <c r="E7">
        <f t="shared" si="1"/>
        <v>494.9</v>
      </c>
      <c r="F7">
        <f t="shared" si="2"/>
        <v>-494.9</v>
      </c>
      <c r="G7" s="1">
        <f t="shared" si="3"/>
        <v>431.27</v>
      </c>
      <c r="H7" s="1">
        <f t="shared" si="7"/>
        <v>431.27</v>
      </c>
      <c r="I7">
        <v>8</v>
      </c>
      <c r="J7">
        <v>8</v>
      </c>
      <c r="K7">
        <f t="shared" si="4"/>
        <v>-8</v>
      </c>
      <c r="L7">
        <v>0</v>
      </c>
      <c r="M7">
        <f t="shared" si="5"/>
        <v>21210</v>
      </c>
      <c r="N7">
        <f t="shared" si="6"/>
        <v>4242</v>
      </c>
      <c r="O7" s="3">
        <v>18</v>
      </c>
      <c r="P7" t="s">
        <v>97</v>
      </c>
      <c r="Q7" s="2">
        <v>0.2</v>
      </c>
      <c r="R7" s="2">
        <v>0.7</v>
      </c>
      <c r="S7" s="2">
        <v>0.61</v>
      </c>
      <c r="T7">
        <v>30</v>
      </c>
    </row>
    <row r="8" spans="1:20" x14ac:dyDescent="0.3">
      <c r="A8" t="s">
        <v>51</v>
      </c>
      <c r="B8">
        <v>46</v>
      </c>
      <c r="C8" s="1">
        <v>119</v>
      </c>
      <c r="D8">
        <f t="shared" si="0"/>
        <v>23.8</v>
      </c>
      <c r="E8">
        <f t="shared" si="1"/>
        <v>83.3</v>
      </c>
      <c r="F8">
        <f t="shared" si="2"/>
        <v>-83.3</v>
      </c>
      <c r="G8" s="1">
        <f t="shared" si="3"/>
        <v>77.38966666666667</v>
      </c>
      <c r="H8" s="1">
        <f t="shared" si="7"/>
        <v>77.38966666666667</v>
      </c>
      <c r="I8">
        <v>8</v>
      </c>
      <c r="J8">
        <v>8</v>
      </c>
      <c r="K8">
        <f t="shared" si="4"/>
        <v>-8</v>
      </c>
      <c r="L8">
        <v>0</v>
      </c>
      <c r="M8">
        <f t="shared" si="5"/>
        <v>3570</v>
      </c>
      <c r="N8">
        <f t="shared" si="6"/>
        <v>714</v>
      </c>
      <c r="O8" s="3">
        <v>20</v>
      </c>
      <c r="P8" t="s">
        <v>97</v>
      </c>
      <c r="Q8" s="2">
        <v>0.2</v>
      </c>
      <c r="R8" s="2">
        <v>0.7</v>
      </c>
      <c r="S8" s="2">
        <v>0.65033333333333332</v>
      </c>
      <c r="T8">
        <v>30</v>
      </c>
    </row>
    <row r="9" spans="1:20" x14ac:dyDescent="0.3">
      <c r="A9" t="s">
        <v>52</v>
      </c>
      <c r="B9">
        <v>49</v>
      </c>
      <c r="C9" s="1">
        <v>304</v>
      </c>
      <c r="D9">
        <f t="shared" si="0"/>
        <v>60.800000000000004</v>
      </c>
      <c r="E9">
        <f t="shared" si="1"/>
        <v>212.79999999999998</v>
      </c>
      <c r="F9">
        <f t="shared" si="2"/>
        <v>-212.79999999999998</v>
      </c>
      <c r="G9" s="1">
        <f t="shared" si="3"/>
        <v>173.27999999999997</v>
      </c>
      <c r="H9" s="1">
        <f t="shared" si="7"/>
        <v>173.27999999999997</v>
      </c>
      <c r="I9">
        <v>8</v>
      </c>
      <c r="J9">
        <v>8</v>
      </c>
      <c r="K9">
        <f t="shared" si="4"/>
        <v>-8</v>
      </c>
      <c r="L9">
        <v>0</v>
      </c>
      <c r="M9">
        <f t="shared" si="5"/>
        <v>9120</v>
      </c>
      <c r="N9">
        <f t="shared" si="6"/>
        <v>1824</v>
      </c>
      <c r="O9" s="3">
        <v>22</v>
      </c>
      <c r="P9" t="s">
        <v>97</v>
      </c>
      <c r="Q9" s="2">
        <v>0.2</v>
      </c>
      <c r="R9" s="2">
        <v>0.7</v>
      </c>
      <c r="S9" s="2">
        <v>0.56999999999999995</v>
      </c>
      <c r="T9">
        <v>30</v>
      </c>
    </row>
    <row r="10" spans="1:20" x14ac:dyDescent="0.3">
      <c r="A10" t="s">
        <v>53</v>
      </c>
      <c r="B10">
        <v>8</v>
      </c>
      <c r="C10" s="1">
        <v>100</v>
      </c>
      <c r="D10">
        <f t="shared" si="0"/>
        <v>20</v>
      </c>
      <c r="E10">
        <f t="shared" si="1"/>
        <v>70</v>
      </c>
      <c r="F10">
        <f t="shared" si="2"/>
        <v>-70</v>
      </c>
      <c r="G10" s="1">
        <f t="shared" si="3"/>
        <v>61.666666666666671</v>
      </c>
      <c r="H10" s="1">
        <f t="shared" si="7"/>
        <v>61.666666666666671</v>
      </c>
      <c r="I10">
        <v>8</v>
      </c>
      <c r="J10">
        <v>8</v>
      </c>
      <c r="K10">
        <f t="shared" si="4"/>
        <v>-8</v>
      </c>
      <c r="L10">
        <v>0</v>
      </c>
      <c r="M10">
        <f t="shared" si="5"/>
        <v>3000</v>
      </c>
      <c r="N10">
        <f t="shared" si="6"/>
        <v>600</v>
      </c>
      <c r="O10" s="3">
        <v>24</v>
      </c>
      <c r="P10" t="s">
        <v>97</v>
      </c>
      <c r="Q10" s="2">
        <v>0.2</v>
      </c>
      <c r="R10" s="2">
        <v>0.7</v>
      </c>
      <c r="S10" s="2">
        <v>0.6166666666666667</v>
      </c>
      <c r="T10">
        <v>30</v>
      </c>
    </row>
    <row r="11" spans="1:20" x14ac:dyDescent="0.3">
      <c r="A11" t="s">
        <v>54</v>
      </c>
      <c r="B11">
        <v>54</v>
      </c>
      <c r="C11" s="1">
        <v>148</v>
      </c>
      <c r="D11">
        <f t="shared" si="0"/>
        <v>29.6</v>
      </c>
      <c r="E11">
        <f t="shared" si="1"/>
        <v>103.6</v>
      </c>
      <c r="F11">
        <f t="shared" si="2"/>
        <v>-103.6</v>
      </c>
      <c r="G11" s="1">
        <f t="shared" si="3"/>
        <v>85.938666666666663</v>
      </c>
      <c r="H11" s="1">
        <f t="shared" si="7"/>
        <v>85.938666666666663</v>
      </c>
      <c r="I11">
        <v>5</v>
      </c>
      <c r="J11">
        <v>5</v>
      </c>
      <c r="K11">
        <f t="shared" si="4"/>
        <v>-5</v>
      </c>
      <c r="L11">
        <v>0</v>
      </c>
      <c r="M11">
        <f t="shared" si="5"/>
        <v>4440</v>
      </c>
      <c r="N11">
        <f t="shared" si="6"/>
        <v>888</v>
      </c>
      <c r="O11" s="3">
        <v>26</v>
      </c>
      <c r="P11" t="s">
        <v>97</v>
      </c>
      <c r="Q11" s="2">
        <v>0.2</v>
      </c>
      <c r="R11" s="2">
        <v>0.7</v>
      </c>
      <c r="S11" s="2">
        <v>0.58066666666666666</v>
      </c>
      <c r="T11">
        <v>30</v>
      </c>
    </row>
    <row r="12" spans="1:20" x14ac:dyDescent="0.3">
      <c r="A12" t="s">
        <v>55</v>
      </c>
      <c r="B12">
        <v>10</v>
      </c>
      <c r="C12" s="1">
        <v>550</v>
      </c>
      <c r="D12">
        <f t="shared" si="0"/>
        <v>110</v>
      </c>
      <c r="E12">
        <f t="shared" si="1"/>
        <v>385</v>
      </c>
      <c r="F12">
        <f t="shared" si="2"/>
        <v>-385</v>
      </c>
      <c r="G12" s="1">
        <f t="shared" si="3"/>
        <v>280.5</v>
      </c>
      <c r="H12" s="1">
        <f t="shared" si="7"/>
        <v>280.5</v>
      </c>
      <c r="I12">
        <v>8</v>
      </c>
      <c r="J12">
        <v>8</v>
      </c>
      <c r="K12">
        <f t="shared" si="4"/>
        <v>-8</v>
      </c>
      <c r="L12">
        <v>0</v>
      </c>
      <c r="M12">
        <f t="shared" si="5"/>
        <v>16500</v>
      </c>
      <c r="N12">
        <f t="shared" si="6"/>
        <v>3300</v>
      </c>
      <c r="O12" s="3">
        <v>28</v>
      </c>
      <c r="P12" t="s">
        <v>97</v>
      </c>
      <c r="Q12" s="2">
        <v>0.2</v>
      </c>
      <c r="R12" s="2">
        <v>0.7</v>
      </c>
      <c r="S12" s="2">
        <v>0.51</v>
      </c>
      <c r="T12">
        <v>30</v>
      </c>
    </row>
    <row r="13" spans="1:20" x14ac:dyDescent="0.3">
      <c r="A13" t="s">
        <v>56</v>
      </c>
      <c r="B13">
        <v>55</v>
      </c>
      <c r="C13" s="1">
        <v>100</v>
      </c>
      <c r="D13">
        <f t="shared" si="0"/>
        <v>20</v>
      </c>
      <c r="E13">
        <f t="shared" si="1"/>
        <v>70</v>
      </c>
      <c r="F13">
        <f t="shared" si="2"/>
        <v>-70</v>
      </c>
      <c r="G13" s="1">
        <f t="shared" si="3"/>
        <v>55.666666666666664</v>
      </c>
      <c r="H13" s="1">
        <f t="shared" si="7"/>
        <v>55.666666666666664</v>
      </c>
      <c r="I13">
        <v>5</v>
      </c>
      <c r="J13">
        <v>5</v>
      </c>
      <c r="K13">
        <f t="shared" si="4"/>
        <v>-5</v>
      </c>
      <c r="L13">
        <v>0</v>
      </c>
      <c r="M13">
        <f t="shared" si="5"/>
        <v>3000</v>
      </c>
      <c r="N13">
        <f t="shared" si="6"/>
        <v>600</v>
      </c>
      <c r="O13" s="3">
        <v>30</v>
      </c>
      <c r="P13" t="s">
        <v>97</v>
      </c>
      <c r="Q13" s="2">
        <v>0.2</v>
      </c>
      <c r="R13" s="2">
        <v>0.7</v>
      </c>
      <c r="S13" s="2">
        <v>0.55666666666666664</v>
      </c>
      <c r="T13">
        <v>30</v>
      </c>
    </row>
    <row r="14" spans="1:20" x14ac:dyDescent="0.3">
      <c r="A14" t="s">
        <v>57</v>
      </c>
      <c r="B14">
        <v>56</v>
      </c>
      <c r="C14" s="1">
        <v>100</v>
      </c>
      <c r="D14">
        <f t="shared" si="0"/>
        <v>20</v>
      </c>
      <c r="E14">
        <f t="shared" si="1"/>
        <v>70</v>
      </c>
      <c r="F14">
        <f t="shared" si="2"/>
        <v>-70</v>
      </c>
      <c r="G14" s="1">
        <f t="shared" si="3"/>
        <v>53.666666666666671</v>
      </c>
      <c r="H14" s="1">
        <f t="shared" si="7"/>
        <v>53.666666666666671</v>
      </c>
      <c r="I14">
        <v>8</v>
      </c>
      <c r="J14">
        <v>8</v>
      </c>
      <c r="K14">
        <f t="shared" si="4"/>
        <v>-8</v>
      </c>
      <c r="L14">
        <v>0</v>
      </c>
      <c r="M14">
        <f t="shared" si="5"/>
        <v>3000</v>
      </c>
      <c r="N14">
        <f t="shared" si="6"/>
        <v>600</v>
      </c>
      <c r="O14" s="3">
        <v>32</v>
      </c>
      <c r="P14" t="s">
        <v>97</v>
      </c>
      <c r="Q14" s="2">
        <v>0.2</v>
      </c>
      <c r="R14" s="2">
        <v>0.7</v>
      </c>
      <c r="S14" s="2">
        <v>0.53666666666666674</v>
      </c>
      <c r="T14">
        <v>30</v>
      </c>
    </row>
    <row r="15" spans="1:20" x14ac:dyDescent="0.3">
      <c r="A15" t="s">
        <v>58</v>
      </c>
      <c r="B15">
        <v>59</v>
      </c>
      <c r="C15" s="1">
        <v>255</v>
      </c>
      <c r="D15">
        <f t="shared" si="0"/>
        <v>51</v>
      </c>
      <c r="E15">
        <f t="shared" si="1"/>
        <v>178.5</v>
      </c>
      <c r="F15">
        <f t="shared" si="2"/>
        <v>-178.5</v>
      </c>
      <c r="G15" s="1">
        <f t="shared" si="3"/>
        <v>118.57499999999999</v>
      </c>
      <c r="H15" s="1">
        <f t="shared" si="7"/>
        <v>118.57499999999999</v>
      </c>
      <c r="I15">
        <v>8</v>
      </c>
      <c r="J15">
        <v>8</v>
      </c>
      <c r="K15">
        <f t="shared" si="4"/>
        <v>-8</v>
      </c>
      <c r="L15">
        <v>0</v>
      </c>
      <c r="M15">
        <f t="shared" si="5"/>
        <v>7650</v>
      </c>
      <c r="N15">
        <f t="shared" si="6"/>
        <v>1530</v>
      </c>
      <c r="O15" s="3">
        <v>34</v>
      </c>
      <c r="P15" t="s">
        <v>97</v>
      </c>
      <c r="Q15" s="2">
        <v>0.2</v>
      </c>
      <c r="R15" s="2">
        <v>0.7</v>
      </c>
      <c r="S15" s="2">
        <v>0.46499999999999997</v>
      </c>
      <c r="T15">
        <v>30</v>
      </c>
    </row>
    <row r="16" spans="1:20" x14ac:dyDescent="0.3">
      <c r="A16" t="s">
        <v>59</v>
      </c>
      <c r="B16">
        <v>61</v>
      </c>
      <c r="C16" s="1">
        <v>260</v>
      </c>
      <c r="D16">
        <f t="shared" si="0"/>
        <v>52</v>
      </c>
      <c r="E16">
        <f t="shared" si="1"/>
        <v>182</v>
      </c>
      <c r="F16">
        <f t="shared" si="2"/>
        <v>-182</v>
      </c>
      <c r="G16" s="1">
        <f t="shared" si="3"/>
        <v>115.26666666666668</v>
      </c>
      <c r="H16" s="1">
        <f t="shared" si="7"/>
        <v>115.26666666666668</v>
      </c>
      <c r="I16">
        <v>5</v>
      </c>
      <c r="J16">
        <v>5</v>
      </c>
      <c r="K16">
        <f t="shared" si="4"/>
        <v>-5</v>
      </c>
      <c r="L16">
        <v>0</v>
      </c>
      <c r="M16">
        <f t="shared" si="5"/>
        <v>7800</v>
      </c>
      <c r="N16">
        <f t="shared" si="6"/>
        <v>1560</v>
      </c>
      <c r="O16" s="3">
        <v>36</v>
      </c>
      <c r="P16" t="s">
        <v>97</v>
      </c>
      <c r="Q16" s="2">
        <v>0.2</v>
      </c>
      <c r="R16" s="2">
        <v>0.7</v>
      </c>
      <c r="S16" s="2">
        <v>0.44333333333333336</v>
      </c>
      <c r="T16">
        <v>30</v>
      </c>
    </row>
    <row r="17" spans="1:20" x14ac:dyDescent="0.3">
      <c r="A17" t="s">
        <v>60</v>
      </c>
      <c r="B17">
        <v>69</v>
      </c>
      <c r="C17" s="1">
        <v>805.2</v>
      </c>
      <c r="D17">
        <f t="shared" si="0"/>
        <v>161.04000000000002</v>
      </c>
      <c r="E17">
        <f t="shared" si="1"/>
        <v>563.64</v>
      </c>
      <c r="F17">
        <f t="shared" si="2"/>
        <v>-563.64</v>
      </c>
      <c r="G17" s="1">
        <f t="shared" si="3"/>
        <v>330.13200000000006</v>
      </c>
      <c r="H17" s="1">
        <f t="shared" si="7"/>
        <v>330.13200000000006</v>
      </c>
      <c r="I17">
        <v>4</v>
      </c>
      <c r="J17">
        <v>4</v>
      </c>
      <c r="K17">
        <f t="shared" si="4"/>
        <v>-4</v>
      </c>
      <c r="L17">
        <v>0</v>
      </c>
      <c r="M17">
        <f t="shared" si="5"/>
        <v>24156</v>
      </c>
      <c r="N17">
        <f t="shared" si="6"/>
        <v>4831.2</v>
      </c>
      <c r="O17" s="3">
        <v>38</v>
      </c>
      <c r="P17" t="s">
        <v>97</v>
      </c>
      <c r="Q17" s="2">
        <v>0.2</v>
      </c>
      <c r="R17" s="2">
        <v>0.7</v>
      </c>
      <c r="S17" s="2">
        <v>0.41000000000000003</v>
      </c>
      <c r="T17">
        <v>30</v>
      </c>
    </row>
    <row r="18" spans="1:20" x14ac:dyDescent="0.3">
      <c r="A18" t="s">
        <v>61</v>
      </c>
      <c r="B18">
        <v>15</v>
      </c>
      <c r="C18" s="1">
        <v>100</v>
      </c>
      <c r="D18">
        <f t="shared" si="0"/>
        <v>20</v>
      </c>
      <c r="E18">
        <f t="shared" si="1"/>
        <v>70</v>
      </c>
      <c r="F18">
        <f t="shared" si="2"/>
        <v>-70</v>
      </c>
      <c r="G18" s="1">
        <f t="shared" si="3"/>
        <v>45.666666666666664</v>
      </c>
      <c r="H18" s="1">
        <f t="shared" si="7"/>
        <v>45.666666666666664</v>
      </c>
      <c r="I18">
        <v>5</v>
      </c>
      <c r="J18">
        <v>5</v>
      </c>
      <c r="K18">
        <f t="shared" si="4"/>
        <v>-5</v>
      </c>
      <c r="L18">
        <v>0</v>
      </c>
      <c r="M18">
        <f t="shared" si="5"/>
        <v>3000</v>
      </c>
      <c r="N18">
        <f t="shared" si="6"/>
        <v>600</v>
      </c>
      <c r="O18" s="3">
        <v>40</v>
      </c>
      <c r="P18" t="s">
        <v>97</v>
      </c>
      <c r="Q18" s="2">
        <v>0.2</v>
      </c>
      <c r="R18" s="2">
        <v>0.7</v>
      </c>
      <c r="S18" s="2">
        <v>0.45666666666666667</v>
      </c>
      <c r="T18">
        <v>30</v>
      </c>
    </row>
    <row r="19" spans="1:20" x14ac:dyDescent="0.3">
      <c r="A19" t="s">
        <v>62</v>
      </c>
      <c r="B19">
        <v>91</v>
      </c>
      <c r="C19" s="1">
        <v>100</v>
      </c>
      <c r="D19">
        <f t="shared" si="0"/>
        <v>20</v>
      </c>
      <c r="E19">
        <f t="shared" si="1"/>
        <v>70</v>
      </c>
      <c r="F19">
        <f t="shared" si="2"/>
        <v>-70</v>
      </c>
      <c r="G19" s="1">
        <f t="shared" si="3"/>
        <v>43.666666666666664</v>
      </c>
      <c r="H19" s="1">
        <f t="shared" si="7"/>
        <v>43.666666666666664</v>
      </c>
      <c r="I19">
        <v>1</v>
      </c>
      <c r="J19">
        <v>1</v>
      </c>
      <c r="K19">
        <f t="shared" si="4"/>
        <v>-1</v>
      </c>
      <c r="L19">
        <v>0</v>
      </c>
      <c r="M19">
        <f t="shared" si="5"/>
        <v>3000</v>
      </c>
      <c r="N19">
        <f t="shared" si="6"/>
        <v>600</v>
      </c>
      <c r="O19" s="3">
        <v>42</v>
      </c>
      <c r="P19" t="s">
        <v>97</v>
      </c>
      <c r="Q19" s="2">
        <v>0.2</v>
      </c>
      <c r="R19" s="2">
        <v>0.7</v>
      </c>
      <c r="S19" s="2">
        <v>0.43666666666666665</v>
      </c>
      <c r="T19">
        <v>30</v>
      </c>
    </row>
    <row r="20" spans="1:20" x14ac:dyDescent="0.3">
      <c r="A20" t="s">
        <v>63</v>
      </c>
      <c r="B20">
        <v>110</v>
      </c>
      <c r="C20" s="1">
        <v>100</v>
      </c>
      <c r="D20">
        <f t="shared" si="0"/>
        <v>20</v>
      </c>
      <c r="E20">
        <f t="shared" si="1"/>
        <v>70</v>
      </c>
      <c r="F20">
        <f t="shared" si="2"/>
        <v>-70</v>
      </c>
      <c r="G20" s="1">
        <f t="shared" si="3"/>
        <v>41.666666666666664</v>
      </c>
      <c r="H20" s="1">
        <f t="shared" si="7"/>
        <v>41.666666666666664</v>
      </c>
      <c r="I20">
        <v>2</v>
      </c>
      <c r="J20">
        <v>2</v>
      </c>
      <c r="K20">
        <f t="shared" si="4"/>
        <v>-2</v>
      </c>
      <c r="L20">
        <v>0</v>
      </c>
      <c r="M20">
        <f t="shared" si="5"/>
        <v>3000</v>
      </c>
      <c r="N20">
        <f t="shared" si="6"/>
        <v>600</v>
      </c>
      <c r="O20" s="3">
        <v>44</v>
      </c>
      <c r="P20" t="s">
        <v>97</v>
      </c>
      <c r="Q20" s="2">
        <v>0.2</v>
      </c>
      <c r="R20" s="2">
        <v>0.7</v>
      </c>
      <c r="S20" s="2">
        <v>0.41666666666666663</v>
      </c>
      <c r="T20">
        <v>30</v>
      </c>
    </row>
    <row r="21" spans="1:20" x14ac:dyDescent="0.3">
      <c r="A21" t="s">
        <v>64</v>
      </c>
      <c r="B21">
        <v>116</v>
      </c>
      <c r="C21" s="1">
        <v>100</v>
      </c>
      <c r="D21">
        <f t="shared" si="0"/>
        <v>20</v>
      </c>
      <c r="E21">
        <f t="shared" si="1"/>
        <v>70</v>
      </c>
      <c r="F21">
        <f t="shared" si="2"/>
        <v>-70</v>
      </c>
      <c r="G21" s="1">
        <f t="shared" si="3"/>
        <v>39.666666666666671</v>
      </c>
      <c r="H21" s="1">
        <f t="shared" si="7"/>
        <v>39.666666666666671</v>
      </c>
      <c r="I21">
        <v>2</v>
      </c>
      <c r="J21">
        <v>2</v>
      </c>
      <c r="K21">
        <f t="shared" si="4"/>
        <v>-2</v>
      </c>
      <c r="L21">
        <v>0</v>
      </c>
      <c r="M21">
        <f t="shared" si="5"/>
        <v>3000</v>
      </c>
      <c r="N21">
        <f t="shared" si="6"/>
        <v>600</v>
      </c>
      <c r="O21" s="3">
        <v>46</v>
      </c>
      <c r="P21" t="s">
        <v>97</v>
      </c>
      <c r="Q21" s="2">
        <v>0.2</v>
      </c>
      <c r="R21" s="2">
        <v>0.7</v>
      </c>
      <c r="S21" s="2">
        <v>0.39666666666666672</v>
      </c>
      <c r="T21">
        <v>30</v>
      </c>
    </row>
    <row r="22" spans="1:20" x14ac:dyDescent="0.3">
      <c r="A22" t="s">
        <v>65</v>
      </c>
      <c r="B22">
        <v>92</v>
      </c>
      <c r="C22" s="1">
        <v>100</v>
      </c>
      <c r="D22">
        <f t="shared" si="0"/>
        <v>20</v>
      </c>
      <c r="E22">
        <f t="shared" si="1"/>
        <v>70</v>
      </c>
      <c r="F22">
        <f t="shared" si="2"/>
        <v>-70</v>
      </c>
      <c r="G22" s="1">
        <f t="shared" si="3"/>
        <v>37.666666666666671</v>
      </c>
      <c r="H22" s="1">
        <f t="shared" si="7"/>
        <v>37.666666666666671</v>
      </c>
      <c r="I22">
        <v>8</v>
      </c>
      <c r="J22">
        <v>8</v>
      </c>
      <c r="K22">
        <f t="shared" si="4"/>
        <v>-8</v>
      </c>
      <c r="L22">
        <v>0</v>
      </c>
      <c r="M22">
        <f t="shared" si="5"/>
        <v>3000</v>
      </c>
      <c r="N22">
        <f t="shared" si="6"/>
        <v>600</v>
      </c>
      <c r="O22" s="3">
        <v>48</v>
      </c>
      <c r="P22" t="s">
        <v>97</v>
      </c>
      <c r="Q22" s="2">
        <v>0.2</v>
      </c>
      <c r="R22" s="2">
        <v>0.7</v>
      </c>
      <c r="S22" s="2">
        <v>0.37666666666666671</v>
      </c>
      <c r="T22">
        <v>30</v>
      </c>
    </row>
    <row r="23" spans="1:20" x14ac:dyDescent="0.3">
      <c r="A23" t="s">
        <v>66</v>
      </c>
      <c r="B23">
        <v>111</v>
      </c>
      <c r="C23" s="1">
        <v>136</v>
      </c>
      <c r="D23">
        <f t="shared" si="0"/>
        <v>27.200000000000003</v>
      </c>
      <c r="E23">
        <f t="shared" si="1"/>
        <v>95.199999999999989</v>
      </c>
      <c r="F23">
        <f t="shared" si="2"/>
        <v>-95.199999999999989</v>
      </c>
      <c r="G23" s="1">
        <f t="shared" si="3"/>
        <v>46.87466666666667</v>
      </c>
      <c r="H23" s="1">
        <f t="shared" si="7"/>
        <v>46.87466666666667</v>
      </c>
      <c r="I23">
        <v>5</v>
      </c>
      <c r="J23">
        <v>5</v>
      </c>
      <c r="K23">
        <f t="shared" si="4"/>
        <v>-5</v>
      </c>
      <c r="L23">
        <v>0</v>
      </c>
      <c r="M23">
        <f t="shared" si="5"/>
        <v>4080</v>
      </c>
      <c r="N23">
        <f t="shared" si="6"/>
        <v>816</v>
      </c>
      <c r="O23" s="3">
        <v>50</v>
      </c>
      <c r="P23" t="s">
        <v>97</v>
      </c>
      <c r="Q23" s="2">
        <v>0.2</v>
      </c>
      <c r="R23" s="2">
        <v>0.7</v>
      </c>
      <c r="S23" s="2">
        <v>0.34466666666666668</v>
      </c>
      <c r="T23">
        <v>30</v>
      </c>
    </row>
    <row r="24" spans="1:20" x14ac:dyDescent="0.3">
      <c r="A24" t="s">
        <v>67</v>
      </c>
      <c r="B24">
        <v>99</v>
      </c>
      <c r="C24" s="1">
        <v>100</v>
      </c>
      <c r="D24">
        <f t="shared" si="0"/>
        <v>20</v>
      </c>
      <c r="E24">
        <f t="shared" si="1"/>
        <v>70</v>
      </c>
      <c r="F24">
        <f t="shared" si="2"/>
        <v>-70</v>
      </c>
      <c r="G24" s="1">
        <f t="shared" si="3"/>
        <v>33.666666666666664</v>
      </c>
      <c r="H24" s="1">
        <f t="shared" si="7"/>
        <v>33.666666666666664</v>
      </c>
      <c r="I24">
        <v>8</v>
      </c>
      <c r="J24">
        <v>8</v>
      </c>
      <c r="K24">
        <f t="shared" si="4"/>
        <v>-8</v>
      </c>
      <c r="L24">
        <v>0</v>
      </c>
      <c r="M24">
        <f t="shared" si="5"/>
        <v>3000</v>
      </c>
      <c r="N24">
        <f t="shared" si="6"/>
        <v>600</v>
      </c>
      <c r="O24" s="3">
        <v>52</v>
      </c>
      <c r="P24" t="s">
        <v>97</v>
      </c>
      <c r="Q24" s="2">
        <v>0.2</v>
      </c>
      <c r="R24" s="2">
        <v>0.7</v>
      </c>
      <c r="S24" s="2">
        <v>0.33666666666666667</v>
      </c>
      <c r="T24">
        <v>30</v>
      </c>
    </row>
    <row r="25" spans="1:20" x14ac:dyDescent="0.3">
      <c r="A25" t="s">
        <v>68</v>
      </c>
      <c r="B25">
        <v>112</v>
      </c>
      <c r="C25" s="1">
        <v>100</v>
      </c>
      <c r="D25">
        <f t="shared" si="0"/>
        <v>20</v>
      </c>
      <c r="E25">
        <f t="shared" si="1"/>
        <v>70</v>
      </c>
      <c r="F25">
        <f t="shared" si="2"/>
        <v>-70</v>
      </c>
      <c r="G25" s="1">
        <f t="shared" si="3"/>
        <v>31.666666666666664</v>
      </c>
      <c r="H25" s="1">
        <f t="shared" si="7"/>
        <v>31.666666666666664</v>
      </c>
      <c r="I25">
        <v>5</v>
      </c>
      <c r="J25">
        <v>5</v>
      </c>
      <c r="K25">
        <f t="shared" si="4"/>
        <v>-5</v>
      </c>
      <c r="L25">
        <v>0</v>
      </c>
      <c r="M25">
        <f t="shared" si="5"/>
        <v>3000</v>
      </c>
      <c r="N25">
        <f t="shared" si="6"/>
        <v>600</v>
      </c>
      <c r="O25" s="3">
        <v>54</v>
      </c>
      <c r="P25" t="s">
        <v>97</v>
      </c>
      <c r="Q25" s="2">
        <v>0.2</v>
      </c>
      <c r="R25" s="2">
        <v>0.7</v>
      </c>
      <c r="S25" s="2">
        <v>0.31666666666666665</v>
      </c>
      <c r="T25">
        <v>30</v>
      </c>
    </row>
    <row r="26" spans="1:20" x14ac:dyDescent="0.3">
      <c r="A26" t="s">
        <v>69</v>
      </c>
      <c r="B26">
        <v>100</v>
      </c>
      <c r="C26" s="1">
        <v>352</v>
      </c>
      <c r="D26">
        <f t="shared" si="0"/>
        <v>70.400000000000006</v>
      </c>
      <c r="E26">
        <f t="shared" si="1"/>
        <v>246.39999999999998</v>
      </c>
      <c r="F26">
        <f t="shared" si="2"/>
        <v>-246.39999999999998</v>
      </c>
      <c r="G26" s="1">
        <f t="shared" si="3"/>
        <v>80.960000000000008</v>
      </c>
      <c r="H26" s="1">
        <f t="shared" si="7"/>
        <v>80.960000000000008</v>
      </c>
      <c r="I26">
        <v>8</v>
      </c>
      <c r="J26">
        <v>8</v>
      </c>
      <c r="K26">
        <f t="shared" si="4"/>
        <v>-8</v>
      </c>
      <c r="L26">
        <v>0</v>
      </c>
      <c r="M26">
        <f t="shared" si="5"/>
        <v>10560</v>
      </c>
      <c r="N26">
        <f t="shared" si="6"/>
        <v>2112</v>
      </c>
      <c r="O26" s="3">
        <v>56</v>
      </c>
      <c r="P26" t="s">
        <v>97</v>
      </c>
      <c r="Q26" s="2">
        <v>0.2</v>
      </c>
      <c r="R26" s="2">
        <v>0.7</v>
      </c>
      <c r="S26" s="2">
        <v>0.23</v>
      </c>
      <c r="T26">
        <v>30</v>
      </c>
    </row>
    <row r="27" spans="1:20" x14ac:dyDescent="0.3">
      <c r="A27" t="s">
        <v>70</v>
      </c>
      <c r="B27">
        <v>113</v>
      </c>
      <c r="C27" s="1">
        <v>100</v>
      </c>
      <c r="D27">
        <f t="shared" si="0"/>
        <v>20</v>
      </c>
      <c r="E27">
        <f t="shared" si="1"/>
        <v>70</v>
      </c>
      <c r="F27">
        <f t="shared" si="2"/>
        <v>-70</v>
      </c>
      <c r="G27" s="1">
        <f t="shared" si="3"/>
        <v>27.666666666666671</v>
      </c>
      <c r="H27" s="1">
        <f t="shared" si="7"/>
        <v>27.666666666666671</v>
      </c>
      <c r="I27">
        <v>5</v>
      </c>
      <c r="J27">
        <v>5</v>
      </c>
      <c r="K27">
        <f t="shared" si="4"/>
        <v>-5</v>
      </c>
      <c r="L27">
        <v>0</v>
      </c>
      <c r="M27">
        <f t="shared" si="5"/>
        <v>3000</v>
      </c>
      <c r="N27">
        <f t="shared" si="6"/>
        <v>600</v>
      </c>
      <c r="O27" s="3">
        <v>58</v>
      </c>
      <c r="P27" t="s">
        <v>97</v>
      </c>
      <c r="Q27" s="2">
        <v>0.2</v>
      </c>
      <c r="R27" s="2">
        <v>0.7</v>
      </c>
      <c r="S27" s="2">
        <v>0.27666666666666673</v>
      </c>
      <c r="T27">
        <v>30</v>
      </c>
    </row>
    <row r="28" spans="1:20" x14ac:dyDescent="0.3">
      <c r="A28" t="s">
        <v>71</v>
      </c>
      <c r="B28">
        <v>1</v>
      </c>
      <c r="C28" s="1">
        <v>100</v>
      </c>
      <c r="D28">
        <f t="shared" si="0"/>
        <v>20</v>
      </c>
      <c r="E28">
        <f t="shared" si="1"/>
        <v>70</v>
      </c>
      <c r="F28">
        <f t="shared" si="2"/>
        <v>-70</v>
      </c>
      <c r="G28" s="1">
        <f t="shared" si="3"/>
        <v>25.666666666666671</v>
      </c>
      <c r="H28" s="1">
        <f t="shared" si="7"/>
        <v>25.666666666666671</v>
      </c>
      <c r="I28">
        <v>1</v>
      </c>
      <c r="J28">
        <v>1</v>
      </c>
      <c r="K28">
        <f t="shared" si="4"/>
        <v>-1</v>
      </c>
      <c r="L28">
        <v>0</v>
      </c>
      <c r="M28">
        <f t="shared" si="5"/>
        <v>3000</v>
      </c>
      <c r="N28">
        <f t="shared" si="6"/>
        <v>600</v>
      </c>
      <c r="O28" s="3">
        <v>60</v>
      </c>
      <c r="P28" t="s">
        <v>97</v>
      </c>
      <c r="Q28" s="2">
        <v>0.2</v>
      </c>
      <c r="R28" s="2">
        <v>0.7</v>
      </c>
      <c r="S28" s="2">
        <v>0.25666666666666671</v>
      </c>
      <c r="T28">
        <v>30</v>
      </c>
    </row>
    <row r="29" spans="1:20" x14ac:dyDescent="0.3">
      <c r="A29" t="s">
        <v>21</v>
      </c>
      <c r="B29">
        <v>4</v>
      </c>
      <c r="C29" s="1">
        <v>100</v>
      </c>
      <c r="D29">
        <f t="shared" si="0"/>
        <v>20</v>
      </c>
      <c r="E29">
        <f t="shared" si="1"/>
        <v>70</v>
      </c>
      <c r="F29">
        <f t="shared" si="2"/>
        <v>-70</v>
      </c>
      <c r="G29" s="1">
        <f t="shared" si="3"/>
        <v>23.666666666666668</v>
      </c>
      <c r="H29" s="1">
        <f t="shared" si="7"/>
        <v>23.666666666666668</v>
      </c>
      <c r="I29">
        <v>1</v>
      </c>
      <c r="J29">
        <v>1</v>
      </c>
      <c r="K29">
        <f t="shared" si="4"/>
        <v>-1</v>
      </c>
      <c r="L29">
        <v>0</v>
      </c>
      <c r="M29">
        <f t="shared" si="5"/>
        <v>3000</v>
      </c>
      <c r="N29">
        <f t="shared" si="6"/>
        <v>600</v>
      </c>
      <c r="O29" s="3">
        <v>62</v>
      </c>
      <c r="P29" t="s">
        <v>97</v>
      </c>
      <c r="Q29" s="2">
        <v>0.2</v>
      </c>
      <c r="R29" s="2">
        <v>0.7</v>
      </c>
      <c r="S29" s="2">
        <v>0.23666666666666669</v>
      </c>
      <c r="T29">
        <v>30</v>
      </c>
    </row>
    <row r="30" spans="1:20" x14ac:dyDescent="0.3">
      <c r="A30" t="s">
        <v>22</v>
      </c>
      <c r="B30">
        <v>6</v>
      </c>
      <c r="C30" s="1">
        <v>100</v>
      </c>
      <c r="D30">
        <f t="shared" si="0"/>
        <v>20</v>
      </c>
      <c r="E30">
        <f t="shared" si="1"/>
        <v>70</v>
      </c>
      <c r="F30">
        <f t="shared" si="2"/>
        <v>-70</v>
      </c>
      <c r="G30" s="1">
        <f t="shared" si="3"/>
        <v>21.666666666666668</v>
      </c>
      <c r="H30" s="1">
        <f t="shared" si="7"/>
        <v>21.666666666666668</v>
      </c>
      <c r="I30">
        <v>1</v>
      </c>
      <c r="J30">
        <v>1</v>
      </c>
      <c r="K30">
        <f t="shared" si="4"/>
        <v>-1</v>
      </c>
      <c r="L30">
        <v>0</v>
      </c>
      <c r="M30">
        <f t="shared" si="5"/>
        <v>3000</v>
      </c>
      <c r="N30">
        <f t="shared" si="6"/>
        <v>600</v>
      </c>
      <c r="O30" s="3">
        <v>64</v>
      </c>
      <c r="P30" t="s">
        <v>97</v>
      </c>
      <c r="Q30" s="2">
        <v>0.2</v>
      </c>
      <c r="R30" s="2">
        <v>0.7</v>
      </c>
      <c r="S30" s="2">
        <v>0.21666666666666667</v>
      </c>
      <c r="T30">
        <v>30</v>
      </c>
    </row>
    <row r="31" spans="1:20" x14ac:dyDescent="0.3">
      <c r="A31" t="s">
        <v>72</v>
      </c>
      <c r="B31">
        <v>12</v>
      </c>
      <c r="C31" s="1">
        <v>185</v>
      </c>
      <c r="D31">
        <f t="shared" si="0"/>
        <v>37</v>
      </c>
      <c r="E31">
        <f t="shared" si="1"/>
        <v>129.5</v>
      </c>
      <c r="F31">
        <f t="shared" si="2"/>
        <v>-129.5</v>
      </c>
      <c r="G31" s="1">
        <f t="shared" si="3"/>
        <v>37</v>
      </c>
      <c r="H31" s="1">
        <f t="shared" si="7"/>
        <v>37.01</v>
      </c>
      <c r="I31">
        <v>1</v>
      </c>
      <c r="J31">
        <v>1</v>
      </c>
      <c r="K31">
        <f t="shared" si="4"/>
        <v>-1</v>
      </c>
      <c r="L31">
        <v>0</v>
      </c>
      <c r="M31">
        <f t="shared" si="5"/>
        <v>5550</v>
      </c>
      <c r="N31">
        <f t="shared" si="6"/>
        <v>1110</v>
      </c>
      <c r="O31" s="3">
        <v>66</v>
      </c>
      <c r="P31" t="s">
        <v>97</v>
      </c>
      <c r="Q31" s="2">
        <v>0.2</v>
      </c>
      <c r="R31" s="2">
        <v>0.7</v>
      </c>
      <c r="S31" s="2">
        <v>0.2</v>
      </c>
      <c r="T31">
        <v>30</v>
      </c>
    </row>
    <row r="32" spans="1:20" x14ac:dyDescent="0.3">
      <c r="A32" t="s">
        <v>73</v>
      </c>
      <c r="B32">
        <v>18</v>
      </c>
      <c r="C32" s="1">
        <v>100</v>
      </c>
      <c r="D32">
        <f t="shared" si="0"/>
        <v>20</v>
      </c>
      <c r="E32">
        <f t="shared" si="1"/>
        <v>70</v>
      </c>
      <c r="F32">
        <f t="shared" si="2"/>
        <v>-70</v>
      </c>
      <c r="G32" s="1">
        <f t="shared" si="3"/>
        <v>20</v>
      </c>
      <c r="H32" s="1">
        <f t="shared" si="7"/>
        <v>20.010000000000002</v>
      </c>
      <c r="I32">
        <v>1</v>
      </c>
      <c r="J32">
        <v>1</v>
      </c>
      <c r="K32">
        <f t="shared" si="4"/>
        <v>-1</v>
      </c>
      <c r="L32">
        <v>0</v>
      </c>
      <c r="M32">
        <f t="shared" si="5"/>
        <v>3000</v>
      </c>
      <c r="N32">
        <f t="shared" si="6"/>
        <v>600</v>
      </c>
      <c r="O32" s="3">
        <v>68</v>
      </c>
      <c r="P32" t="s">
        <v>97</v>
      </c>
      <c r="Q32" s="2">
        <v>0.2</v>
      </c>
      <c r="R32" s="2">
        <v>0.7</v>
      </c>
      <c r="S32" s="2">
        <v>0.2</v>
      </c>
      <c r="T32">
        <v>30</v>
      </c>
    </row>
    <row r="33" spans="1:20" x14ac:dyDescent="0.3">
      <c r="A33" t="s">
        <v>74</v>
      </c>
      <c r="B33">
        <v>19</v>
      </c>
      <c r="C33" s="1">
        <v>100</v>
      </c>
      <c r="D33">
        <f t="shared" si="0"/>
        <v>20</v>
      </c>
      <c r="E33">
        <f t="shared" si="1"/>
        <v>70</v>
      </c>
      <c r="F33">
        <f t="shared" si="2"/>
        <v>-70</v>
      </c>
      <c r="G33" s="1">
        <f t="shared" si="3"/>
        <v>20</v>
      </c>
      <c r="H33" s="1">
        <f t="shared" si="7"/>
        <v>20.010000000000002</v>
      </c>
      <c r="I33">
        <v>1</v>
      </c>
      <c r="J33">
        <v>1</v>
      </c>
      <c r="K33">
        <f t="shared" si="4"/>
        <v>-1</v>
      </c>
      <c r="L33">
        <v>0</v>
      </c>
      <c r="M33">
        <f t="shared" si="5"/>
        <v>3000</v>
      </c>
      <c r="N33">
        <f t="shared" si="6"/>
        <v>600</v>
      </c>
      <c r="O33" s="3">
        <v>70</v>
      </c>
      <c r="P33" t="s">
        <v>97</v>
      </c>
      <c r="Q33" s="2">
        <v>0.2</v>
      </c>
      <c r="R33" s="2">
        <v>0.7</v>
      </c>
      <c r="S33" s="2">
        <v>0.2</v>
      </c>
      <c r="T33">
        <v>30</v>
      </c>
    </row>
    <row r="34" spans="1:20" x14ac:dyDescent="0.3">
      <c r="A34" t="s">
        <v>75</v>
      </c>
      <c r="B34">
        <v>26</v>
      </c>
      <c r="C34" s="1">
        <v>414</v>
      </c>
      <c r="D34">
        <f t="shared" ref="D34:D55" si="8">C34*Q34</f>
        <v>82.800000000000011</v>
      </c>
      <c r="E34">
        <f t="shared" ref="E34:E55" si="9">C34*R34</f>
        <v>289.79999999999995</v>
      </c>
      <c r="F34">
        <f t="shared" ref="F34:F55" si="10">-C34*R34</f>
        <v>-289.79999999999995</v>
      </c>
      <c r="G34" s="1">
        <f t="shared" ref="G34:G55" si="11">C34*S34</f>
        <v>82.800000000000011</v>
      </c>
      <c r="H34" s="1">
        <f t="shared" si="7"/>
        <v>82.810000000000016</v>
      </c>
      <c r="I34">
        <v>1</v>
      </c>
      <c r="J34">
        <v>1</v>
      </c>
      <c r="K34">
        <f t="shared" ref="K34:K55" si="12">IF(L34&gt;0,MAX(I34,J34),-MAX(I34,J34))</f>
        <v>-1</v>
      </c>
      <c r="L34">
        <v>0</v>
      </c>
      <c r="M34">
        <f t="shared" ref="M34:M55" si="13">C34*T34</f>
        <v>12420</v>
      </c>
      <c r="N34">
        <f t="shared" ref="N34:N55" si="14">M34/5</f>
        <v>2484</v>
      </c>
      <c r="O34" s="3">
        <v>72</v>
      </c>
      <c r="P34" t="s">
        <v>97</v>
      </c>
      <c r="Q34" s="2">
        <v>0.2</v>
      </c>
      <c r="R34" s="2">
        <v>0.7</v>
      </c>
      <c r="S34" s="2">
        <v>0.2</v>
      </c>
      <c r="T34">
        <v>30</v>
      </c>
    </row>
    <row r="35" spans="1:20" x14ac:dyDescent="0.3">
      <c r="A35" t="s">
        <v>76</v>
      </c>
      <c r="B35">
        <v>27</v>
      </c>
      <c r="C35" s="1">
        <v>100</v>
      </c>
      <c r="D35">
        <f t="shared" si="8"/>
        <v>20</v>
      </c>
      <c r="E35">
        <f t="shared" si="9"/>
        <v>70</v>
      </c>
      <c r="F35">
        <f t="shared" si="10"/>
        <v>-70</v>
      </c>
      <c r="G35" s="1">
        <f t="shared" si="11"/>
        <v>20</v>
      </c>
      <c r="H35" s="1">
        <f t="shared" si="7"/>
        <v>20.010000000000002</v>
      </c>
      <c r="I35">
        <v>1</v>
      </c>
      <c r="J35">
        <v>1</v>
      </c>
      <c r="K35">
        <f t="shared" si="12"/>
        <v>-1</v>
      </c>
      <c r="L35">
        <v>0</v>
      </c>
      <c r="M35">
        <f t="shared" si="13"/>
        <v>3000</v>
      </c>
      <c r="N35">
        <f t="shared" si="14"/>
        <v>600</v>
      </c>
      <c r="O35" s="3">
        <v>74</v>
      </c>
      <c r="P35" t="s">
        <v>97</v>
      </c>
      <c r="Q35" s="2">
        <v>0.2</v>
      </c>
      <c r="R35" s="2">
        <v>0.7</v>
      </c>
      <c r="S35" s="2">
        <v>0.2</v>
      </c>
      <c r="T35">
        <v>30</v>
      </c>
    </row>
    <row r="36" spans="1:20" x14ac:dyDescent="0.3">
      <c r="A36" t="s">
        <v>77</v>
      </c>
      <c r="B36">
        <v>32</v>
      </c>
      <c r="C36" s="1">
        <v>100</v>
      </c>
      <c r="D36">
        <f t="shared" si="8"/>
        <v>20</v>
      </c>
      <c r="E36">
        <f t="shared" si="9"/>
        <v>70</v>
      </c>
      <c r="F36">
        <f t="shared" si="10"/>
        <v>-70</v>
      </c>
      <c r="G36" s="1">
        <f t="shared" si="11"/>
        <v>20</v>
      </c>
      <c r="H36" s="1">
        <f t="shared" si="7"/>
        <v>20.010000000000002</v>
      </c>
      <c r="I36">
        <v>1</v>
      </c>
      <c r="J36">
        <v>1</v>
      </c>
      <c r="K36">
        <f t="shared" si="12"/>
        <v>-1</v>
      </c>
      <c r="L36">
        <v>0</v>
      </c>
      <c r="M36">
        <f t="shared" si="13"/>
        <v>3000</v>
      </c>
      <c r="N36">
        <f t="shared" si="14"/>
        <v>600</v>
      </c>
      <c r="O36" s="3">
        <v>76</v>
      </c>
      <c r="P36" t="s">
        <v>97</v>
      </c>
      <c r="Q36" s="2">
        <v>0.2</v>
      </c>
      <c r="R36" s="2">
        <v>0.7</v>
      </c>
      <c r="S36" s="2">
        <v>0.2</v>
      </c>
      <c r="T36">
        <v>30</v>
      </c>
    </row>
    <row r="37" spans="1:20" x14ac:dyDescent="0.3">
      <c r="A37" t="s">
        <v>78</v>
      </c>
      <c r="B37">
        <v>36</v>
      </c>
      <c r="C37" s="1">
        <v>100</v>
      </c>
      <c r="D37">
        <f t="shared" si="8"/>
        <v>20</v>
      </c>
      <c r="E37">
        <f t="shared" si="9"/>
        <v>70</v>
      </c>
      <c r="F37">
        <f t="shared" si="10"/>
        <v>-70</v>
      </c>
      <c r="G37" s="1">
        <f t="shared" si="11"/>
        <v>20</v>
      </c>
      <c r="H37" s="1">
        <f t="shared" si="7"/>
        <v>20.010000000000002</v>
      </c>
      <c r="I37">
        <v>1</v>
      </c>
      <c r="J37">
        <v>1</v>
      </c>
      <c r="K37">
        <f t="shared" si="12"/>
        <v>-1</v>
      </c>
      <c r="L37">
        <v>0</v>
      </c>
      <c r="M37">
        <f t="shared" si="13"/>
        <v>3000</v>
      </c>
      <c r="N37">
        <f t="shared" si="14"/>
        <v>600</v>
      </c>
      <c r="O37" s="3">
        <v>78</v>
      </c>
      <c r="P37" t="s">
        <v>97</v>
      </c>
      <c r="Q37" s="2">
        <v>0.2</v>
      </c>
      <c r="R37" s="2">
        <v>0.7</v>
      </c>
      <c r="S37" s="2">
        <v>0.2</v>
      </c>
      <c r="T37">
        <v>30</v>
      </c>
    </row>
    <row r="38" spans="1:20" x14ac:dyDescent="0.3">
      <c r="A38" t="s">
        <v>79</v>
      </c>
      <c r="B38">
        <v>40</v>
      </c>
      <c r="C38" s="1">
        <v>100</v>
      </c>
      <c r="D38">
        <f t="shared" si="8"/>
        <v>20</v>
      </c>
      <c r="E38">
        <f t="shared" si="9"/>
        <v>70</v>
      </c>
      <c r="F38">
        <f t="shared" si="10"/>
        <v>-70</v>
      </c>
      <c r="G38" s="1">
        <f t="shared" si="11"/>
        <v>20</v>
      </c>
      <c r="H38" s="1">
        <f t="shared" si="7"/>
        <v>20.010000000000002</v>
      </c>
      <c r="I38">
        <v>1</v>
      </c>
      <c r="J38">
        <v>1</v>
      </c>
      <c r="K38">
        <f t="shared" si="12"/>
        <v>-1</v>
      </c>
      <c r="L38">
        <v>0</v>
      </c>
      <c r="M38">
        <f t="shared" si="13"/>
        <v>3000</v>
      </c>
      <c r="N38">
        <f t="shared" si="14"/>
        <v>600</v>
      </c>
      <c r="O38" s="3">
        <v>80</v>
      </c>
      <c r="P38" t="s">
        <v>97</v>
      </c>
      <c r="Q38" s="2">
        <v>0.2</v>
      </c>
      <c r="R38" s="2">
        <v>0.7</v>
      </c>
      <c r="S38" s="2">
        <v>0.2</v>
      </c>
      <c r="T38">
        <v>30</v>
      </c>
    </row>
    <row r="39" spans="1:20" x14ac:dyDescent="0.3">
      <c r="A39" t="s">
        <v>80</v>
      </c>
      <c r="B39">
        <v>70</v>
      </c>
      <c r="C39" s="1">
        <v>100</v>
      </c>
      <c r="D39">
        <f t="shared" si="8"/>
        <v>20</v>
      </c>
      <c r="E39">
        <f t="shared" si="9"/>
        <v>70</v>
      </c>
      <c r="F39">
        <f t="shared" si="10"/>
        <v>-70</v>
      </c>
      <c r="G39" s="1">
        <f t="shared" si="11"/>
        <v>20</v>
      </c>
      <c r="H39" s="1">
        <f t="shared" si="7"/>
        <v>20.010000000000002</v>
      </c>
      <c r="I39">
        <v>1</v>
      </c>
      <c r="J39">
        <v>1</v>
      </c>
      <c r="K39">
        <f t="shared" si="12"/>
        <v>-1</v>
      </c>
      <c r="L39">
        <v>0</v>
      </c>
      <c r="M39">
        <f t="shared" si="13"/>
        <v>3000</v>
      </c>
      <c r="N39">
        <f t="shared" si="14"/>
        <v>600</v>
      </c>
      <c r="O39" s="3">
        <v>82</v>
      </c>
      <c r="P39" t="s">
        <v>97</v>
      </c>
      <c r="Q39" s="2">
        <v>0.2</v>
      </c>
      <c r="R39" s="2">
        <v>0.7</v>
      </c>
      <c r="S39" s="2">
        <v>0.2</v>
      </c>
      <c r="T39">
        <v>30</v>
      </c>
    </row>
    <row r="40" spans="1:20" x14ac:dyDescent="0.3">
      <c r="A40" t="s">
        <v>81</v>
      </c>
      <c r="B40">
        <v>72</v>
      </c>
      <c r="C40" s="1">
        <v>100</v>
      </c>
      <c r="D40">
        <f t="shared" si="8"/>
        <v>20</v>
      </c>
      <c r="E40">
        <f t="shared" si="9"/>
        <v>70</v>
      </c>
      <c r="F40">
        <f t="shared" si="10"/>
        <v>-70</v>
      </c>
      <c r="G40" s="1">
        <f t="shared" si="11"/>
        <v>20</v>
      </c>
      <c r="H40" s="1">
        <f t="shared" si="7"/>
        <v>20.010000000000002</v>
      </c>
      <c r="I40">
        <v>1</v>
      </c>
      <c r="J40">
        <v>1</v>
      </c>
      <c r="K40">
        <f t="shared" si="12"/>
        <v>-1</v>
      </c>
      <c r="L40">
        <v>0</v>
      </c>
      <c r="M40">
        <f t="shared" si="13"/>
        <v>3000</v>
      </c>
      <c r="N40">
        <f t="shared" si="14"/>
        <v>600</v>
      </c>
      <c r="O40" s="3">
        <v>84</v>
      </c>
      <c r="P40" t="s">
        <v>97</v>
      </c>
      <c r="Q40" s="2">
        <v>0.2</v>
      </c>
      <c r="R40" s="2">
        <v>0.7</v>
      </c>
      <c r="S40" s="2">
        <v>0.2</v>
      </c>
      <c r="T40">
        <v>30</v>
      </c>
    </row>
    <row r="41" spans="1:20" x14ac:dyDescent="0.3">
      <c r="A41" t="s">
        <v>82</v>
      </c>
      <c r="B41">
        <v>85</v>
      </c>
      <c r="C41" s="1">
        <v>100</v>
      </c>
      <c r="D41">
        <f t="shared" si="8"/>
        <v>20</v>
      </c>
      <c r="E41">
        <f t="shared" si="9"/>
        <v>70</v>
      </c>
      <c r="F41">
        <f t="shared" si="10"/>
        <v>-70</v>
      </c>
      <c r="G41" s="1">
        <f t="shared" si="11"/>
        <v>20</v>
      </c>
      <c r="H41" s="1">
        <f t="shared" si="7"/>
        <v>20.010000000000002</v>
      </c>
      <c r="I41">
        <v>1</v>
      </c>
      <c r="J41">
        <v>1</v>
      </c>
      <c r="K41">
        <f t="shared" si="12"/>
        <v>-1</v>
      </c>
      <c r="L41">
        <v>0</v>
      </c>
      <c r="M41">
        <f t="shared" si="13"/>
        <v>3000</v>
      </c>
      <c r="N41">
        <f t="shared" si="14"/>
        <v>600</v>
      </c>
      <c r="O41" s="3">
        <v>86</v>
      </c>
      <c r="P41" t="s">
        <v>97</v>
      </c>
      <c r="Q41" s="2">
        <v>0.2</v>
      </c>
      <c r="R41" s="2">
        <v>0.7</v>
      </c>
      <c r="S41" s="2">
        <v>0.2</v>
      </c>
      <c r="T41">
        <v>30</v>
      </c>
    </row>
    <row r="42" spans="1:20" x14ac:dyDescent="0.3">
      <c r="A42" t="s">
        <v>83</v>
      </c>
      <c r="B42">
        <v>24</v>
      </c>
      <c r="C42" s="1">
        <v>100</v>
      </c>
      <c r="D42">
        <f t="shared" si="8"/>
        <v>20</v>
      </c>
      <c r="E42">
        <f t="shared" si="9"/>
        <v>70</v>
      </c>
      <c r="F42">
        <f t="shared" si="10"/>
        <v>-70</v>
      </c>
      <c r="G42" s="1">
        <f t="shared" si="11"/>
        <v>20</v>
      </c>
      <c r="H42" s="1">
        <f t="shared" si="7"/>
        <v>20.010000000000002</v>
      </c>
      <c r="I42">
        <v>8</v>
      </c>
      <c r="J42">
        <v>8</v>
      </c>
      <c r="K42">
        <f t="shared" si="12"/>
        <v>-8</v>
      </c>
      <c r="L42">
        <v>0</v>
      </c>
      <c r="M42">
        <f t="shared" si="13"/>
        <v>3000</v>
      </c>
      <c r="N42">
        <f t="shared" si="14"/>
        <v>600</v>
      </c>
      <c r="O42" s="3">
        <v>88</v>
      </c>
      <c r="P42" t="s">
        <v>97</v>
      </c>
      <c r="Q42" s="2">
        <v>0.2</v>
      </c>
      <c r="R42" s="2">
        <v>0.7</v>
      </c>
      <c r="S42" s="2">
        <v>0.2</v>
      </c>
      <c r="T42">
        <v>30</v>
      </c>
    </row>
    <row r="43" spans="1:20" x14ac:dyDescent="0.3">
      <c r="A43" t="s">
        <v>84</v>
      </c>
      <c r="B43">
        <v>31</v>
      </c>
      <c r="C43" s="1">
        <v>107</v>
      </c>
      <c r="D43">
        <f t="shared" si="8"/>
        <v>21.400000000000002</v>
      </c>
      <c r="E43">
        <f t="shared" si="9"/>
        <v>74.899999999999991</v>
      </c>
      <c r="F43">
        <f t="shared" si="10"/>
        <v>-74.899999999999991</v>
      </c>
      <c r="G43" s="1">
        <f t="shared" si="11"/>
        <v>21.400000000000002</v>
      </c>
      <c r="H43" s="1">
        <f t="shared" si="7"/>
        <v>21.410000000000004</v>
      </c>
      <c r="I43">
        <v>5</v>
      </c>
      <c r="J43">
        <v>5</v>
      </c>
      <c r="K43">
        <f t="shared" si="12"/>
        <v>-5</v>
      </c>
      <c r="L43">
        <v>0</v>
      </c>
      <c r="M43">
        <f t="shared" si="13"/>
        <v>3210</v>
      </c>
      <c r="N43">
        <f t="shared" si="14"/>
        <v>642</v>
      </c>
      <c r="O43" s="3">
        <v>90</v>
      </c>
      <c r="P43" t="s">
        <v>97</v>
      </c>
      <c r="Q43" s="2">
        <v>0.2</v>
      </c>
      <c r="R43" s="2">
        <v>0.7</v>
      </c>
      <c r="S43" s="2">
        <v>0.2</v>
      </c>
      <c r="T43">
        <v>30</v>
      </c>
    </row>
    <row r="44" spans="1:20" x14ac:dyDescent="0.3">
      <c r="A44" t="s">
        <v>85</v>
      </c>
      <c r="B44">
        <v>34</v>
      </c>
      <c r="C44" s="1">
        <v>100</v>
      </c>
      <c r="D44">
        <f t="shared" si="8"/>
        <v>20</v>
      </c>
      <c r="E44">
        <f t="shared" si="9"/>
        <v>70</v>
      </c>
      <c r="F44">
        <f t="shared" si="10"/>
        <v>-70</v>
      </c>
      <c r="G44" s="1">
        <f t="shared" si="11"/>
        <v>20</v>
      </c>
      <c r="H44" s="1">
        <f t="shared" si="7"/>
        <v>20.010000000000002</v>
      </c>
      <c r="I44">
        <v>5</v>
      </c>
      <c r="J44">
        <v>5</v>
      </c>
      <c r="K44">
        <f t="shared" si="12"/>
        <v>-5</v>
      </c>
      <c r="L44">
        <v>0</v>
      </c>
      <c r="M44">
        <f t="shared" si="13"/>
        <v>3000</v>
      </c>
      <c r="N44">
        <f t="shared" si="14"/>
        <v>600</v>
      </c>
      <c r="O44" s="3">
        <v>92</v>
      </c>
      <c r="P44" t="s">
        <v>97</v>
      </c>
      <c r="Q44" s="2">
        <v>0.2</v>
      </c>
      <c r="R44" s="2">
        <v>0.7</v>
      </c>
      <c r="S44" s="2">
        <v>0.2</v>
      </c>
      <c r="T44">
        <v>30</v>
      </c>
    </row>
    <row r="45" spans="1:20" x14ac:dyDescent="0.3">
      <c r="A45" t="s">
        <v>86</v>
      </c>
      <c r="B45">
        <v>42</v>
      </c>
      <c r="C45" s="1">
        <v>100</v>
      </c>
      <c r="D45">
        <f t="shared" si="8"/>
        <v>20</v>
      </c>
      <c r="E45">
        <f t="shared" si="9"/>
        <v>70</v>
      </c>
      <c r="F45">
        <f t="shared" si="10"/>
        <v>-70</v>
      </c>
      <c r="G45" s="1">
        <f t="shared" si="11"/>
        <v>20</v>
      </c>
      <c r="H45" s="1">
        <f t="shared" si="7"/>
        <v>20.010000000000002</v>
      </c>
      <c r="I45">
        <v>5</v>
      </c>
      <c r="J45">
        <v>5</v>
      </c>
      <c r="K45">
        <f t="shared" si="12"/>
        <v>-5</v>
      </c>
      <c r="L45">
        <v>0</v>
      </c>
      <c r="M45">
        <f t="shared" si="13"/>
        <v>3000</v>
      </c>
      <c r="N45">
        <f t="shared" si="14"/>
        <v>600</v>
      </c>
      <c r="O45" s="3">
        <v>94</v>
      </c>
      <c r="P45" t="s">
        <v>97</v>
      </c>
      <c r="Q45" s="2">
        <v>0.2</v>
      </c>
      <c r="R45" s="2">
        <v>0.7</v>
      </c>
      <c r="S45" s="2">
        <v>0.2</v>
      </c>
      <c r="T45">
        <v>30</v>
      </c>
    </row>
    <row r="46" spans="1:20" x14ac:dyDescent="0.3">
      <c r="A46" t="s">
        <v>87</v>
      </c>
      <c r="B46">
        <v>73</v>
      </c>
      <c r="C46" s="1">
        <v>100</v>
      </c>
      <c r="D46">
        <f t="shared" si="8"/>
        <v>20</v>
      </c>
      <c r="E46">
        <f t="shared" si="9"/>
        <v>70</v>
      </c>
      <c r="F46">
        <f t="shared" si="10"/>
        <v>-70</v>
      </c>
      <c r="G46" s="1">
        <f t="shared" si="11"/>
        <v>20</v>
      </c>
      <c r="H46" s="1">
        <f t="shared" si="7"/>
        <v>20.010000000000002</v>
      </c>
      <c r="I46">
        <v>1</v>
      </c>
      <c r="J46">
        <v>1</v>
      </c>
      <c r="K46">
        <f t="shared" si="12"/>
        <v>-1</v>
      </c>
      <c r="L46">
        <v>0</v>
      </c>
      <c r="M46">
        <f t="shared" si="13"/>
        <v>3000</v>
      </c>
      <c r="N46">
        <f t="shared" si="14"/>
        <v>600</v>
      </c>
      <c r="O46" s="3">
        <v>96</v>
      </c>
      <c r="P46" t="s">
        <v>97</v>
      </c>
      <c r="Q46" s="2">
        <v>0.2</v>
      </c>
      <c r="R46" s="2">
        <v>0.7</v>
      </c>
      <c r="S46" s="2">
        <v>0.2</v>
      </c>
      <c r="T46">
        <v>30</v>
      </c>
    </row>
    <row r="47" spans="1:20" x14ac:dyDescent="0.3">
      <c r="A47" t="s">
        <v>88</v>
      </c>
      <c r="B47">
        <v>90</v>
      </c>
      <c r="C47" s="1">
        <v>100</v>
      </c>
      <c r="D47">
        <f t="shared" si="8"/>
        <v>20</v>
      </c>
      <c r="E47">
        <f t="shared" si="9"/>
        <v>70</v>
      </c>
      <c r="F47">
        <f t="shared" si="10"/>
        <v>-70</v>
      </c>
      <c r="G47" s="1">
        <f t="shared" si="11"/>
        <v>20</v>
      </c>
      <c r="H47" s="1">
        <f t="shared" si="7"/>
        <v>20.010000000000002</v>
      </c>
      <c r="I47">
        <v>1</v>
      </c>
      <c r="J47">
        <v>1</v>
      </c>
      <c r="K47">
        <f t="shared" si="12"/>
        <v>-1</v>
      </c>
      <c r="L47">
        <v>0</v>
      </c>
      <c r="M47">
        <f t="shared" si="13"/>
        <v>3000</v>
      </c>
      <c r="N47">
        <f t="shared" si="14"/>
        <v>600</v>
      </c>
      <c r="O47" s="3">
        <v>98</v>
      </c>
      <c r="P47" t="s">
        <v>97</v>
      </c>
      <c r="Q47" s="2">
        <v>0.2</v>
      </c>
      <c r="R47" s="2">
        <v>0.7</v>
      </c>
      <c r="S47" s="2">
        <v>0.2</v>
      </c>
      <c r="T47">
        <v>30</v>
      </c>
    </row>
    <row r="48" spans="1:20" x14ac:dyDescent="0.3">
      <c r="A48" t="s">
        <v>89</v>
      </c>
      <c r="B48">
        <v>103</v>
      </c>
      <c r="C48" s="1">
        <v>140</v>
      </c>
      <c r="D48">
        <f t="shared" si="8"/>
        <v>28</v>
      </c>
      <c r="E48">
        <f t="shared" si="9"/>
        <v>98</v>
      </c>
      <c r="F48">
        <f t="shared" si="10"/>
        <v>-98</v>
      </c>
      <c r="G48" s="1">
        <f t="shared" si="11"/>
        <v>28</v>
      </c>
      <c r="H48" s="1">
        <f t="shared" si="7"/>
        <v>28.01</v>
      </c>
      <c r="I48">
        <v>1</v>
      </c>
      <c r="J48">
        <v>1</v>
      </c>
      <c r="K48">
        <f t="shared" si="12"/>
        <v>-1</v>
      </c>
      <c r="L48">
        <v>0</v>
      </c>
      <c r="M48">
        <f t="shared" si="13"/>
        <v>4200</v>
      </c>
      <c r="N48">
        <f t="shared" si="14"/>
        <v>840</v>
      </c>
      <c r="O48" s="3">
        <v>100</v>
      </c>
      <c r="P48" t="s">
        <v>97</v>
      </c>
      <c r="Q48" s="2">
        <v>0.2</v>
      </c>
      <c r="R48" s="2">
        <v>0.7</v>
      </c>
      <c r="S48" s="2">
        <v>0.2</v>
      </c>
      <c r="T48">
        <v>30</v>
      </c>
    </row>
    <row r="49" spans="1:20" x14ac:dyDescent="0.3">
      <c r="A49" t="s">
        <v>90</v>
      </c>
      <c r="B49">
        <v>107</v>
      </c>
      <c r="C49" s="1">
        <v>100</v>
      </c>
      <c r="D49">
        <f t="shared" si="8"/>
        <v>20</v>
      </c>
      <c r="E49">
        <f t="shared" si="9"/>
        <v>70</v>
      </c>
      <c r="F49">
        <f t="shared" si="10"/>
        <v>-70</v>
      </c>
      <c r="G49" s="1">
        <f t="shared" si="11"/>
        <v>20</v>
      </c>
      <c r="H49" s="1">
        <f t="shared" si="7"/>
        <v>20.010000000000002</v>
      </c>
      <c r="I49">
        <v>1</v>
      </c>
      <c r="J49">
        <v>1</v>
      </c>
      <c r="K49">
        <f t="shared" si="12"/>
        <v>-1</v>
      </c>
      <c r="L49">
        <v>0</v>
      </c>
      <c r="M49">
        <f t="shared" si="13"/>
        <v>3000</v>
      </c>
      <c r="N49">
        <f t="shared" si="14"/>
        <v>600</v>
      </c>
      <c r="O49" s="3">
        <v>102</v>
      </c>
      <c r="P49" t="s">
        <v>97</v>
      </c>
      <c r="Q49" s="2">
        <v>0.2</v>
      </c>
      <c r="R49" s="2">
        <v>0.7</v>
      </c>
      <c r="S49" s="2">
        <v>0.2</v>
      </c>
      <c r="T49">
        <v>30</v>
      </c>
    </row>
    <row r="50" spans="1:20" x14ac:dyDescent="0.3">
      <c r="A50" t="s">
        <v>91</v>
      </c>
      <c r="B50">
        <v>74</v>
      </c>
      <c r="C50" s="1">
        <v>100</v>
      </c>
      <c r="D50">
        <f t="shared" si="8"/>
        <v>20</v>
      </c>
      <c r="E50">
        <f t="shared" si="9"/>
        <v>70</v>
      </c>
      <c r="F50">
        <f t="shared" si="10"/>
        <v>-70</v>
      </c>
      <c r="G50" s="1">
        <f t="shared" si="11"/>
        <v>20</v>
      </c>
      <c r="H50" s="1">
        <f t="shared" si="7"/>
        <v>20.010000000000002</v>
      </c>
      <c r="I50">
        <v>5</v>
      </c>
      <c r="J50">
        <v>5</v>
      </c>
      <c r="K50">
        <f t="shared" si="12"/>
        <v>-5</v>
      </c>
      <c r="L50">
        <v>0</v>
      </c>
      <c r="M50">
        <f t="shared" si="13"/>
        <v>3000</v>
      </c>
      <c r="N50">
        <f t="shared" si="14"/>
        <v>600</v>
      </c>
      <c r="O50" s="3">
        <v>104</v>
      </c>
      <c r="P50" t="s">
        <v>97</v>
      </c>
      <c r="Q50" s="2">
        <v>0.2</v>
      </c>
      <c r="R50" s="2">
        <v>0.7</v>
      </c>
      <c r="S50" s="2">
        <v>0.2</v>
      </c>
      <c r="T50">
        <v>30</v>
      </c>
    </row>
    <row r="51" spans="1:20" x14ac:dyDescent="0.3">
      <c r="A51" t="s">
        <v>92</v>
      </c>
      <c r="B51">
        <v>104</v>
      </c>
      <c r="C51" s="1">
        <v>100</v>
      </c>
      <c r="D51">
        <f t="shared" si="8"/>
        <v>20</v>
      </c>
      <c r="E51">
        <f t="shared" si="9"/>
        <v>70</v>
      </c>
      <c r="F51">
        <f t="shared" si="10"/>
        <v>-70</v>
      </c>
      <c r="G51" s="1">
        <f t="shared" si="11"/>
        <v>20</v>
      </c>
      <c r="H51" s="1">
        <f t="shared" si="7"/>
        <v>20.010000000000002</v>
      </c>
      <c r="I51">
        <v>5</v>
      </c>
      <c r="J51">
        <v>5</v>
      </c>
      <c r="K51">
        <f t="shared" si="12"/>
        <v>-5</v>
      </c>
      <c r="L51">
        <v>0</v>
      </c>
      <c r="M51">
        <f t="shared" si="13"/>
        <v>3000</v>
      </c>
      <c r="N51">
        <f t="shared" si="14"/>
        <v>600</v>
      </c>
      <c r="O51" s="3">
        <v>106</v>
      </c>
      <c r="P51" t="s">
        <v>97</v>
      </c>
      <c r="Q51" s="2">
        <v>0.2</v>
      </c>
      <c r="R51" s="2">
        <v>0.7</v>
      </c>
      <c r="S51" s="2">
        <v>0.2</v>
      </c>
      <c r="T51">
        <v>30</v>
      </c>
    </row>
    <row r="52" spans="1:20" x14ac:dyDescent="0.3">
      <c r="A52" t="s">
        <v>93</v>
      </c>
      <c r="B52">
        <v>76</v>
      </c>
      <c r="C52" s="1">
        <v>100</v>
      </c>
      <c r="D52">
        <f t="shared" si="8"/>
        <v>20</v>
      </c>
      <c r="E52">
        <f t="shared" si="9"/>
        <v>70</v>
      </c>
      <c r="F52">
        <f t="shared" si="10"/>
        <v>-70</v>
      </c>
      <c r="G52" s="1">
        <f t="shared" si="11"/>
        <v>20</v>
      </c>
      <c r="H52" s="1">
        <f t="shared" si="7"/>
        <v>20.010000000000002</v>
      </c>
      <c r="I52">
        <v>5</v>
      </c>
      <c r="J52">
        <v>5</v>
      </c>
      <c r="K52">
        <f t="shared" si="12"/>
        <v>-5</v>
      </c>
      <c r="L52">
        <v>0</v>
      </c>
      <c r="M52">
        <f t="shared" si="13"/>
        <v>3000</v>
      </c>
      <c r="N52">
        <f t="shared" si="14"/>
        <v>600</v>
      </c>
      <c r="O52" s="3">
        <v>108</v>
      </c>
      <c r="P52" t="s">
        <v>97</v>
      </c>
      <c r="Q52" s="2">
        <v>0.2</v>
      </c>
      <c r="R52" s="2">
        <v>0.7</v>
      </c>
      <c r="S52" s="2">
        <v>0.2</v>
      </c>
      <c r="T52">
        <v>30</v>
      </c>
    </row>
    <row r="53" spans="1:20" x14ac:dyDescent="0.3">
      <c r="A53" t="s">
        <v>94</v>
      </c>
      <c r="B53">
        <v>105</v>
      </c>
      <c r="C53" s="1">
        <v>100</v>
      </c>
      <c r="D53">
        <f t="shared" si="8"/>
        <v>20</v>
      </c>
      <c r="E53">
        <f t="shared" si="9"/>
        <v>70</v>
      </c>
      <c r="F53">
        <f t="shared" si="10"/>
        <v>-70</v>
      </c>
      <c r="G53" s="1">
        <f t="shared" si="11"/>
        <v>20</v>
      </c>
      <c r="H53" s="1">
        <f t="shared" si="7"/>
        <v>20.010000000000002</v>
      </c>
      <c r="I53">
        <v>5</v>
      </c>
      <c r="J53">
        <v>5</v>
      </c>
      <c r="K53">
        <f t="shared" si="12"/>
        <v>-5</v>
      </c>
      <c r="L53">
        <v>0</v>
      </c>
      <c r="M53">
        <f t="shared" si="13"/>
        <v>3000</v>
      </c>
      <c r="N53">
        <f t="shared" si="14"/>
        <v>600</v>
      </c>
      <c r="O53" s="3">
        <v>110</v>
      </c>
      <c r="P53" t="s">
        <v>97</v>
      </c>
      <c r="Q53" s="2">
        <v>0.2</v>
      </c>
      <c r="R53" s="2">
        <v>0.7</v>
      </c>
      <c r="S53" s="2">
        <v>0.2</v>
      </c>
      <c r="T53">
        <v>30</v>
      </c>
    </row>
    <row r="54" spans="1:20" x14ac:dyDescent="0.3">
      <c r="A54" t="s">
        <v>95</v>
      </c>
      <c r="B54">
        <v>77</v>
      </c>
      <c r="C54" s="1">
        <v>100</v>
      </c>
      <c r="D54">
        <f t="shared" si="8"/>
        <v>20</v>
      </c>
      <c r="E54">
        <f t="shared" si="9"/>
        <v>70</v>
      </c>
      <c r="F54">
        <f t="shared" si="10"/>
        <v>-70</v>
      </c>
      <c r="G54" s="1">
        <f t="shared" si="11"/>
        <v>20</v>
      </c>
      <c r="H54" s="1">
        <f t="shared" si="7"/>
        <v>20.010000000000002</v>
      </c>
      <c r="I54">
        <v>8</v>
      </c>
      <c r="J54">
        <v>8</v>
      </c>
      <c r="K54">
        <f t="shared" si="12"/>
        <v>-8</v>
      </c>
      <c r="L54">
        <v>0</v>
      </c>
      <c r="M54">
        <f t="shared" si="13"/>
        <v>3000</v>
      </c>
      <c r="N54">
        <f t="shared" si="14"/>
        <v>600</v>
      </c>
      <c r="O54" s="3">
        <v>112</v>
      </c>
      <c r="P54" t="s">
        <v>97</v>
      </c>
      <c r="Q54" s="2">
        <v>0.2</v>
      </c>
      <c r="R54" s="2">
        <v>0.7</v>
      </c>
      <c r="S54" s="2">
        <v>0.2</v>
      </c>
      <c r="T54">
        <v>30</v>
      </c>
    </row>
    <row r="55" spans="1:20" x14ac:dyDescent="0.3">
      <c r="A55" t="s">
        <v>96</v>
      </c>
      <c r="B55">
        <v>80</v>
      </c>
      <c r="C55" s="1">
        <v>577</v>
      </c>
      <c r="D55">
        <f t="shared" si="8"/>
        <v>115.4</v>
      </c>
      <c r="E55">
        <f t="shared" si="9"/>
        <v>403.9</v>
      </c>
      <c r="F55">
        <f t="shared" si="10"/>
        <v>-403.9</v>
      </c>
      <c r="G55" s="1">
        <f t="shared" si="11"/>
        <v>115.4</v>
      </c>
      <c r="H55" s="1">
        <f t="shared" si="7"/>
        <v>115.41000000000001</v>
      </c>
      <c r="I55">
        <v>5</v>
      </c>
      <c r="J55">
        <v>5</v>
      </c>
      <c r="K55">
        <f t="shared" si="12"/>
        <v>-5</v>
      </c>
      <c r="L55">
        <v>0</v>
      </c>
      <c r="M55">
        <f t="shared" si="13"/>
        <v>17310</v>
      </c>
      <c r="N55">
        <f t="shared" si="14"/>
        <v>3462</v>
      </c>
      <c r="O55" s="3">
        <v>114</v>
      </c>
      <c r="P55" t="s">
        <v>97</v>
      </c>
      <c r="Q55" s="2">
        <v>0.2</v>
      </c>
      <c r="R55" s="2">
        <v>0.7</v>
      </c>
      <c r="S55" s="2">
        <v>0.2</v>
      </c>
      <c r="T55">
        <v>30</v>
      </c>
    </row>
    <row r="56" spans="1:20" x14ac:dyDescent="0.3">
      <c r="A56" t="s">
        <v>98</v>
      </c>
      <c r="B56">
        <v>1</v>
      </c>
      <c r="C56" s="3">
        <f>AVERAGE(Renewables!B3:Y3)</f>
        <v>34.193458103339438</v>
      </c>
      <c r="D56">
        <f t="shared" ref="D56:D115" si="15">C56*Q56</f>
        <v>0</v>
      </c>
      <c r="E56" s="5">
        <f t="shared" ref="E56:E115" si="16">C56*R56</f>
        <v>23.935420672337607</v>
      </c>
      <c r="F56" s="5">
        <f t="shared" ref="F56:F115" si="17">-C56*R56</f>
        <v>-23.935420672337607</v>
      </c>
      <c r="G56" s="1">
        <f t="shared" ref="G56:G115" si="18">C56*S56</f>
        <v>341.93458103339435</v>
      </c>
      <c r="H56" s="1">
        <f t="shared" si="7"/>
        <v>341.93458103339435</v>
      </c>
      <c r="I56">
        <v>1</v>
      </c>
      <c r="J56">
        <v>1</v>
      </c>
      <c r="K56">
        <f t="shared" ref="K56:K115" si="19">IF(L56&gt;0,MAX(I56,J56),-MAX(I56,J56))</f>
        <v>-1</v>
      </c>
      <c r="L56">
        <v>0</v>
      </c>
      <c r="M56">
        <f t="shared" ref="M56:M115" si="20">C56*T56</f>
        <v>0</v>
      </c>
      <c r="N56">
        <f t="shared" ref="N56:N115" si="21">M56/5</f>
        <v>0</v>
      </c>
      <c r="O56" s="3">
        <v>0</v>
      </c>
      <c r="P56" t="s">
        <v>38</v>
      </c>
      <c r="Q56" s="2">
        <v>0</v>
      </c>
      <c r="R56" s="2">
        <v>0.7</v>
      </c>
      <c r="S56" s="2">
        <v>10</v>
      </c>
      <c r="T56">
        <v>0</v>
      </c>
    </row>
    <row r="57" spans="1:20" x14ac:dyDescent="0.3">
      <c r="A57" t="s">
        <v>99</v>
      </c>
      <c r="B57">
        <v>4</v>
      </c>
      <c r="C57" s="3">
        <f>AVERAGE(Renewables!B4:Y4)</f>
        <v>33.994612882347376</v>
      </c>
      <c r="D57">
        <f t="shared" si="15"/>
        <v>0</v>
      </c>
      <c r="E57" s="5">
        <f t="shared" si="16"/>
        <v>23.79622901764316</v>
      </c>
      <c r="F57" s="5">
        <f t="shared" si="17"/>
        <v>-23.79622901764316</v>
      </c>
      <c r="G57" s="1">
        <f t="shared" si="18"/>
        <v>339.94612882347377</v>
      </c>
      <c r="H57" s="1">
        <f t="shared" si="7"/>
        <v>339.94612882347377</v>
      </c>
      <c r="I57">
        <v>1</v>
      </c>
      <c r="J57">
        <v>1</v>
      </c>
      <c r="K57">
        <f t="shared" si="19"/>
        <v>-1</v>
      </c>
      <c r="L57">
        <v>0</v>
      </c>
      <c r="M57">
        <f t="shared" si="20"/>
        <v>0</v>
      </c>
      <c r="N57">
        <f t="shared" si="21"/>
        <v>0</v>
      </c>
      <c r="O57" s="3">
        <v>0</v>
      </c>
      <c r="P57" t="s">
        <v>38</v>
      </c>
      <c r="Q57" s="2">
        <v>0</v>
      </c>
      <c r="R57" s="2">
        <v>0.7</v>
      </c>
      <c r="S57" s="2">
        <v>10</v>
      </c>
      <c r="T57">
        <v>0</v>
      </c>
    </row>
    <row r="58" spans="1:20" x14ac:dyDescent="0.3">
      <c r="A58" t="s">
        <v>100</v>
      </c>
      <c r="B58">
        <v>5</v>
      </c>
      <c r="C58" s="3">
        <f>AVERAGE(Renewables!B5:Y5)</f>
        <v>34.170559737001987</v>
      </c>
      <c r="D58">
        <f t="shared" si="15"/>
        <v>0</v>
      </c>
      <c r="E58" s="5">
        <f t="shared" si="16"/>
        <v>23.919391815901388</v>
      </c>
      <c r="F58" s="5">
        <f t="shared" si="17"/>
        <v>-23.919391815901388</v>
      </c>
      <c r="G58" s="1">
        <f t="shared" si="18"/>
        <v>341.70559737001986</v>
      </c>
      <c r="H58" s="1">
        <f t="shared" si="7"/>
        <v>341.70559737001986</v>
      </c>
      <c r="I58">
        <v>1</v>
      </c>
      <c r="J58">
        <v>1</v>
      </c>
      <c r="K58">
        <f t="shared" si="19"/>
        <v>-1</v>
      </c>
      <c r="L58">
        <v>0</v>
      </c>
      <c r="M58">
        <f t="shared" si="20"/>
        <v>0</v>
      </c>
      <c r="N58">
        <f t="shared" si="21"/>
        <v>0</v>
      </c>
      <c r="O58" s="3">
        <v>0</v>
      </c>
      <c r="P58" t="s">
        <v>38</v>
      </c>
      <c r="Q58" s="2">
        <v>0</v>
      </c>
      <c r="R58" s="2">
        <v>0.7</v>
      </c>
      <c r="S58" s="2">
        <v>10</v>
      </c>
      <c r="T58">
        <v>0</v>
      </c>
    </row>
    <row r="59" spans="1:20" x14ac:dyDescent="0.3">
      <c r="A59" t="s">
        <v>101</v>
      </c>
      <c r="B59">
        <v>7</v>
      </c>
      <c r="C59" s="3">
        <f>AVERAGE(Renewables!B6:Y6)</f>
        <v>34.39995055783367</v>
      </c>
      <c r="D59">
        <f t="shared" si="15"/>
        <v>0</v>
      </c>
      <c r="E59" s="5">
        <f t="shared" si="16"/>
        <v>24.079965390483569</v>
      </c>
      <c r="F59" s="5">
        <f t="shared" si="17"/>
        <v>-24.079965390483569</v>
      </c>
      <c r="G59" s="1">
        <f t="shared" si="18"/>
        <v>343.99950557833671</v>
      </c>
      <c r="H59" s="1">
        <f t="shared" si="7"/>
        <v>343.99950557833671</v>
      </c>
      <c r="I59">
        <v>1</v>
      </c>
      <c r="J59">
        <v>1</v>
      </c>
      <c r="K59">
        <f t="shared" si="19"/>
        <v>-1</v>
      </c>
      <c r="L59">
        <v>0</v>
      </c>
      <c r="M59">
        <f t="shared" si="20"/>
        <v>0</v>
      </c>
      <c r="N59">
        <f t="shared" si="21"/>
        <v>0</v>
      </c>
      <c r="O59" s="3">
        <v>0</v>
      </c>
      <c r="P59" t="s">
        <v>38</v>
      </c>
      <c r="Q59" s="2">
        <v>0</v>
      </c>
      <c r="R59" s="2">
        <v>0.7</v>
      </c>
      <c r="S59" s="2">
        <v>10</v>
      </c>
      <c r="T59">
        <v>0</v>
      </c>
    </row>
    <row r="60" spans="1:20" x14ac:dyDescent="0.3">
      <c r="A60" t="s">
        <v>102</v>
      </c>
      <c r="B60">
        <v>8</v>
      </c>
      <c r="C60" s="3">
        <f>AVERAGE(Renewables!B7:Y7)</f>
        <v>35.026976935526982</v>
      </c>
      <c r="D60">
        <f t="shared" si="15"/>
        <v>0</v>
      </c>
      <c r="E60" s="5">
        <f t="shared" si="16"/>
        <v>24.518883854868886</v>
      </c>
      <c r="F60" s="5">
        <f t="shared" si="17"/>
        <v>-24.518883854868886</v>
      </c>
      <c r="G60" s="1">
        <f t="shared" si="18"/>
        <v>350.26976935526983</v>
      </c>
      <c r="H60" s="1">
        <f t="shared" si="7"/>
        <v>350.26976935526983</v>
      </c>
      <c r="I60">
        <v>1</v>
      </c>
      <c r="J60">
        <v>1</v>
      </c>
      <c r="K60">
        <f t="shared" si="19"/>
        <v>-1</v>
      </c>
      <c r="L60">
        <v>0</v>
      </c>
      <c r="M60">
        <f t="shared" si="20"/>
        <v>0</v>
      </c>
      <c r="N60">
        <f t="shared" si="21"/>
        <v>0</v>
      </c>
      <c r="O60" s="3">
        <v>0</v>
      </c>
      <c r="P60" t="s">
        <v>38</v>
      </c>
      <c r="Q60" s="2">
        <v>0</v>
      </c>
      <c r="R60" s="2">
        <v>0.7</v>
      </c>
      <c r="S60" s="2">
        <v>10</v>
      </c>
      <c r="T60">
        <v>0</v>
      </c>
    </row>
    <row r="61" spans="1:20" x14ac:dyDescent="0.3">
      <c r="A61" t="s">
        <v>103</v>
      </c>
      <c r="B61">
        <v>11</v>
      </c>
      <c r="C61" s="3">
        <f>AVERAGE(Renewables!B8:Y8)</f>
        <v>34.199651773999243</v>
      </c>
      <c r="D61">
        <f t="shared" si="15"/>
        <v>0</v>
      </c>
      <c r="E61" s="5">
        <f t="shared" si="16"/>
        <v>23.939756241799468</v>
      </c>
      <c r="F61" s="5">
        <f t="shared" si="17"/>
        <v>-23.939756241799468</v>
      </c>
      <c r="G61" s="1">
        <f t="shared" si="18"/>
        <v>341.99651773999244</v>
      </c>
      <c r="H61" s="1">
        <f t="shared" si="7"/>
        <v>341.99651773999244</v>
      </c>
      <c r="I61">
        <v>1</v>
      </c>
      <c r="J61">
        <v>1</v>
      </c>
      <c r="K61">
        <f t="shared" si="19"/>
        <v>-1</v>
      </c>
      <c r="L61">
        <v>0</v>
      </c>
      <c r="M61">
        <f t="shared" si="20"/>
        <v>0</v>
      </c>
      <c r="N61">
        <f t="shared" si="21"/>
        <v>0</v>
      </c>
      <c r="O61" s="3">
        <v>0</v>
      </c>
      <c r="P61" t="s">
        <v>38</v>
      </c>
      <c r="Q61" s="2">
        <v>0</v>
      </c>
      <c r="R61" s="2">
        <v>0.7</v>
      </c>
      <c r="S61" s="2">
        <v>10</v>
      </c>
      <c r="T61">
        <v>0</v>
      </c>
    </row>
    <row r="62" spans="1:20" x14ac:dyDescent="0.3">
      <c r="A62" t="s">
        <v>104</v>
      </c>
      <c r="B62">
        <v>12</v>
      </c>
      <c r="C62" s="3">
        <f>AVERAGE(Renewables!B9:Y9)</f>
        <v>34.534086941078854</v>
      </c>
      <c r="D62">
        <f t="shared" si="15"/>
        <v>0</v>
      </c>
      <c r="E62" s="5">
        <f t="shared" si="16"/>
        <v>24.173860858755198</v>
      </c>
      <c r="F62" s="5">
        <f t="shared" si="17"/>
        <v>-24.173860858755198</v>
      </c>
      <c r="G62" s="1">
        <f t="shared" si="18"/>
        <v>345.34086941078851</v>
      </c>
      <c r="H62" s="1">
        <f t="shared" si="7"/>
        <v>345.34086941078851</v>
      </c>
      <c r="I62">
        <v>1</v>
      </c>
      <c r="J62">
        <v>1</v>
      </c>
      <c r="K62">
        <f t="shared" si="19"/>
        <v>-1</v>
      </c>
      <c r="L62">
        <v>0</v>
      </c>
      <c r="M62">
        <f t="shared" si="20"/>
        <v>0</v>
      </c>
      <c r="N62">
        <f t="shared" si="21"/>
        <v>0</v>
      </c>
      <c r="O62" s="3">
        <v>0</v>
      </c>
      <c r="P62" t="s">
        <v>38</v>
      </c>
      <c r="Q62" s="2">
        <v>0</v>
      </c>
      <c r="R62" s="2">
        <v>0.7</v>
      </c>
      <c r="S62" s="2">
        <v>10</v>
      </c>
      <c r="T62">
        <v>0</v>
      </c>
    </row>
    <row r="63" spans="1:20" x14ac:dyDescent="0.3">
      <c r="A63" t="s">
        <v>105</v>
      </c>
      <c r="B63">
        <v>14</v>
      </c>
      <c r="C63" s="3">
        <f>AVERAGE(Renewables!B10:Y10)</f>
        <v>34.754998201064616</v>
      </c>
      <c r="D63">
        <f t="shared" si="15"/>
        <v>0</v>
      </c>
      <c r="E63" s="5">
        <f t="shared" si="16"/>
        <v>24.328498740745228</v>
      </c>
      <c r="F63" s="5">
        <f t="shared" si="17"/>
        <v>-24.328498740745228</v>
      </c>
      <c r="G63" s="1">
        <f t="shared" si="18"/>
        <v>347.54998201064615</v>
      </c>
      <c r="H63" s="1">
        <f t="shared" si="7"/>
        <v>347.54998201064615</v>
      </c>
      <c r="I63">
        <v>1</v>
      </c>
      <c r="J63">
        <v>1</v>
      </c>
      <c r="K63">
        <f t="shared" si="19"/>
        <v>-1</v>
      </c>
      <c r="L63">
        <v>0</v>
      </c>
      <c r="M63">
        <f t="shared" si="20"/>
        <v>0</v>
      </c>
      <c r="N63">
        <f t="shared" si="21"/>
        <v>0</v>
      </c>
      <c r="O63" s="3">
        <v>0</v>
      </c>
      <c r="P63" t="s">
        <v>38</v>
      </c>
      <c r="Q63" s="2">
        <v>0</v>
      </c>
      <c r="R63" s="2">
        <v>0.7</v>
      </c>
      <c r="S63" s="2">
        <v>10</v>
      </c>
      <c r="T63">
        <v>0</v>
      </c>
    </row>
    <row r="64" spans="1:20" x14ac:dyDescent="0.3">
      <c r="A64" t="s">
        <v>106</v>
      </c>
      <c r="B64">
        <v>15</v>
      </c>
      <c r="C64" s="3">
        <f>AVERAGE(Renewables!B11:Y11)</f>
        <v>34.304855820451856</v>
      </c>
      <c r="D64">
        <f t="shared" si="15"/>
        <v>0</v>
      </c>
      <c r="E64" s="5">
        <f t="shared" si="16"/>
        <v>24.013399074316297</v>
      </c>
      <c r="F64" s="5">
        <f t="shared" si="17"/>
        <v>-24.013399074316297</v>
      </c>
      <c r="G64" s="1">
        <f t="shared" si="18"/>
        <v>343.04855820451854</v>
      </c>
      <c r="H64" s="1">
        <f t="shared" si="7"/>
        <v>343.04855820451854</v>
      </c>
      <c r="I64">
        <v>1</v>
      </c>
      <c r="J64">
        <v>1</v>
      </c>
      <c r="K64">
        <f t="shared" si="19"/>
        <v>-1</v>
      </c>
      <c r="L64">
        <v>0</v>
      </c>
      <c r="M64">
        <f t="shared" si="20"/>
        <v>0</v>
      </c>
      <c r="N64">
        <f t="shared" si="21"/>
        <v>0</v>
      </c>
      <c r="O64" s="3">
        <v>0</v>
      </c>
      <c r="P64" t="s">
        <v>38</v>
      </c>
      <c r="Q64" s="2">
        <v>0</v>
      </c>
      <c r="R64" s="2">
        <v>0.7</v>
      </c>
      <c r="S64" s="2">
        <v>10</v>
      </c>
      <c r="T64">
        <v>0</v>
      </c>
    </row>
    <row r="65" spans="1:20" x14ac:dyDescent="0.3">
      <c r="A65" t="s">
        <v>107</v>
      </c>
      <c r="B65">
        <v>21</v>
      </c>
      <c r="C65" s="3">
        <f>AVERAGE(Renewables!B12:Y12)</f>
        <v>33.985270315081607</v>
      </c>
      <c r="D65">
        <f t="shared" si="15"/>
        <v>0</v>
      </c>
      <c r="E65" s="5">
        <f t="shared" si="16"/>
        <v>23.789689220557122</v>
      </c>
      <c r="F65" s="5">
        <f t="shared" si="17"/>
        <v>-23.789689220557122</v>
      </c>
      <c r="G65" s="1">
        <f t="shared" si="18"/>
        <v>339.85270315081607</v>
      </c>
      <c r="H65" s="1">
        <f t="shared" si="7"/>
        <v>339.85270315081607</v>
      </c>
      <c r="I65">
        <v>1</v>
      </c>
      <c r="J65">
        <v>1</v>
      </c>
      <c r="K65">
        <f t="shared" si="19"/>
        <v>-1</v>
      </c>
      <c r="L65">
        <v>0</v>
      </c>
      <c r="M65">
        <f t="shared" si="20"/>
        <v>0</v>
      </c>
      <c r="N65">
        <f t="shared" si="21"/>
        <v>0</v>
      </c>
      <c r="O65" s="3">
        <v>0</v>
      </c>
      <c r="P65" t="s">
        <v>38</v>
      </c>
      <c r="Q65" s="2">
        <v>0</v>
      </c>
      <c r="R65" s="2">
        <v>0.7</v>
      </c>
      <c r="S65" s="2">
        <v>10</v>
      </c>
      <c r="T65">
        <v>0</v>
      </c>
    </row>
    <row r="66" spans="1:20" x14ac:dyDescent="0.3">
      <c r="A66" t="s">
        <v>108</v>
      </c>
      <c r="B66">
        <v>25</v>
      </c>
      <c r="C66" s="3">
        <f>AVERAGE(Renewables!B13:Y13)</f>
        <v>33.797855371604335</v>
      </c>
      <c r="D66">
        <f t="shared" si="15"/>
        <v>0</v>
      </c>
      <c r="E66" s="5">
        <f t="shared" si="16"/>
        <v>23.658498760123035</v>
      </c>
      <c r="F66" s="5">
        <f t="shared" si="17"/>
        <v>-23.658498760123035</v>
      </c>
      <c r="G66" s="1">
        <f t="shared" si="18"/>
        <v>337.97855371604334</v>
      </c>
      <c r="H66" s="1">
        <f t="shared" si="7"/>
        <v>337.97855371604334</v>
      </c>
      <c r="I66">
        <v>1</v>
      </c>
      <c r="J66">
        <v>1</v>
      </c>
      <c r="K66">
        <f t="shared" si="19"/>
        <v>-1</v>
      </c>
      <c r="L66">
        <v>0</v>
      </c>
      <c r="M66">
        <f t="shared" si="20"/>
        <v>0</v>
      </c>
      <c r="N66">
        <f t="shared" si="21"/>
        <v>0</v>
      </c>
      <c r="O66" s="3">
        <v>0</v>
      </c>
      <c r="P66" t="s">
        <v>38</v>
      </c>
      <c r="Q66" s="2">
        <v>0</v>
      </c>
      <c r="R66" s="2">
        <v>0.7</v>
      </c>
      <c r="S66" s="2">
        <v>10</v>
      </c>
      <c r="T66">
        <v>0</v>
      </c>
    </row>
    <row r="67" spans="1:20" x14ac:dyDescent="0.3">
      <c r="A67" t="s">
        <v>109</v>
      </c>
      <c r="B67">
        <v>28</v>
      </c>
      <c r="C67" s="3">
        <f>AVERAGE(Renewables!B14:Y14)</f>
        <v>34.354431050025674</v>
      </c>
      <c r="D67">
        <f t="shared" si="15"/>
        <v>0</v>
      </c>
      <c r="E67" s="5">
        <f t="shared" si="16"/>
        <v>24.048101735017969</v>
      </c>
      <c r="F67" s="5">
        <f t="shared" si="17"/>
        <v>-24.048101735017969</v>
      </c>
      <c r="G67" s="1">
        <f t="shared" si="18"/>
        <v>343.54431050025676</v>
      </c>
      <c r="H67" s="1">
        <f t="shared" ref="H67:H115" si="22">MAX(D67+0.01,G67)</f>
        <v>343.54431050025676</v>
      </c>
      <c r="I67">
        <v>1</v>
      </c>
      <c r="J67">
        <v>1</v>
      </c>
      <c r="K67">
        <f t="shared" si="19"/>
        <v>-1</v>
      </c>
      <c r="L67">
        <v>0</v>
      </c>
      <c r="M67">
        <f t="shared" si="20"/>
        <v>0</v>
      </c>
      <c r="N67">
        <f t="shared" si="21"/>
        <v>0</v>
      </c>
      <c r="O67" s="3">
        <v>0</v>
      </c>
      <c r="P67" t="s">
        <v>38</v>
      </c>
      <c r="Q67" s="2">
        <v>0</v>
      </c>
      <c r="R67" s="2">
        <v>0.7</v>
      </c>
      <c r="S67" s="2">
        <v>10</v>
      </c>
      <c r="T67">
        <v>0</v>
      </c>
    </row>
    <row r="68" spans="1:20" x14ac:dyDescent="0.3">
      <c r="A68" t="s">
        <v>110</v>
      </c>
      <c r="B68">
        <v>31</v>
      </c>
      <c r="C68" s="3">
        <f>AVERAGE(Renewables!B15:Y15)</f>
        <v>34.090251392105031</v>
      </c>
      <c r="D68">
        <f t="shared" si="15"/>
        <v>0</v>
      </c>
      <c r="E68" s="5">
        <f t="shared" si="16"/>
        <v>23.863175974473521</v>
      </c>
      <c r="F68" s="5">
        <f t="shared" si="17"/>
        <v>-23.863175974473521</v>
      </c>
      <c r="G68" s="1">
        <f t="shared" si="18"/>
        <v>340.90251392105029</v>
      </c>
      <c r="H68" s="1">
        <f t="shared" si="22"/>
        <v>340.90251392105029</v>
      </c>
      <c r="I68">
        <v>1</v>
      </c>
      <c r="J68">
        <v>1</v>
      </c>
      <c r="K68">
        <f t="shared" si="19"/>
        <v>-1</v>
      </c>
      <c r="L68">
        <v>0</v>
      </c>
      <c r="M68">
        <f t="shared" si="20"/>
        <v>0</v>
      </c>
      <c r="N68">
        <f t="shared" si="21"/>
        <v>0</v>
      </c>
      <c r="O68" s="3">
        <v>0</v>
      </c>
      <c r="P68" t="s">
        <v>38</v>
      </c>
      <c r="Q68" s="2">
        <v>0</v>
      </c>
      <c r="R68" s="2">
        <v>0.7</v>
      </c>
      <c r="S68" s="2">
        <v>10</v>
      </c>
      <c r="T68">
        <v>0</v>
      </c>
    </row>
    <row r="69" spans="1:20" x14ac:dyDescent="0.3">
      <c r="A69" t="s">
        <v>111</v>
      </c>
      <c r="B69">
        <v>32</v>
      </c>
      <c r="C69" s="3">
        <f>AVERAGE(Renewables!B16:Y16)</f>
        <v>34.354270844859968</v>
      </c>
      <c r="D69">
        <f t="shared" si="15"/>
        <v>0</v>
      </c>
      <c r="E69" s="5">
        <f t="shared" si="16"/>
        <v>24.047989591401976</v>
      </c>
      <c r="F69" s="5">
        <f t="shared" si="17"/>
        <v>-24.047989591401976</v>
      </c>
      <c r="G69" s="1">
        <f t="shared" si="18"/>
        <v>343.54270844859968</v>
      </c>
      <c r="H69" s="1">
        <f t="shared" si="22"/>
        <v>343.54270844859968</v>
      </c>
      <c r="I69">
        <v>1</v>
      </c>
      <c r="J69">
        <v>1</v>
      </c>
      <c r="K69">
        <f t="shared" si="19"/>
        <v>-1</v>
      </c>
      <c r="L69">
        <v>0</v>
      </c>
      <c r="M69">
        <f t="shared" si="20"/>
        <v>0</v>
      </c>
      <c r="N69">
        <f t="shared" si="21"/>
        <v>0</v>
      </c>
      <c r="O69" s="3">
        <v>0</v>
      </c>
      <c r="P69" t="s">
        <v>38</v>
      </c>
      <c r="Q69" s="2">
        <v>0</v>
      </c>
      <c r="R69" s="2">
        <v>0.7</v>
      </c>
      <c r="S69" s="2">
        <v>10</v>
      </c>
      <c r="T69">
        <v>0</v>
      </c>
    </row>
    <row r="70" spans="1:20" x14ac:dyDescent="0.3">
      <c r="A70" t="s">
        <v>112</v>
      </c>
      <c r="B70">
        <v>70</v>
      </c>
      <c r="C70" s="3">
        <f>AVERAGE(Renewables!B17:Y17)</f>
        <v>33.739574775883284</v>
      </c>
      <c r="D70">
        <f t="shared" si="15"/>
        <v>0</v>
      </c>
      <c r="E70" s="5">
        <f t="shared" si="16"/>
        <v>23.617702343118296</v>
      </c>
      <c r="F70" s="5">
        <f t="shared" si="17"/>
        <v>-23.617702343118296</v>
      </c>
      <c r="G70" s="1">
        <f t="shared" si="18"/>
        <v>337.39574775883284</v>
      </c>
      <c r="H70" s="1">
        <f t="shared" si="22"/>
        <v>337.39574775883284</v>
      </c>
      <c r="I70">
        <v>1</v>
      </c>
      <c r="J70">
        <v>1</v>
      </c>
      <c r="K70">
        <f t="shared" si="19"/>
        <v>-1</v>
      </c>
      <c r="L70">
        <v>0</v>
      </c>
      <c r="M70">
        <f t="shared" si="20"/>
        <v>0</v>
      </c>
      <c r="N70">
        <f t="shared" si="21"/>
        <v>0</v>
      </c>
      <c r="O70" s="3">
        <v>0</v>
      </c>
      <c r="P70" t="s">
        <v>38</v>
      </c>
      <c r="Q70" s="2">
        <v>0</v>
      </c>
      <c r="R70" s="2">
        <v>0.7</v>
      </c>
      <c r="S70" s="2">
        <v>10</v>
      </c>
      <c r="T70">
        <v>0</v>
      </c>
    </row>
    <row r="71" spans="1:20" x14ac:dyDescent="0.3">
      <c r="A71" t="s">
        <v>113</v>
      </c>
      <c r="B71">
        <v>72</v>
      </c>
      <c r="C71" s="3">
        <f>AVERAGE(Renewables!B18:Y18)</f>
        <v>34.134786616076759</v>
      </c>
      <c r="D71">
        <f t="shared" si="15"/>
        <v>0</v>
      </c>
      <c r="E71" s="5">
        <f t="shared" si="16"/>
        <v>23.894350631253729</v>
      </c>
      <c r="F71" s="5">
        <f t="shared" si="17"/>
        <v>-23.894350631253729</v>
      </c>
      <c r="G71" s="1">
        <f t="shared" si="18"/>
        <v>341.34786616076758</v>
      </c>
      <c r="H71" s="1">
        <f t="shared" si="22"/>
        <v>341.34786616076758</v>
      </c>
      <c r="I71">
        <v>1</v>
      </c>
      <c r="J71">
        <v>1</v>
      </c>
      <c r="K71">
        <f t="shared" si="19"/>
        <v>-1</v>
      </c>
      <c r="L71">
        <v>0</v>
      </c>
      <c r="M71">
        <f t="shared" si="20"/>
        <v>0</v>
      </c>
      <c r="N71">
        <f t="shared" si="21"/>
        <v>0</v>
      </c>
      <c r="O71" s="3">
        <v>0</v>
      </c>
      <c r="P71" t="s">
        <v>38</v>
      </c>
      <c r="Q71" s="2">
        <v>0</v>
      </c>
      <c r="R71" s="2">
        <v>0.7</v>
      </c>
      <c r="S71" s="2">
        <v>10</v>
      </c>
      <c r="T71">
        <v>0</v>
      </c>
    </row>
    <row r="72" spans="1:20" x14ac:dyDescent="0.3">
      <c r="A72" t="s">
        <v>114</v>
      </c>
      <c r="B72">
        <v>74</v>
      </c>
      <c r="C72" s="3">
        <f>AVERAGE(Renewables!B19:Y19)</f>
        <v>34.221653420223696</v>
      </c>
      <c r="D72">
        <f t="shared" si="15"/>
        <v>0</v>
      </c>
      <c r="E72" s="5">
        <f t="shared" si="16"/>
        <v>23.955157394156586</v>
      </c>
      <c r="F72" s="5">
        <f t="shared" si="17"/>
        <v>-23.955157394156586</v>
      </c>
      <c r="G72" s="1">
        <f t="shared" si="18"/>
        <v>342.21653420223697</v>
      </c>
      <c r="H72" s="1">
        <f t="shared" si="22"/>
        <v>342.21653420223697</v>
      </c>
      <c r="I72">
        <v>1</v>
      </c>
      <c r="J72">
        <v>1</v>
      </c>
      <c r="K72">
        <f t="shared" si="19"/>
        <v>-1</v>
      </c>
      <c r="L72">
        <v>0</v>
      </c>
      <c r="M72">
        <f t="shared" si="20"/>
        <v>0</v>
      </c>
      <c r="N72">
        <f t="shared" si="21"/>
        <v>0</v>
      </c>
      <c r="O72" s="3">
        <v>0</v>
      </c>
      <c r="P72" t="s">
        <v>38</v>
      </c>
      <c r="Q72" s="2">
        <v>0</v>
      </c>
      <c r="R72" s="2">
        <v>0.7</v>
      </c>
      <c r="S72" s="2">
        <v>10</v>
      </c>
      <c r="T72">
        <v>0</v>
      </c>
    </row>
    <row r="73" spans="1:20" x14ac:dyDescent="0.3">
      <c r="A73" t="s">
        <v>115</v>
      </c>
      <c r="B73">
        <v>113</v>
      </c>
      <c r="C73" s="3">
        <f>AVERAGE(Renewables!B20:Y20)</f>
        <v>34.557562189748396</v>
      </c>
      <c r="D73">
        <f t="shared" si="15"/>
        <v>0</v>
      </c>
      <c r="E73" s="5">
        <f t="shared" si="16"/>
        <v>24.190293532823876</v>
      </c>
      <c r="F73" s="5">
        <f t="shared" si="17"/>
        <v>-24.190293532823876</v>
      </c>
      <c r="G73" s="1">
        <f t="shared" si="18"/>
        <v>345.57562189748398</v>
      </c>
      <c r="H73" s="1">
        <f t="shared" si="22"/>
        <v>345.57562189748398</v>
      </c>
      <c r="I73">
        <v>1</v>
      </c>
      <c r="J73">
        <v>1</v>
      </c>
      <c r="K73">
        <f t="shared" si="19"/>
        <v>-1</v>
      </c>
      <c r="L73">
        <v>0</v>
      </c>
      <c r="M73">
        <f t="shared" si="20"/>
        <v>0</v>
      </c>
      <c r="N73">
        <f t="shared" si="21"/>
        <v>0</v>
      </c>
      <c r="O73" s="3">
        <v>0</v>
      </c>
      <c r="P73" t="s">
        <v>38</v>
      </c>
      <c r="Q73" s="2">
        <v>0</v>
      </c>
      <c r="R73" s="2">
        <v>0.7</v>
      </c>
      <c r="S73" s="2">
        <v>10</v>
      </c>
      <c r="T73">
        <v>0</v>
      </c>
    </row>
    <row r="74" spans="1:20" x14ac:dyDescent="0.3">
      <c r="A74" t="s">
        <v>116</v>
      </c>
      <c r="B74">
        <v>114</v>
      </c>
      <c r="C74" s="3">
        <f>AVERAGE(Renewables!B21:Y21)</f>
        <v>34.452391021119276</v>
      </c>
      <c r="D74">
        <f t="shared" si="15"/>
        <v>0</v>
      </c>
      <c r="E74" s="5">
        <f t="shared" si="16"/>
        <v>24.116673714783492</v>
      </c>
      <c r="F74" s="5">
        <f t="shared" si="17"/>
        <v>-24.116673714783492</v>
      </c>
      <c r="G74" s="1">
        <f t="shared" si="18"/>
        <v>344.52391021119274</v>
      </c>
      <c r="H74" s="1">
        <f t="shared" si="22"/>
        <v>344.52391021119274</v>
      </c>
      <c r="I74">
        <v>1</v>
      </c>
      <c r="J74">
        <v>1</v>
      </c>
      <c r="K74">
        <f t="shared" si="19"/>
        <v>-1</v>
      </c>
      <c r="L74">
        <v>0</v>
      </c>
      <c r="M74">
        <f t="shared" si="20"/>
        <v>0</v>
      </c>
      <c r="N74">
        <f t="shared" si="21"/>
        <v>0</v>
      </c>
      <c r="O74" s="3">
        <v>0</v>
      </c>
      <c r="P74" t="s">
        <v>38</v>
      </c>
      <c r="Q74" s="2">
        <v>0</v>
      </c>
      <c r="R74" s="2">
        <v>0.7</v>
      </c>
      <c r="S74" s="2">
        <v>10</v>
      </c>
      <c r="T74">
        <v>0</v>
      </c>
    </row>
    <row r="75" spans="1:20" x14ac:dyDescent="0.3">
      <c r="A75" t="s">
        <v>117</v>
      </c>
      <c r="B75">
        <v>117</v>
      </c>
      <c r="C75" s="3">
        <f>AVERAGE(Renewables!B22:Y22)</f>
        <v>34.320284094941798</v>
      </c>
      <c r="D75">
        <f t="shared" si="15"/>
        <v>0</v>
      </c>
      <c r="E75" s="5">
        <f t="shared" si="16"/>
        <v>24.024198866459258</v>
      </c>
      <c r="F75" s="5">
        <f t="shared" si="17"/>
        <v>-24.024198866459258</v>
      </c>
      <c r="G75" s="1">
        <f t="shared" si="18"/>
        <v>343.20284094941798</v>
      </c>
      <c r="H75" s="1">
        <f t="shared" si="22"/>
        <v>343.20284094941798</v>
      </c>
      <c r="I75">
        <v>1</v>
      </c>
      <c r="J75">
        <v>1</v>
      </c>
      <c r="K75">
        <f t="shared" si="19"/>
        <v>-1</v>
      </c>
      <c r="L75">
        <v>0</v>
      </c>
      <c r="M75">
        <f t="shared" si="20"/>
        <v>0</v>
      </c>
      <c r="N75">
        <f t="shared" si="21"/>
        <v>0</v>
      </c>
      <c r="O75" s="3">
        <v>0</v>
      </c>
      <c r="P75" t="s">
        <v>38</v>
      </c>
      <c r="Q75" s="2">
        <v>0</v>
      </c>
      <c r="R75" s="2">
        <v>0.7</v>
      </c>
      <c r="S75" s="2">
        <v>10</v>
      </c>
      <c r="T75">
        <v>0</v>
      </c>
    </row>
    <row r="76" spans="1:20" x14ac:dyDescent="0.3">
      <c r="A76" t="s">
        <v>118</v>
      </c>
      <c r="B76">
        <v>37</v>
      </c>
      <c r="C76" s="3">
        <f>AVERAGE(Renewables!B23:Y23)</f>
        <v>34.359270639539425</v>
      </c>
      <c r="D76">
        <f t="shared" si="15"/>
        <v>0</v>
      </c>
      <c r="E76" s="5">
        <f t="shared" si="16"/>
        <v>24.051489447677596</v>
      </c>
      <c r="F76" s="5">
        <f t="shared" si="17"/>
        <v>-24.051489447677596</v>
      </c>
      <c r="G76" s="1">
        <f t="shared" si="18"/>
        <v>343.59270639539426</v>
      </c>
      <c r="H76" s="1">
        <f t="shared" si="22"/>
        <v>343.59270639539426</v>
      </c>
      <c r="I76">
        <v>1</v>
      </c>
      <c r="J76">
        <v>1</v>
      </c>
      <c r="K76">
        <f t="shared" si="19"/>
        <v>-1</v>
      </c>
      <c r="L76">
        <v>0</v>
      </c>
      <c r="M76">
        <f t="shared" si="20"/>
        <v>0</v>
      </c>
      <c r="N76">
        <f t="shared" si="21"/>
        <v>0</v>
      </c>
      <c r="O76" s="3">
        <v>0</v>
      </c>
      <c r="P76" t="s">
        <v>38</v>
      </c>
      <c r="Q76" s="2">
        <v>0</v>
      </c>
      <c r="R76" s="2">
        <v>0.7</v>
      </c>
      <c r="S76" s="2">
        <v>10</v>
      </c>
      <c r="T76">
        <v>0</v>
      </c>
    </row>
    <row r="77" spans="1:20" x14ac:dyDescent="0.3">
      <c r="A77" t="s">
        <v>119</v>
      </c>
      <c r="B77">
        <v>39</v>
      </c>
      <c r="C77" s="3">
        <f>AVERAGE(Renewables!B24:Y24)</f>
        <v>34.231947118225555</v>
      </c>
      <c r="D77">
        <f t="shared" si="15"/>
        <v>0</v>
      </c>
      <c r="E77" s="5">
        <f t="shared" si="16"/>
        <v>23.962362982757888</v>
      </c>
      <c r="F77" s="5">
        <f t="shared" si="17"/>
        <v>-23.962362982757888</v>
      </c>
      <c r="G77" s="1">
        <f t="shared" si="18"/>
        <v>342.31947118225554</v>
      </c>
      <c r="H77" s="1">
        <f t="shared" si="22"/>
        <v>342.31947118225554</v>
      </c>
      <c r="I77">
        <v>1</v>
      </c>
      <c r="J77">
        <v>1</v>
      </c>
      <c r="K77">
        <f t="shared" si="19"/>
        <v>-1</v>
      </c>
      <c r="L77">
        <v>0</v>
      </c>
      <c r="M77">
        <f t="shared" si="20"/>
        <v>0</v>
      </c>
      <c r="N77">
        <f t="shared" si="21"/>
        <v>0</v>
      </c>
      <c r="O77" s="3">
        <v>0</v>
      </c>
      <c r="P77" t="s">
        <v>38</v>
      </c>
      <c r="Q77" s="2">
        <v>0</v>
      </c>
      <c r="R77" s="2">
        <v>0.7</v>
      </c>
      <c r="S77" s="2">
        <v>10</v>
      </c>
      <c r="T77">
        <v>0</v>
      </c>
    </row>
    <row r="78" spans="1:20" x14ac:dyDescent="0.3">
      <c r="A78" t="s">
        <v>120</v>
      </c>
      <c r="B78">
        <v>43</v>
      </c>
      <c r="C78" s="3">
        <f>AVERAGE(Renewables!B25:Y25)</f>
        <v>34.605903012674581</v>
      </c>
      <c r="D78">
        <f t="shared" si="15"/>
        <v>0</v>
      </c>
      <c r="E78" s="5">
        <f t="shared" si="16"/>
        <v>24.224132108872205</v>
      </c>
      <c r="F78" s="5">
        <f t="shared" si="17"/>
        <v>-24.224132108872205</v>
      </c>
      <c r="G78" s="1">
        <f t="shared" si="18"/>
        <v>346.05903012674582</v>
      </c>
      <c r="H78" s="1">
        <f t="shared" si="22"/>
        <v>346.05903012674582</v>
      </c>
      <c r="I78">
        <v>1</v>
      </c>
      <c r="J78">
        <v>1</v>
      </c>
      <c r="K78">
        <f t="shared" si="19"/>
        <v>-1</v>
      </c>
      <c r="L78">
        <v>0</v>
      </c>
      <c r="M78">
        <f t="shared" si="20"/>
        <v>0</v>
      </c>
      <c r="N78">
        <f t="shared" si="21"/>
        <v>0</v>
      </c>
      <c r="O78" s="3">
        <v>0</v>
      </c>
      <c r="P78" t="s">
        <v>38</v>
      </c>
      <c r="Q78" s="2">
        <v>0</v>
      </c>
      <c r="R78" s="2">
        <v>0.7</v>
      </c>
      <c r="S78" s="2">
        <v>10</v>
      </c>
      <c r="T78">
        <v>0</v>
      </c>
    </row>
    <row r="79" spans="1:20" x14ac:dyDescent="0.3">
      <c r="A79" t="s">
        <v>121</v>
      </c>
      <c r="B79">
        <v>45</v>
      </c>
      <c r="C79" s="3">
        <f>AVERAGE(Renewables!B26:Y26)</f>
        <v>34.063647488798722</v>
      </c>
      <c r="D79">
        <f t="shared" si="15"/>
        <v>0</v>
      </c>
      <c r="E79" s="5">
        <f t="shared" si="16"/>
        <v>23.844553242159105</v>
      </c>
      <c r="F79" s="5">
        <f t="shared" si="17"/>
        <v>-23.844553242159105</v>
      </c>
      <c r="G79" s="1">
        <f t="shared" si="18"/>
        <v>340.63647488798722</v>
      </c>
      <c r="H79" s="1">
        <f t="shared" si="22"/>
        <v>340.63647488798722</v>
      </c>
      <c r="I79">
        <v>1</v>
      </c>
      <c r="J79">
        <v>1</v>
      </c>
      <c r="K79">
        <f t="shared" si="19"/>
        <v>-1</v>
      </c>
      <c r="L79">
        <v>0</v>
      </c>
      <c r="M79">
        <f t="shared" si="20"/>
        <v>0</v>
      </c>
      <c r="N79">
        <f t="shared" si="21"/>
        <v>0</v>
      </c>
      <c r="O79" s="3">
        <v>0</v>
      </c>
      <c r="P79" t="s">
        <v>38</v>
      </c>
      <c r="Q79" s="2">
        <v>0</v>
      </c>
      <c r="R79" s="2">
        <v>0.7</v>
      </c>
      <c r="S79" s="2">
        <v>10</v>
      </c>
      <c r="T79">
        <v>0</v>
      </c>
    </row>
    <row r="80" spans="1:20" x14ac:dyDescent="0.3">
      <c r="A80" t="s">
        <v>122</v>
      </c>
      <c r="B80">
        <v>49</v>
      </c>
      <c r="C80" s="3">
        <f>AVERAGE(Renewables!B27:Y27)</f>
        <v>34.15167853561811</v>
      </c>
      <c r="D80">
        <f t="shared" si="15"/>
        <v>0</v>
      </c>
      <c r="E80" s="5">
        <f t="shared" si="16"/>
        <v>23.906174974932675</v>
      </c>
      <c r="F80" s="5">
        <f t="shared" si="17"/>
        <v>-23.906174974932675</v>
      </c>
      <c r="G80" s="1">
        <f t="shared" si="18"/>
        <v>341.51678535618112</v>
      </c>
      <c r="H80" s="1">
        <f t="shared" si="22"/>
        <v>341.51678535618112</v>
      </c>
      <c r="I80">
        <v>1</v>
      </c>
      <c r="J80">
        <v>1</v>
      </c>
      <c r="K80">
        <f t="shared" si="19"/>
        <v>-1</v>
      </c>
      <c r="L80">
        <v>0</v>
      </c>
      <c r="M80">
        <f t="shared" si="20"/>
        <v>0</v>
      </c>
      <c r="N80">
        <f t="shared" si="21"/>
        <v>0</v>
      </c>
      <c r="O80" s="3">
        <v>0</v>
      </c>
      <c r="P80" t="s">
        <v>38</v>
      </c>
      <c r="Q80" s="2">
        <v>0</v>
      </c>
      <c r="R80" s="2">
        <v>0.7</v>
      </c>
      <c r="S80" s="2">
        <v>10</v>
      </c>
      <c r="T80">
        <v>0</v>
      </c>
    </row>
    <row r="81" spans="1:20" x14ac:dyDescent="0.3">
      <c r="A81" t="s">
        <v>123</v>
      </c>
      <c r="B81">
        <v>51</v>
      </c>
      <c r="C81" s="3">
        <f>AVERAGE(Renewables!B28:Y28)</f>
        <v>34.015641872147782</v>
      </c>
      <c r="D81">
        <f t="shared" si="15"/>
        <v>0</v>
      </c>
      <c r="E81" s="5">
        <f t="shared" si="16"/>
        <v>23.810949310503446</v>
      </c>
      <c r="F81" s="5">
        <f t="shared" si="17"/>
        <v>-23.810949310503446</v>
      </c>
      <c r="G81" s="1">
        <f t="shared" si="18"/>
        <v>340.15641872147785</v>
      </c>
      <c r="H81" s="1">
        <f t="shared" si="22"/>
        <v>340.15641872147785</v>
      </c>
      <c r="I81">
        <v>1</v>
      </c>
      <c r="J81">
        <v>1</v>
      </c>
      <c r="K81">
        <f t="shared" si="19"/>
        <v>-1</v>
      </c>
      <c r="L81">
        <v>0</v>
      </c>
      <c r="M81">
        <f t="shared" si="20"/>
        <v>0</v>
      </c>
      <c r="N81">
        <f t="shared" si="21"/>
        <v>0</v>
      </c>
      <c r="O81" s="3">
        <v>0</v>
      </c>
      <c r="P81" t="s">
        <v>38</v>
      </c>
      <c r="Q81" s="2">
        <v>0</v>
      </c>
      <c r="R81" s="2">
        <v>0.7</v>
      </c>
      <c r="S81" s="2">
        <v>10</v>
      </c>
      <c r="T81">
        <v>0</v>
      </c>
    </row>
    <row r="82" spans="1:20" x14ac:dyDescent="0.3">
      <c r="A82" t="s">
        <v>124</v>
      </c>
      <c r="B82">
        <v>57</v>
      </c>
      <c r="C82" s="3">
        <f>AVERAGE(Renewables!B29:Y29)</f>
        <v>34.256360759171237</v>
      </c>
      <c r="D82">
        <f t="shared" si="15"/>
        <v>0</v>
      </c>
      <c r="E82" s="5">
        <f t="shared" si="16"/>
        <v>23.979452531419863</v>
      </c>
      <c r="F82" s="5">
        <f t="shared" si="17"/>
        <v>-23.979452531419863</v>
      </c>
      <c r="G82" s="1">
        <f t="shared" si="18"/>
        <v>342.56360759171235</v>
      </c>
      <c r="H82" s="1">
        <f t="shared" si="22"/>
        <v>342.56360759171235</v>
      </c>
      <c r="I82">
        <v>1</v>
      </c>
      <c r="J82">
        <v>1</v>
      </c>
      <c r="K82">
        <f t="shared" si="19"/>
        <v>-1</v>
      </c>
      <c r="L82">
        <v>0</v>
      </c>
      <c r="M82">
        <f t="shared" si="20"/>
        <v>0</v>
      </c>
      <c r="N82">
        <f t="shared" si="21"/>
        <v>0</v>
      </c>
      <c r="O82" s="3">
        <v>0</v>
      </c>
      <c r="P82" t="s">
        <v>38</v>
      </c>
      <c r="Q82" s="2">
        <v>0</v>
      </c>
      <c r="R82" s="2">
        <v>0.7</v>
      </c>
      <c r="S82" s="2">
        <v>10</v>
      </c>
      <c r="T82">
        <v>0</v>
      </c>
    </row>
    <row r="83" spans="1:20" x14ac:dyDescent="0.3">
      <c r="A83" t="s">
        <v>125</v>
      </c>
      <c r="B83">
        <v>61</v>
      </c>
      <c r="C83" s="3">
        <f>AVERAGE(Renewables!B30:Y30)</f>
        <v>34.656974775455865</v>
      </c>
      <c r="D83">
        <f t="shared" si="15"/>
        <v>0</v>
      </c>
      <c r="E83" s="5">
        <f t="shared" si="16"/>
        <v>24.259882342819104</v>
      </c>
      <c r="F83" s="5">
        <f t="shared" si="17"/>
        <v>-24.259882342819104</v>
      </c>
      <c r="G83" s="1">
        <f t="shared" si="18"/>
        <v>346.56974775455865</v>
      </c>
      <c r="H83" s="1">
        <f t="shared" si="22"/>
        <v>346.56974775455865</v>
      </c>
      <c r="I83">
        <v>1</v>
      </c>
      <c r="J83">
        <v>1</v>
      </c>
      <c r="K83">
        <f t="shared" si="19"/>
        <v>-1</v>
      </c>
      <c r="L83">
        <v>0</v>
      </c>
      <c r="M83">
        <f t="shared" si="20"/>
        <v>0</v>
      </c>
      <c r="N83">
        <f t="shared" si="21"/>
        <v>0</v>
      </c>
      <c r="O83" s="3">
        <v>0</v>
      </c>
      <c r="P83" t="s">
        <v>38</v>
      </c>
      <c r="Q83" s="2">
        <v>0</v>
      </c>
      <c r="R83" s="2">
        <v>0.7</v>
      </c>
      <c r="S83" s="2">
        <v>10</v>
      </c>
      <c r="T83">
        <v>0</v>
      </c>
    </row>
    <row r="84" spans="1:20" x14ac:dyDescent="0.3">
      <c r="A84" t="s">
        <v>126</v>
      </c>
      <c r="B84">
        <v>63</v>
      </c>
      <c r="C84" s="3">
        <f>AVERAGE(Renewables!B31:Y31)</f>
        <v>34.130583370355943</v>
      </c>
      <c r="D84">
        <f t="shared" si="15"/>
        <v>0</v>
      </c>
      <c r="E84" s="5">
        <f t="shared" si="16"/>
        <v>23.891408359249159</v>
      </c>
      <c r="F84" s="5">
        <f t="shared" si="17"/>
        <v>-23.891408359249159</v>
      </c>
      <c r="G84" s="1">
        <f t="shared" si="18"/>
        <v>341.30583370355941</v>
      </c>
      <c r="H84" s="1">
        <f t="shared" si="22"/>
        <v>341.30583370355941</v>
      </c>
      <c r="I84">
        <v>1</v>
      </c>
      <c r="J84">
        <v>1</v>
      </c>
      <c r="K84">
        <f t="shared" si="19"/>
        <v>-1</v>
      </c>
      <c r="L84">
        <v>0</v>
      </c>
      <c r="M84">
        <f t="shared" si="20"/>
        <v>0</v>
      </c>
      <c r="N84">
        <f t="shared" si="21"/>
        <v>0</v>
      </c>
      <c r="O84" s="3">
        <v>0</v>
      </c>
      <c r="P84" t="s">
        <v>38</v>
      </c>
      <c r="Q84" s="2">
        <v>0</v>
      </c>
      <c r="R84" s="2">
        <v>0.7</v>
      </c>
      <c r="S84" s="2">
        <v>10</v>
      </c>
      <c r="T84">
        <v>0</v>
      </c>
    </row>
    <row r="85" spans="1:20" x14ac:dyDescent="0.3">
      <c r="A85" t="s">
        <v>127</v>
      </c>
      <c r="B85">
        <v>67</v>
      </c>
      <c r="C85" s="3">
        <f>AVERAGE(Renewables!B32:Y32)</f>
        <v>34.555484202229174</v>
      </c>
      <c r="D85">
        <f t="shared" si="15"/>
        <v>0</v>
      </c>
      <c r="E85" s="5">
        <f t="shared" si="16"/>
        <v>24.188838941560419</v>
      </c>
      <c r="F85" s="5">
        <f t="shared" si="17"/>
        <v>-24.188838941560419</v>
      </c>
      <c r="G85" s="1">
        <f t="shared" si="18"/>
        <v>345.55484202229172</v>
      </c>
      <c r="H85" s="1">
        <f t="shared" si="22"/>
        <v>345.55484202229172</v>
      </c>
      <c r="I85">
        <v>1</v>
      </c>
      <c r="J85">
        <v>1</v>
      </c>
      <c r="K85">
        <f t="shared" si="19"/>
        <v>-1</v>
      </c>
      <c r="L85">
        <v>0</v>
      </c>
      <c r="M85">
        <f t="shared" si="20"/>
        <v>0</v>
      </c>
      <c r="N85">
        <f t="shared" si="21"/>
        <v>0</v>
      </c>
      <c r="O85" s="3">
        <v>0</v>
      </c>
      <c r="P85" t="s">
        <v>38</v>
      </c>
      <c r="Q85" s="2">
        <v>0</v>
      </c>
      <c r="R85" s="2">
        <v>0.7</v>
      </c>
      <c r="S85" s="2">
        <v>10</v>
      </c>
      <c r="T85">
        <v>0</v>
      </c>
    </row>
    <row r="86" spans="1:20" x14ac:dyDescent="0.3">
      <c r="A86" t="s">
        <v>128</v>
      </c>
      <c r="B86">
        <v>76</v>
      </c>
      <c r="C86" s="3">
        <f>AVERAGE(Renewables!B33:Y33)</f>
        <v>33.861951278204806</v>
      </c>
      <c r="D86">
        <f t="shared" si="15"/>
        <v>0</v>
      </c>
      <c r="E86" s="5">
        <f t="shared" si="16"/>
        <v>23.703365894743364</v>
      </c>
      <c r="F86" s="5">
        <f t="shared" si="17"/>
        <v>-23.703365894743364</v>
      </c>
      <c r="G86" s="1">
        <f t="shared" si="18"/>
        <v>338.61951278204805</v>
      </c>
      <c r="H86" s="1">
        <f t="shared" si="22"/>
        <v>338.61951278204805</v>
      </c>
      <c r="I86">
        <v>1</v>
      </c>
      <c r="J86">
        <v>1</v>
      </c>
      <c r="K86">
        <f t="shared" si="19"/>
        <v>-1</v>
      </c>
      <c r="L86">
        <v>0</v>
      </c>
      <c r="M86">
        <f t="shared" si="20"/>
        <v>0</v>
      </c>
      <c r="N86">
        <f t="shared" si="21"/>
        <v>0</v>
      </c>
      <c r="O86" s="3">
        <v>0</v>
      </c>
      <c r="P86" t="s">
        <v>38</v>
      </c>
      <c r="Q86" s="2">
        <v>0</v>
      </c>
      <c r="R86" s="2">
        <v>0.7</v>
      </c>
      <c r="S86" s="2">
        <v>10</v>
      </c>
      <c r="T86">
        <v>0</v>
      </c>
    </row>
    <row r="87" spans="1:20" x14ac:dyDescent="0.3">
      <c r="A87" t="s">
        <v>129</v>
      </c>
      <c r="B87">
        <v>80</v>
      </c>
      <c r="C87" s="3">
        <f>AVERAGE(Renewables!B34:Y34)</f>
        <v>33.826783530527564</v>
      </c>
      <c r="D87">
        <f t="shared" si="15"/>
        <v>0</v>
      </c>
      <c r="E87" s="5">
        <f t="shared" si="16"/>
        <v>23.678748471369293</v>
      </c>
      <c r="F87" s="5">
        <f t="shared" si="17"/>
        <v>-23.678748471369293</v>
      </c>
      <c r="G87" s="1">
        <f t="shared" si="18"/>
        <v>338.26783530527564</v>
      </c>
      <c r="H87" s="1">
        <f t="shared" si="22"/>
        <v>338.26783530527564</v>
      </c>
      <c r="I87">
        <v>1</v>
      </c>
      <c r="J87">
        <v>1</v>
      </c>
      <c r="K87">
        <f t="shared" si="19"/>
        <v>-1</v>
      </c>
      <c r="L87">
        <v>0</v>
      </c>
      <c r="M87">
        <f t="shared" si="20"/>
        <v>0</v>
      </c>
      <c r="N87">
        <f t="shared" si="21"/>
        <v>0</v>
      </c>
      <c r="O87" s="3">
        <v>0</v>
      </c>
      <c r="P87" t="s">
        <v>38</v>
      </c>
      <c r="Q87" s="2">
        <v>0</v>
      </c>
      <c r="R87" s="2">
        <v>0.7</v>
      </c>
      <c r="S87" s="2">
        <v>10</v>
      </c>
      <c r="T87">
        <v>0</v>
      </c>
    </row>
    <row r="88" spans="1:20" x14ac:dyDescent="0.3">
      <c r="A88" t="s">
        <v>130</v>
      </c>
      <c r="B88">
        <v>97</v>
      </c>
      <c r="C88" s="3">
        <f>AVERAGE(Renewables!B35:Y35)</f>
        <v>34.139130750138435</v>
      </c>
      <c r="D88">
        <f t="shared" si="15"/>
        <v>0</v>
      </c>
      <c r="E88" s="5">
        <f t="shared" si="16"/>
        <v>23.897391525096904</v>
      </c>
      <c r="F88" s="5">
        <f t="shared" si="17"/>
        <v>-23.897391525096904</v>
      </c>
      <c r="G88" s="1">
        <f t="shared" si="18"/>
        <v>341.39130750138435</v>
      </c>
      <c r="H88" s="1">
        <f t="shared" si="22"/>
        <v>341.39130750138435</v>
      </c>
      <c r="I88">
        <v>1</v>
      </c>
      <c r="J88">
        <v>1</v>
      </c>
      <c r="K88">
        <f t="shared" si="19"/>
        <v>-1</v>
      </c>
      <c r="L88">
        <v>0</v>
      </c>
      <c r="M88">
        <f t="shared" si="20"/>
        <v>0</v>
      </c>
      <c r="N88">
        <f t="shared" si="21"/>
        <v>0</v>
      </c>
      <c r="O88" s="3">
        <v>0</v>
      </c>
      <c r="P88" t="s">
        <v>38</v>
      </c>
      <c r="Q88" s="2">
        <v>0</v>
      </c>
      <c r="R88" s="2">
        <v>0.7</v>
      </c>
      <c r="S88" s="2">
        <v>10</v>
      </c>
      <c r="T88">
        <v>0</v>
      </c>
    </row>
    <row r="89" spans="1:20" x14ac:dyDescent="0.3">
      <c r="A89" t="s">
        <v>131</v>
      </c>
      <c r="B89">
        <v>99</v>
      </c>
      <c r="C89" s="3">
        <f>AVERAGE(Renewables!B36:Y36)</f>
        <v>33.31870315887668</v>
      </c>
      <c r="D89">
        <f t="shared" si="15"/>
        <v>0</v>
      </c>
      <c r="E89" s="5">
        <f t="shared" si="16"/>
        <v>23.323092211213673</v>
      </c>
      <c r="F89" s="5">
        <f t="shared" si="17"/>
        <v>-23.323092211213673</v>
      </c>
      <c r="G89" s="1">
        <f t="shared" si="18"/>
        <v>333.18703158876679</v>
      </c>
      <c r="H89" s="1">
        <f t="shared" si="22"/>
        <v>333.18703158876679</v>
      </c>
      <c r="I89">
        <v>1</v>
      </c>
      <c r="J89">
        <v>1</v>
      </c>
      <c r="K89">
        <f t="shared" si="19"/>
        <v>-1</v>
      </c>
      <c r="L89">
        <v>0</v>
      </c>
      <c r="M89">
        <f t="shared" si="20"/>
        <v>0</v>
      </c>
      <c r="N89">
        <f t="shared" si="21"/>
        <v>0</v>
      </c>
      <c r="O89" s="3">
        <v>0</v>
      </c>
      <c r="P89" t="s">
        <v>38</v>
      </c>
      <c r="Q89" s="2">
        <v>0</v>
      </c>
      <c r="R89" s="2">
        <v>0.7</v>
      </c>
      <c r="S89" s="2">
        <v>10</v>
      </c>
      <c r="T89">
        <v>0</v>
      </c>
    </row>
    <row r="90" spans="1:20" x14ac:dyDescent="0.3">
      <c r="A90" t="s">
        <v>132</v>
      </c>
      <c r="B90">
        <v>82</v>
      </c>
      <c r="C90" s="3">
        <f>AVERAGE(Renewables!B37:Y37)</f>
        <v>34.640846589198439</v>
      </c>
      <c r="D90">
        <f t="shared" si="15"/>
        <v>0</v>
      </c>
      <c r="E90" s="5">
        <f t="shared" si="16"/>
        <v>24.248592612438905</v>
      </c>
      <c r="F90" s="5">
        <f t="shared" si="17"/>
        <v>-24.248592612438905</v>
      </c>
      <c r="G90" s="1">
        <f t="shared" si="18"/>
        <v>346.40846589198441</v>
      </c>
      <c r="H90" s="1">
        <f t="shared" si="22"/>
        <v>346.40846589198441</v>
      </c>
      <c r="I90">
        <v>1</v>
      </c>
      <c r="J90">
        <v>1</v>
      </c>
      <c r="K90">
        <f t="shared" si="19"/>
        <v>-1</v>
      </c>
      <c r="L90">
        <v>0</v>
      </c>
      <c r="M90">
        <f t="shared" si="20"/>
        <v>0</v>
      </c>
      <c r="N90">
        <f t="shared" si="21"/>
        <v>0</v>
      </c>
      <c r="O90" s="3">
        <v>0</v>
      </c>
      <c r="P90" t="s">
        <v>38</v>
      </c>
      <c r="Q90" s="2">
        <v>0</v>
      </c>
      <c r="R90" s="2">
        <v>0.7</v>
      </c>
      <c r="S90" s="2">
        <v>10</v>
      </c>
      <c r="T90">
        <v>0</v>
      </c>
    </row>
    <row r="91" spans="1:20" x14ac:dyDescent="0.3">
      <c r="A91" t="s">
        <v>133</v>
      </c>
      <c r="B91">
        <v>85</v>
      </c>
      <c r="C91" s="3">
        <f>AVERAGE(Renewables!B38:Y38)</f>
        <v>33.991464028239584</v>
      </c>
      <c r="D91">
        <f t="shared" si="15"/>
        <v>0</v>
      </c>
      <c r="E91" s="5">
        <f t="shared" si="16"/>
        <v>23.794024819767706</v>
      </c>
      <c r="F91" s="5">
        <f t="shared" si="17"/>
        <v>-23.794024819767706</v>
      </c>
      <c r="G91" s="1">
        <f t="shared" si="18"/>
        <v>339.91464028239585</v>
      </c>
      <c r="H91" s="1">
        <f t="shared" si="22"/>
        <v>339.91464028239585</v>
      </c>
      <c r="I91">
        <v>1</v>
      </c>
      <c r="J91">
        <v>1</v>
      </c>
      <c r="K91">
        <f t="shared" si="19"/>
        <v>-1</v>
      </c>
      <c r="L91">
        <v>0</v>
      </c>
      <c r="M91">
        <f t="shared" si="20"/>
        <v>0</v>
      </c>
      <c r="N91">
        <f t="shared" si="21"/>
        <v>0</v>
      </c>
      <c r="O91" s="3">
        <v>0</v>
      </c>
      <c r="P91" t="s">
        <v>38</v>
      </c>
      <c r="Q91" s="2">
        <v>0</v>
      </c>
      <c r="R91" s="2">
        <v>0.7</v>
      </c>
      <c r="S91" s="2">
        <v>10</v>
      </c>
      <c r="T91">
        <v>0</v>
      </c>
    </row>
    <row r="92" spans="1:20" x14ac:dyDescent="0.3">
      <c r="A92" t="s">
        <v>134</v>
      </c>
      <c r="B92">
        <v>91</v>
      </c>
      <c r="C92" s="3">
        <f>AVERAGE(Renewables!B39:Y39)</f>
        <v>33.886355078339115</v>
      </c>
      <c r="D92">
        <f t="shared" si="15"/>
        <v>0</v>
      </c>
      <c r="E92" s="5">
        <f t="shared" si="16"/>
        <v>23.720448554837379</v>
      </c>
      <c r="F92" s="5">
        <f t="shared" si="17"/>
        <v>-23.720448554837379</v>
      </c>
      <c r="G92" s="1">
        <f t="shared" si="18"/>
        <v>338.86355078339113</v>
      </c>
      <c r="H92" s="1">
        <f t="shared" si="22"/>
        <v>338.86355078339113</v>
      </c>
      <c r="I92">
        <v>1</v>
      </c>
      <c r="J92">
        <v>1</v>
      </c>
      <c r="K92">
        <f t="shared" si="19"/>
        <v>-1</v>
      </c>
      <c r="L92">
        <v>0</v>
      </c>
      <c r="M92">
        <f t="shared" si="20"/>
        <v>0</v>
      </c>
      <c r="N92">
        <f t="shared" si="21"/>
        <v>0</v>
      </c>
      <c r="O92" s="3">
        <v>0</v>
      </c>
      <c r="P92" t="s">
        <v>38</v>
      </c>
      <c r="Q92" s="2">
        <v>0</v>
      </c>
      <c r="R92" s="2">
        <v>0.7</v>
      </c>
      <c r="S92" s="2">
        <v>10</v>
      </c>
      <c r="T92">
        <v>0</v>
      </c>
    </row>
    <row r="93" spans="1:20" x14ac:dyDescent="0.3">
      <c r="A93" t="s">
        <v>135</v>
      </c>
      <c r="B93">
        <v>95</v>
      </c>
      <c r="C93" s="3">
        <f>AVERAGE(Renewables!B40:Y40)</f>
        <v>34.228147516391083</v>
      </c>
      <c r="D93">
        <f t="shared" si="15"/>
        <v>0</v>
      </c>
      <c r="E93" s="5">
        <f t="shared" si="16"/>
        <v>23.959703261473756</v>
      </c>
      <c r="F93" s="5">
        <f t="shared" si="17"/>
        <v>-23.959703261473756</v>
      </c>
      <c r="G93" s="1">
        <f t="shared" si="18"/>
        <v>342.28147516391084</v>
      </c>
      <c r="H93" s="1">
        <f t="shared" si="22"/>
        <v>342.28147516391084</v>
      </c>
      <c r="I93">
        <v>1</v>
      </c>
      <c r="J93">
        <v>1</v>
      </c>
      <c r="K93">
        <f t="shared" si="19"/>
        <v>-1</v>
      </c>
      <c r="L93">
        <v>0</v>
      </c>
      <c r="M93">
        <f t="shared" si="20"/>
        <v>0</v>
      </c>
      <c r="N93">
        <f t="shared" si="21"/>
        <v>0</v>
      </c>
      <c r="O93" s="3">
        <v>0</v>
      </c>
      <c r="P93" t="s">
        <v>38</v>
      </c>
      <c r="Q93" s="2">
        <v>0</v>
      </c>
      <c r="R93" s="2">
        <v>0.7</v>
      </c>
      <c r="S93" s="2">
        <v>10</v>
      </c>
      <c r="T93">
        <v>0</v>
      </c>
    </row>
    <row r="94" spans="1:20" x14ac:dyDescent="0.3">
      <c r="A94" t="s">
        <v>136</v>
      </c>
      <c r="B94">
        <v>101</v>
      </c>
      <c r="C94" s="3">
        <f>AVERAGE(Renewables!B41:Y41)</f>
        <v>34.245939058769544</v>
      </c>
      <c r="D94">
        <f t="shared" si="15"/>
        <v>0</v>
      </c>
      <c r="E94" s="5">
        <f t="shared" si="16"/>
        <v>23.972157341138679</v>
      </c>
      <c r="F94" s="5">
        <f t="shared" si="17"/>
        <v>-23.972157341138679</v>
      </c>
      <c r="G94" s="1">
        <f t="shared" si="18"/>
        <v>342.45939058769545</v>
      </c>
      <c r="H94" s="1">
        <f t="shared" si="22"/>
        <v>342.45939058769545</v>
      </c>
      <c r="I94">
        <v>1</v>
      </c>
      <c r="J94">
        <v>1</v>
      </c>
      <c r="K94">
        <f t="shared" si="19"/>
        <v>-1</v>
      </c>
      <c r="L94">
        <v>0</v>
      </c>
      <c r="M94">
        <f t="shared" si="20"/>
        <v>0</v>
      </c>
      <c r="N94">
        <f t="shared" si="21"/>
        <v>0</v>
      </c>
      <c r="O94" s="3">
        <v>0</v>
      </c>
      <c r="P94" t="s">
        <v>38</v>
      </c>
      <c r="Q94" s="2">
        <v>0</v>
      </c>
      <c r="R94" s="2">
        <v>0.7</v>
      </c>
      <c r="S94" s="2">
        <v>10</v>
      </c>
      <c r="T94">
        <v>0</v>
      </c>
    </row>
    <row r="95" spans="1:20" x14ac:dyDescent="0.3">
      <c r="A95" t="s">
        <v>137</v>
      </c>
      <c r="B95">
        <v>111</v>
      </c>
      <c r="C95" s="3">
        <f>AVERAGE(Renewables!B42:Y42)</f>
        <v>34.974104121413177</v>
      </c>
      <c r="D95">
        <f t="shared" si="15"/>
        <v>0</v>
      </c>
      <c r="E95" s="5">
        <f t="shared" si="16"/>
        <v>24.481872884989222</v>
      </c>
      <c r="F95" s="5">
        <f t="shared" si="17"/>
        <v>-24.481872884989222</v>
      </c>
      <c r="G95" s="1">
        <f t="shared" si="18"/>
        <v>349.74104121413177</v>
      </c>
      <c r="H95" s="1">
        <f t="shared" si="22"/>
        <v>349.74104121413177</v>
      </c>
      <c r="I95">
        <v>1</v>
      </c>
      <c r="J95">
        <v>1</v>
      </c>
      <c r="K95">
        <f t="shared" si="19"/>
        <v>-1</v>
      </c>
      <c r="L95">
        <v>0</v>
      </c>
      <c r="M95">
        <f t="shared" si="20"/>
        <v>0</v>
      </c>
      <c r="N95">
        <f t="shared" si="21"/>
        <v>0</v>
      </c>
      <c r="O95" s="3">
        <v>0</v>
      </c>
      <c r="P95" t="s">
        <v>38</v>
      </c>
      <c r="Q95" s="2">
        <v>0</v>
      </c>
      <c r="R95" s="2">
        <v>0.7</v>
      </c>
      <c r="S95" s="2">
        <v>10</v>
      </c>
      <c r="T95">
        <v>0</v>
      </c>
    </row>
    <row r="96" spans="1:20" x14ac:dyDescent="0.3">
      <c r="A96" t="s">
        <v>138</v>
      </c>
      <c r="B96">
        <v>9</v>
      </c>
      <c r="C96" s="3">
        <f>AVERAGE(Renewables!B43:Y43)</f>
        <v>35.332729363204272</v>
      </c>
      <c r="D96">
        <f t="shared" si="15"/>
        <v>0</v>
      </c>
      <c r="E96" s="5">
        <f t="shared" si="16"/>
        <v>24.732910554242988</v>
      </c>
      <c r="F96" s="5">
        <f t="shared" si="17"/>
        <v>-24.732910554242988</v>
      </c>
      <c r="G96" s="1">
        <f t="shared" si="18"/>
        <v>353.32729363204271</v>
      </c>
      <c r="H96" s="1">
        <f t="shared" si="22"/>
        <v>353.32729363204271</v>
      </c>
      <c r="I96">
        <v>1</v>
      </c>
      <c r="J96">
        <v>1</v>
      </c>
      <c r="K96">
        <f t="shared" si="19"/>
        <v>-1</v>
      </c>
      <c r="L96">
        <v>0</v>
      </c>
      <c r="M96">
        <f t="shared" si="20"/>
        <v>0</v>
      </c>
      <c r="N96">
        <f t="shared" si="21"/>
        <v>0</v>
      </c>
      <c r="O96" s="3">
        <v>0</v>
      </c>
      <c r="P96" t="s">
        <v>39</v>
      </c>
      <c r="Q96" s="2">
        <v>0</v>
      </c>
      <c r="R96" s="2">
        <v>0.7</v>
      </c>
      <c r="S96" s="2">
        <v>10</v>
      </c>
      <c r="T96">
        <v>0</v>
      </c>
    </row>
    <row r="97" spans="1:20" x14ac:dyDescent="0.3">
      <c r="A97" t="s">
        <v>139</v>
      </c>
      <c r="B97">
        <v>16</v>
      </c>
      <c r="C97" s="3">
        <f>AVERAGE(Renewables!B44:Y44)</f>
        <v>36.341212143379074</v>
      </c>
      <c r="D97">
        <f t="shared" si="15"/>
        <v>0</v>
      </c>
      <c r="E97" s="5">
        <f t="shared" si="16"/>
        <v>25.438848500365349</v>
      </c>
      <c r="F97" s="5">
        <f t="shared" si="17"/>
        <v>-25.438848500365349</v>
      </c>
      <c r="G97" s="1">
        <f t="shared" si="18"/>
        <v>363.41212143379073</v>
      </c>
      <c r="H97" s="1">
        <f t="shared" si="22"/>
        <v>363.41212143379073</v>
      </c>
      <c r="I97">
        <v>1</v>
      </c>
      <c r="J97">
        <v>1</v>
      </c>
      <c r="K97">
        <f t="shared" si="19"/>
        <v>-1</v>
      </c>
      <c r="L97">
        <v>0</v>
      </c>
      <c r="M97">
        <f t="shared" si="20"/>
        <v>0</v>
      </c>
      <c r="N97">
        <f t="shared" si="21"/>
        <v>0</v>
      </c>
      <c r="O97" s="3">
        <v>0</v>
      </c>
      <c r="P97" t="s">
        <v>39</v>
      </c>
      <c r="Q97" s="2">
        <v>0</v>
      </c>
      <c r="R97" s="2">
        <v>0.7</v>
      </c>
      <c r="S97" s="2">
        <v>10</v>
      </c>
      <c r="T97">
        <v>0</v>
      </c>
    </row>
    <row r="98" spans="1:20" x14ac:dyDescent="0.3">
      <c r="A98" t="s">
        <v>140</v>
      </c>
      <c r="B98">
        <v>29</v>
      </c>
      <c r="C98" s="3">
        <f>AVERAGE(Renewables!B45:Y45)</f>
        <v>35.63953539533982</v>
      </c>
      <c r="D98">
        <f t="shared" si="15"/>
        <v>0</v>
      </c>
      <c r="E98" s="5">
        <f t="shared" si="16"/>
        <v>24.947674776737873</v>
      </c>
      <c r="F98" s="5">
        <f t="shared" si="17"/>
        <v>-24.947674776737873</v>
      </c>
      <c r="G98" s="1">
        <f t="shared" si="18"/>
        <v>356.39535395339817</v>
      </c>
      <c r="H98" s="1">
        <f t="shared" si="22"/>
        <v>356.39535395339817</v>
      </c>
      <c r="I98">
        <v>1</v>
      </c>
      <c r="J98">
        <v>1</v>
      </c>
      <c r="K98">
        <f t="shared" si="19"/>
        <v>-1</v>
      </c>
      <c r="L98">
        <v>0</v>
      </c>
      <c r="M98">
        <f t="shared" si="20"/>
        <v>0</v>
      </c>
      <c r="N98">
        <f t="shared" si="21"/>
        <v>0</v>
      </c>
      <c r="O98" s="3">
        <v>0</v>
      </c>
      <c r="P98" t="s">
        <v>39</v>
      </c>
      <c r="Q98" s="2">
        <v>0</v>
      </c>
      <c r="R98" s="2">
        <v>0.7</v>
      </c>
      <c r="S98" s="2">
        <v>10</v>
      </c>
      <c r="T98">
        <v>0</v>
      </c>
    </row>
    <row r="99" spans="1:20" x14ac:dyDescent="0.3">
      <c r="A99" t="s">
        <v>141</v>
      </c>
      <c r="B99">
        <v>73</v>
      </c>
      <c r="C99" s="3">
        <f>AVERAGE(Renewables!B46:Y46)</f>
        <v>37.288717595394559</v>
      </c>
      <c r="D99">
        <f t="shared" si="15"/>
        <v>0</v>
      </c>
      <c r="E99" s="5">
        <f t="shared" si="16"/>
        <v>26.10210231677619</v>
      </c>
      <c r="F99" s="5">
        <f t="shared" si="17"/>
        <v>-26.10210231677619</v>
      </c>
      <c r="G99" s="1">
        <f t="shared" si="18"/>
        <v>372.88717595394559</v>
      </c>
      <c r="H99" s="1">
        <f t="shared" si="22"/>
        <v>372.88717595394559</v>
      </c>
      <c r="I99">
        <v>1</v>
      </c>
      <c r="J99">
        <v>1</v>
      </c>
      <c r="K99">
        <f t="shared" si="19"/>
        <v>-1</v>
      </c>
      <c r="L99">
        <v>0</v>
      </c>
      <c r="M99">
        <f t="shared" si="20"/>
        <v>0</v>
      </c>
      <c r="N99">
        <f t="shared" si="21"/>
        <v>0</v>
      </c>
      <c r="O99" s="3">
        <v>0</v>
      </c>
      <c r="P99" t="s">
        <v>39</v>
      </c>
      <c r="Q99" s="2">
        <v>0</v>
      </c>
      <c r="R99" s="2">
        <v>0.7</v>
      </c>
      <c r="S99" s="2">
        <v>10</v>
      </c>
      <c r="T99">
        <v>0</v>
      </c>
    </row>
    <row r="100" spans="1:20" x14ac:dyDescent="0.3">
      <c r="A100" t="s">
        <v>142</v>
      </c>
      <c r="B100">
        <v>36</v>
      </c>
      <c r="C100" s="3">
        <f>AVERAGE(Renewables!B47:Y47)</f>
        <v>36.346696183707813</v>
      </c>
      <c r="D100">
        <f t="shared" si="15"/>
        <v>0</v>
      </c>
      <c r="E100" s="5">
        <f t="shared" si="16"/>
        <v>25.442687328595468</v>
      </c>
      <c r="F100" s="5">
        <f t="shared" si="17"/>
        <v>-25.442687328595468</v>
      </c>
      <c r="G100" s="1">
        <f t="shared" si="18"/>
        <v>363.46696183707814</v>
      </c>
      <c r="H100" s="1">
        <f t="shared" si="22"/>
        <v>363.46696183707814</v>
      </c>
      <c r="I100">
        <v>1</v>
      </c>
      <c r="J100">
        <v>1</v>
      </c>
      <c r="K100">
        <f t="shared" si="19"/>
        <v>-1</v>
      </c>
      <c r="L100">
        <v>0</v>
      </c>
      <c r="M100">
        <f t="shared" si="20"/>
        <v>0</v>
      </c>
      <c r="N100">
        <f t="shared" si="21"/>
        <v>0</v>
      </c>
      <c r="O100" s="3">
        <v>0</v>
      </c>
      <c r="P100" t="s">
        <v>39</v>
      </c>
      <c r="Q100" s="2">
        <v>0</v>
      </c>
      <c r="R100" s="2">
        <v>0.7</v>
      </c>
      <c r="S100" s="2">
        <v>10</v>
      </c>
      <c r="T100">
        <v>0</v>
      </c>
    </row>
    <row r="101" spans="1:20" x14ac:dyDescent="0.3">
      <c r="A101" t="s">
        <v>143</v>
      </c>
      <c r="B101">
        <v>38</v>
      </c>
      <c r="C101" s="3">
        <f>AVERAGE(Renewables!B48:Y48)</f>
        <v>36.074050001069985</v>
      </c>
      <c r="D101">
        <f t="shared" si="15"/>
        <v>0</v>
      </c>
      <c r="E101" s="5">
        <f t="shared" si="16"/>
        <v>25.251835000748986</v>
      </c>
      <c r="F101" s="5">
        <f t="shared" si="17"/>
        <v>-25.251835000748986</v>
      </c>
      <c r="G101" s="1">
        <f t="shared" si="18"/>
        <v>360.74050001069986</v>
      </c>
      <c r="H101" s="1">
        <f t="shared" si="22"/>
        <v>360.74050001069986</v>
      </c>
      <c r="I101">
        <v>1</v>
      </c>
      <c r="J101">
        <v>1</v>
      </c>
      <c r="K101">
        <f t="shared" si="19"/>
        <v>-1</v>
      </c>
      <c r="L101">
        <v>0</v>
      </c>
      <c r="M101">
        <f t="shared" si="20"/>
        <v>0</v>
      </c>
      <c r="N101">
        <f t="shared" si="21"/>
        <v>0</v>
      </c>
      <c r="O101" s="3">
        <v>0</v>
      </c>
      <c r="P101" t="s">
        <v>39</v>
      </c>
      <c r="Q101" s="2">
        <v>0</v>
      </c>
      <c r="R101" s="2">
        <v>0.7</v>
      </c>
      <c r="S101" s="2">
        <v>10</v>
      </c>
      <c r="T101">
        <v>0</v>
      </c>
    </row>
    <row r="102" spans="1:20" x14ac:dyDescent="0.3">
      <c r="A102" t="s">
        <v>144</v>
      </c>
      <c r="B102">
        <v>40</v>
      </c>
      <c r="C102" s="3">
        <f>AVERAGE(Renewables!B49:Y49)</f>
        <v>34.871921938986631</v>
      </c>
      <c r="D102">
        <f t="shared" si="15"/>
        <v>0</v>
      </c>
      <c r="E102" s="5">
        <f t="shared" si="16"/>
        <v>24.410345357290641</v>
      </c>
      <c r="F102" s="5">
        <f t="shared" si="17"/>
        <v>-24.410345357290641</v>
      </c>
      <c r="G102" s="1">
        <f t="shared" si="18"/>
        <v>348.71921938986634</v>
      </c>
      <c r="H102" s="1">
        <f t="shared" si="22"/>
        <v>348.71921938986634</v>
      </c>
      <c r="I102">
        <v>1</v>
      </c>
      <c r="J102">
        <v>1</v>
      </c>
      <c r="K102">
        <f t="shared" si="19"/>
        <v>-1</v>
      </c>
      <c r="L102">
        <v>0</v>
      </c>
      <c r="M102">
        <f t="shared" si="20"/>
        <v>0</v>
      </c>
      <c r="N102">
        <f t="shared" si="21"/>
        <v>0</v>
      </c>
      <c r="O102" s="3">
        <v>0</v>
      </c>
      <c r="P102" t="s">
        <v>39</v>
      </c>
      <c r="Q102" s="2">
        <v>0</v>
      </c>
      <c r="R102" s="2">
        <v>0.7</v>
      </c>
      <c r="S102" s="2">
        <v>10</v>
      </c>
      <c r="T102">
        <v>0</v>
      </c>
    </row>
    <row r="103" spans="1:20" x14ac:dyDescent="0.3">
      <c r="A103" t="s">
        <v>145</v>
      </c>
      <c r="B103">
        <v>42</v>
      </c>
      <c r="C103" s="3">
        <f>AVERAGE(Renewables!B50:Y50)</f>
        <v>36.284440331489151</v>
      </c>
      <c r="D103">
        <f t="shared" si="15"/>
        <v>0</v>
      </c>
      <c r="E103" s="5">
        <f t="shared" si="16"/>
        <v>25.399108232042405</v>
      </c>
      <c r="F103" s="5">
        <f t="shared" si="17"/>
        <v>-25.399108232042405</v>
      </c>
      <c r="G103" s="1">
        <f t="shared" si="18"/>
        <v>362.84440331489151</v>
      </c>
      <c r="H103" s="1">
        <f t="shared" si="22"/>
        <v>362.84440331489151</v>
      </c>
      <c r="I103">
        <v>1</v>
      </c>
      <c r="J103">
        <v>1</v>
      </c>
      <c r="K103">
        <f t="shared" si="19"/>
        <v>-1</v>
      </c>
      <c r="L103">
        <v>0</v>
      </c>
      <c r="M103">
        <f t="shared" si="20"/>
        <v>0</v>
      </c>
      <c r="N103">
        <f t="shared" si="21"/>
        <v>0</v>
      </c>
      <c r="O103" s="3">
        <v>0</v>
      </c>
      <c r="P103" t="s">
        <v>39</v>
      </c>
      <c r="Q103" s="2">
        <v>0</v>
      </c>
      <c r="R103" s="2">
        <v>0.7</v>
      </c>
      <c r="S103" s="2">
        <v>10</v>
      </c>
      <c r="T103">
        <v>0</v>
      </c>
    </row>
    <row r="104" spans="1:20" x14ac:dyDescent="0.3">
      <c r="A104" t="s">
        <v>146</v>
      </c>
      <c r="B104">
        <v>46</v>
      </c>
      <c r="C104" s="3">
        <f>AVERAGE(Renewables!B51:Y51)</f>
        <v>35.969421344601166</v>
      </c>
      <c r="D104">
        <f t="shared" si="15"/>
        <v>0</v>
      </c>
      <c r="E104" s="5">
        <f t="shared" si="16"/>
        <v>25.178594941220815</v>
      </c>
      <c r="F104" s="5">
        <f t="shared" si="17"/>
        <v>-25.178594941220815</v>
      </c>
      <c r="G104" s="1">
        <f t="shared" si="18"/>
        <v>359.69421344601164</v>
      </c>
      <c r="H104" s="1">
        <f t="shared" si="22"/>
        <v>359.69421344601164</v>
      </c>
      <c r="I104">
        <v>1</v>
      </c>
      <c r="J104">
        <v>1</v>
      </c>
      <c r="K104">
        <f t="shared" si="19"/>
        <v>-1</v>
      </c>
      <c r="L104">
        <v>0</v>
      </c>
      <c r="M104">
        <f t="shared" si="20"/>
        <v>0</v>
      </c>
      <c r="N104">
        <f t="shared" si="21"/>
        <v>0</v>
      </c>
      <c r="O104" s="3">
        <v>0</v>
      </c>
      <c r="P104" t="s">
        <v>39</v>
      </c>
      <c r="Q104" s="2">
        <v>0</v>
      </c>
      <c r="R104" s="2">
        <v>0.7</v>
      </c>
      <c r="S104" s="2">
        <v>10</v>
      </c>
      <c r="T104">
        <v>0</v>
      </c>
    </row>
    <row r="105" spans="1:20" x14ac:dyDescent="0.3">
      <c r="A105" t="s">
        <v>147</v>
      </c>
      <c r="B105">
        <v>48</v>
      </c>
      <c r="C105" s="3">
        <f>AVERAGE(Renewables!B52:Y52)</f>
        <v>36.192755934512739</v>
      </c>
      <c r="D105">
        <f t="shared" si="15"/>
        <v>0</v>
      </c>
      <c r="E105" s="5">
        <f t="shared" si="16"/>
        <v>25.334929154158917</v>
      </c>
      <c r="F105" s="5">
        <f t="shared" si="17"/>
        <v>-25.334929154158917</v>
      </c>
      <c r="G105" s="1">
        <f t="shared" si="18"/>
        <v>361.92755934512741</v>
      </c>
      <c r="H105" s="1">
        <f t="shared" si="22"/>
        <v>361.92755934512741</v>
      </c>
      <c r="I105">
        <v>1</v>
      </c>
      <c r="J105">
        <v>1</v>
      </c>
      <c r="K105">
        <f t="shared" si="19"/>
        <v>-1</v>
      </c>
      <c r="L105">
        <v>0</v>
      </c>
      <c r="M105">
        <f t="shared" si="20"/>
        <v>0</v>
      </c>
      <c r="N105">
        <f t="shared" si="21"/>
        <v>0</v>
      </c>
      <c r="O105" s="3">
        <v>0</v>
      </c>
      <c r="P105" t="s">
        <v>39</v>
      </c>
      <c r="Q105" s="2">
        <v>0</v>
      </c>
      <c r="R105" s="2">
        <v>0.7</v>
      </c>
      <c r="S105" s="2">
        <v>10</v>
      </c>
      <c r="T105">
        <v>0</v>
      </c>
    </row>
    <row r="106" spans="1:20" x14ac:dyDescent="0.3">
      <c r="A106" t="s">
        <v>148</v>
      </c>
      <c r="B106">
        <v>50</v>
      </c>
      <c r="C106" s="3">
        <f>AVERAGE(Renewables!B53:Y53)</f>
        <v>36.439999578746125</v>
      </c>
      <c r="D106">
        <f t="shared" si="15"/>
        <v>0</v>
      </c>
      <c r="E106" s="5">
        <f t="shared" si="16"/>
        <v>25.507999705122288</v>
      </c>
      <c r="F106" s="5">
        <f t="shared" si="17"/>
        <v>-25.507999705122288</v>
      </c>
      <c r="G106" s="1">
        <f t="shared" si="18"/>
        <v>364.39999578746125</v>
      </c>
      <c r="H106" s="1">
        <f t="shared" si="22"/>
        <v>364.39999578746125</v>
      </c>
      <c r="I106">
        <v>1</v>
      </c>
      <c r="J106">
        <v>1</v>
      </c>
      <c r="K106">
        <f t="shared" si="19"/>
        <v>-1</v>
      </c>
      <c r="L106">
        <v>0</v>
      </c>
      <c r="M106">
        <f t="shared" si="20"/>
        <v>0</v>
      </c>
      <c r="N106">
        <f t="shared" si="21"/>
        <v>0</v>
      </c>
      <c r="O106" s="3">
        <v>0</v>
      </c>
      <c r="P106" t="s">
        <v>39</v>
      </c>
      <c r="Q106" s="2">
        <v>0</v>
      </c>
      <c r="R106" s="2">
        <v>0.7</v>
      </c>
      <c r="S106" s="2">
        <v>10</v>
      </c>
      <c r="T106">
        <v>0</v>
      </c>
    </row>
    <row r="107" spans="1:20" x14ac:dyDescent="0.3">
      <c r="A107" t="s">
        <v>149</v>
      </c>
      <c r="B107">
        <v>52</v>
      </c>
      <c r="C107" s="3">
        <f>AVERAGE(Renewables!B54:Y54)</f>
        <v>34.88952635370876</v>
      </c>
      <c r="D107">
        <f t="shared" si="15"/>
        <v>0</v>
      </c>
      <c r="E107" s="5">
        <f t="shared" si="16"/>
        <v>24.422668447596131</v>
      </c>
      <c r="F107" s="5">
        <f t="shared" si="17"/>
        <v>-24.422668447596131</v>
      </c>
      <c r="G107" s="1">
        <f t="shared" si="18"/>
        <v>348.8952635370876</v>
      </c>
      <c r="H107" s="1">
        <f t="shared" si="22"/>
        <v>348.8952635370876</v>
      </c>
      <c r="I107">
        <v>1</v>
      </c>
      <c r="J107">
        <v>1</v>
      </c>
      <c r="K107">
        <f t="shared" si="19"/>
        <v>-1</v>
      </c>
      <c r="L107">
        <v>0</v>
      </c>
      <c r="M107">
        <f t="shared" si="20"/>
        <v>0</v>
      </c>
      <c r="N107">
        <f t="shared" si="21"/>
        <v>0</v>
      </c>
      <c r="O107" s="3">
        <v>0</v>
      </c>
      <c r="P107" t="s">
        <v>39</v>
      </c>
      <c r="Q107" s="2">
        <v>0</v>
      </c>
      <c r="R107" s="2">
        <v>0.7</v>
      </c>
      <c r="S107" s="2">
        <v>10</v>
      </c>
      <c r="T107">
        <v>0</v>
      </c>
    </row>
    <row r="108" spans="1:20" x14ac:dyDescent="0.3">
      <c r="A108" t="s">
        <v>150</v>
      </c>
      <c r="B108">
        <v>54</v>
      </c>
      <c r="C108" s="3">
        <f>AVERAGE(Renewables!B55:Y55)</f>
        <v>36.741185711441638</v>
      </c>
      <c r="D108">
        <f t="shared" si="15"/>
        <v>0</v>
      </c>
      <c r="E108" s="5">
        <f t="shared" si="16"/>
        <v>25.718829998009145</v>
      </c>
      <c r="F108" s="5">
        <f t="shared" si="17"/>
        <v>-25.718829998009145</v>
      </c>
      <c r="G108" s="1">
        <f t="shared" si="18"/>
        <v>367.41185711441636</v>
      </c>
      <c r="H108" s="1">
        <f t="shared" si="22"/>
        <v>367.41185711441636</v>
      </c>
      <c r="I108">
        <v>1</v>
      </c>
      <c r="J108">
        <v>1</v>
      </c>
      <c r="K108">
        <f t="shared" si="19"/>
        <v>-1</v>
      </c>
      <c r="L108">
        <v>0</v>
      </c>
      <c r="M108">
        <f t="shared" si="20"/>
        <v>0</v>
      </c>
      <c r="N108">
        <f t="shared" si="21"/>
        <v>0</v>
      </c>
      <c r="O108" s="3">
        <v>0</v>
      </c>
      <c r="P108" t="s">
        <v>39</v>
      </c>
      <c r="Q108" s="2">
        <v>0</v>
      </c>
      <c r="R108" s="2">
        <v>0.7</v>
      </c>
      <c r="S108" s="2">
        <v>10</v>
      </c>
      <c r="T108">
        <v>0</v>
      </c>
    </row>
    <row r="109" spans="1:20" x14ac:dyDescent="0.3">
      <c r="A109" t="s">
        <v>151</v>
      </c>
      <c r="B109">
        <v>59</v>
      </c>
      <c r="C109" s="3">
        <f>AVERAGE(Renewables!B56:Y56)</f>
        <v>34.77771956960899</v>
      </c>
      <c r="D109">
        <f t="shared" si="15"/>
        <v>0</v>
      </c>
      <c r="E109" s="5">
        <f t="shared" si="16"/>
        <v>24.344403698726293</v>
      </c>
      <c r="F109" s="5">
        <f t="shared" si="17"/>
        <v>-24.344403698726293</v>
      </c>
      <c r="G109" s="1">
        <f t="shared" si="18"/>
        <v>347.7771956960899</v>
      </c>
      <c r="H109" s="1">
        <f t="shared" si="22"/>
        <v>347.7771956960899</v>
      </c>
      <c r="I109">
        <v>1</v>
      </c>
      <c r="J109">
        <v>1</v>
      </c>
      <c r="K109">
        <f t="shared" si="19"/>
        <v>-1</v>
      </c>
      <c r="L109">
        <v>0</v>
      </c>
      <c r="M109">
        <f t="shared" si="20"/>
        <v>0</v>
      </c>
      <c r="N109">
        <f t="shared" si="21"/>
        <v>0</v>
      </c>
      <c r="O109" s="3">
        <v>0</v>
      </c>
      <c r="P109" t="s">
        <v>39</v>
      </c>
      <c r="Q109" s="2">
        <v>0</v>
      </c>
      <c r="R109" s="2">
        <v>0.7</v>
      </c>
      <c r="S109" s="2">
        <v>10</v>
      </c>
      <c r="T109">
        <v>0</v>
      </c>
    </row>
    <row r="110" spans="1:20" x14ac:dyDescent="0.3">
      <c r="A110" t="s">
        <v>152</v>
      </c>
      <c r="B110">
        <v>60</v>
      </c>
      <c r="C110" s="3">
        <f>AVERAGE(Renewables!B57:Y57)</f>
        <v>35.720389947678377</v>
      </c>
      <c r="D110">
        <f t="shared" si="15"/>
        <v>0</v>
      </c>
      <c r="E110" s="5">
        <f t="shared" si="16"/>
        <v>25.004272963374863</v>
      </c>
      <c r="F110" s="5">
        <f t="shared" si="17"/>
        <v>-25.004272963374863</v>
      </c>
      <c r="G110" s="1">
        <f t="shared" si="18"/>
        <v>357.20389947678376</v>
      </c>
      <c r="H110" s="1">
        <f t="shared" si="22"/>
        <v>357.20389947678376</v>
      </c>
      <c r="I110">
        <v>1</v>
      </c>
      <c r="J110">
        <v>1</v>
      </c>
      <c r="K110">
        <f t="shared" si="19"/>
        <v>-1</v>
      </c>
      <c r="L110">
        <v>0</v>
      </c>
      <c r="M110">
        <f t="shared" si="20"/>
        <v>0</v>
      </c>
      <c r="N110">
        <f t="shared" si="21"/>
        <v>0</v>
      </c>
      <c r="O110" s="3">
        <v>0</v>
      </c>
      <c r="P110" t="s">
        <v>39</v>
      </c>
      <c r="Q110" s="2">
        <v>0</v>
      </c>
      <c r="R110" s="2">
        <v>0.7</v>
      </c>
      <c r="S110" s="2">
        <v>10</v>
      </c>
      <c r="T110">
        <v>0</v>
      </c>
    </row>
    <row r="111" spans="1:20" x14ac:dyDescent="0.3">
      <c r="A111" t="s">
        <v>153</v>
      </c>
      <c r="B111">
        <v>64</v>
      </c>
      <c r="C111" s="3">
        <f>AVERAGE(Renewables!B58:Y58)</f>
        <v>36.392418676353479</v>
      </c>
      <c r="D111">
        <f t="shared" si="15"/>
        <v>0</v>
      </c>
      <c r="E111" s="5">
        <f t="shared" si="16"/>
        <v>25.474693073447433</v>
      </c>
      <c r="F111" s="5">
        <f t="shared" si="17"/>
        <v>-25.474693073447433</v>
      </c>
      <c r="G111" s="1">
        <f t="shared" si="18"/>
        <v>363.92418676353481</v>
      </c>
      <c r="H111" s="1">
        <f t="shared" si="22"/>
        <v>363.92418676353481</v>
      </c>
      <c r="I111">
        <v>1</v>
      </c>
      <c r="J111">
        <v>1</v>
      </c>
      <c r="K111">
        <f t="shared" si="19"/>
        <v>-1</v>
      </c>
      <c r="L111">
        <v>0</v>
      </c>
      <c r="M111">
        <f t="shared" si="20"/>
        <v>0</v>
      </c>
      <c r="N111">
        <f t="shared" si="21"/>
        <v>0</v>
      </c>
      <c r="O111" s="3">
        <v>0</v>
      </c>
      <c r="P111" t="s">
        <v>39</v>
      </c>
      <c r="Q111" s="2">
        <v>0</v>
      </c>
      <c r="R111" s="2">
        <v>0.7</v>
      </c>
      <c r="S111" s="2">
        <v>10</v>
      </c>
      <c r="T111">
        <v>0</v>
      </c>
    </row>
    <row r="112" spans="1:20" x14ac:dyDescent="0.3">
      <c r="A112" t="s">
        <v>154</v>
      </c>
      <c r="B112">
        <v>81</v>
      </c>
      <c r="C112" s="3">
        <f>AVERAGE(Renewables!B59:Y59)</f>
        <v>36.292578038924532</v>
      </c>
      <c r="D112">
        <f t="shared" si="15"/>
        <v>0</v>
      </c>
      <c r="E112" s="5">
        <f t="shared" si="16"/>
        <v>25.40480462724717</v>
      </c>
      <c r="F112" s="5">
        <f t="shared" si="17"/>
        <v>-25.40480462724717</v>
      </c>
      <c r="G112" s="1">
        <f t="shared" si="18"/>
        <v>362.92578038924535</v>
      </c>
      <c r="H112" s="1">
        <f t="shared" si="22"/>
        <v>362.92578038924535</v>
      </c>
      <c r="I112">
        <v>1</v>
      </c>
      <c r="J112">
        <v>1</v>
      </c>
      <c r="K112">
        <f t="shared" si="19"/>
        <v>-1</v>
      </c>
      <c r="L112">
        <v>0</v>
      </c>
      <c r="M112">
        <f t="shared" si="20"/>
        <v>0</v>
      </c>
      <c r="N112">
        <f t="shared" si="21"/>
        <v>0</v>
      </c>
      <c r="O112" s="3">
        <v>0</v>
      </c>
      <c r="P112" t="s">
        <v>39</v>
      </c>
      <c r="Q112" s="2">
        <v>0</v>
      </c>
      <c r="R112" s="2">
        <v>0.7</v>
      </c>
      <c r="S112" s="2">
        <v>10</v>
      </c>
      <c r="T112">
        <v>0</v>
      </c>
    </row>
    <row r="113" spans="1:20" x14ac:dyDescent="0.3">
      <c r="A113" t="s">
        <v>155</v>
      </c>
      <c r="B113">
        <v>118</v>
      </c>
      <c r="C113" s="3">
        <f>AVERAGE(Renewables!B60:Y60)</f>
        <v>36.451744304268423</v>
      </c>
      <c r="D113">
        <f t="shared" si="15"/>
        <v>0</v>
      </c>
      <c r="E113" s="5">
        <f t="shared" si="16"/>
        <v>25.516221012987895</v>
      </c>
      <c r="F113" s="5">
        <f t="shared" si="17"/>
        <v>-25.516221012987895</v>
      </c>
      <c r="G113" s="1">
        <f t="shared" si="18"/>
        <v>364.51744304268425</v>
      </c>
      <c r="H113" s="1">
        <f t="shared" si="22"/>
        <v>364.51744304268425</v>
      </c>
      <c r="I113">
        <v>1</v>
      </c>
      <c r="J113">
        <v>1</v>
      </c>
      <c r="K113">
        <f t="shared" si="19"/>
        <v>-1</v>
      </c>
      <c r="L113">
        <v>0</v>
      </c>
      <c r="M113">
        <f t="shared" si="20"/>
        <v>0</v>
      </c>
      <c r="N113">
        <f t="shared" si="21"/>
        <v>0</v>
      </c>
      <c r="O113" s="3">
        <v>0</v>
      </c>
      <c r="P113" t="s">
        <v>39</v>
      </c>
      <c r="Q113" s="2">
        <v>0</v>
      </c>
      <c r="R113" s="2">
        <v>0.7</v>
      </c>
      <c r="S113" s="2">
        <v>10</v>
      </c>
      <c r="T113">
        <v>0</v>
      </c>
    </row>
    <row r="114" spans="1:20" x14ac:dyDescent="0.3">
      <c r="A114" t="s">
        <v>156</v>
      </c>
      <c r="B114">
        <v>88</v>
      </c>
      <c r="C114" s="3">
        <f>AVERAGE(Renewables!B61:Y61)</f>
        <v>36.814994928859974</v>
      </c>
      <c r="D114">
        <f t="shared" si="15"/>
        <v>0</v>
      </c>
      <c r="E114" s="5">
        <f t="shared" si="16"/>
        <v>25.770496450201982</v>
      </c>
      <c r="F114" s="5">
        <f t="shared" si="17"/>
        <v>-25.770496450201982</v>
      </c>
      <c r="G114" s="1">
        <f t="shared" si="18"/>
        <v>368.14994928859971</v>
      </c>
      <c r="H114" s="1">
        <f t="shared" si="22"/>
        <v>368.14994928859971</v>
      </c>
      <c r="I114">
        <v>1</v>
      </c>
      <c r="J114">
        <v>1</v>
      </c>
      <c r="K114">
        <f t="shared" si="19"/>
        <v>-1</v>
      </c>
      <c r="L114">
        <v>0</v>
      </c>
      <c r="M114">
        <f t="shared" si="20"/>
        <v>0</v>
      </c>
      <c r="N114">
        <f t="shared" si="21"/>
        <v>0</v>
      </c>
      <c r="O114" s="3">
        <v>0</v>
      </c>
      <c r="P114" t="s">
        <v>39</v>
      </c>
      <c r="Q114" s="2">
        <v>0</v>
      </c>
      <c r="R114" s="2">
        <v>0.7</v>
      </c>
      <c r="S114" s="2">
        <v>10</v>
      </c>
      <c r="T114">
        <v>0</v>
      </c>
    </row>
    <row r="115" spans="1:20" x14ac:dyDescent="0.3">
      <c r="A115" t="s">
        <v>157</v>
      </c>
      <c r="B115">
        <v>104</v>
      </c>
      <c r="C115" s="3">
        <f>AVERAGE(Renewables!B62:Y62)</f>
        <v>37.451103805433057</v>
      </c>
      <c r="D115">
        <f t="shared" si="15"/>
        <v>0</v>
      </c>
      <c r="E115" s="5">
        <f t="shared" si="16"/>
        <v>26.21577266380314</v>
      </c>
      <c r="F115" s="5">
        <f t="shared" si="17"/>
        <v>-26.21577266380314</v>
      </c>
      <c r="G115" s="1">
        <f t="shared" si="18"/>
        <v>374.51103805433058</v>
      </c>
      <c r="H115" s="1">
        <f t="shared" si="22"/>
        <v>374.51103805433058</v>
      </c>
      <c r="I115">
        <v>1</v>
      </c>
      <c r="J115">
        <v>1</v>
      </c>
      <c r="K115">
        <f t="shared" si="19"/>
        <v>-1</v>
      </c>
      <c r="L115">
        <v>0</v>
      </c>
      <c r="M115">
        <f t="shared" si="20"/>
        <v>0</v>
      </c>
      <c r="N115">
        <f t="shared" si="21"/>
        <v>0</v>
      </c>
      <c r="O115" s="3">
        <v>0</v>
      </c>
      <c r="P115" t="s">
        <v>39</v>
      </c>
      <c r="Q115" s="2">
        <v>0</v>
      </c>
      <c r="R115" s="2">
        <v>0.7</v>
      </c>
      <c r="S115" s="2">
        <v>10</v>
      </c>
      <c r="T115">
        <v>0</v>
      </c>
    </row>
    <row r="116" spans="1:20" x14ac:dyDescent="0.3">
      <c r="A116" t="s">
        <v>10</v>
      </c>
      <c r="C116" s="3"/>
    </row>
    <row r="118" spans="1:20" x14ac:dyDescent="0.3">
      <c r="A118" t="s"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G188"/>
  <sheetViews>
    <sheetView tabSelected="1" topLeftCell="A169" zoomScale="85" zoomScaleNormal="85" workbookViewId="0"/>
  </sheetViews>
  <sheetFormatPr baseColWidth="10" defaultColWidth="8.88671875" defaultRowHeight="14.4" x14ac:dyDescent="0.3"/>
  <cols>
    <col min="1" max="1" width="13.44140625" bestFit="1" customWidth="1"/>
    <col min="2" max="2" width="9" bestFit="1" customWidth="1"/>
    <col min="3" max="3" width="6.6640625" bestFit="1" customWidth="1"/>
    <col min="4" max="4" width="14.44140625" bestFit="1" customWidth="1"/>
    <col min="5" max="5" width="13.5546875" bestFit="1" customWidth="1"/>
    <col min="6" max="6" width="16.109375" bestFit="1" customWidth="1"/>
    <col min="7" max="7" width="15.33203125" bestFit="1" customWidth="1"/>
  </cols>
  <sheetData>
    <row r="1" spans="1:7" x14ac:dyDescent="0.3">
      <c r="A1" t="s">
        <v>9</v>
      </c>
      <c r="B1" t="s">
        <v>16</v>
      </c>
      <c r="C1" t="s">
        <v>17</v>
      </c>
      <c r="D1" t="s">
        <v>31</v>
      </c>
      <c r="E1" t="s">
        <v>20</v>
      </c>
      <c r="F1" t="s">
        <v>25</v>
      </c>
      <c r="G1" t="s">
        <v>35</v>
      </c>
    </row>
    <row r="2" spans="1:7" x14ac:dyDescent="0.3">
      <c r="A2" t="s">
        <v>158</v>
      </c>
      <c r="B2">
        <v>1</v>
      </c>
      <c r="C2">
        <v>2</v>
      </c>
      <c r="D2">
        <v>3.0300000000000001E-2</v>
      </c>
      <c r="E2">
        <v>9.9900000000000003E-2</v>
      </c>
      <c r="F2">
        <v>0</v>
      </c>
      <c r="G2">
        <v>210</v>
      </c>
    </row>
    <row r="3" spans="1:7" x14ac:dyDescent="0.3">
      <c r="A3" t="s">
        <v>159</v>
      </c>
      <c r="B3">
        <v>1</v>
      </c>
      <c r="C3">
        <v>3</v>
      </c>
      <c r="D3">
        <v>1.29E-2</v>
      </c>
      <c r="E3">
        <v>4.24E-2</v>
      </c>
      <c r="F3">
        <v>0</v>
      </c>
      <c r="G3">
        <v>210</v>
      </c>
    </row>
    <row r="4" spans="1:7" x14ac:dyDescent="0.3">
      <c r="A4" t="s">
        <v>160</v>
      </c>
      <c r="B4">
        <v>4</v>
      </c>
      <c r="C4">
        <v>5</v>
      </c>
      <c r="D4">
        <v>1.7600000000000001E-3</v>
      </c>
      <c r="E4">
        <v>7.9799999999999992E-3</v>
      </c>
      <c r="F4">
        <v>0</v>
      </c>
      <c r="G4">
        <v>600</v>
      </c>
    </row>
    <row r="5" spans="1:7" x14ac:dyDescent="0.3">
      <c r="A5" t="s">
        <v>161</v>
      </c>
      <c r="B5">
        <v>3</v>
      </c>
      <c r="C5">
        <v>5</v>
      </c>
      <c r="D5">
        <v>2.41E-2</v>
      </c>
      <c r="E5">
        <v>0.108</v>
      </c>
      <c r="F5">
        <v>0</v>
      </c>
      <c r="G5">
        <v>210</v>
      </c>
    </row>
    <row r="6" spans="1:7" x14ac:dyDescent="0.3">
      <c r="A6" t="s">
        <v>162</v>
      </c>
      <c r="B6">
        <v>5</v>
      </c>
      <c r="C6">
        <v>6</v>
      </c>
      <c r="D6">
        <v>1.1900000000000001E-2</v>
      </c>
      <c r="E6">
        <v>5.3999999999999999E-2</v>
      </c>
      <c r="F6">
        <v>0</v>
      </c>
      <c r="G6">
        <v>210</v>
      </c>
    </row>
    <row r="7" spans="1:7" x14ac:dyDescent="0.3">
      <c r="A7" t="s">
        <v>163</v>
      </c>
      <c r="B7">
        <v>6</v>
      </c>
      <c r="C7">
        <v>7</v>
      </c>
      <c r="D7">
        <v>4.5900000000000003E-3</v>
      </c>
      <c r="E7">
        <v>2.0799999999999999E-2</v>
      </c>
      <c r="F7">
        <v>0</v>
      </c>
      <c r="G7">
        <v>210</v>
      </c>
    </row>
    <row r="8" spans="1:7" x14ac:dyDescent="0.3">
      <c r="A8" t="s">
        <v>164</v>
      </c>
      <c r="B8">
        <v>8</v>
      </c>
      <c r="C8">
        <v>9</v>
      </c>
      <c r="D8">
        <v>2.4399999999999999E-3</v>
      </c>
      <c r="E8">
        <v>3.0499999999999999E-2</v>
      </c>
      <c r="F8">
        <v>0</v>
      </c>
      <c r="G8">
        <v>600</v>
      </c>
    </row>
    <row r="9" spans="1:7" x14ac:dyDescent="0.3">
      <c r="A9" t="s">
        <v>165</v>
      </c>
      <c r="B9">
        <v>8</v>
      </c>
      <c r="C9">
        <v>5</v>
      </c>
      <c r="D9">
        <v>0</v>
      </c>
      <c r="E9">
        <v>2.6700000000000002E-2</v>
      </c>
      <c r="F9">
        <v>0</v>
      </c>
      <c r="G9">
        <v>600</v>
      </c>
    </row>
    <row r="10" spans="1:7" x14ac:dyDescent="0.3">
      <c r="A10" t="s">
        <v>166</v>
      </c>
      <c r="B10">
        <v>9</v>
      </c>
      <c r="C10">
        <v>10</v>
      </c>
      <c r="D10">
        <v>2.5799999999999998E-3</v>
      </c>
      <c r="E10">
        <v>3.2199999999999999E-2</v>
      </c>
      <c r="F10">
        <v>0</v>
      </c>
      <c r="G10">
        <v>600</v>
      </c>
    </row>
    <row r="11" spans="1:7" x14ac:dyDescent="0.3">
      <c r="A11" t="s">
        <v>167</v>
      </c>
      <c r="B11">
        <v>4</v>
      </c>
      <c r="C11">
        <v>11</v>
      </c>
      <c r="D11">
        <v>2.0899999999999998E-2</v>
      </c>
      <c r="E11">
        <v>6.88E-2</v>
      </c>
      <c r="F11">
        <v>0</v>
      </c>
      <c r="G11">
        <v>210</v>
      </c>
    </row>
    <row r="12" spans="1:7" x14ac:dyDescent="0.3">
      <c r="A12" t="s">
        <v>168</v>
      </c>
      <c r="B12">
        <v>5</v>
      </c>
      <c r="C12">
        <v>11</v>
      </c>
      <c r="D12">
        <v>2.0299999999999999E-2</v>
      </c>
      <c r="E12">
        <v>6.8199999999999997E-2</v>
      </c>
      <c r="F12">
        <v>0</v>
      </c>
      <c r="G12">
        <v>210</v>
      </c>
    </row>
    <row r="13" spans="1:7" x14ac:dyDescent="0.3">
      <c r="A13" t="s">
        <v>169</v>
      </c>
      <c r="B13">
        <v>11</v>
      </c>
      <c r="C13">
        <v>12</v>
      </c>
      <c r="D13">
        <v>5.9500000000000004E-3</v>
      </c>
      <c r="E13">
        <v>1.9599999999999999E-2</v>
      </c>
      <c r="F13">
        <v>0</v>
      </c>
      <c r="G13">
        <v>210</v>
      </c>
    </row>
    <row r="14" spans="1:7" x14ac:dyDescent="0.3">
      <c r="A14" t="s">
        <v>170</v>
      </c>
      <c r="B14">
        <v>2</v>
      </c>
      <c r="C14">
        <v>12</v>
      </c>
      <c r="D14">
        <v>1.8700000000000001E-2</v>
      </c>
      <c r="E14">
        <v>6.1600000000000002E-2</v>
      </c>
      <c r="F14">
        <v>0</v>
      </c>
      <c r="G14">
        <v>210</v>
      </c>
    </row>
    <row r="15" spans="1:7" x14ac:dyDescent="0.3">
      <c r="A15" t="s">
        <v>171</v>
      </c>
      <c r="B15">
        <v>3</v>
      </c>
      <c r="C15">
        <v>12</v>
      </c>
      <c r="D15">
        <v>4.8399999999999999E-2</v>
      </c>
      <c r="E15">
        <v>0.16</v>
      </c>
      <c r="F15">
        <v>0</v>
      </c>
      <c r="G15">
        <v>210</v>
      </c>
    </row>
    <row r="16" spans="1:7" x14ac:dyDescent="0.3">
      <c r="A16" t="s">
        <v>172</v>
      </c>
      <c r="B16">
        <v>7</v>
      </c>
      <c r="C16">
        <v>12</v>
      </c>
      <c r="D16">
        <v>8.6199999999999992E-3</v>
      </c>
      <c r="E16">
        <v>3.4000000000000002E-2</v>
      </c>
      <c r="F16">
        <v>0</v>
      </c>
      <c r="G16">
        <v>210</v>
      </c>
    </row>
    <row r="17" spans="1:7" x14ac:dyDescent="0.3">
      <c r="A17" t="s">
        <v>173</v>
      </c>
      <c r="B17">
        <v>11</v>
      </c>
      <c r="C17">
        <v>13</v>
      </c>
      <c r="D17">
        <v>2.2249999999999999E-2</v>
      </c>
      <c r="E17">
        <v>7.3099999999999998E-2</v>
      </c>
      <c r="F17">
        <v>0</v>
      </c>
      <c r="G17">
        <v>210</v>
      </c>
    </row>
    <row r="18" spans="1:7" x14ac:dyDescent="0.3">
      <c r="A18" t="s">
        <v>174</v>
      </c>
      <c r="B18">
        <v>12</v>
      </c>
      <c r="C18">
        <v>14</v>
      </c>
      <c r="D18">
        <v>2.1499999999999998E-2</v>
      </c>
      <c r="E18">
        <v>7.0699999999999999E-2</v>
      </c>
      <c r="F18">
        <v>0</v>
      </c>
      <c r="G18">
        <v>210</v>
      </c>
    </row>
    <row r="19" spans="1:7" x14ac:dyDescent="0.3">
      <c r="A19" t="s">
        <v>175</v>
      </c>
      <c r="B19">
        <v>13</v>
      </c>
      <c r="C19">
        <v>15</v>
      </c>
      <c r="D19">
        <v>7.4399999999999994E-2</v>
      </c>
      <c r="E19">
        <v>0.24440000000000001</v>
      </c>
      <c r="F19">
        <v>0</v>
      </c>
      <c r="G19">
        <v>210</v>
      </c>
    </row>
    <row r="20" spans="1:7" x14ac:dyDescent="0.3">
      <c r="A20" t="s">
        <v>176</v>
      </c>
      <c r="B20">
        <v>14</v>
      </c>
      <c r="C20">
        <v>15</v>
      </c>
      <c r="D20">
        <v>5.9499999999999997E-2</v>
      </c>
      <c r="E20">
        <v>0.19500000000000001</v>
      </c>
      <c r="F20">
        <v>0</v>
      </c>
      <c r="G20">
        <v>210</v>
      </c>
    </row>
    <row r="21" spans="1:7" x14ac:dyDescent="0.3">
      <c r="A21" t="s">
        <v>177</v>
      </c>
      <c r="B21">
        <v>12</v>
      </c>
      <c r="C21">
        <v>16</v>
      </c>
      <c r="D21">
        <v>2.12E-2</v>
      </c>
      <c r="E21">
        <v>8.3400000000000002E-2</v>
      </c>
      <c r="F21">
        <v>0</v>
      </c>
      <c r="G21">
        <v>210</v>
      </c>
    </row>
    <row r="22" spans="1:7" x14ac:dyDescent="0.3">
      <c r="A22" t="s">
        <v>178</v>
      </c>
      <c r="B22">
        <v>15</v>
      </c>
      <c r="C22">
        <v>17</v>
      </c>
      <c r="D22">
        <v>1.32E-2</v>
      </c>
      <c r="E22">
        <v>4.3700000000000003E-2</v>
      </c>
      <c r="F22">
        <v>0</v>
      </c>
      <c r="G22">
        <v>600</v>
      </c>
    </row>
    <row r="23" spans="1:7" x14ac:dyDescent="0.3">
      <c r="A23" t="s">
        <v>179</v>
      </c>
      <c r="B23">
        <v>16</v>
      </c>
      <c r="C23">
        <v>17</v>
      </c>
      <c r="D23">
        <v>4.5400000000000003E-2</v>
      </c>
      <c r="E23">
        <v>0.18010000000000001</v>
      </c>
      <c r="F23">
        <v>0</v>
      </c>
      <c r="G23">
        <v>210</v>
      </c>
    </row>
    <row r="24" spans="1:7" x14ac:dyDescent="0.3">
      <c r="A24" t="s">
        <v>180</v>
      </c>
      <c r="B24">
        <v>17</v>
      </c>
      <c r="C24">
        <v>18</v>
      </c>
      <c r="D24">
        <v>1.23E-2</v>
      </c>
      <c r="E24">
        <v>5.0500000000000003E-2</v>
      </c>
      <c r="F24">
        <v>0</v>
      </c>
      <c r="G24">
        <v>210</v>
      </c>
    </row>
    <row r="25" spans="1:7" x14ac:dyDescent="0.3">
      <c r="A25" t="s">
        <v>181</v>
      </c>
      <c r="B25">
        <v>18</v>
      </c>
      <c r="C25">
        <v>19</v>
      </c>
      <c r="D25">
        <v>1.119E-2</v>
      </c>
      <c r="E25">
        <v>4.9299999999999997E-2</v>
      </c>
      <c r="F25">
        <v>0</v>
      </c>
      <c r="G25">
        <v>210</v>
      </c>
    </row>
    <row r="26" spans="1:7" x14ac:dyDescent="0.3">
      <c r="A26" t="s">
        <v>182</v>
      </c>
      <c r="B26">
        <v>19</v>
      </c>
      <c r="C26">
        <v>20</v>
      </c>
      <c r="D26">
        <v>2.52E-2</v>
      </c>
      <c r="E26">
        <v>0.11700000000000001</v>
      </c>
      <c r="F26">
        <v>0</v>
      </c>
      <c r="G26">
        <v>210</v>
      </c>
    </row>
    <row r="27" spans="1:7" x14ac:dyDescent="0.3">
      <c r="A27" t="s">
        <v>183</v>
      </c>
      <c r="B27">
        <v>15</v>
      </c>
      <c r="C27">
        <v>19</v>
      </c>
      <c r="D27">
        <v>1.2E-2</v>
      </c>
      <c r="E27">
        <v>3.9399999999999998E-2</v>
      </c>
      <c r="F27">
        <v>0</v>
      </c>
      <c r="G27">
        <v>210</v>
      </c>
    </row>
    <row r="28" spans="1:7" x14ac:dyDescent="0.3">
      <c r="A28" t="s">
        <v>184</v>
      </c>
      <c r="B28">
        <v>20</v>
      </c>
      <c r="C28">
        <v>21</v>
      </c>
      <c r="D28">
        <v>1.83E-2</v>
      </c>
      <c r="E28">
        <v>8.4900000000000003E-2</v>
      </c>
      <c r="F28">
        <v>0</v>
      </c>
      <c r="G28">
        <v>210</v>
      </c>
    </row>
    <row r="29" spans="1:7" x14ac:dyDescent="0.3">
      <c r="A29" t="s">
        <v>185</v>
      </c>
      <c r="B29">
        <v>21</v>
      </c>
      <c r="C29">
        <v>22</v>
      </c>
      <c r="D29">
        <v>2.0899999999999998E-2</v>
      </c>
      <c r="E29">
        <v>9.7000000000000003E-2</v>
      </c>
      <c r="F29">
        <v>0</v>
      </c>
      <c r="G29">
        <v>210</v>
      </c>
    </row>
    <row r="30" spans="1:7" x14ac:dyDescent="0.3">
      <c r="A30" t="s">
        <v>186</v>
      </c>
      <c r="B30">
        <v>22</v>
      </c>
      <c r="C30">
        <v>23</v>
      </c>
      <c r="D30">
        <v>3.4200000000000001E-2</v>
      </c>
      <c r="E30">
        <v>0.159</v>
      </c>
      <c r="F30">
        <v>0</v>
      </c>
      <c r="G30">
        <v>210</v>
      </c>
    </row>
    <row r="31" spans="1:7" x14ac:dyDescent="0.3">
      <c r="A31" t="s">
        <v>187</v>
      </c>
      <c r="B31">
        <v>23</v>
      </c>
      <c r="C31">
        <v>24</v>
      </c>
      <c r="D31">
        <v>1.35E-2</v>
      </c>
      <c r="E31">
        <v>4.9200000000000001E-2</v>
      </c>
      <c r="F31">
        <v>0</v>
      </c>
      <c r="G31">
        <v>210</v>
      </c>
    </row>
    <row r="32" spans="1:7" x14ac:dyDescent="0.3">
      <c r="A32" t="s">
        <v>188</v>
      </c>
      <c r="B32">
        <v>23</v>
      </c>
      <c r="C32">
        <v>25</v>
      </c>
      <c r="D32">
        <v>1.5599999999999999E-2</v>
      </c>
      <c r="E32">
        <v>0.08</v>
      </c>
      <c r="F32">
        <v>0</v>
      </c>
      <c r="G32">
        <v>600</v>
      </c>
    </row>
    <row r="33" spans="1:7" x14ac:dyDescent="0.3">
      <c r="A33" t="s">
        <v>189</v>
      </c>
      <c r="B33">
        <v>26</v>
      </c>
      <c r="C33">
        <v>25</v>
      </c>
      <c r="D33">
        <v>0</v>
      </c>
      <c r="E33">
        <v>3.8199999999999998E-2</v>
      </c>
      <c r="F33">
        <v>0</v>
      </c>
      <c r="G33">
        <v>600</v>
      </c>
    </row>
    <row r="34" spans="1:7" x14ac:dyDescent="0.3">
      <c r="A34" t="s">
        <v>190</v>
      </c>
      <c r="B34">
        <v>25</v>
      </c>
      <c r="C34">
        <v>27</v>
      </c>
      <c r="D34">
        <v>3.1800000000000002E-2</v>
      </c>
      <c r="E34">
        <v>0.16300000000000001</v>
      </c>
      <c r="F34">
        <v>0</v>
      </c>
      <c r="G34">
        <v>600</v>
      </c>
    </row>
    <row r="35" spans="1:7" x14ac:dyDescent="0.3">
      <c r="A35" t="s">
        <v>191</v>
      </c>
      <c r="B35">
        <v>27</v>
      </c>
      <c r="C35">
        <v>28</v>
      </c>
      <c r="D35">
        <v>1.9130000000000001E-2</v>
      </c>
      <c r="E35">
        <v>8.5500000000000007E-2</v>
      </c>
      <c r="F35">
        <v>0</v>
      </c>
      <c r="G35">
        <v>210</v>
      </c>
    </row>
    <row r="36" spans="1:7" x14ac:dyDescent="0.3">
      <c r="A36" t="s">
        <v>192</v>
      </c>
      <c r="B36">
        <v>28</v>
      </c>
      <c r="C36">
        <v>29</v>
      </c>
      <c r="D36">
        <v>2.3699999999999999E-2</v>
      </c>
      <c r="E36">
        <v>9.4299999999999995E-2</v>
      </c>
      <c r="F36">
        <v>0</v>
      </c>
      <c r="G36">
        <v>210</v>
      </c>
    </row>
    <row r="37" spans="1:7" x14ac:dyDescent="0.3">
      <c r="A37" t="s">
        <v>193</v>
      </c>
      <c r="B37">
        <v>30</v>
      </c>
      <c r="C37">
        <v>17</v>
      </c>
      <c r="D37">
        <v>0</v>
      </c>
      <c r="E37">
        <v>3.8800000000000001E-2</v>
      </c>
      <c r="F37">
        <v>0</v>
      </c>
      <c r="G37">
        <v>600</v>
      </c>
    </row>
    <row r="38" spans="1:7" x14ac:dyDescent="0.3">
      <c r="A38" t="s">
        <v>194</v>
      </c>
      <c r="B38">
        <v>8</v>
      </c>
      <c r="C38">
        <v>30</v>
      </c>
      <c r="D38">
        <v>4.3099999999999996E-3</v>
      </c>
      <c r="E38">
        <v>5.04E-2</v>
      </c>
      <c r="F38">
        <v>0</v>
      </c>
      <c r="G38">
        <v>210</v>
      </c>
    </row>
    <row r="39" spans="1:7" x14ac:dyDescent="0.3">
      <c r="A39" t="s">
        <v>195</v>
      </c>
      <c r="B39">
        <v>26</v>
      </c>
      <c r="C39">
        <v>30</v>
      </c>
      <c r="D39">
        <v>7.9900000000000006E-3</v>
      </c>
      <c r="E39">
        <v>8.5999999999999993E-2</v>
      </c>
      <c r="F39">
        <v>0</v>
      </c>
      <c r="G39">
        <v>600</v>
      </c>
    </row>
    <row r="40" spans="1:7" x14ac:dyDescent="0.3">
      <c r="A40" t="s">
        <v>196</v>
      </c>
      <c r="B40">
        <v>17</v>
      </c>
      <c r="C40">
        <v>31</v>
      </c>
      <c r="D40">
        <v>4.7399999999999998E-2</v>
      </c>
      <c r="E40">
        <v>0.15629999999999999</v>
      </c>
      <c r="F40">
        <v>0</v>
      </c>
      <c r="G40">
        <v>210</v>
      </c>
    </row>
    <row r="41" spans="1:7" x14ac:dyDescent="0.3">
      <c r="A41" t="s">
        <v>197</v>
      </c>
      <c r="B41">
        <v>29</v>
      </c>
      <c r="C41">
        <v>31</v>
      </c>
      <c r="D41">
        <v>1.0800000000000001E-2</v>
      </c>
      <c r="E41">
        <v>3.3099999999999997E-2</v>
      </c>
      <c r="F41">
        <v>0</v>
      </c>
      <c r="G41">
        <v>210</v>
      </c>
    </row>
    <row r="42" spans="1:7" x14ac:dyDescent="0.3">
      <c r="A42" t="s">
        <v>198</v>
      </c>
      <c r="B42">
        <v>23</v>
      </c>
      <c r="C42">
        <v>32</v>
      </c>
      <c r="D42">
        <v>3.1699999999999999E-2</v>
      </c>
      <c r="E42">
        <v>0.1153</v>
      </c>
      <c r="F42">
        <v>0</v>
      </c>
      <c r="G42">
        <v>168</v>
      </c>
    </row>
    <row r="43" spans="1:7" x14ac:dyDescent="0.3">
      <c r="A43" t="s">
        <v>199</v>
      </c>
      <c r="B43">
        <v>31</v>
      </c>
      <c r="C43">
        <v>32</v>
      </c>
      <c r="D43">
        <v>2.98E-2</v>
      </c>
      <c r="E43">
        <v>9.8500000000000004E-2</v>
      </c>
      <c r="F43">
        <v>0</v>
      </c>
      <c r="G43">
        <v>210</v>
      </c>
    </row>
    <row r="44" spans="1:7" x14ac:dyDescent="0.3">
      <c r="A44" t="s">
        <v>200</v>
      </c>
      <c r="B44">
        <v>27</v>
      </c>
      <c r="C44">
        <v>32</v>
      </c>
      <c r="D44">
        <v>2.29E-2</v>
      </c>
      <c r="E44">
        <v>7.5499999999999998E-2</v>
      </c>
      <c r="F44">
        <v>0</v>
      </c>
      <c r="G44">
        <v>210</v>
      </c>
    </row>
    <row r="45" spans="1:7" x14ac:dyDescent="0.3">
      <c r="A45" t="s">
        <v>201</v>
      </c>
      <c r="B45">
        <v>15</v>
      </c>
      <c r="C45">
        <v>33</v>
      </c>
      <c r="D45">
        <v>3.7999999999999999E-2</v>
      </c>
      <c r="E45">
        <v>0.1244</v>
      </c>
      <c r="F45">
        <v>0</v>
      </c>
      <c r="G45">
        <v>210</v>
      </c>
    </row>
    <row r="46" spans="1:7" x14ac:dyDescent="0.3">
      <c r="A46" t="s">
        <v>202</v>
      </c>
      <c r="B46">
        <v>19</v>
      </c>
      <c r="C46">
        <v>34</v>
      </c>
      <c r="D46">
        <v>7.5200000000000003E-2</v>
      </c>
      <c r="E46">
        <v>0.247</v>
      </c>
      <c r="F46">
        <v>0</v>
      </c>
      <c r="G46">
        <v>210</v>
      </c>
    </row>
    <row r="47" spans="1:7" x14ac:dyDescent="0.3">
      <c r="A47" t="s">
        <v>203</v>
      </c>
      <c r="B47">
        <v>35</v>
      </c>
      <c r="C47">
        <v>36</v>
      </c>
      <c r="D47">
        <v>2.2399999999999998E-3</v>
      </c>
      <c r="E47">
        <v>1.0200000000000001E-2</v>
      </c>
      <c r="F47">
        <v>0</v>
      </c>
      <c r="G47">
        <v>210</v>
      </c>
    </row>
    <row r="48" spans="1:7" x14ac:dyDescent="0.3">
      <c r="A48" t="s">
        <v>204</v>
      </c>
      <c r="B48">
        <v>35</v>
      </c>
      <c r="C48">
        <v>37</v>
      </c>
      <c r="D48">
        <v>1.0999999999999999E-2</v>
      </c>
      <c r="E48">
        <v>4.9700000000000001E-2</v>
      </c>
      <c r="F48">
        <v>0</v>
      </c>
      <c r="G48">
        <v>210</v>
      </c>
    </row>
    <row r="49" spans="1:7" x14ac:dyDescent="0.3">
      <c r="A49" t="s">
        <v>205</v>
      </c>
      <c r="B49">
        <v>33</v>
      </c>
      <c r="C49">
        <v>37</v>
      </c>
      <c r="D49">
        <v>4.1500000000000002E-2</v>
      </c>
      <c r="E49">
        <v>0.14199999999999999</v>
      </c>
      <c r="F49">
        <v>0</v>
      </c>
      <c r="G49">
        <v>210</v>
      </c>
    </row>
    <row r="50" spans="1:7" x14ac:dyDescent="0.3">
      <c r="A50" t="s">
        <v>206</v>
      </c>
      <c r="B50">
        <v>34</v>
      </c>
      <c r="C50">
        <v>36</v>
      </c>
      <c r="D50">
        <v>8.7100000000000007E-3</v>
      </c>
      <c r="E50">
        <v>2.6800000000000001E-2</v>
      </c>
      <c r="F50">
        <v>0</v>
      </c>
      <c r="G50">
        <v>210</v>
      </c>
    </row>
    <row r="51" spans="1:7" x14ac:dyDescent="0.3">
      <c r="A51" t="s">
        <v>207</v>
      </c>
      <c r="B51">
        <v>34</v>
      </c>
      <c r="C51">
        <v>37</v>
      </c>
      <c r="D51">
        <v>2.5600000000000002E-3</v>
      </c>
      <c r="E51">
        <v>9.4000000000000004E-3</v>
      </c>
      <c r="F51">
        <v>0</v>
      </c>
      <c r="G51">
        <v>600</v>
      </c>
    </row>
    <row r="52" spans="1:7" x14ac:dyDescent="0.3">
      <c r="A52" t="s">
        <v>208</v>
      </c>
      <c r="B52">
        <v>38</v>
      </c>
      <c r="C52">
        <v>37</v>
      </c>
      <c r="D52">
        <v>0</v>
      </c>
      <c r="E52">
        <v>3.7499999999999999E-2</v>
      </c>
      <c r="F52">
        <v>0</v>
      </c>
      <c r="G52">
        <v>600</v>
      </c>
    </row>
    <row r="53" spans="1:7" x14ac:dyDescent="0.3">
      <c r="A53" t="s">
        <v>209</v>
      </c>
      <c r="B53">
        <v>37</v>
      </c>
      <c r="C53">
        <v>39</v>
      </c>
      <c r="D53">
        <v>3.2099999999999997E-2</v>
      </c>
      <c r="E53">
        <v>0.106</v>
      </c>
      <c r="F53">
        <v>0</v>
      </c>
      <c r="G53">
        <v>210</v>
      </c>
    </row>
    <row r="54" spans="1:7" x14ac:dyDescent="0.3">
      <c r="A54" t="s">
        <v>210</v>
      </c>
      <c r="B54">
        <v>37</v>
      </c>
      <c r="C54">
        <v>40</v>
      </c>
      <c r="D54">
        <v>5.9299999999999999E-2</v>
      </c>
      <c r="E54">
        <v>0.16800000000000001</v>
      </c>
      <c r="F54">
        <v>0</v>
      </c>
      <c r="G54">
        <v>210</v>
      </c>
    </row>
    <row r="55" spans="1:7" x14ac:dyDescent="0.3">
      <c r="A55" t="s">
        <v>211</v>
      </c>
      <c r="B55">
        <v>30</v>
      </c>
      <c r="C55">
        <v>38</v>
      </c>
      <c r="D55">
        <v>4.64E-3</v>
      </c>
      <c r="E55">
        <v>5.3999999999999999E-2</v>
      </c>
      <c r="F55">
        <v>0</v>
      </c>
      <c r="G55">
        <v>210</v>
      </c>
    </row>
    <row r="56" spans="1:7" x14ac:dyDescent="0.3">
      <c r="A56" t="s">
        <v>212</v>
      </c>
      <c r="B56">
        <v>39</v>
      </c>
      <c r="C56">
        <v>40</v>
      </c>
      <c r="D56">
        <v>1.84E-2</v>
      </c>
      <c r="E56">
        <v>6.0499999999999998E-2</v>
      </c>
      <c r="F56">
        <v>0</v>
      </c>
      <c r="G56">
        <v>210</v>
      </c>
    </row>
    <row r="57" spans="1:7" x14ac:dyDescent="0.3">
      <c r="A57" t="s">
        <v>213</v>
      </c>
      <c r="B57">
        <v>40</v>
      </c>
      <c r="C57">
        <v>41</v>
      </c>
      <c r="D57">
        <v>1.4500000000000001E-2</v>
      </c>
      <c r="E57">
        <v>4.87E-2</v>
      </c>
      <c r="F57">
        <v>0</v>
      </c>
      <c r="G57">
        <v>210</v>
      </c>
    </row>
    <row r="58" spans="1:7" x14ac:dyDescent="0.3">
      <c r="A58" t="s">
        <v>214</v>
      </c>
      <c r="B58">
        <v>40</v>
      </c>
      <c r="C58">
        <v>42</v>
      </c>
      <c r="D58">
        <v>5.5500000000000001E-2</v>
      </c>
      <c r="E58">
        <v>0.183</v>
      </c>
      <c r="F58">
        <v>0</v>
      </c>
      <c r="G58">
        <v>210</v>
      </c>
    </row>
    <row r="59" spans="1:7" x14ac:dyDescent="0.3">
      <c r="A59" t="s">
        <v>215</v>
      </c>
      <c r="B59">
        <v>41</v>
      </c>
      <c r="C59">
        <v>42</v>
      </c>
      <c r="D59">
        <v>4.1000000000000002E-2</v>
      </c>
      <c r="E59">
        <v>0.13500000000000001</v>
      </c>
      <c r="F59">
        <v>0</v>
      </c>
      <c r="G59">
        <v>210</v>
      </c>
    </row>
    <row r="60" spans="1:7" x14ac:dyDescent="0.3">
      <c r="A60" t="s">
        <v>216</v>
      </c>
      <c r="B60">
        <v>43</v>
      </c>
      <c r="C60">
        <v>44</v>
      </c>
      <c r="D60">
        <v>6.08E-2</v>
      </c>
      <c r="E60">
        <v>0.24540000000000001</v>
      </c>
      <c r="F60">
        <v>0</v>
      </c>
      <c r="G60">
        <v>210</v>
      </c>
    </row>
    <row r="61" spans="1:7" x14ac:dyDescent="0.3">
      <c r="A61" t="s">
        <v>217</v>
      </c>
      <c r="B61">
        <v>34</v>
      </c>
      <c r="C61">
        <v>43</v>
      </c>
      <c r="D61">
        <v>4.1300000000000003E-2</v>
      </c>
      <c r="E61">
        <v>0.1681</v>
      </c>
      <c r="F61">
        <v>0</v>
      </c>
      <c r="G61">
        <v>210</v>
      </c>
    </row>
    <row r="62" spans="1:7" x14ac:dyDescent="0.3">
      <c r="A62" t="s">
        <v>218</v>
      </c>
      <c r="B62">
        <v>44</v>
      </c>
      <c r="C62">
        <v>45</v>
      </c>
      <c r="D62">
        <v>2.24E-2</v>
      </c>
      <c r="E62">
        <v>9.01E-2</v>
      </c>
      <c r="F62">
        <v>0</v>
      </c>
      <c r="G62">
        <v>210</v>
      </c>
    </row>
    <row r="63" spans="1:7" x14ac:dyDescent="0.3">
      <c r="A63" t="s">
        <v>219</v>
      </c>
      <c r="B63">
        <v>45</v>
      </c>
      <c r="C63">
        <v>46</v>
      </c>
      <c r="D63">
        <v>0.04</v>
      </c>
      <c r="E63">
        <v>0.1356</v>
      </c>
      <c r="F63">
        <v>0</v>
      </c>
      <c r="G63">
        <v>210</v>
      </c>
    </row>
    <row r="64" spans="1:7" x14ac:dyDescent="0.3">
      <c r="A64" t="s">
        <v>220</v>
      </c>
      <c r="B64">
        <v>46</v>
      </c>
      <c r="C64">
        <v>47</v>
      </c>
      <c r="D64">
        <v>3.7999999999999999E-2</v>
      </c>
      <c r="E64">
        <v>0.127</v>
      </c>
      <c r="F64">
        <v>0</v>
      </c>
      <c r="G64">
        <v>210</v>
      </c>
    </row>
    <row r="65" spans="1:7" x14ac:dyDescent="0.3">
      <c r="A65" t="s">
        <v>221</v>
      </c>
      <c r="B65">
        <v>46</v>
      </c>
      <c r="C65">
        <v>48</v>
      </c>
      <c r="D65">
        <v>6.0100000000000001E-2</v>
      </c>
      <c r="E65">
        <v>0.189</v>
      </c>
      <c r="F65">
        <v>0</v>
      </c>
      <c r="G65">
        <v>210</v>
      </c>
    </row>
    <row r="66" spans="1:7" x14ac:dyDescent="0.3">
      <c r="A66" t="s">
        <v>222</v>
      </c>
      <c r="B66">
        <v>47</v>
      </c>
      <c r="C66">
        <v>49</v>
      </c>
      <c r="D66">
        <v>1.9099999999999999E-2</v>
      </c>
      <c r="E66">
        <v>6.25E-2</v>
      </c>
      <c r="F66">
        <v>0</v>
      </c>
      <c r="G66">
        <v>210</v>
      </c>
    </row>
    <row r="67" spans="1:7" x14ac:dyDescent="0.3">
      <c r="A67" t="s">
        <v>223</v>
      </c>
      <c r="B67">
        <v>42</v>
      </c>
      <c r="C67">
        <v>49</v>
      </c>
      <c r="D67">
        <v>7.1499999999999994E-2</v>
      </c>
      <c r="E67">
        <v>0.32300000000000001</v>
      </c>
      <c r="F67">
        <v>0</v>
      </c>
      <c r="G67">
        <v>210</v>
      </c>
    </row>
    <row r="68" spans="1:7" x14ac:dyDescent="0.3">
      <c r="A68" t="s">
        <v>223</v>
      </c>
      <c r="B68">
        <v>42</v>
      </c>
      <c r="C68">
        <v>49</v>
      </c>
      <c r="D68">
        <v>7.1499999999999994E-2</v>
      </c>
      <c r="E68">
        <v>0.32300000000000001</v>
      </c>
      <c r="F68">
        <v>0</v>
      </c>
      <c r="G68">
        <v>210</v>
      </c>
    </row>
    <row r="69" spans="1:7" x14ac:dyDescent="0.3">
      <c r="A69" t="s">
        <v>224</v>
      </c>
      <c r="B69">
        <v>45</v>
      </c>
      <c r="C69">
        <v>49</v>
      </c>
      <c r="D69">
        <v>6.8400000000000002E-2</v>
      </c>
      <c r="E69">
        <v>0.186</v>
      </c>
      <c r="F69">
        <v>0</v>
      </c>
      <c r="G69">
        <v>210</v>
      </c>
    </row>
    <row r="70" spans="1:7" x14ac:dyDescent="0.3">
      <c r="A70" t="s">
        <v>225</v>
      </c>
      <c r="B70">
        <v>48</v>
      </c>
      <c r="C70">
        <v>49</v>
      </c>
      <c r="D70">
        <v>1.7899999999999999E-2</v>
      </c>
      <c r="E70">
        <v>5.0500000000000003E-2</v>
      </c>
      <c r="F70">
        <v>0</v>
      </c>
      <c r="G70">
        <v>210</v>
      </c>
    </row>
    <row r="71" spans="1:7" x14ac:dyDescent="0.3">
      <c r="A71" t="s">
        <v>226</v>
      </c>
      <c r="B71">
        <v>49</v>
      </c>
      <c r="C71">
        <v>50</v>
      </c>
      <c r="D71">
        <v>2.6700000000000002E-2</v>
      </c>
      <c r="E71">
        <v>7.5200000000000003E-2</v>
      </c>
      <c r="F71">
        <v>0</v>
      </c>
      <c r="G71">
        <v>210</v>
      </c>
    </row>
    <row r="72" spans="1:7" x14ac:dyDescent="0.3">
      <c r="A72" t="s">
        <v>227</v>
      </c>
      <c r="B72">
        <v>49</v>
      </c>
      <c r="C72">
        <v>51</v>
      </c>
      <c r="D72">
        <v>4.8599999999999997E-2</v>
      </c>
      <c r="E72">
        <v>0.13700000000000001</v>
      </c>
      <c r="F72">
        <v>0</v>
      </c>
      <c r="G72">
        <v>210</v>
      </c>
    </row>
    <row r="73" spans="1:7" x14ac:dyDescent="0.3">
      <c r="A73" t="s">
        <v>228</v>
      </c>
      <c r="B73">
        <v>51</v>
      </c>
      <c r="C73">
        <v>52</v>
      </c>
      <c r="D73">
        <v>2.0299999999999999E-2</v>
      </c>
      <c r="E73">
        <v>5.8799999999999998E-2</v>
      </c>
      <c r="F73">
        <v>0</v>
      </c>
      <c r="G73">
        <v>210</v>
      </c>
    </row>
    <row r="74" spans="1:7" x14ac:dyDescent="0.3">
      <c r="A74" t="s">
        <v>229</v>
      </c>
      <c r="B74">
        <v>52</v>
      </c>
      <c r="C74">
        <v>53</v>
      </c>
      <c r="D74">
        <v>4.0500000000000001E-2</v>
      </c>
      <c r="E74">
        <v>0.16350000000000001</v>
      </c>
      <c r="F74">
        <v>0</v>
      </c>
      <c r="G74">
        <v>210</v>
      </c>
    </row>
    <row r="75" spans="1:7" x14ac:dyDescent="0.3">
      <c r="A75" t="s">
        <v>230</v>
      </c>
      <c r="B75">
        <v>53</v>
      </c>
      <c r="C75">
        <v>54</v>
      </c>
      <c r="D75">
        <v>2.63E-2</v>
      </c>
      <c r="E75">
        <v>0.122</v>
      </c>
      <c r="F75">
        <v>0</v>
      </c>
      <c r="G75">
        <v>210</v>
      </c>
    </row>
    <row r="76" spans="1:7" x14ac:dyDescent="0.3">
      <c r="A76" t="s">
        <v>231</v>
      </c>
      <c r="B76">
        <v>49</v>
      </c>
      <c r="C76">
        <v>54</v>
      </c>
      <c r="D76">
        <v>7.2999999999999995E-2</v>
      </c>
      <c r="E76">
        <v>0.28899999999999998</v>
      </c>
      <c r="F76">
        <v>0</v>
      </c>
      <c r="G76">
        <v>210</v>
      </c>
    </row>
    <row r="77" spans="1:7" x14ac:dyDescent="0.3">
      <c r="A77" t="s">
        <v>231</v>
      </c>
      <c r="B77">
        <v>49</v>
      </c>
      <c r="C77">
        <v>54</v>
      </c>
      <c r="D77">
        <v>8.6900000000000005E-2</v>
      </c>
      <c r="E77">
        <v>0.29099999999999998</v>
      </c>
      <c r="F77">
        <v>0</v>
      </c>
      <c r="G77">
        <v>210</v>
      </c>
    </row>
    <row r="78" spans="1:7" x14ac:dyDescent="0.3">
      <c r="A78" t="s">
        <v>232</v>
      </c>
      <c r="B78">
        <v>54</v>
      </c>
      <c r="C78">
        <v>55</v>
      </c>
      <c r="D78">
        <v>1.6899999999999998E-2</v>
      </c>
      <c r="E78">
        <v>7.0699999999999999E-2</v>
      </c>
      <c r="F78">
        <v>0</v>
      </c>
      <c r="G78">
        <v>210</v>
      </c>
    </row>
    <row r="79" spans="1:7" x14ac:dyDescent="0.3">
      <c r="A79" t="s">
        <v>233</v>
      </c>
      <c r="B79">
        <v>54</v>
      </c>
      <c r="C79">
        <v>56</v>
      </c>
      <c r="D79">
        <v>2.7499999999999998E-3</v>
      </c>
      <c r="E79">
        <v>9.5499999999999995E-3</v>
      </c>
      <c r="F79">
        <v>0</v>
      </c>
      <c r="G79">
        <v>210</v>
      </c>
    </row>
    <row r="80" spans="1:7" x14ac:dyDescent="0.3">
      <c r="A80" t="s">
        <v>234</v>
      </c>
      <c r="B80">
        <v>55</v>
      </c>
      <c r="C80">
        <v>56</v>
      </c>
      <c r="D80">
        <v>4.8799999999999998E-3</v>
      </c>
      <c r="E80">
        <v>1.5100000000000001E-2</v>
      </c>
      <c r="F80">
        <v>0</v>
      </c>
      <c r="G80">
        <v>210</v>
      </c>
    </row>
    <row r="81" spans="1:7" x14ac:dyDescent="0.3">
      <c r="A81" t="s">
        <v>235</v>
      </c>
      <c r="B81">
        <v>56</v>
      </c>
      <c r="C81">
        <v>57</v>
      </c>
      <c r="D81">
        <v>3.4299999999999997E-2</v>
      </c>
      <c r="E81">
        <v>9.6600000000000005E-2</v>
      </c>
      <c r="F81">
        <v>0</v>
      </c>
      <c r="G81">
        <v>210</v>
      </c>
    </row>
    <row r="82" spans="1:7" x14ac:dyDescent="0.3">
      <c r="A82" t="s">
        <v>236</v>
      </c>
      <c r="B82">
        <v>50</v>
      </c>
      <c r="C82">
        <v>57</v>
      </c>
      <c r="D82">
        <v>4.7399999999999998E-2</v>
      </c>
      <c r="E82">
        <v>0.13400000000000001</v>
      </c>
      <c r="F82">
        <v>0</v>
      </c>
      <c r="G82">
        <v>210</v>
      </c>
    </row>
    <row r="83" spans="1:7" x14ac:dyDescent="0.3">
      <c r="A83" t="s">
        <v>237</v>
      </c>
      <c r="B83">
        <v>56</v>
      </c>
      <c r="C83">
        <v>58</v>
      </c>
      <c r="D83">
        <v>3.4299999999999997E-2</v>
      </c>
      <c r="E83">
        <v>9.6600000000000005E-2</v>
      </c>
      <c r="F83">
        <v>0</v>
      </c>
      <c r="G83">
        <v>210</v>
      </c>
    </row>
    <row r="84" spans="1:7" x14ac:dyDescent="0.3">
      <c r="A84" t="s">
        <v>238</v>
      </c>
      <c r="B84">
        <v>51</v>
      </c>
      <c r="C84">
        <v>58</v>
      </c>
      <c r="D84">
        <v>2.5499999999999998E-2</v>
      </c>
      <c r="E84">
        <v>7.1900000000000006E-2</v>
      </c>
      <c r="F84">
        <v>0</v>
      </c>
      <c r="G84">
        <v>210</v>
      </c>
    </row>
    <row r="85" spans="1:7" x14ac:dyDescent="0.3">
      <c r="A85" t="s">
        <v>239</v>
      </c>
      <c r="B85">
        <v>54</v>
      </c>
      <c r="C85">
        <v>59</v>
      </c>
      <c r="D85">
        <v>5.0299999999999997E-2</v>
      </c>
      <c r="E85">
        <v>0.2293</v>
      </c>
      <c r="F85">
        <v>0</v>
      </c>
      <c r="G85">
        <v>210</v>
      </c>
    </row>
    <row r="86" spans="1:7" x14ac:dyDescent="0.3">
      <c r="A86" t="s">
        <v>240</v>
      </c>
      <c r="B86">
        <v>56</v>
      </c>
      <c r="C86">
        <v>59</v>
      </c>
      <c r="D86">
        <v>8.2500000000000004E-2</v>
      </c>
      <c r="E86">
        <v>0.251</v>
      </c>
      <c r="F86">
        <v>0</v>
      </c>
      <c r="G86">
        <v>210</v>
      </c>
    </row>
    <row r="87" spans="1:7" x14ac:dyDescent="0.3">
      <c r="A87" t="s">
        <v>240</v>
      </c>
      <c r="B87">
        <v>56</v>
      </c>
      <c r="C87">
        <v>59</v>
      </c>
      <c r="D87">
        <v>8.0299999999999996E-2</v>
      </c>
      <c r="E87">
        <v>0.23899999999999999</v>
      </c>
      <c r="F87">
        <v>0</v>
      </c>
      <c r="G87">
        <v>210</v>
      </c>
    </row>
    <row r="88" spans="1:7" x14ac:dyDescent="0.3">
      <c r="A88" t="s">
        <v>241</v>
      </c>
      <c r="B88">
        <v>55</v>
      </c>
      <c r="C88">
        <v>59</v>
      </c>
      <c r="D88">
        <v>4.7390000000000002E-2</v>
      </c>
      <c r="E88">
        <v>0.21579999999999999</v>
      </c>
      <c r="F88">
        <v>0</v>
      </c>
      <c r="G88">
        <v>210</v>
      </c>
    </row>
    <row r="89" spans="1:7" x14ac:dyDescent="0.3">
      <c r="A89" t="s">
        <v>242</v>
      </c>
      <c r="B89">
        <v>59</v>
      </c>
      <c r="C89">
        <v>60</v>
      </c>
      <c r="D89">
        <v>3.1699999999999999E-2</v>
      </c>
      <c r="E89">
        <v>0.14499999999999999</v>
      </c>
      <c r="F89">
        <v>0</v>
      </c>
      <c r="G89">
        <v>210</v>
      </c>
    </row>
    <row r="90" spans="1:7" x14ac:dyDescent="0.3">
      <c r="A90" t="s">
        <v>243</v>
      </c>
      <c r="B90">
        <v>59</v>
      </c>
      <c r="C90">
        <v>61</v>
      </c>
      <c r="D90">
        <v>3.2800000000000003E-2</v>
      </c>
      <c r="E90">
        <v>0.15</v>
      </c>
      <c r="F90">
        <v>0</v>
      </c>
      <c r="G90">
        <v>210</v>
      </c>
    </row>
    <row r="91" spans="1:7" x14ac:dyDescent="0.3">
      <c r="A91" t="s">
        <v>244</v>
      </c>
      <c r="B91">
        <v>60</v>
      </c>
      <c r="C91">
        <v>61</v>
      </c>
      <c r="D91">
        <v>2.64E-3</v>
      </c>
      <c r="E91">
        <v>1.35E-2</v>
      </c>
      <c r="F91">
        <v>0</v>
      </c>
      <c r="G91">
        <v>600</v>
      </c>
    </row>
    <row r="92" spans="1:7" x14ac:dyDescent="0.3">
      <c r="A92" t="s">
        <v>245</v>
      </c>
      <c r="B92">
        <v>60</v>
      </c>
      <c r="C92">
        <v>62</v>
      </c>
      <c r="D92">
        <v>1.23E-2</v>
      </c>
      <c r="E92">
        <v>5.6099999999999997E-2</v>
      </c>
      <c r="F92">
        <v>0</v>
      </c>
      <c r="G92">
        <v>210</v>
      </c>
    </row>
    <row r="93" spans="1:7" x14ac:dyDescent="0.3">
      <c r="A93" t="s">
        <v>246</v>
      </c>
      <c r="B93">
        <v>61</v>
      </c>
      <c r="C93">
        <v>62</v>
      </c>
      <c r="D93">
        <v>8.2400000000000008E-3</v>
      </c>
      <c r="E93">
        <v>3.7600000000000001E-2</v>
      </c>
      <c r="F93">
        <v>0</v>
      </c>
      <c r="G93">
        <v>210</v>
      </c>
    </row>
    <row r="94" spans="1:7" x14ac:dyDescent="0.3">
      <c r="A94" t="s">
        <v>247</v>
      </c>
      <c r="B94">
        <v>63</v>
      </c>
      <c r="C94">
        <v>59</v>
      </c>
      <c r="D94">
        <v>0</v>
      </c>
      <c r="E94">
        <v>3.8600000000000002E-2</v>
      </c>
      <c r="F94">
        <v>0</v>
      </c>
      <c r="G94">
        <v>600</v>
      </c>
    </row>
    <row r="95" spans="1:7" x14ac:dyDescent="0.3">
      <c r="A95" t="s">
        <v>248</v>
      </c>
      <c r="B95">
        <v>63</v>
      </c>
      <c r="C95">
        <v>64</v>
      </c>
      <c r="D95">
        <v>1.72E-3</v>
      </c>
      <c r="E95">
        <v>0.02</v>
      </c>
      <c r="F95">
        <v>0</v>
      </c>
      <c r="G95">
        <v>600</v>
      </c>
    </row>
    <row r="96" spans="1:7" x14ac:dyDescent="0.3">
      <c r="A96" t="s">
        <v>249</v>
      </c>
      <c r="B96">
        <v>64</v>
      </c>
      <c r="C96">
        <v>61</v>
      </c>
      <c r="D96">
        <v>0</v>
      </c>
      <c r="E96">
        <v>2.6800000000000001E-2</v>
      </c>
      <c r="F96">
        <v>0</v>
      </c>
      <c r="G96">
        <v>600</v>
      </c>
    </row>
    <row r="97" spans="1:7" x14ac:dyDescent="0.3">
      <c r="A97" t="s">
        <v>250</v>
      </c>
      <c r="B97">
        <v>38</v>
      </c>
      <c r="C97">
        <v>65</v>
      </c>
      <c r="D97">
        <v>9.0100000000000006E-3</v>
      </c>
      <c r="E97">
        <v>9.8599999999999993E-2</v>
      </c>
      <c r="F97">
        <v>0</v>
      </c>
      <c r="G97">
        <v>600</v>
      </c>
    </row>
    <row r="98" spans="1:7" x14ac:dyDescent="0.3">
      <c r="A98" t="s">
        <v>251</v>
      </c>
      <c r="B98">
        <v>64</v>
      </c>
      <c r="C98">
        <v>65</v>
      </c>
      <c r="D98">
        <v>2.6900000000000001E-3</v>
      </c>
      <c r="E98">
        <v>3.0200000000000001E-2</v>
      </c>
      <c r="F98">
        <v>0</v>
      </c>
      <c r="G98">
        <v>600</v>
      </c>
    </row>
    <row r="99" spans="1:7" x14ac:dyDescent="0.3">
      <c r="A99" t="s">
        <v>252</v>
      </c>
      <c r="B99">
        <v>49</v>
      </c>
      <c r="C99">
        <v>66</v>
      </c>
      <c r="D99">
        <v>1.7999999999999999E-2</v>
      </c>
      <c r="E99">
        <v>9.1899999999999996E-2</v>
      </c>
      <c r="F99">
        <v>0</v>
      </c>
      <c r="G99">
        <v>600</v>
      </c>
    </row>
    <row r="100" spans="1:7" x14ac:dyDescent="0.3">
      <c r="A100" t="s">
        <v>252</v>
      </c>
      <c r="B100">
        <v>49</v>
      </c>
      <c r="C100">
        <v>66</v>
      </c>
      <c r="D100">
        <v>1.7999999999999999E-2</v>
      </c>
      <c r="E100">
        <v>9.1899999999999996E-2</v>
      </c>
      <c r="F100">
        <v>0</v>
      </c>
      <c r="G100">
        <v>600</v>
      </c>
    </row>
    <row r="101" spans="1:7" x14ac:dyDescent="0.3">
      <c r="A101" t="s">
        <v>253</v>
      </c>
      <c r="B101">
        <v>62</v>
      </c>
      <c r="C101">
        <v>66</v>
      </c>
      <c r="D101">
        <v>4.82E-2</v>
      </c>
      <c r="E101">
        <v>0.218</v>
      </c>
      <c r="F101">
        <v>0</v>
      </c>
      <c r="G101">
        <v>210</v>
      </c>
    </row>
    <row r="102" spans="1:7" x14ac:dyDescent="0.3">
      <c r="A102" t="s">
        <v>254</v>
      </c>
      <c r="B102">
        <v>62</v>
      </c>
      <c r="C102">
        <v>67</v>
      </c>
      <c r="D102">
        <v>2.58E-2</v>
      </c>
      <c r="E102">
        <v>0.11700000000000001</v>
      </c>
      <c r="F102">
        <v>0</v>
      </c>
      <c r="G102">
        <v>210</v>
      </c>
    </row>
    <row r="103" spans="1:7" x14ac:dyDescent="0.3">
      <c r="A103" t="s">
        <v>255</v>
      </c>
      <c r="B103">
        <v>65</v>
      </c>
      <c r="C103">
        <v>66</v>
      </c>
      <c r="D103">
        <v>0</v>
      </c>
      <c r="E103">
        <v>3.6999999999999998E-2</v>
      </c>
      <c r="F103">
        <v>0</v>
      </c>
      <c r="G103">
        <v>600</v>
      </c>
    </row>
    <row r="104" spans="1:7" x14ac:dyDescent="0.3">
      <c r="A104" t="s">
        <v>256</v>
      </c>
      <c r="B104">
        <v>66</v>
      </c>
      <c r="C104">
        <v>67</v>
      </c>
      <c r="D104">
        <v>2.24E-2</v>
      </c>
      <c r="E104">
        <v>0.10150000000000001</v>
      </c>
      <c r="F104">
        <v>0</v>
      </c>
      <c r="G104">
        <v>210</v>
      </c>
    </row>
    <row r="105" spans="1:7" x14ac:dyDescent="0.3">
      <c r="A105" t="s">
        <v>257</v>
      </c>
      <c r="B105">
        <v>65</v>
      </c>
      <c r="C105">
        <v>68</v>
      </c>
      <c r="D105">
        <v>1.3799999999999999E-3</v>
      </c>
      <c r="E105">
        <v>1.6E-2</v>
      </c>
      <c r="F105">
        <v>0</v>
      </c>
      <c r="G105">
        <v>600</v>
      </c>
    </row>
    <row r="106" spans="1:7" x14ac:dyDescent="0.3">
      <c r="A106" t="s">
        <v>258</v>
      </c>
      <c r="B106">
        <v>47</v>
      </c>
      <c r="C106">
        <v>69</v>
      </c>
      <c r="D106">
        <v>8.4400000000000003E-2</v>
      </c>
      <c r="E106">
        <v>0.27779999999999999</v>
      </c>
      <c r="F106">
        <v>0</v>
      </c>
      <c r="G106">
        <v>210</v>
      </c>
    </row>
    <row r="107" spans="1:7" x14ac:dyDescent="0.3">
      <c r="A107" t="s">
        <v>259</v>
      </c>
      <c r="B107">
        <v>49</v>
      </c>
      <c r="C107">
        <v>69</v>
      </c>
      <c r="D107">
        <v>9.8500000000000004E-2</v>
      </c>
      <c r="E107">
        <v>0.32400000000000001</v>
      </c>
      <c r="F107">
        <v>0</v>
      </c>
      <c r="G107">
        <v>210</v>
      </c>
    </row>
    <row r="108" spans="1:7" x14ac:dyDescent="0.3">
      <c r="A108" t="s">
        <v>260</v>
      </c>
      <c r="B108">
        <v>68</v>
      </c>
      <c r="C108">
        <v>69</v>
      </c>
      <c r="D108">
        <v>0</v>
      </c>
      <c r="E108">
        <v>3.6999999999999998E-2</v>
      </c>
      <c r="F108">
        <v>0</v>
      </c>
      <c r="G108">
        <v>600</v>
      </c>
    </row>
    <row r="109" spans="1:7" x14ac:dyDescent="0.3">
      <c r="A109" t="s">
        <v>261</v>
      </c>
      <c r="B109">
        <v>69</v>
      </c>
      <c r="C109">
        <v>70</v>
      </c>
      <c r="D109">
        <v>0.03</v>
      </c>
      <c r="E109">
        <v>0.127</v>
      </c>
      <c r="F109">
        <v>0</v>
      </c>
      <c r="G109">
        <v>600</v>
      </c>
    </row>
    <row r="110" spans="1:7" x14ac:dyDescent="0.3">
      <c r="A110" t="s">
        <v>262</v>
      </c>
      <c r="B110">
        <v>24</v>
      </c>
      <c r="C110">
        <v>70</v>
      </c>
      <c r="D110">
        <v>2.2100000000000002E-3</v>
      </c>
      <c r="E110">
        <v>0.41149999999999998</v>
      </c>
      <c r="F110">
        <v>0</v>
      </c>
      <c r="G110">
        <v>210</v>
      </c>
    </row>
    <row r="111" spans="1:7" x14ac:dyDescent="0.3">
      <c r="A111" t="s">
        <v>263</v>
      </c>
      <c r="B111">
        <v>70</v>
      </c>
      <c r="C111">
        <v>71</v>
      </c>
      <c r="D111">
        <v>8.8199999999999997E-3</v>
      </c>
      <c r="E111">
        <v>3.5499999999999997E-2</v>
      </c>
      <c r="F111">
        <v>0</v>
      </c>
      <c r="G111">
        <v>210</v>
      </c>
    </row>
    <row r="112" spans="1:7" x14ac:dyDescent="0.3">
      <c r="A112" t="s">
        <v>264</v>
      </c>
      <c r="B112">
        <v>24</v>
      </c>
      <c r="C112">
        <v>72</v>
      </c>
      <c r="D112">
        <v>4.8800000000000003E-2</v>
      </c>
      <c r="E112">
        <v>0.19600000000000001</v>
      </c>
      <c r="F112">
        <v>0</v>
      </c>
      <c r="G112">
        <v>210</v>
      </c>
    </row>
    <row r="113" spans="1:7" x14ac:dyDescent="0.3">
      <c r="A113" t="s">
        <v>265</v>
      </c>
      <c r="B113">
        <v>71</v>
      </c>
      <c r="C113">
        <v>72</v>
      </c>
      <c r="D113">
        <v>4.4600000000000001E-2</v>
      </c>
      <c r="E113">
        <v>0.18</v>
      </c>
      <c r="F113">
        <v>0</v>
      </c>
      <c r="G113">
        <v>210</v>
      </c>
    </row>
    <row r="114" spans="1:7" x14ac:dyDescent="0.3">
      <c r="A114" t="s">
        <v>266</v>
      </c>
      <c r="B114">
        <v>71</v>
      </c>
      <c r="C114">
        <v>73</v>
      </c>
      <c r="D114">
        <v>8.6599999999999993E-3</v>
      </c>
      <c r="E114">
        <v>4.5400000000000003E-2</v>
      </c>
      <c r="F114">
        <v>0</v>
      </c>
      <c r="G114">
        <v>210</v>
      </c>
    </row>
    <row r="115" spans="1:7" x14ac:dyDescent="0.3">
      <c r="A115" t="s">
        <v>267</v>
      </c>
      <c r="B115">
        <v>70</v>
      </c>
      <c r="C115">
        <v>74</v>
      </c>
      <c r="D115">
        <v>4.0099999999999997E-2</v>
      </c>
      <c r="E115">
        <v>0.1323</v>
      </c>
      <c r="F115">
        <v>0</v>
      </c>
      <c r="G115">
        <v>210</v>
      </c>
    </row>
    <row r="116" spans="1:7" x14ac:dyDescent="0.3">
      <c r="A116" t="s">
        <v>268</v>
      </c>
      <c r="B116">
        <v>70</v>
      </c>
      <c r="C116">
        <v>75</v>
      </c>
      <c r="D116">
        <v>4.2799999999999998E-2</v>
      </c>
      <c r="E116">
        <v>0.14099999999999999</v>
      </c>
      <c r="F116">
        <v>0</v>
      </c>
      <c r="G116">
        <v>210</v>
      </c>
    </row>
    <row r="117" spans="1:7" x14ac:dyDescent="0.3">
      <c r="A117" t="s">
        <v>269</v>
      </c>
      <c r="B117">
        <v>69</v>
      </c>
      <c r="C117">
        <v>75</v>
      </c>
      <c r="D117">
        <v>4.0500000000000001E-2</v>
      </c>
      <c r="E117">
        <v>0.122</v>
      </c>
      <c r="F117">
        <v>0</v>
      </c>
      <c r="G117">
        <v>600</v>
      </c>
    </row>
    <row r="118" spans="1:7" x14ac:dyDescent="0.3">
      <c r="A118" t="s">
        <v>270</v>
      </c>
      <c r="B118">
        <v>74</v>
      </c>
      <c r="C118">
        <v>75</v>
      </c>
      <c r="D118">
        <v>1.23E-2</v>
      </c>
      <c r="E118">
        <v>4.0599999999999997E-2</v>
      </c>
      <c r="F118">
        <v>0</v>
      </c>
      <c r="G118">
        <v>210</v>
      </c>
    </row>
    <row r="119" spans="1:7" x14ac:dyDescent="0.3">
      <c r="A119" t="s">
        <v>271</v>
      </c>
      <c r="B119">
        <v>76</v>
      </c>
      <c r="C119">
        <v>77</v>
      </c>
      <c r="D119">
        <v>4.4400000000000002E-2</v>
      </c>
      <c r="E119">
        <v>0.14799999999999999</v>
      </c>
      <c r="F119">
        <v>0</v>
      </c>
      <c r="G119">
        <v>210</v>
      </c>
    </row>
    <row r="120" spans="1:7" x14ac:dyDescent="0.3">
      <c r="A120" t="s">
        <v>272</v>
      </c>
      <c r="B120">
        <v>69</v>
      </c>
      <c r="C120">
        <v>77</v>
      </c>
      <c r="D120">
        <v>3.09E-2</v>
      </c>
      <c r="E120">
        <v>0.10100000000000001</v>
      </c>
      <c r="F120">
        <v>0</v>
      </c>
      <c r="G120">
        <v>210</v>
      </c>
    </row>
    <row r="121" spans="1:7" x14ac:dyDescent="0.3">
      <c r="A121" t="s">
        <v>273</v>
      </c>
      <c r="B121">
        <v>75</v>
      </c>
      <c r="C121">
        <v>77</v>
      </c>
      <c r="D121">
        <v>6.0100000000000001E-2</v>
      </c>
      <c r="E121">
        <v>0.19989999999999999</v>
      </c>
      <c r="F121">
        <v>0</v>
      </c>
      <c r="G121">
        <v>210</v>
      </c>
    </row>
    <row r="122" spans="1:7" x14ac:dyDescent="0.3">
      <c r="A122" t="s">
        <v>274</v>
      </c>
      <c r="B122">
        <v>77</v>
      </c>
      <c r="C122">
        <v>78</v>
      </c>
      <c r="D122">
        <v>3.7599999999999999E-3</v>
      </c>
      <c r="E122">
        <v>1.24E-2</v>
      </c>
      <c r="F122">
        <v>0</v>
      </c>
      <c r="G122">
        <v>210</v>
      </c>
    </row>
    <row r="123" spans="1:7" x14ac:dyDescent="0.3">
      <c r="A123" t="s">
        <v>275</v>
      </c>
      <c r="B123">
        <v>78</v>
      </c>
      <c r="C123">
        <v>79</v>
      </c>
      <c r="D123">
        <v>5.4599999999999996E-3</v>
      </c>
      <c r="E123">
        <v>2.4400000000000002E-2</v>
      </c>
      <c r="F123">
        <v>0</v>
      </c>
      <c r="G123">
        <v>210</v>
      </c>
    </row>
    <row r="124" spans="1:7" x14ac:dyDescent="0.3">
      <c r="A124" t="s">
        <v>276</v>
      </c>
      <c r="B124">
        <v>77</v>
      </c>
      <c r="C124">
        <v>80</v>
      </c>
      <c r="D124">
        <v>1.7000000000000001E-2</v>
      </c>
      <c r="E124">
        <v>4.8500000000000001E-2</v>
      </c>
      <c r="F124">
        <v>0</v>
      </c>
      <c r="G124">
        <v>600</v>
      </c>
    </row>
    <row r="125" spans="1:7" x14ac:dyDescent="0.3">
      <c r="A125" t="s">
        <v>276</v>
      </c>
      <c r="B125">
        <v>77</v>
      </c>
      <c r="C125">
        <v>80</v>
      </c>
      <c r="D125">
        <v>2.9399999999999999E-2</v>
      </c>
      <c r="E125">
        <v>0.105</v>
      </c>
      <c r="F125">
        <v>0</v>
      </c>
      <c r="G125">
        <v>600</v>
      </c>
    </row>
    <row r="126" spans="1:7" x14ac:dyDescent="0.3">
      <c r="A126" t="s">
        <v>277</v>
      </c>
      <c r="B126">
        <v>79</v>
      </c>
      <c r="C126">
        <v>80</v>
      </c>
      <c r="D126">
        <v>1.5599999999999999E-2</v>
      </c>
      <c r="E126">
        <v>7.0400000000000004E-2</v>
      </c>
      <c r="F126">
        <v>0</v>
      </c>
      <c r="G126">
        <v>210</v>
      </c>
    </row>
    <row r="127" spans="1:7" x14ac:dyDescent="0.3">
      <c r="A127" t="s">
        <v>278</v>
      </c>
      <c r="B127">
        <v>68</v>
      </c>
      <c r="C127">
        <v>81</v>
      </c>
      <c r="D127">
        <v>1.75E-3</v>
      </c>
      <c r="E127">
        <v>2.0199999999999999E-2</v>
      </c>
      <c r="F127">
        <v>0</v>
      </c>
      <c r="G127">
        <v>600</v>
      </c>
    </row>
    <row r="128" spans="1:7" x14ac:dyDescent="0.3">
      <c r="A128" t="s">
        <v>279</v>
      </c>
      <c r="B128">
        <v>81</v>
      </c>
      <c r="C128">
        <v>80</v>
      </c>
      <c r="D128">
        <v>0</v>
      </c>
      <c r="E128">
        <v>3.6999999999999998E-2</v>
      </c>
      <c r="F128">
        <v>0</v>
      </c>
      <c r="G128">
        <v>600</v>
      </c>
    </row>
    <row r="129" spans="1:7" x14ac:dyDescent="0.3">
      <c r="A129" t="s">
        <v>280</v>
      </c>
      <c r="B129">
        <v>77</v>
      </c>
      <c r="C129">
        <v>82</v>
      </c>
      <c r="D129">
        <v>2.98E-2</v>
      </c>
      <c r="E129">
        <v>8.5300000000000001E-2</v>
      </c>
      <c r="F129">
        <v>0</v>
      </c>
      <c r="G129">
        <v>240</v>
      </c>
    </row>
    <row r="130" spans="1:7" x14ac:dyDescent="0.3">
      <c r="A130" t="s">
        <v>281</v>
      </c>
      <c r="B130">
        <v>82</v>
      </c>
      <c r="C130">
        <v>83</v>
      </c>
      <c r="D130">
        <v>1.12E-2</v>
      </c>
      <c r="E130">
        <v>3.6650000000000002E-2</v>
      </c>
      <c r="F130">
        <v>0</v>
      </c>
      <c r="G130">
        <v>240</v>
      </c>
    </row>
    <row r="131" spans="1:7" x14ac:dyDescent="0.3">
      <c r="A131" t="s">
        <v>282</v>
      </c>
      <c r="B131">
        <v>83</v>
      </c>
      <c r="C131">
        <v>84</v>
      </c>
      <c r="D131">
        <v>6.25E-2</v>
      </c>
      <c r="E131">
        <v>0.13200000000000001</v>
      </c>
      <c r="F131">
        <v>0</v>
      </c>
      <c r="G131">
        <v>210</v>
      </c>
    </row>
    <row r="132" spans="1:7" x14ac:dyDescent="0.3">
      <c r="A132" t="s">
        <v>283</v>
      </c>
      <c r="B132">
        <v>83</v>
      </c>
      <c r="C132">
        <v>85</v>
      </c>
      <c r="D132">
        <v>4.2999999999999997E-2</v>
      </c>
      <c r="E132">
        <v>0.14799999999999999</v>
      </c>
      <c r="F132">
        <v>0</v>
      </c>
      <c r="G132">
        <v>210</v>
      </c>
    </row>
    <row r="133" spans="1:7" x14ac:dyDescent="0.3">
      <c r="A133" t="s">
        <v>284</v>
      </c>
      <c r="B133">
        <v>84</v>
      </c>
      <c r="C133">
        <v>85</v>
      </c>
      <c r="D133">
        <v>3.0200000000000001E-2</v>
      </c>
      <c r="E133">
        <v>6.4100000000000004E-2</v>
      </c>
      <c r="F133">
        <v>0</v>
      </c>
      <c r="G133">
        <v>210</v>
      </c>
    </row>
    <row r="134" spans="1:7" x14ac:dyDescent="0.3">
      <c r="A134" t="s">
        <v>285</v>
      </c>
      <c r="B134">
        <v>85</v>
      </c>
      <c r="C134">
        <v>86</v>
      </c>
      <c r="D134">
        <v>3.5000000000000003E-2</v>
      </c>
      <c r="E134">
        <v>0.123</v>
      </c>
      <c r="F134">
        <v>0</v>
      </c>
      <c r="G134">
        <v>600</v>
      </c>
    </row>
    <row r="135" spans="1:7" x14ac:dyDescent="0.3">
      <c r="A135" t="s">
        <v>286</v>
      </c>
      <c r="B135">
        <v>86</v>
      </c>
      <c r="C135">
        <v>87</v>
      </c>
      <c r="D135">
        <v>2.828E-2</v>
      </c>
      <c r="E135">
        <v>0.2074</v>
      </c>
      <c r="F135">
        <v>0</v>
      </c>
      <c r="G135">
        <v>600</v>
      </c>
    </row>
    <row r="136" spans="1:7" x14ac:dyDescent="0.3">
      <c r="A136" t="s">
        <v>287</v>
      </c>
      <c r="B136">
        <v>85</v>
      </c>
      <c r="C136">
        <v>88</v>
      </c>
      <c r="D136">
        <v>0.02</v>
      </c>
      <c r="E136">
        <v>0.10199999999999999</v>
      </c>
      <c r="F136">
        <v>0</v>
      </c>
      <c r="G136">
        <v>210</v>
      </c>
    </row>
    <row r="137" spans="1:7" x14ac:dyDescent="0.3">
      <c r="A137" t="s">
        <v>288</v>
      </c>
      <c r="B137">
        <v>85</v>
      </c>
      <c r="C137">
        <v>89</v>
      </c>
      <c r="D137">
        <v>2.3900000000000001E-2</v>
      </c>
      <c r="E137">
        <v>0.17299999999999999</v>
      </c>
      <c r="F137">
        <v>0</v>
      </c>
      <c r="G137">
        <v>210</v>
      </c>
    </row>
    <row r="138" spans="1:7" x14ac:dyDescent="0.3">
      <c r="A138" t="s">
        <v>289</v>
      </c>
      <c r="B138">
        <v>88</v>
      </c>
      <c r="C138">
        <v>89</v>
      </c>
      <c r="D138">
        <v>1.3899999999999999E-2</v>
      </c>
      <c r="E138">
        <v>7.1199999999999999E-2</v>
      </c>
      <c r="F138">
        <v>0</v>
      </c>
      <c r="G138">
        <v>600</v>
      </c>
    </row>
    <row r="139" spans="1:7" x14ac:dyDescent="0.3">
      <c r="A139" t="s">
        <v>290</v>
      </c>
      <c r="B139">
        <v>89</v>
      </c>
      <c r="C139">
        <v>90</v>
      </c>
      <c r="D139">
        <v>5.1799999999999999E-2</v>
      </c>
      <c r="E139">
        <v>0.188</v>
      </c>
      <c r="F139">
        <v>0</v>
      </c>
      <c r="G139">
        <v>600</v>
      </c>
    </row>
    <row r="140" spans="1:7" x14ac:dyDescent="0.3">
      <c r="A140" t="s">
        <v>290</v>
      </c>
      <c r="B140">
        <v>89</v>
      </c>
      <c r="C140">
        <v>90</v>
      </c>
      <c r="D140">
        <v>2.3800000000000002E-2</v>
      </c>
      <c r="E140">
        <v>9.9699999999999997E-2</v>
      </c>
      <c r="F140">
        <v>0</v>
      </c>
      <c r="G140">
        <v>600</v>
      </c>
    </row>
    <row r="141" spans="1:7" x14ac:dyDescent="0.3">
      <c r="A141" t="s">
        <v>291</v>
      </c>
      <c r="B141">
        <v>90</v>
      </c>
      <c r="C141">
        <v>91</v>
      </c>
      <c r="D141">
        <v>2.5399999999999999E-2</v>
      </c>
      <c r="E141">
        <v>8.3599999999999994E-2</v>
      </c>
      <c r="F141">
        <v>0</v>
      </c>
      <c r="G141">
        <v>210</v>
      </c>
    </row>
    <row r="142" spans="1:7" x14ac:dyDescent="0.3">
      <c r="A142" t="s">
        <v>292</v>
      </c>
      <c r="B142">
        <v>89</v>
      </c>
      <c r="C142">
        <v>92</v>
      </c>
      <c r="D142">
        <v>9.9000000000000008E-3</v>
      </c>
      <c r="E142">
        <v>5.0500000000000003E-2</v>
      </c>
      <c r="F142">
        <v>0</v>
      </c>
      <c r="G142">
        <v>600</v>
      </c>
    </row>
    <row r="143" spans="1:7" x14ac:dyDescent="0.3">
      <c r="A143" t="s">
        <v>292</v>
      </c>
      <c r="B143">
        <v>89</v>
      </c>
      <c r="C143">
        <v>92</v>
      </c>
      <c r="D143">
        <v>3.9300000000000002E-2</v>
      </c>
      <c r="E143">
        <v>0.15809999999999999</v>
      </c>
      <c r="F143">
        <v>0</v>
      </c>
      <c r="G143">
        <v>600</v>
      </c>
    </row>
    <row r="144" spans="1:7" x14ac:dyDescent="0.3">
      <c r="A144" t="s">
        <v>293</v>
      </c>
      <c r="B144">
        <v>91</v>
      </c>
      <c r="C144">
        <v>92</v>
      </c>
      <c r="D144">
        <v>3.8699999999999998E-2</v>
      </c>
      <c r="E144">
        <v>0.12720000000000001</v>
      </c>
      <c r="F144">
        <v>0</v>
      </c>
      <c r="G144">
        <v>210</v>
      </c>
    </row>
    <row r="145" spans="1:7" x14ac:dyDescent="0.3">
      <c r="A145" t="s">
        <v>294</v>
      </c>
      <c r="B145">
        <v>92</v>
      </c>
      <c r="C145">
        <v>93</v>
      </c>
      <c r="D145">
        <v>2.58E-2</v>
      </c>
      <c r="E145">
        <v>8.48E-2</v>
      </c>
      <c r="F145">
        <v>0</v>
      </c>
      <c r="G145">
        <v>210</v>
      </c>
    </row>
    <row r="146" spans="1:7" x14ac:dyDescent="0.3">
      <c r="A146" t="s">
        <v>295</v>
      </c>
      <c r="B146">
        <v>92</v>
      </c>
      <c r="C146">
        <v>94</v>
      </c>
      <c r="D146">
        <v>4.8099999999999997E-2</v>
      </c>
      <c r="E146">
        <v>0.158</v>
      </c>
      <c r="F146">
        <v>0</v>
      </c>
      <c r="G146">
        <v>210</v>
      </c>
    </row>
    <row r="147" spans="1:7" x14ac:dyDescent="0.3">
      <c r="A147" t="s">
        <v>296</v>
      </c>
      <c r="B147">
        <v>93</v>
      </c>
      <c r="C147">
        <v>94</v>
      </c>
      <c r="D147">
        <v>2.23E-2</v>
      </c>
      <c r="E147">
        <v>7.3200000000000001E-2</v>
      </c>
      <c r="F147">
        <v>0</v>
      </c>
      <c r="G147">
        <v>210</v>
      </c>
    </row>
    <row r="148" spans="1:7" x14ac:dyDescent="0.3">
      <c r="A148" t="s">
        <v>297</v>
      </c>
      <c r="B148">
        <v>94</v>
      </c>
      <c r="C148">
        <v>95</v>
      </c>
      <c r="D148">
        <v>1.32E-2</v>
      </c>
      <c r="E148">
        <v>4.3400000000000001E-2</v>
      </c>
      <c r="F148">
        <v>0</v>
      </c>
      <c r="G148">
        <v>210</v>
      </c>
    </row>
    <row r="149" spans="1:7" x14ac:dyDescent="0.3">
      <c r="A149" t="s">
        <v>298</v>
      </c>
      <c r="B149">
        <v>80</v>
      </c>
      <c r="C149">
        <v>96</v>
      </c>
      <c r="D149">
        <v>3.56E-2</v>
      </c>
      <c r="E149">
        <v>0.182</v>
      </c>
      <c r="F149">
        <v>0</v>
      </c>
      <c r="G149">
        <v>210</v>
      </c>
    </row>
    <row r="150" spans="1:7" x14ac:dyDescent="0.3">
      <c r="A150" t="s">
        <v>299</v>
      </c>
      <c r="B150">
        <v>82</v>
      </c>
      <c r="C150">
        <v>96</v>
      </c>
      <c r="D150">
        <v>1.6199999999999999E-2</v>
      </c>
      <c r="E150">
        <v>5.2999999999999999E-2</v>
      </c>
      <c r="F150">
        <v>0</v>
      </c>
      <c r="G150">
        <v>210</v>
      </c>
    </row>
    <row r="151" spans="1:7" x14ac:dyDescent="0.3">
      <c r="A151" t="s">
        <v>300</v>
      </c>
      <c r="B151">
        <v>94</v>
      </c>
      <c r="C151">
        <v>96</v>
      </c>
      <c r="D151">
        <v>2.69E-2</v>
      </c>
      <c r="E151">
        <v>8.6900000000000005E-2</v>
      </c>
      <c r="F151">
        <v>0</v>
      </c>
      <c r="G151">
        <v>210</v>
      </c>
    </row>
    <row r="152" spans="1:7" x14ac:dyDescent="0.3">
      <c r="A152" t="s">
        <v>301</v>
      </c>
      <c r="B152">
        <v>80</v>
      </c>
      <c r="C152">
        <v>97</v>
      </c>
      <c r="D152">
        <v>1.83E-2</v>
      </c>
      <c r="E152">
        <v>9.3399999999999997E-2</v>
      </c>
      <c r="F152">
        <v>0</v>
      </c>
      <c r="G152">
        <v>210</v>
      </c>
    </row>
    <row r="153" spans="1:7" x14ac:dyDescent="0.3">
      <c r="A153" t="s">
        <v>302</v>
      </c>
      <c r="B153">
        <v>80</v>
      </c>
      <c r="C153">
        <v>98</v>
      </c>
      <c r="D153">
        <v>2.3800000000000002E-2</v>
      </c>
      <c r="E153">
        <v>0.108</v>
      </c>
      <c r="F153">
        <v>0</v>
      </c>
      <c r="G153">
        <v>210</v>
      </c>
    </row>
    <row r="154" spans="1:7" x14ac:dyDescent="0.3">
      <c r="A154" t="s">
        <v>303</v>
      </c>
      <c r="B154">
        <v>80</v>
      </c>
      <c r="C154">
        <v>99</v>
      </c>
      <c r="D154">
        <v>4.5400000000000003E-2</v>
      </c>
      <c r="E154">
        <v>0.20599999999999999</v>
      </c>
      <c r="F154">
        <v>0</v>
      </c>
      <c r="G154">
        <v>240</v>
      </c>
    </row>
    <row r="155" spans="1:7" x14ac:dyDescent="0.3">
      <c r="A155" t="s">
        <v>304</v>
      </c>
      <c r="B155">
        <v>92</v>
      </c>
      <c r="C155">
        <v>100</v>
      </c>
      <c r="D155">
        <v>6.4799999999999996E-2</v>
      </c>
      <c r="E155">
        <v>0.29499999999999998</v>
      </c>
      <c r="F155">
        <v>0</v>
      </c>
      <c r="G155">
        <v>210</v>
      </c>
    </row>
    <row r="156" spans="1:7" x14ac:dyDescent="0.3">
      <c r="A156" t="s">
        <v>305</v>
      </c>
      <c r="B156">
        <v>94</v>
      </c>
      <c r="C156">
        <v>100</v>
      </c>
      <c r="D156">
        <v>1.78E-2</v>
      </c>
      <c r="E156">
        <v>5.8000000000000003E-2</v>
      </c>
      <c r="F156">
        <v>0</v>
      </c>
      <c r="G156">
        <v>210</v>
      </c>
    </row>
    <row r="157" spans="1:7" x14ac:dyDescent="0.3">
      <c r="A157" t="s">
        <v>306</v>
      </c>
      <c r="B157">
        <v>95</v>
      </c>
      <c r="C157">
        <v>96</v>
      </c>
      <c r="D157">
        <v>1.7100000000000001E-2</v>
      </c>
      <c r="E157">
        <v>5.4699999999999999E-2</v>
      </c>
      <c r="F157">
        <v>0</v>
      </c>
      <c r="G157">
        <v>210</v>
      </c>
    </row>
    <row r="158" spans="1:7" x14ac:dyDescent="0.3">
      <c r="A158" t="s">
        <v>307</v>
      </c>
      <c r="B158">
        <v>96</v>
      </c>
      <c r="C158">
        <v>97</v>
      </c>
      <c r="D158">
        <v>1.7299999999999999E-2</v>
      </c>
      <c r="E158">
        <v>8.8499999999999995E-2</v>
      </c>
      <c r="F158">
        <v>0</v>
      </c>
      <c r="G158">
        <v>210</v>
      </c>
    </row>
    <row r="159" spans="1:7" x14ac:dyDescent="0.3">
      <c r="A159" t="s">
        <v>308</v>
      </c>
      <c r="B159">
        <v>98</v>
      </c>
      <c r="C159">
        <v>100</v>
      </c>
      <c r="D159">
        <v>3.9699999999999999E-2</v>
      </c>
      <c r="E159">
        <v>0.17899999999999999</v>
      </c>
      <c r="F159">
        <v>0</v>
      </c>
      <c r="G159">
        <v>210</v>
      </c>
    </row>
    <row r="160" spans="1:7" x14ac:dyDescent="0.3">
      <c r="A160" t="s">
        <v>309</v>
      </c>
      <c r="B160">
        <v>99</v>
      </c>
      <c r="C160">
        <v>100</v>
      </c>
      <c r="D160">
        <v>1.7999999999999999E-2</v>
      </c>
      <c r="E160">
        <v>8.1299999999999997E-2</v>
      </c>
      <c r="F160">
        <v>0</v>
      </c>
      <c r="G160">
        <v>210</v>
      </c>
    </row>
    <row r="161" spans="1:7" x14ac:dyDescent="0.3">
      <c r="A161" t="s">
        <v>310</v>
      </c>
      <c r="B161">
        <v>100</v>
      </c>
      <c r="C161">
        <v>101</v>
      </c>
      <c r="D161">
        <v>2.7699999999999999E-2</v>
      </c>
      <c r="E161">
        <v>0.12620000000000001</v>
      </c>
      <c r="F161">
        <v>0</v>
      </c>
      <c r="G161">
        <v>210</v>
      </c>
    </row>
    <row r="162" spans="1:7" x14ac:dyDescent="0.3">
      <c r="A162" t="s">
        <v>311</v>
      </c>
      <c r="B162">
        <v>92</v>
      </c>
      <c r="C162">
        <v>102</v>
      </c>
      <c r="D162">
        <v>1.23E-2</v>
      </c>
      <c r="E162">
        <v>5.5899999999999998E-2</v>
      </c>
      <c r="F162">
        <v>0</v>
      </c>
      <c r="G162">
        <v>210</v>
      </c>
    </row>
    <row r="163" spans="1:7" x14ac:dyDescent="0.3">
      <c r="A163" t="s">
        <v>312</v>
      </c>
      <c r="B163">
        <v>101</v>
      </c>
      <c r="C163">
        <v>102</v>
      </c>
      <c r="D163">
        <v>2.46E-2</v>
      </c>
      <c r="E163">
        <v>0.112</v>
      </c>
      <c r="F163">
        <v>0</v>
      </c>
      <c r="G163">
        <v>210</v>
      </c>
    </row>
    <row r="164" spans="1:7" x14ac:dyDescent="0.3">
      <c r="A164" t="s">
        <v>313</v>
      </c>
      <c r="B164">
        <v>100</v>
      </c>
      <c r="C164">
        <v>103</v>
      </c>
      <c r="D164">
        <v>1.6E-2</v>
      </c>
      <c r="E164">
        <v>5.2499999999999998E-2</v>
      </c>
      <c r="F164">
        <v>0</v>
      </c>
      <c r="G164">
        <v>600</v>
      </c>
    </row>
    <row r="165" spans="1:7" x14ac:dyDescent="0.3">
      <c r="A165" t="s">
        <v>314</v>
      </c>
      <c r="B165">
        <v>100</v>
      </c>
      <c r="C165">
        <v>104</v>
      </c>
      <c r="D165">
        <v>4.5100000000000001E-2</v>
      </c>
      <c r="E165">
        <v>0.20399999999999999</v>
      </c>
      <c r="F165">
        <v>0</v>
      </c>
      <c r="G165">
        <v>210</v>
      </c>
    </row>
    <row r="166" spans="1:7" x14ac:dyDescent="0.3">
      <c r="A166" t="s">
        <v>315</v>
      </c>
      <c r="B166">
        <v>103</v>
      </c>
      <c r="C166">
        <v>104</v>
      </c>
      <c r="D166">
        <v>4.6600000000000003E-2</v>
      </c>
      <c r="E166">
        <v>0.15840000000000001</v>
      </c>
      <c r="F166">
        <v>0</v>
      </c>
      <c r="G166">
        <v>210</v>
      </c>
    </row>
    <row r="167" spans="1:7" x14ac:dyDescent="0.3">
      <c r="A167" t="s">
        <v>316</v>
      </c>
      <c r="B167">
        <v>103</v>
      </c>
      <c r="C167">
        <v>105</v>
      </c>
      <c r="D167">
        <v>5.3499999999999999E-2</v>
      </c>
      <c r="E167">
        <v>0.16250000000000001</v>
      </c>
      <c r="F167">
        <v>0</v>
      </c>
      <c r="G167">
        <v>210</v>
      </c>
    </row>
    <row r="168" spans="1:7" x14ac:dyDescent="0.3">
      <c r="A168" t="s">
        <v>317</v>
      </c>
      <c r="B168">
        <v>100</v>
      </c>
      <c r="C168">
        <v>106</v>
      </c>
      <c r="D168">
        <v>6.0499999999999998E-2</v>
      </c>
      <c r="E168">
        <v>0.22900000000000001</v>
      </c>
      <c r="F168">
        <v>0</v>
      </c>
      <c r="G168">
        <v>210</v>
      </c>
    </row>
    <row r="169" spans="1:7" x14ac:dyDescent="0.3">
      <c r="A169" t="s">
        <v>318</v>
      </c>
      <c r="B169">
        <v>104</v>
      </c>
      <c r="C169">
        <v>105</v>
      </c>
      <c r="D169">
        <v>9.9399999999999992E-3</v>
      </c>
      <c r="E169">
        <v>3.78E-2</v>
      </c>
      <c r="F169">
        <v>0</v>
      </c>
      <c r="G169">
        <v>210</v>
      </c>
    </row>
    <row r="170" spans="1:7" x14ac:dyDescent="0.3">
      <c r="A170" t="s">
        <v>319</v>
      </c>
      <c r="B170">
        <v>105</v>
      </c>
      <c r="C170">
        <v>106</v>
      </c>
      <c r="D170">
        <v>1.4E-2</v>
      </c>
      <c r="E170">
        <v>5.4699999999999999E-2</v>
      </c>
      <c r="F170">
        <v>0</v>
      </c>
      <c r="G170">
        <v>210</v>
      </c>
    </row>
    <row r="171" spans="1:7" x14ac:dyDescent="0.3">
      <c r="A171" t="s">
        <v>320</v>
      </c>
      <c r="B171">
        <v>105</v>
      </c>
      <c r="C171">
        <v>107</v>
      </c>
      <c r="D171">
        <v>5.2999999999999999E-2</v>
      </c>
      <c r="E171">
        <v>0.183</v>
      </c>
      <c r="F171">
        <v>0</v>
      </c>
      <c r="G171">
        <v>210</v>
      </c>
    </row>
    <row r="172" spans="1:7" x14ac:dyDescent="0.3">
      <c r="A172" t="s">
        <v>321</v>
      </c>
      <c r="B172">
        <v>105</v>
      </c>
      <c r="C172">
        <v>108</v>
      </c>
      <c r="D172">
        <v>2.6100000000000002E-2</v>
      </c>
      <c r="E172">
        <v>7.0300000000000001E-2</v>
      </c>
      <c r="F172">
        <v>0</v>
      </c>
      <c r="G172">
        <v>210</v>
      </c>
    </row>
    <row r="173" spans="1:7" x14ac:dyDescent="0.3">
      <c r="A173" t="s">
        <v>322</v>
      </c>
      <c r="B173">
        <v>106</v>
      </c>
      <c r="C173">
        <v>107</v>
      </c>
      <c r="D173">
        <v>5.2999999999999999E-2</v>
      </c>
      <c r="E173">
        <v>0.183</v>
      </c>
      <c r="F173">
        <v>0</v>
      </c>
      <c r="G173">
        <v>210</v>
      </c>
    </row>
    <row r="174" spans="1:7" x14ac:dyDescent="0.3">
      <c r="A174" t="s">
        <v>323</v>
      </c>
      <c r="B174">
        <v>108</v>
      </c>
      <c r="C174">
        <v>109</v>
      </c>
      <c r="D174">
        <v>1.0500000000000001E-2</v>
      </c>
      <c r="E174">
        <v>2.8799999999999999E-2</v>
      </c>
      <c r="F174">
        <v>0</v>
      </c>
      <c r="G174">
        <v>210</v>
      </c>
    </row>
    <row r="175" spans="1:7" x14ac:dyDescent="0.3">
      <c r="A175" t="s">
        <v>324</v>
      </c>
      <c r="B175">
        <v>103</v>
      </c>
      <c r="C175">
        <v>110</v>
      </c>
      <c r="D175">
        <v>3.9059999999999997E-2</v>
      </c>
      <c r="E175">
        <v>0.18129999999999999</v>
      </c>
      <c r="F175">
        <v>0</v>
      </c>
      <c r="G175">
        <v>210</v>
      </c>
    </row>
    <row r="176" spans="1:7" x14ac:dyDescent="0.3">
      <c r="A176" t="s">
        <v>325</v>
      </c>
      <c r="B176">
        <v>109</v>
      </c>
      <c r="C176">
        <v>110</v>
      </c>
      <c r="D176">
        <v>2.7799999999999998E-2</v>
      </c>
      <c r="E176">
        <v>7.6200000000000004E-2</v>
      </c>
      <c r="F176">
        <v>0</v>
      </c>
      <c r="G176">
        <v>210</v>
      </c>
    </row>
    <row r="177" spans="1:7" x14ac:dyDescent="0.3">
      <c r="A177" t="s">
        <v>326</v>
      </c>
      <c r="B177">
        <v>110</v>
      </c>
      <c r="C177">
        <v>111</v>
      </c>
      <c r="D177">
        <v>2.1999999999999999E-2</v>
      </c>
      <c r="E177">
        <v>7.5499999999999998E-2</v>
      </c>
      <c r="F177">
        <v>0</v>
      </c>
      <c r="G177">
        <v>210</v>
      </c>
    </row>
    <row r="178" spans="1:7" x14ac:dyDescent="0.3">
      <c r="A178" t="s">
        <v>327</v>
      </c>
      <c r="B178">
        <v>110</v>
      </c>
      <c r="C178">
        <v>112</v>
      </c>
      <c r="D178">
        <v>2.47E-2</v>
      </c>
      <c r="E178">
        <v>6.4000000000000001E-2</v>
      </c>
      <c r="F178">
        <v>0</v>
      </c>
      <c r="G178">
        <v>210</v>
      </c>
    </row>
    <row r="179" spans="1:7" x14ac:dyDescent="0.3">
      <c r="A179" t="s">
        <v>328</v>
      </c>
      <c r="B179">
        <v>17</v>
      </c>
      <c r="C179">
        <v>113</v>
      </c>
      <c r="D179">
        <v>9.1299999999999992E-3</v>
      </c>
      <c r="E179">
        <v>3.0099999999999998E-2</v>
      </c>
      <c r="F179">
        <v>0</v>
      </c>
      <c r="G179">
        <v>210</v>
      </c>
    </row>
    <row r="180" spans="1:7" x14ac:dyDescent="0.3">
      <c r="A180" t="s">
        <v>329</v>
      </c>
      <c r="B180">
        <v>32</v>
      </c>
      <c r="C180">
        <v>113</v>
      </c>
      <c r="D180">
        <v>6.1499999999999999E-2</v>
      </c>
      <c r="E180">
        <v>0.20300000000000001</v>
      </c>
      <c r="F180">
        <v>0</v>
      </c>
      <c r="G180">
        <v>600</v>
      </c>
    </row>
    <row r="181" spans="1:7" x14ac:dyDescent="0.3">
      <c r="A181" t="s">
        <v>330</v>
      </c>
      <c r="B181">
        <v>32</v>
      </c>
      <c r="C181">
        <v>114</v>
      </c>
      <c r="D181">
        <v>1.35E-2</v>
      </c>
      <c r="E181">
        <v>6.1199999999999997E-2</v>
      </c>
      <c r="F181">
        <v>0</v>
      </c>
      <c r="G181">
        <v>210</v>
      </c>
    </row>
    <row r="182" spans="1:7" x14ac:dyDescent="0.3">
      <c r="A182" t="s">
        <v>331</v>
      </c>
      <c r="B182">
        <v>27</v>
      </c>
      <c r="C182">
        <v>115</v>
      </c>
      <c r="D182">
        <v>1.6400000000000001E-2</v>
      </c>
      <c r="E182">
        <v>7.4099999999999999E-2</v>
      </c>
      <c r="F182">
        <v>0</v>
      </c>
      <c r="G182">
        <v>210</v>
      </c>
    </row>
    <row r="183" spans="1:7" x14ac:dyDescent="0.3">
      <c r="A183" t="s">
        <v>332</v>
      </c>
      <c r="B183">
        <v>114</v>
      </c>
      <c r="C183">
        <v>115</v>
      </c>
      <c r="D183">
        <v>2.3E-3</v>
      </c>
      <c r="E183">
        <v>1.04E-2</v>
      </c>
      <c r="F183">
        <v>0</v>
      </c>
      <c r="G183">
        <v>210</v>
      </c>
    </row>
    <row r="184" spans="1:7" x14ac:dyDescent="0.3">
      <c r="A184" t="s">
        <v>333</v>
      </c>
      <c r="B184">
        <v>68</v>
      </c>
      <c r="C184">
        <v>116</v>
      </c>
      <c r="D184">
        <v>3.4000000000000002E-4</v>
      </c>
      <c r="E184">
        <v>4.0499999999999998E-3</v>
      </c>
      <c r="F184">
        <v>0</v>
      </c>
      <c r="G184">
        <v>600</v>
      </c>
    </row>
    <row r="185" spans="1:7" x14ac:dyDescent="0.3">
      <c r="A185" t="s">
        <v>334</v>
      </c>
      <c r="B185">
        <v>12</v>
      </c>
      <c r="C185">
        <v>117</v>
      </c>
      <c r="D185">
        <v>3.2899999999999999E-2</v>
      </c>
      <c r="E185">
        <v>0.14000000000000001</v>
      </c>
      <c r="F185">
        <v>0</v>
      </c>
      <c r="G185">
        <v>210</v>
      </c>
    </row>
    <row r="186" spans="1:7" x14ac:dyDescent="0.3">
      <c r="A186" t="s">
        <v>335</v>
      </c>
      <c r="B186">
        <v>75</v>
      </c>
      <c r="C186">
        <v>118</v>
      </c>
      <c r="D186">
        <v>1.4500000000000001E-2</v>
      </c>
      <c r="E186">
        <v>4.8099999999999997E-2</v>
      </c>
      <c r="F186">
        <v>0</v>
      </c>
      <c r="G186">
        <v>210</v>
      </c>
    </row>
    <row r="187" spans="1:7" x14ac:dyDescent="0.3">
      <c r="A187" t="s">
        <v>336</v>
      </c>
      <c r="B187">
        <v>76</v>
      </c>
      <c r="C187">
        <v>118</v>
      </c>
      <c r="D187">
        <v>1.6400000000000001E-2</v>
      </c>
      <c r="E187">
        <v>5.4399999999999997E-2</v>
      </c>
      <c r="F187">
        <v>0</v>
      </c>
      <c r="G187">
        <v>210</v>
      </c>
    </row>
    <row r="188" spans="1:7" x14ac:dyDescent="0.3">
      <c r="A188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8"/>
  <sheetViews>
    <sheetView topLeftCell="A40" zoomScale="85" zoomScaleNormal="85" workbookViewId="0"/>
  </sheetViews>
  <sheetFormatPr baseColWidth="10" defaultColWidth="8.88671875" defaultRowHeight="14.4" x14ac:dyDescent="0.3"/>
  <cols>
    <col min="1" max="1" width="18.109375" bestFit="1" customWidth="1"/>
    <col min="2" max="2" width="8.6640625" customWidth="1"/>
  </cols>
  <sheetData>
    <row r="1" spans="1:25" x14ac:dyDescent="0.3">
      <c r="A1" t="s">
        <v>340</v>
      </c>
    </row>
    <row r="2" spans="1:25" x14ac:dyDescent="0.3">
      <c r="A2" t="s">
        <v>40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">
      <c r="A3" t="s">
        <v>98</v>
      </c>
      <c r="B3" s="3">
        <v>28.684298384123423</v>
      </c>
      <c r="C3" s="3">
        <v>27.19457477451699</v>
      </c>
      <c r="D3" s="3">
        <v>29.633065189497398</v>
      </c>
      <c r="E3" s="3">
        <v>26.189558516930671</v>
      </c>
      <c r="F3" s="3">
        <v>29.970084009672341</v>
      </c>
      <c r="G3" s="3">
        <v>29.348963092633049</v>
      </c>
      <c r="H3" s="3">
        <v>26.748392619680942</v>
      </c>
      <c r="I3" s="3">
        <v>31.069585818255874</v>
      </c>
      <c r="J3" s="3">
        <v>29.433747055360779</v>
      </c>
      <c r="K3" s="3">
        <v>31.933502163422503</v>
      </c>
      <c r="L3" s="3">
        <v>35.440334520876092</v>
      </c>
      <c r="M3" s="3">
        <v>34.045588989051183</v>
      </c>
      <c r="N3" s="3">
        <v>38.350200300333562</v>
      </c>
      <c r="O3" s="3">
        <v>42.300866422606383</v>
      </c>
      <c r="P3" s="3">
        <v>43.007237337643545</v>
      </c>
      <c r="Q3" s="3">
        <v>42.880319428316859</v>
      </c>
      <c r="R3" s="3">
        <v>47.456646873790625</v>
      </c>
      <c r="S3" s="3">
        <v>39.868165814184316</v>
      </c>
      <c r="T3" s="3">
        <v>39.094729927816303</v>
      </c>
      <c r="U3" s="3">
        <v>32.561532187414635</v>
      </c>
      <c r="V3" s="3">
        <v>37.554255962130178</v>
      </c>
      <c r="W3" s="3">
        <v>32.730814253187617</v>
      </c>
      <c r="X3" s="3">
        <v>33.227238785901278</v>
      </c>
      <c r="Y3" s="3">
        <v>31.919292052800227</v>
      </c>
    </row>
    <row r="4" spans="1:25" x14ac:dyDescent="0.3">
      <c r="A4" t="s">
        <v>99</v>
      </c>
      <c r="B4" s="3">
        <v>32.987362293192852</v>
      </c>
      <c r="C4" s="3">
        <v>27.609590633877996</v>
      </c>
      <c r="D4" s="3">
        <v>30.1728118787989</v>
      </c>
      <c r="E4" s="3">
        <v>27.344036436679559</v>
      </c>
      <c r="F4" s="3">
        <v>29.531060853971187</v>
      </c>
      <c r="G4" s="3">
        <v>28.607285627202383</v>
      </c>
      <c r="H4" s="3">
        <v>29.180725983102807</v>
      </c>
      <c r="I4" s="3">
        <v>27.332178449464063</v>
      </c>
      <c r="J4" s="3">
        <v>30.284152672442236</v>
      </c>
      <c r="K4" s="3">
        <v>29.720091879803373</v>
      </c>
      <c r="L4" s="3">
        <v>30.386674487993982</v>
      </c>
      <c r="M4" s="3">
        <v>32.811986482392633</v>
      </c>
      <c r="N4" s="3">
        <v>38.540253204226715</v>
      </c>
      <c r="O4" s="3">
        <v>43.786670367125467</v>
      </c>
      <c r="P4" s="3">
        <v>42.497289739019017</v>
      </c>
      <c r="Q4" s="3">
        <v>38.708541516923567</v>
      </c>
      <c r="R4" s="3">
        <v>49.567624979452269</v>
      </c>
      <c r="S4" s="3">
        <v>43.342153242586953</v>
      </c>
      <c r="T4" s="3">
        <v>39.784267453176035</v>
      </c>
      <c r="U4" s="3">
        <v>36.278175410560458</v>
      </c>
      <c r="V4" s="3">
        <v>33.892629974251243</v>
      </c>
      <c r="W4" s="3">
        <v>34.074872893700849</v>
      </c>
      <c r="X4" s="3">
        <v>31.087932132218029</v>
      </c>
      <c r="Y4" s="3">
        <v>28.342340584174313</v>
      </c>
    </row>
    <row r="5" spans="1:25" x14ac:dyDescent="0.3">
      <c r="A5" t="s">
        <v>100</v>
      </c>
      <c r="B5" s="3">
        <v>30.201302915488007</v>
      </c>
      <c r="C5" s="3">
        <v>30.216887836808205</v>
      </c>
      <c r="D5" s="3">
        <v>27.656486498185949</v>
      </c>
      <c r="E5" s="3">
        <v>27.872576377217481</v>
      </c>
      <c r="F5" s="3">
        <v>31.23474238761003</v>
      </c>
      <c r="G5" s="3">
        <v>31.585165746151254</v>
      </c>
      <c r="H5" s="3">
        <v>27.199662578449367</v>
      </c>
      <c r="I5" s="3">
        <v>29.39850310547352</v>
      </c>
      <c r="J5" s="3">
        <v>31.593022072128488</v>
      </c>
      <c r="K5" s="3">
        <v>32.27782463873222</v>
      </c>
      <c r="L5" s="3">
        <v>34.139170050173213</v>
      </c>
      <c r="M5" s="3">
        <v>39.91891275416647</v>
      </c>
      <c r="N5" s="3">
        <v>37.187681570171364</v>
      </c>
      <c r="O5" s="3">
        <v>38.442406454120395</v>
      </c>
      <c r="P5" s="3">
        <v>41.343652170521707</v>
      </c>
      <c r="Q5" s="3">
        <v>46.708271820461093</v>
      </c>
      <c r="R5" s="3">
        <v>44.18586476381239</v>
      </c>
      <c r="S5" s="3">
        <v>39.578993889792336</v>
      </c>
      <c r="T5" s="3">
        <v>36.830854176462005</v>
      </c>
      <c r="U5" s="3">
        <v>36.604748201460623</v>
      </c>
      <c r="V5" s="3">
        <v>34.024386907181508</v>
      </c>
      <c r="W5" s="3">
        <v>31.961034462768325</v>
      </c>
      <c r="X5" s="3">
        <v>29.837775766668877</v>
      </c>
      <c r="Y5" s="3">
        <v>30.093506544042871</v>
      </c>
    </row>
    <row r="6" spans="1:25" x14ac:dyDescent="0.3">
      <c r="A6" t="s">
        <v>101</v>
      </c>
      <c r="B6" s="3">
        <v>33.813974994331268</v>
      </c>
      <c r="C6" s="3">
        <v>32.051430915948771</v>
      </c>
      <c r="D6" s="3">
        <v>30.387368027157041</v>
      </c>
      <c r="E6" s="3">
        <v>26.743757556731467</v>
      </c>
      <c r="F6" s="3">
        <v>27.751187337847519</v>
      </c>
      <c r="G6" s="3">
        <v>26.324897757865223</v>
      </c>
      <c r="H6" s="3">
        <v>29.672781923942271</v>
      </c>
      <c r="I6" s="3">
        <v>31.911755942582229</v>
      </c>
      <c r="J6" s="3">
        <v>30.244213869359125</v>
      </c>
      <c r="K6" s="3">
        <v>28.851055253651658</v>
      </c>
      <c r="L6" s="3">
        <v>33.408332860116175</v>
      </c>
      <c r="M6" s="3">
        <v>37.963733674013461</v>
      </c>
      <c r="N6" s="3">
        <v>39.812193166633698</v>
      </c>
      <c r="O6" s="3">
        <v>40.24087220361492</v>
      </c>
      <c r="P6" s="3">
        <v>39.423712308533176</v>
      </c>
      <c r="Q6" s="3">
        <v>42.975111255183783</v>
      </c>
      <c r="R6" s="3">
        <v>47.492425457490732</v>
      </c>
      <c r="S6" s="3">
        <v>44.851772252640494</v>
      </c>
      <c r="T6" s="3">
        <v>38.587109061572839</v>
      </c>
      <c r="U6" s="3">
        <v>36.873810655659874</v>
      </c>
      <c r="V6" s="3">
        <v>34.194151869913831</v>
      </c>
      <c r="W6" s="3">
        <v>32.40935028119624</v>
      </c>
      <c r="X6" s="3">
        <v>29.679360286268253</v>
      </c>
      <c r="Y6" s="3">
        <v>29.934454475754006</v>
      </c>
    </row>
    <row r="7" spans="1:25" x14ac:dyDescent="0.3">
      <c r="A7" t="s">
        <v>102</v>
      </c>
      <c r="B7" s="3">
        <v>32.481903871890054</v>
      </c>
      <c r="C7" s="3">
        <v>29.8246435645571</v>
      </c>
      <c r="D7" s="3">
        <v>29.082471885546067</v>
      </c>
      <c r="E7" s="3">
        <v>30.010398634260511</v>
      </c>
      <c r="F7" s="3">
        <v>29.227366833616347</v>
      </c>
      <c r="G7" s="3">
        <v>31.572163663393983</v>
      </c>
      <c r="H7" s="3">
        <v>26.450905568270276</v>
      </c>
      <c r="I7" s="3">
        <v>28.380277817815973</v>
      </c>
      <c r="J7" s="3">
        <v>32.688340333687783</v>
      </c>
      <c r="K7" s="3">
        <v>34.918818127216262</v>
      </c>
      <c r="L7" s="3">
        <v>34.915688892289495</v>
      </c>
      <c r="M7" s="3">
        <v>38.464962470500971</v>
      </c>
      <c r="N7" s="3">
        <v>40.89207482867824</v>
      </c>
      <c r="O7" s="3">
        <v>44.096929129675381</v>
      </c>
      <c r="P7" s="3">
        <v>41.390438036975695</v>
      </c>
      <c r="Q7" s="3">
        <v>42.071145616464982</v>
      </c>
      <c r="R7" s="3">
        <v>47.98268389319783</v>
      </c>
      <c r="S7" s="3">
        <v>43.595702735913726</v>
      </c>
      <c r="T7" s="3">
        <v>39.199041435322833</v>
      </c>
      <c r="U7" s="3">
        <v>31.841500365889104</v>
      </c>
      <c r="V7" s="3">
        <v>35.971348951676781</v>
      </c>
      <c r="W7" s="3">
        <v>37.44075050849699</v>
      </c>
      <c r="X7" s="3">
        <v>29.939069578175289</v>
      </c>
      <c r="Y7" s="3">
        <v>28.208819709136073</v>
      </c>
    </row>
    <row r="8" spans="1:25" x14ac:dyDescent="0.3">
      <c r="A8" t="s">
        <v>103</v>
      </c>
      <c r="B8" s="3">
        <v>29.955115788866827</v>
      </c>
      <c r="C8" s="3">
        <v>30.215329761344684</v>
      </c>
      <c r="D8" s="3">
        <v>29.232744103991433</v>
      </c>
      <c r="E8" s="3">
        <v>30.121127816935083</v>
      </c>
      <c r="F8" s="3">
        <v>28.052025662662796</v>
      </c>
      <c r="G8" s="3">
        <v>28.900005708541816</v>
      </c>
      <c r="H8" s="3">
        <v>28.574719601115305</v>
      </c>
      <c r="I8" s="3">
        <v>27.225002991746326</v>
      </c>
      <c r="J8" s="3">
        <v>31.442689783914609</v>
      </c>
      <c r="K8" s="3">
        <v>30.967688403104592</v>
      </c>
      <c r="L8" s="3">
        <v>30.653421299334031</v>
      </c>
      <c r="M8" s="3">
        <v>33.149237373675298</v>
      </c>
      <c r="N8" s="3">
        <v>37.944569399085296</v>
      </c>
      <c r="O8" s="3">
        <v>41.162324962044778</v>
      </c>
      <c r="P8" s="3">
        <v>41.72478516842348</v>
      </c>
      <c r="Q8" s="3">
        <v>42.322484505485228</v>
      </c>
      <c r="R8" s="3">
        <v>48.803926758787227</v>
      </c>
      <c r="S8" s="3">
        <v>38.973544479396409</v>
      </c>
      <c r="T8" s="3">
        <v>40.663036434555671</v>
      </c>
      <c r="U8" s="3">
        <v>36.761374851754326</v>
      </c>
      <c r="V8" s="3">
        <v>35.84857505365359</v>
      </c>
      <c r="W8" s="3">
        <v>33.3045159625946</v>
      </c>
      <c r="X8" s="3">
        <v>32.063261603495185</v>
      </c>
      <c r="Y8" s="3">
        <v>32.730135101473245</v>
      </c>
    </row>
    <row r="9" spans="1:25" x14ac:dyDescent="0.3">
      <c r="A9" t="s">
        <v>104</v>
      </c>
      <c r="B9" s="3">
        <v>30.943170470265613</v>
      </c>
      <c r="C9" s="3">
        <v>31.001988853940112</v>
      </c>
      <c r="D9" s="3">
        <v>26.481467559946594</v>
      </c>
      <c r="E9" s="3">
        <v>27.869254587511151</v>
      </c>
      <c r="F9" s="3">
        <v>30.126865644755611</v>
      </c>
      <c r="G9" s="3">
        <v>30.369049170605255</v>
      </c>
      <c r="H9" s="3">
        <v>26.278242869411667</v>
      </c>
      <c r="I9" s="3">
        <v>29.813326495067049</v>
      </c>
      <c r="J9" s="3">
        <v>32.84296604189241</v>
      </c>
      <c r="K9" s="3">
        <v>30.788467162051404</v>
      </c>
      <c r="L9" s="3">
        <v>32.208699154030576</v>
      </c>
      <c r="M9" s="3">
        <v>37.848041550830558</v>
      </c>
      <c r="N9" s="3">
        <v>35.312539675761549</v>
      </c>
      <c r="O9" s="3">
        <v>42.645200938947767</v>
      </c>
      <c r="P9" s="3">
        <v>42.21195126216108</v>
      </c>
      <c r="Q9" s="3">
        <v>41.58317378701588</v>
      </c>
      <c r="R9" s="3">
        <v>47.779024035071195</v>
      </c>
      <c r="S9" s="3">
        <v>40.732003606521417</v>
      </c>
      <c r="T9" s="3">
        <v>40.942669061268163</v>
      </c>
      <c r="U9" s="3">
        <v>36.987461790629723</v>
      </c>
      <c r="V9" s="3">
        <v>39.480654678144475</v>
      </c>
      <c r="W9" s="3">
        <v>32.195127879896553</v>
      </c>
      <c r="X9" s="3">
        <v>31.375208384505353</v>
      </c>
      <c r="Y9" s="3">
        <v>31.001531925661538</v>
      </c>
    </row>
    <row r="10" spans="1:25" x14ac:dyDescent="0.3">
      <c r="A10" t="s">
        <v>105</v>
      </c>
      <c r="B10" s="3">
        <v>32.144873198424811</v>
      </c>
      <c r="C10" s="3">
        <v>32.232617206276508</v>
      </c>
      <c r="D10" s="3">
        <v>26.598222776263015</v>
      </c>
      <c r="E10" s="3">
        <v>29.674771996913769</v>
      </c>
      <c r="F10" s="3">
        <v>27.368372648196218</v>
      </c>
      <c r="G10" s="3">
        <v>31.418649454918672</v>
      </c>
      <c r="H10" s="3">
        <v>26.106455529916147</v>
      </c>
      <c r="I10" s="3">
        <v>26.882703426199093</v>
      </c>
      <c r="J10" s="3">
        <v>31.739518080478611</v>
      </c>
      <c r="K10" s="3">
        <v>34.741604612587317</v>
      </c>
      <c r="L10" s="3">
        <v>30.255832962309015</v>
      </c>
      <c r="M10" s="3">
        <v>35.046054081442485</v>
      </c>
      <c r="N10" s="3">
        <v>37.24219817556228</v>
      </c>
      <c r="O10" s="3">
        <v>39.180385086833134</v>
      </c>
      <c r="P10" s="3">
        <v>43.663574425837176</v>
      </c>
      <c r="Q10" s="3">
        <v>45.797676649223256</v>
      </c>
      <c r="R10" s="3">
        <v>49.347378676853282</v>
      </c>
      <c r="S10" s="3">
        <v>38.9847699534672</v>
      </c>
      <c r="T10" s="3">
        <v>36.231842179517876</v>
      </c>
      <c r="U10" s="3">
        <v>35.511235223638472</v>
      </c>
      <c r="V10" s="3">
        <v>36.108516676520992</v>
      </c>
      <c r="W10" s="3">
        <v>38.365841573327707</v>
      </c>
      <c r="X10" s="3">
        <v>35.741355199302028</v>
      </c>
      <c r="Y10" s="3">
        <v>33.735507031541907</v>
      </c>
    </row>
    <row r="11" spans="1:25" x14ac:dyDescent="0.3">
      <c r="A11" t="s">
        <v>106</v>
      </c>
      <c r="B11" s="3">
        <v>30.676365198446977</v>
      </c>
      <c r="C11" s="3">
        <v>31.162142332468953</v>
      </c>
      <c r="D11" s="3">
        <v>29.047352646074415</v>
      </c>
      <c r="E11" s="3">
        <v>26.818073394843225</v>
      </c>
      <c r="F11" s="3">
        <v>29.413048551652462</v>
      </c>
      <c r="G11" s="3">
        <v>27.431603795067161</v>
      </c>
      <c r="H11" s="3">
        <v>25.946317248563293</v>
      </c>
      <c r="I11" s="3">
        <v>30.431561290257211</v>
      </c>
      <c r="J11" s="3">
        <v>28.369494650178805</v>
      </c>
      <c r="K11" s="3">
        <v>34.836188474142503</v>
      </c>
      <c r="L11" s="3">
        <v>35.194950070591439</v>
      </c>
      <c r="M11" s="3">
        <v>32.923600589670841</v>
      </c>
      <c r="N11" s="3">
        <v>36.650616343846167</v>
      </c>
      <c r="O11" s="3">
        <v>42.87716332071922</v>
      </c>
      <c r="P11" s="3">
        <v>43.038659859308432</v>
      </c>
      <c r="Q11" s="3">
        <v>39.701756217910578</v>
      </c>
      <c r="R11" s="3">
        <v>43.302417902365043</v>
      </c>
      <c r="S11" s="3">
        <v>41.728026969569953</v>
      </c>
      <c r="T11" s="3">
        <v>39.274483281090035</v>
      </c>
      <c r="U11" s="3">
        <v>33.581600794258591</v>
      </c>
      <c r="V11" s="3">
        <v>37.022807145017943</v>
      </c>
      <c r="W11" s="3">
        <v>38.847413722816135</v>
      </c>
      <c r="X11" s="3">
        <v>33.963011539264201</v>
      </c>
      <c r="Y11" s="3">
        <v>31.077884352720684</v>
      </c>
    </row>
    <row r="12" spans="1:25" x14ac:dyDescent="0.3">
      <c r="A12" t="s">
        <v>107</v>
      </c>
      <c r="B12" s="3">
        <v>30.545436725545112</v>
      </c>
      <c r="C12" s="3">
        <v>27.055908337536287</v>
      </c>
      <c r="D12" s="3">
        <v>27.576357543631818</v>
      </c>
      <c r="E12" s="3">
        <v>30.931162940642217</v>
      </c>
      <c r="F12" s="3">
        <v>26.658081062931927</v>
      </c>
      <c r="G12" s="3">
        <v>27.826886813192008</v>
      </c>
      <c r="H12" s="3">
        <v>29.924123549333558</v>
      </c>
      <c r="I12" s="3">
        <v>30.25212569270948</v>
      </c>
      <c r="J12" s="3">
        <v>29.451081642201199</v>
      </c>
      <c r="K12" s="3">
        <v>34.513468845663404</v>
      </c>
      <c r="L12" s="3">
        <v>34.159233928066286</v>
      </c>
      <c r="M12" s="3">
        <v>35.13812990011715</v>
      </c>
      <c r="N12" s="3">
        <v>35.793559263851982</v>
      </c>
      <c r="O12" s="3">
        <v>39.760645009621598</v>
      </c>
      <c r="P12" s="3">
        <v>41.48535715706258</v>
      </c>
      <c r="Q12" s="3">
        <v>39.77297123129113</v>
      </c>
      <c r="R12" s="3">
        <v>47.664602260813311</v>
      </c>
      <c r="S12" s="3">
        <v>41.084784542729778</v>
      </c>
      <c r="T12" s="3">
        <v>37.636035639655439</v>
      </c>
      <c r="U12" s="3">
        <v>33.050568266626051</v>
      </c>
      <c r="V12" s="3">
        <v>37.428598467994263</v>
      </c>
      <c r="W12" s="3">
        <v>32.741836141198462</v>
      </c>
      <c r="X12" s="3">
        <v>33.787267500667191</v>
      </c>
      <c r="Y12" s="3">
        <v>31.40826509887642</v>
      </c>
    </row>
    <row r="13" spans="1:25" x14ac:dyDescent="0.3">
      <c r="A13" t="s">
        <v>108</v>
      </c>
      <c r="B13" s="3">
        <v>30.247917418616268</v>
      </c>
      <c r="C13" s="3">
        <v>29.881564021740086</v>
      </c>
      <c r="D13" s="3">
        <v>28.600785032638644</v>
      </c>
      <c r="E13" s="3">
        <v>29.129725838815183</v>
      </c>
      <c r="F13" s="3">
        <v>26.486046274763662</v>
      </c>
      <c r="G13" s="3">
        <v>30.20209758650811</v>
      </c>
      <c r="H13" s="3">
        <v>30.503806275196649</v>
      </c>
      <c r="I13" s="3">
        <v>31.445528912755901</v>
      </c>
      <c r="J13" s="3">
        <v>30.378562552777957</v>
      </c>
      <c r="K13" s="3">
        <v>29.111696515911898</v>
      </c>
      <c r="L13" s="3">
        <v>29.895064362155324</v>
      </c>
      <c r="M13" s="3">
        <v>37.097084609887737</v>
      </c>
      <c r="N13" s="3">
        <v>35.403571406305375</v>
      </c>
      <c r="O13" s="3">
        <v>37.921865090228017</v>
      </c>
      <c r="P13" s="3">
        <v>39.517784903623564</v>
      </c>
      <c r="Q13" s="3">
        <v>40.508539809001519</v>
      </c>
      <c r="R13" s="3">
        <v>47.625070247584773</v>
      </c>
      <c r="S13" s="3">
        <v>45.061250555632725</v>
      </c>
      <c r="T13" s="3">
        <v>35.556696393388918</v>
      </c>
      <c r="U13" s="3">
        <v>33.08512267761644</v>
      </c>
      <c r="V13" s="3">
        <v>34.058712034785167</v>
      </c>
      <c r="W13" s="3">
        <v>35.291812639744776</v>
      </c>
      <c r="X13" s="3">
        <v>30.692058022567906</v>
      </c>
      <c r="Y13" s="3">
        <v>33.446165736257527</v>
      </c>
    </row>
    <row r="14" spans="1:25" x14ac:dyDescent="0.3">
      <c r="A14" t="s">
        <v>109</v>
      </c>
      <c r="B14" s="3">
        <v>29.388504838422215</v>
      </c>
      <c r="C14" s="3">
        <v>30.938780452566494</v>
      </c>
      <c r="D14" s="3">
        <v>29.548951146991136</v>
      </c>
      <c r="E14" s="3">
        <v>28.866293844233791</v>
      </c>
      <c r="F14" s="3">
        <v>31.501076491545465</v>
      </c>
      <c r="G14" s="3">
        <v>26.536721446754779</v>
      </c>
      <c r="H14" s="3">
        <v>26.502053804232922</v>
      </c>
      <c r="I14" s="3">
        <v>26.775540376510524</v>
      </c>
      <c r="J14" s="3">
        <v>32.747461945896333</v>
      </c>
      <c r="K14" s="3">
        <v>32.637267534456733</v>
      </c>
      <c r="L14" s="3">
        <v>33.465441082238947</v>
      </c>
      <c r="M14" s="3">
        <v>38.929997385549854</v>
      </c>
      <c r="N14" s="3">
        <v>38.184965951247293</v>
      </c>
      <c r="O14" s="3">
        <v>42.469195590341435</v>
      </c>
      <c r="P14" s="3">
        <v>42.590214745538468</v>
      </c>
      <c r="Q14" s="3">
        <v>46.278511410633627</v>
      </c>
      <c r="R14" s="3">
        <v>44.067332136987943</v>
      </c>
      <c r="S14" s="3">
        <v>42.266109882888898</v>
      </c>
      <c r="T14" s="3">
        <v>38.175353665340566</v>
      </c>
      <c r="U14" s="3">
        <v>31.965544036514522</v>
      </c>
      <c r="V14" s="3">
        <v>38.083225526809265</v>
      </c>
      <c r="W14" s="3">
        <v>33.13787861403371</v>
      </c>
      <c r="X14" s="3">
        <v>29.871044921880859</v>
      </c>
      <c r="Y14" s="3">
        <v>29.57887836900019</v>
      </c>
    </row>
    <row r="15" spans="1:25" x14ac:dyDescent="0.3">
      <c r="A15" t="s">
        <v>110</v>
      </c>
      <c r="B15" s="3">
        <v>29.234654932143673</v>
      </c>
      <c r="C15" s="3">
        <v>31.998649198189192</v>
      </c>
      <c r="D15" s="3">
        <v>27.684580747443484</v>
      </c>
      <c r="E15" s="3">
        <v>29.499191906854406</v>
      </c>
      <c r="F15" s="3">
        <v>27.9726823646185</v>
      </c>
      <c r="G15" s="3">
        <v>30.350121185779024</v>
      </c>
      <c r="H15" s="3">
        <v>30.964369001402105</v>
      </c>
      <c r="I15" s="3">
        <v>26.97488894990666</v>
      </c>
      <c r="J15" s="3">
        <v>30.321793955402523</v>
      </c>
      <c r="K15" s="3">
        <v>31.076946762391682</v>
      </c>
      <c r="L15" s="3">
        <v>30.946484536732878</v>
      </c>
      <c r="M15" s="3">
        <v>38.989392820242266</v>
      </c>
      <c r="N15" s="3">
        <v>37.98299253057359</v>
      </c>
      <c r="O15" s="3">
        <v>41.849644518548061</v>
      </c>
      <c r="P15" s="3">
        <v>41.05779181094627</v>
      </c>
      <c r="Q15" s="3">
        <v>39.427597549248802</v>
      </c>
      <c r="R15" s="3">
        <v>41.379937515201391</v>
      </c>
      <c r="S15" s="3">
        <v>39.307434763504787</v>
      </c>
      <c r="T15" s="3">
        <v>37.227183603072525</v>
      </c>
      <c r="U15" s="3">
        <v>33.046876079822532</v>
      </c>
      <c r="V15" s="3">
        <v>36.042482577669482</v>
      </c>
      <c r="W15" s="3">
        <v>38.219520089005556</v>
      </c>
      <c r="X15" s="3">
        <v>33.849604208879661</v>
      </c>
      <c r="Y15" s="3">
        <v>32.761211802941737</v>
      </c>
    </row>
    <row r="16" spans="1:25" x14ac:dyDescent="0.3">
      <c r="A16" t="s">
        <v>111</v>
      </c>
      <c r="B16" s="3">
        <v>28.33175278644222</v>
      </c>
      <c r="C16" s="3">
        <v>28.04814915815281</v>
      </c>
      <c r="D16" s="3">
        <v>30.084789783230242</v>
      </c>
      <c r="E16" s="3">
        <v>28.926879710084918</v>
      </c>
      <c r="F16" s="3">
        <v>28.103765215960074</v>
      </c>
      <c r="G16" s="3">
        <v>30.61495436513302</v>
      </c>
      <c r="H16" s="3">
        <v>30.201337155011316</v>
      </c>
      <c r="I16" s="3">
        <v>30.330458340637175</v>
      </c>
      <c r="J16" s="3">
        <v>31.174708298280635</v>
      </c>
      <c r="K16" s="3">
        <v>34.416925339185113</v>
      </c>
      <c r="L16" s="3">
        <v>30.015293829788401</v>
      </c>
      <c r="M16" s="3">
        <v>33.91200919013172</v>
      </c>
      <c r="N16" s="3">
        <v>39.921569840098094</v>
      </c>
      <c r="O16" s="3">
        <v>41.657177437219673</v>
      </c>
      <c r="P16" s="3">
        <v>43.858520918558135</v>
      </c>
      <c r="Q16" s="3">
        <v>39.364084744402689</v>
      </c>
      <c r="R16" s="3">
        <v>42.351449570709491</v>
      </c>
      <c r="S16" s="3">
        <v>46.276106893320069</v>
      </c>
      <c r="T16" s="3">
        <v>34.625620467556423</v>
      </c>
      <c r="U16" s="3">
        <v>35.773138985667273</v>
      </c>
      <c r="V16" s="3">
        <v>39.568280697627351</v>
      </c>
      <c r="W16" s="3">
        <v>33.836603123488565</v>
      </c>
      <c r="X16" s="3">
        <v>30.125805177565848</v>
      </c>
      <c r="Y16" s="3">
        <v>32.983119248387965</v>
      </c>
    </row>
    <row r="17" spans="1:25" x14ac:dyDescent="0.3">
      <c r="A17" t="s">
        <v>112</v>
      </c>
      <c r="B17" s="3">
        <v>29.537265133307741</v>
      </c>
      <c r="C17" s="3">
        <v>29.150270667219061</v>
      </c>
      <c r="D17" s="3">
        <v>25.094314061760087</v>
      </c>
      <c r="E17" s="3">
        <v>28.363840696545793</v>
      </c>
      <c r="F17" s="3">
        <v>27.366072754240161</v>
      </c>
      <c r="G17" s="3">
        <v>30.05979309050652</v>
      </c>
      <c r="H17" s="3">
        <v>30.358757220183477</v>
      </c>
      <c r="I17" s="3">
        <v>27.349734984949539</v>
      </c>
      <c r="J17" s="3">
        <v>30.521142885559538</v>
      </c>
      <c r="K17" s="3">
        <v>29.064989093046986</v>
      </c>
      <c r="L17" s="3">
        <v>33.956204523054758</v>
      </c>
      <c r="M17" s="3">
        <v>34.762076043497132</v>
      </c>
      <c r="N17" s="3">
        <v>37.066608530719016</v>
      </c>
      <c r="O17" s="3">
        <v>40.950929013571695</v>
      </c>
      <c r="P17" s="3">
        <v>42.171918347407278</v>
      </c>
      <c r="Q17" s="3">
        <v>43.537205753613435</v>
      </c>
      <c r="R17" s="3">
        <v>41.067635409337647</v>
      </c>
      <c r="S17" s="3">
        <v>45.20032138645287</v>
      </c>
      <c r="T17" s="3">
        <v>34.921463392294093</v>
      </c>
      <c r="U17" s="3">
        <v>32.57233649962707</v>
      </c>
      <c r="V17" s="3">
        <v>32.501654213202166</v>
      </c>
      <c r="W17" s="3">
        <v>37.716708932624528</v>
      </c>
      <c r="X17" s="3">
        <v>34.25691861904496</v>
      </c>
      <c r="Y17" s="3">
        <v>32.201633369433253</v>
      </c>
    </row>
    <row r="18" spans="1:25" x14ac:dyDescent="0.3">
      <c r="A18" t="s">
        <v>113</v>
      </c>
      <c r="B18" s="3">
        <v>29.844134316020156</v>
      </c>
      <c r="C18" s="3">
        <v>29.974539282390928</v>
      </c>
      <c r="D18" s="3">
        <v>27.886647869361472</v>
      </c>
      <c r="E18" s="3">
        <v>28.328247477240822</v>
      </c>
      <c r="F18" s="3">
        <v>29.201715746448826</v>
      </c>
      <c r="G18" s="3">
        <v>27.526524572168249</v>
      </c>
      <c r="H18" s="3">
        <v>31.017979924068335</v>
      </c>
      <c r="I18" s="3">
        <v>28.568000071746354</v>
      </c>
      <c r="J18" s="3">
        <v>30.191160361808276</v>
      </c>
      <c r="K18" s="3">
        <v>29.129467627001699</v>
      </c>
      <c r="L18" s="3">
        <v>30.497207470954276</v>
      </c>
      <c r="M18" s="3">
        <v>34.670597384944152</v>
      </c>
      <c r="N18" s="3">
        <v>41.56749529461672</v>
      </c>
      <c r="O18" s="3">
        <v>43.459555208922389</v>
      </c>
      <c r="P18" s="3">
        <v>41.57282201059094</v>
      </c>
      <c r="Q18" s="3">
        <v>45.372586968234295</v>
      </c>
      <c r="R18" s="3">
        <v>41.133796965022455</v>
      </c>
      <c r="S18" s="3">
        <v>39.07953441553002</v>
      </c>
      <c r="T18" s="3">
        <v>40.769497722017533</v>
      </c>
      <c r="U18" s="3">
        <v>31.368741152069141</v>
      </c>
      <c r="V18" s="3">
        <v>36.67154626309248</v>
      </c>
      <c r="W18" s="3">
        <v>35.851697618713466</v>
      </c>
      <c r="X18" s="3">
        <v>31.989615710169716</v>
      </c>
      <c r="Y18" s="3">
        <v>33.561767352709609</v>
      </c>
    </row>
    <row r="19" spans="1:25" x14ac:dyDescent="0.3">
      <c r="A19" t="s">
        <v>114</v>
      </c>
      <c r="B19" s="3">
        <v>33.970046801057634</v>
      </c>
      <c r="C19" s="3">
        <v>28.500451443008672</v>
      </c>
      <c r="D19" s="3">
        <v>24.945764043314323</v>
      </c>
      <c r="E19" s="3">
        <v>29.506305549188021</v>
      </c>
      <c r="F19" s="3">
        <v>26.167365777345591</v>
      </c>
      <c r="G19" s="3">
        <v>29.643071929000001</v>
      </c>
      <c r="H19" s="3">
        <v>29.066085666457784</v>
      </c>
      <c r="I19" s="3">
        <v>31.010029267833037</v>
      </c>
      <c r="J19" s="3">
        <v>32.359666676037094</v>
      </c>
      <c r="K19" s="3">
        <v>29.092963274076805</v>
      </c>
      <c r="L19" s="3">
        <v>36.215062442213572</v>
      </c>
      <c r="M19" s="3">
        <v>36.054661962001354</v>
      </c>
      <c r="N19" s="3">
        <v>39.91662570567496</v>
      </c>
      <c r="O19" s="3">
        <v>37.104141098713548</v>
      </c>
      <c r="P19" s="3">
        <v>38.706737434739019</v>
      </c>
      <c r="Q19" s="3">
        <v>45.350991890827054</v>
      </c>
      <c r="R19" s="3">
        <v>48.391909388769513</v>
      </c>
      <c r="S19" s="3">
        <v>44.190480696820202</v>
      </c>
      <c r="T19" s="3">
        <v>34.268435613604915</v>
      </c>
      <c r="U19" s="3">
        <v>34.405878215175498</v>
      </c>
      <c r="V19" s="3">
        <v>36.509334394878557</v>
      </c>
      <c r="W19" s="3">
        <v>33.120457560558336</v>
      </c>
      <c r="X19" s="3">
        <v>32.621047011447587</v>
      </c>
      <c r="Y19" s="3">
        <v>30.202168242625916</v>
      </c>
    </row>
    <row r="20" spans="1:25" x14ac:dyDescent="0.3">
      <c r="A20" t="s">
        <v>115</v>
      </c>
      <c r="B20" s="3">
        <v>30.213417416031856</v>
      </c>
      <c r="C20" s="3">
        <v>26.995018335776358</v>
      </c>
      <c r="D20" s="3">
        <v>29.700781361867762</v>
      </c>
      <c r="E20" s="3">
        <v>29.480980056532488</v>
      </c>
      <c r="F20" s="3">
        <v>25.954218028392564</v>
      </c>
      <c r="G20" s="3">
        <v>26.884862798591904</v>
      </c>
      <c r="H20" s="3">
        <v>31.15160391460304</v>
      </c>
      <c r="I20" s="3">
        <v>32.383592407693165</v>
      </c>
      <c r="J20" s="3">
        <v>29.363659142410999</v>
      </c>
      <c r="K20" s="3">
        <v>28.754294440689172</v>
      </c>
      <c r="L20" s="3">
        <v>34.61282755203937</v>
      </c>
      <c r="M20" s="3">
        <v>37.957449332388649</v>
      </c>
      <c r="N20" s="3">
        <v>41.091934814366049</v>
      </c>
      <c r="O20" s="3">
        <v>38.959971854631831</v>
      </c>
      <c r="P20" s="3">
        <v>40.999002858791968</v>
      </c>
      <c r="Q20" s="3">
        <v>42.963938286720698</v>
      </c>
      <c r="R20" s="3">
        <v>46.302956037014525</v>
      </c>
      <c r="S20" s="3">
        <v>43.332088268482536</v>
      </c>
      <c r="T20" s="3">
        <v>35.457951100665028</v>
      </c>
      <c r="U20" s="3">
        <v>36.619524788094623</v>
      </c>
      <c r="V20" s="3">
        <v>37.73548001864657</v>
      </c>
      <c r="W20" s="3">
        <v>36.096139768430568</v>
      </c>
      <c r="X20" s="3">
        <v>34.744206875315086</v>
      </c>
      <c r="Y20" s="3">
        <v>31.625593095784801</v>
      </c>
    </row>
    <row r="21" spans="1:25" x14ac:dyDescent="0.3">
      <c r="A21" t="s">
        <v>116</v>
      </c>
      <c r="B21" s="3">
        <v>33.33055303203728</v>
      </c>
      <c r="C21" s="3">
        <v>27.180690797868394</v>
      </c>
      <c r="D21" s="3">
        <v>25.439927093967821</v>
      </c>
      <c r="E21" s="3">
        <v>27.785319788166994</v>
      </c>
      <c r="F21" s="3">
        <v>29.361082792210969</v>
      </c>
      <c r="G21" s="3">
        <v>31.311041464148985</v>
      </c>
      <c r="H21" s="3">
        <v>29.257471172551448</v>
      </c>
      <c r="I21" s="3">
        <v>32.152384708064723</v>
      </c>
      <c r="J21" s="3">
        <v>28.147192226608198</v>
      </c>
      <c r="K21" s="3">
        <v>28.87875563453014</v>
      </c>
      <c r="L21" s="3">
        <v>34.824886371718115</v>
      </c>
      <c r="M21" s="3">
        <v>34.880615381448266</v>
      </c>
      <c r="N21" s="3">
        <v>38.964997080343359</v>
      </c>
      <c r="O21" s="3">
        <v>40.708185539494615</v>
      </c>
      <c r="P21" s="3">
        <v>43.114377533453663</v>
      </c>
      <c r="Q21" s="3">
        <v>42.60813801529514</v>
      </c>
      <c r="R21" s="3">
        <v>48.932290326911549</v>
      </c>
      <c r="S21" s="3">
        <v>39.643149228330671</v>
      </c>
      <c r="T21" s="3">
        <v>37.031196260111265</v>
      </c>
      <c r="U21" s="3">
        <v>33.076239565590669</v>
      </c>
      <c r="V21" s="3">
        <v>38.751125989018462</v>
      </c>
      <c r="W21" s="3">
        <v>38.554129692245041</v>
      </c>
      <c r="X21" s="3">
        <v>29.597810391119264</v>
      </c>
      <c r="Y21" s="3">
        <v>33.325824421627694</v>
      </c>
    </row>
    <row r="22" spans="1:25" x14ac:dyDescent="0.3">
      <c r="A22" t="s">
        <v>117</v>
      </c>
      <c r="B22" s="3">
        <v>31.213091767958613</v>
      </c>
      <c r="C22" s="3">
        <v>29.260831785016254</v>
      </c>
      <c r="D22" s="3">
        <v>29.539119468436535</v>
      </c>
      <c r="E22" s="3">
        <v>26.159010069227101</v>
      </c>
      <c r="F22" s="3">
        <v>26.573398235358699</v>
      </c>
      <c r="G22" s="3">
        <v>31.88529543050484</v>
      </c>
      <c r="H22" s="3">
        <v>31.241639974261972</v>
      </c>
      <c r="I22" s="3">
        <v>32.459223893668693</v>
      </c>
      <c r="J22" s="3">
        <v>31.938015292667469</v>
      </c>
      <c r="K22" s="3">
        <v>30.861219240417061</v>
      </c>
      <c r="L22" s="3">
        <v>33.502876320330607</v>
      </c>
      <c r="M22" s="3">
        <v>36.69248783757439</v>
      </c>
      <c r="N22" s="3">
        <v>36.47278263458572</v>
      </c>
      <c r="O22" s="3">
        <v>43.61443849490059</v>
      </c>
      <c r="P22" s="3">
        <v>39.946627092764793</v>
      </c>
      <c r="Q22" s="3">
        <v>41.759748813558765</v>
      </c>
      <c r="R22" s="3">
        <v>40.994084715712873</v>
      </c>
      <c r="S22" s="3">
        <v>40.540071446281367</v>
      </c>
      <c r="T22" s="3">
        <v>35.001668056512237</v>
      </c>
      <c r="U22" s="3">
        <v>37.492964969515327</v>
      </c>
      <c r="V22" s="3">
        <v>36.085654066217487</v>
      </c>
      <c r="W22" s="3">
        <v>38.643171038313675</v>
      </c>
      <c r="X22" s="3">
        <v>30.054374689392429</v>
      </c>
      <c r="Y22" s="3">
        <v>31.755022945425765</v>
      </c>
    </row>
    <row r="23" spans="1:25" x14ac:dyDescent="0.3">
      <c r="A23" t="s">
        <v>118</v>
      </c>
      <c r="B23" s="3">
        <v>33.891096823524641</v>
      </c>
      <c r="C23" s="3">
        <v>29.262421022925629</v>
      </c>
      <c r="D23" s="3">
        <v>28.096441887025886</v>
      </c>
      <c r="E23" s="3">
        <v>26.037960638753994</v>
      </c>
      <c r="F23" s="3">
        <v>31.348173509363587</v>
      </c>
      <c r="G23" s="3">
        <v>27.589131929774503</v>
      </c>
      <c r="H23" s="3">
        <v>28.901275039133406</v>
      </c>
      <c r="I23" s="3">
        <v>31.54624897390271</v>
      </c>
      <c r="J23" s="3">
        <v>30.399842199814437</v>
      </c>
      <c r="K23" s="3">
        <v>29.155459951998964</v>
      </c>
      <c r="L23" s="3">
        <v>31.175269437646012</v>
      </c>
      <c r="M23" s="3">
        <v>36.742250535339345</v>
      </c>
      <c r="N23" s="3">
        <v>38.312826605250869</v>
      </c>
      <c r="O23" s="3">
        <v>41.719560854738056</v>
      </c>
      <c r="P23" s="3">
        <v>45.009729388670124</v>
      </c>
      <c r="Q23" s="3">
        <v>39.565341189741567</v>
      </c>
      <c r="R23" s="3">
        <v>45.3405957405935</v>
      </c>
      <c r="S23" s="3">
        <v>44.200189069645809</v>
      </c>
      <c r="T23" s="3">
        <v>39.591645675665724</v>
      </c>
      <c r="U23" s="3">
        <v>32.688263228671786</v>
      </c>
      <c r="V23" s="3">
        <v>33.320939670710828</v>
      </c>
      <c r="W23" s="3">
        <v>36.005670821465166</v>
      </c>
      <c r="X23" s="3">
        <v>35.222216460761892</v>
      </c>
      <c r="Y23" s="3">
        <v>29.499944693827771</v>
      </c>
    </row>
    <row r="24" spans="1:25" x14ac:dyDescent="0.3">
      <c r="A24" t="s">
        <v>119</v>
      </c>
      <c r="B24" s="3">
        <v>28.688300901152775</v>
      </c>
      <c r="C24" s="3">
        <v>28.244780335603263</v>
      </c>
      <c r="D24" s="3">
        <v>27.835613385625688</v>
      </c>
      <c r="E24" s="3">
        <v>29.482205838717878</v>
      </c>
      <c r="F24" s="3">
        <v>31.014209878937315</v>
      </c>
      <c r="G24" s="3">
        <v>27.61432029580596</v>
      </c>
      <c r="H24" s="3">
        <v>27.61904042140425</v>
      </c>
      <c r="I24" s="3">
        <v>30.365685436555523</v>
      </c>
      <c r="J24" s="3">
        <v>28.556675642506484</v>
      </c>
      <c r="K24" s="3">
        <v>30.142103239997201</v>
      </c>
      <c r="L24" s="3">
        <v>34.915517687910715</v>
      </c>
      <c r="M24" s="3">
        <v>36.642829398466887</v>
      </c>
      <c r="N24" s="3">
        <v>36.341114484658874</v>
      </c>
      <c r="O24" s="3">
        <v>39.676082323943987</v>
      </c>
      <c r="P24" s="3">
        <v>42.113542635297257</v>
      </c>
      <c r="Q24" s="3">
        <v>40.480839538557085</v>
      </c>
      <c r="R24" s="3">
        <v>48.469152793030979</v>
      </c>
      <c r="S24" s="3">
        <v>46.401159665517923</v>
      </c>
      <c r="T24" s="3">
        <v>35.268463519059672</v>
      </c>
      <c r="U24" s="3">
        <v>36.905573549234362</v>
      </c>
      <c r="V24" s="3">
        <v>33.067174142858676</v>
      </c>
      <c r="W24" s="3">
        <v>37.562225681668203</v>
      </c>
      <c r="X24" s="3">
        <v>35.241316280086814</v>
      </c>
      <c r="Y24" s="3">
        <v>28.918803760815575</v>
      </c>
    </row>
    <row r="25" spans="1:25" x14ac:dyDescent="0.3">
      <c r="A25" t="s">
        <v>120</v>
      </c>
      <c r="B25" s="3">
        <v>32.342663611451442</v>
      </c>
      <c r="C25" s="3">
        <v>28.084820044856638</v>
      </c>
      <c r="D25" s="3">
        <v>29.020962358122148</v>
      </c>
      <c r="E25" s="3">
        <v>30.518412587601134</v>
      </c>
      <c r="F25" s="3">
        <v>28.722276732032114</v>
      </c>
      <c r="G25" s="3">
        <v>26.828246815039591</v>
      </c>
      <c r="H25" s="3">
        <v>30.873413880969839</v>
      </c>
      <c r="I25" s="3">
        <v>32.515649351030739</v>
      </c>
      <c r="J25" s="3">
        <v>28.461100788049695</v>
      </c>
      <c r="K25" s="3">
        <v>29.049501897983376</v>
      </c>
      <c r="L25" s="3">
        <v>35.034895587879362</v>
      </c>
      <c r="M25" s="3">
        <v>35.016335245005685</v>
      </c>
      <c r="N25" s="3">
        <v>39.610412932504957</v>
      </c>
      <c r="O25" s="3">
        <v>42.911453108211916</v>
      </c>
      <c r="P25" s="3">
        <v>45.51970512789908</v>
      </c>
      <c r="Q25" s="3">
        <v>46.345275786682869</v>
      </c>
      <c r="R25" s="3">
        <v>45.511568298668877</v>
      </c>
      <c r="S25" s="3">
        <v>42.071226667433955</v>
      </c>
      <c r="T25" s="3">
        <v>36.121593224968976</v>
      </c>
      <c r="U25" s="3">
        <v>32.120098801212663</v>
      </c>
      <c r="V25" s="3">
        <v>38.806219717085447</v>
      </c>
      <c r="W25" s="3">
        <v>34.592004182354906</v>
      </c>
      <c r="X25" s="3">
        <v>30.70007479046766</v>
      </c>
      <c r="Y25" s="3">
        <v>29.763760766676967</v>
      </c>
    </row>
    <row r="26" spans="1:25" x14ac:dyDescent="0.3">
      <c r="A26" t="s">
        <v>121</v>
      </c>
      <c r="B26" s="3">
        <v>32.645249823187129</v>
      </c>
      <c r="C26" s="3">
        <v>30.255317846260407</v>
      </c>
      <c r="D26" s="3">
        <v>27.216730829668929</v>
      </c>
      <c r="E26" s="3">
        <v>27.39563228947442</v>
      </c>
      <c r="F26" s="3">
        <v>29.239559872262806</v>
      </c>
      <c r="G26" s="3">
        <v>31.660655513953877</v>
      </c>
      <c r="H26" s="3">
        <v>25.858741960782631</v>
      </c>
      <c r="I26" s="3">
        <v>27.356205310129948</v>
      </c>
      <c r="J26" s="3">
        <v>32.137422829245978</v>
      </c>
      <c r="K26" s="3">
        <v>34.683057102300353</v>
      </c>
      <c r="L26" s="3">
        <v>33.293557752911887</v>
      </c>
      <c r="M26" s="3">
        <v>33.359652537443623</v>
      </c>
      <c r="N26" s="3">
        <v>37.395719385267348</v>
      </c>
      <c r="O26" s="3">
        <v>42.936751639481052</v>
      </c>
      <c r="P26" s="3">
        <v>40.870696017036579</v>
      </c>
      <c r="Q26" s="3">
        <v>42.655719753205084</v>
      </c>
      <c r="R26" s="3">
        <v>43.157164135147667</v>
      </c>
      <c r="S26" s="3">
        <v>39.285021509575621</v>
      </c>
      <c r="T26" s="3">
        <v>37.540639795143981</v>
      </c>
      <c r="U26" s="3">
        <v>32.717782835597767</v>
      </c>
      <c r="V26" s="3">
        <v>33.96086071438701</v>
      </c>
      <c r="W26" s="3">
        <v>38.464616252737187</v>
      </c>
      <c r="X26" s="3">
        <v>33.180797334384842</v>
      </c>
      <c r="Y26" s="3">
        <v>30.25998669158334</v>
      </c>
    </row>
    <row r="27" spans="1:25" x14ac:dyDescent="0.3">
      <c r="A27" t="s">
        <v>122</v>
      </c>
      <c r="B27" s="3">
        <v>29.335686935255811</v>
      </c>
      <c r="C27" s="3">
        <v>29.152821993312742</v>
      </c>
      <c r="D27" s="3">
        <v>28.181886734272251</v>
      </c>
      <c r="E27" s="3">
        <v>31.215816794931861</v>
      </c>
      <c r="F27" s="3">
        <v>31.330885887845458</v>
      </c>
      <c r="G27" s="3">
        <v>26.938976645624098</v>
      </c>
      <c r="H27" s="3">
        <v>28.5907051351919</v>
      </c>
      <c r="I27" s="3">
        <v>27.560982862171407</v>
      </c>
      <c r="J27" s="3">
        <v>29.305432433408374</v>
      </c>
      <c r="K27" s="3">
        <v>30.790903431474611</v>
      </c>
      <c r="L27" s="3">
        <v>35.931058148575069</v>
      </c>
      <c r="M27" s="3">
        <v>35.594239180055297</v>
      </c>
      <c r="N27" s="3">
        <v>38.904537798837829</v>
      </c>
      <c r="O27" s="3">
        <v>36.59881765448992</v>
      </c>
      <c r="P27" s="3">
        <v>41.884313569131756</v>
      </c>
      <c r="Q27" s="3">
        <v>39.914103988638153</v>
      </c>
      <c r="R27" s="3">
        <v>46.031123468458212</v>
      </c>
      <c r="S27" s="3">
        <v>44.78044935218422</v>
      </c>
      <c r="T27" s="3">
        <v>40.006266790309581</v>
      </c>
      <c r="U27" s="3">
        <v>34.184585185447816</v>
      </c>
      <c r="V27" s="3">
        <v>33.527057689128071</v>
      </c>
      <c r="W27" s="3">
        <v>35.391287853636378</v>
      </c>
      <c r="X27" s="3">
        <v>31.15802875927837</v>
      </c>
      <c r="Y27" s="3">
        <v>33.330316563175458</v>
      </c>
    </row>
    <row r="28" spans="1:25" x14ac:dyDescent="0.3">
      <c r="A28" t="s">
        <v>123</v>
      </c>
      <c r="B28" s="3">
        <v>29.332665937434669</v>
      </c>
      <c r="C28" s="3">
        <v>31.680263419634429</v>
      </c>
      <c r="D28" s="3">
        <v>25.83492062631289</v>
      </c>
      <c r="E28" s="3">
        <v>28.574091684161999</v>
      </c>
      <c r="F28" s="3">
        <v>28.746262167263019</v>
      </c>
      <c r="G28" s="3">
        <v>26.394636945505074</v>
      </c>
      <c r="H28" s="3">
        <v>28.469618823388725</v>
      </c>
      <c r="I28" s="3">
        <v>29.969148850623167</v>
      </c>
      <c r="J28" s="3">
        <v>28.876732782356314</v>
      </c>
      <c r="K28" s="3">
        <v>34.126305776035139</v>
      </c>
      <c r="L28" s="3">
        <v>31.614925240730173</v>
      </c>
      <c r="M28" s="3">
        <v>33.312328205288644</v>
      </c>
      <c r="N28" s="3">
        <v>35.606218453805241</v>
      </c>
      <c r="O28" s="3">
        <v>42.139546875029211</v>
      </c>
      <c r="P28" s="3">
        <v>43.828754443872384</v>
      </c>
      <c r="Q28" s="3">
        <v>42.398071718592604</v>
      </c>
      <c r="R28" s="3">
        <v>43.430449659884431</v>
      </c>
      <c r="S28" s="3">
        <v>46.273647283527033</v>
      </c>
      <c r="T28" s="3">
        <v>39.446615822961498</v>
      </c>
      <c r="U28" s="3">
        <v>31.872753037527946</v>
      </c>
      <c r="V28" s="3">
        <v>38.048403780645593</v>
      </c>
      <c r="W28" s="3">
        <v>32.368150494238442</v>
      </c>
      <c r="X28" s="3">
        <v>29.826169103513767</v>
      </c>
      <c r="Y28" s="3">
        <v>34.204723799214634</v>
      </c>
    </row>
    <row r="29" spans="1:25" x14ac:dyDescent="0.3">
      <c r="A29" t="s">
        <v>124</v>
      </c>
      <c r="B29" s="3">
        <v>28.294176352212805</v>
      </c>
      <c r="C29" s="3">
        <v>28.390100290993928</v>
      </c>
      <c r="D29" s="3">
        <v>25.581015635821426</v>
      </c>
      <c r="E29" s="3">
        <v>29.400383819410191</v>
      </c>
      <c r="F29" s="3">
        <v>26.891527538812831</v>
      </c>
      <c r="G29" s="3">
        <v>30.975923649974085</v>
      </c>
      <c r="H29" s="3">
        <v>29.975971401911981</v>
      </c>
      <c r="I29" s="3">
        <v>30.911284501978987</v>
      </c>
      <c r="J29" s="3">
        <v>31.606261727796717</v>
      </c>
      <c r="K29" s="3">
        <v>30.55703616399774</v>
      </c>
      <c r="L29" s="3">
        <v>32.626552023865152</v>
      </c>
      <c r="M29" s="3">
        <v>34.115809551521892</v>
      </c>
      <c r="N29" s="3">
        <v>38.62625338558945</v>
      </c>
      <c r="O29" s="3">
        <v>41.839165257244126</v>
      </c>
      <c r="P29" s="3">
        <v>41.102086446845426</v>
      </c>
      <c r="Q29" s="3">
        <v>44.238483296483246</v>
      </c>
      <c r="R29" s="3">
        <v>45.950248205342625</v>
      </c>
      <c r="S29" s="3">
        <v>44.897443381928113</v>
      </c>
      <c r="T29" s="3">
        <v>37.510740961715456</v>
      </c>
      <c r="U29" s="3">
        <v>32.925907040209843</v>
      </c>
      <c r="V29" s="3">
        <v>35.407607515933172</v>
      </c>
      <c r="W29" s="3">
        <v>34.166105916591583</v>
      </c>
      <c r="X29" s="3">
        <v>32.554948052716256</v>
      </c>
      <c r="Y29" s="3">
        <v>33.60762610121278</v>
      </c>
    </row>
    <row r="30" spans="1:25" x14ac:dyDescent="0.3">
      <c r="A30" t="s">
        <v>125</v>
      </c>
      <c r="B30" s="3">
        <v>32.881041941822083</v>
      </c>
      <c r="C30" s="3">
        <v>32.219090478512165</v>
      </c>
      <c r="D30" s="3">
        <v>25.554262133354275</v>
      </c>
      <c r="E30" s="3">
        <v>28.280375618229829</v>
      </c>
      <c r="F30" s="3">
        <v>31.271335891976147</v>
      </c>
      <c r="G30" s="3">
        <v>31.879448976790339</v>
      </c>
      <c r="H30" s="3">
        <v>28.034092280749604</v>
      </c>
      <c r="I30" s="3">
        <v>32.371159908988915</v>
      </c>
      <c r="J30" s="3">
        <v>28.137094685327202</v>
      </c>
      <c r="K30" s="3">
        <v>32.872158965670472</v>
      </c>
      <c r="L30" s="3">
        <v>34.182144796694388</v>
      </c>
      <c r="M30" s="3">
        <v>36.269511502709413</v>
      </c>
      <c r="N30" s="3">
        <v>40.26834120755602</v>
      </c>
      <c r="O30" s="3">
        <v>42.403289375051742</v>
      </c>
      <c r="P30" s="3">
        <v>42.296281684567347</v>
      </c>
      <c r="Q30" s="3">
        <v>38.932863000354281</v>
      </c>
      <c r="R30" s="3">
        <v>47.777264855497407</v>
      </c>
      <c r="S30" s="3">
        <v>42.121474769110804</v>
      </c>
      <c r="T30" s="3">
        <v>37.254366806885677</v>
      </c>
      <c r="U30" s="3">
        <v>32.771189012713393</v>
      </c>
      <c r="V30" s="3">
        <v>38.930390787127251</v>
      </c>
      <c r="W30" s="3">
        <v>33.098525983401942</v>
      </c>
      <c r="X30" s="3">
        <v>33.04375248757448</v>
      </c>
      <c r="Y30" s="3">
        <v>28.917937460275596</v>
      </c>
    </row>
    <row r="31" spans="1:25" x14ac:dyDescent="0.3">
      <c r="A31" t="s">
        <v>126</v>
      </c>
      <c r="B31" s="3">
        <v>32.709578648737534</v>
      </c>
      <c r="C31" s="3">
        <v>28.543093657370644</v>
      </c>
      <c r="D31" s="3">
        <v>26.088507359070491</v>
      </c>
      <c r="E31" s="3">
        <v>27.219059989354527</v>
      </c>
      <c r="F31" s="3">
        <v>28.946652303369412</v>
      </c>
      <c r="G31" s="3">
        <v>28.546681929309553</v>
      </c>
      <c r="H31" s="3">
        <v>28.490829520230129</v>
      </c>
      <c r="I31" s="3">
        <v>32.462821114374186</v>
      </c>
      <c r="J31" s="3">
        <v>29.84585876138534</v>
      </c>
      <c r="K31" s="3">
        <v>33.51701370026997</v>
      </c>
      <c r="L31" s="3">
        <v>33.063726323003351</v>
      </c>
      <c r="M31" s="3">
        <v>34.849140870563524</v>
      </c>
      <c r="N31" s="3">
        <v>40.913603305320393</v>
      </c>
      <c r="O31" s="3">
        <v>37.774054383622399</v>
      </c>
      <c r="P31" s="3">
        <v>39.613660156221243</v>
      </c>
      <c r="Q31" s="3">
        <v>45.666215290449891</v>
      </c>
      <c r="R31" s="3">
        <v>42.274397527158953</v>
      </c>
      <c r="S31" s="3">
        <v>42.115009392110977</v>
      </c>
      <c r="T31" s="3">
        <v>40.629535714479836</v>
      </c>
      <c r="U31" s="3">
        <v>36.021227662315802</v>
      </c>
      <c r="V31" s="3">
        <v>34.145233313936103</v>
      </c>
      <c r="W31" s="3">
        <v>34.519054183790942</v>
      </c>
      <c r="X31" s="3">
        <v>29.734980120914063</v>
      </c>
      <c r="Y31" s="3">
        <v>31.444065661183192</v>
      </c>
    </row>
    <row r="32" spans="1:25" x14ac:dyDescent="0.3">
      <c r="A32" t="s">
        <v>127</v>
      </c>
      <c r="B32" s="3">
        <v>34.139425671081128</v>
      </c>
      <c r="C32" s="3">
        <v>31.059837996407378</v>
      </c>
      <c r="D32" s="3">
        <v>27.532177574054444</v>
      </c>
      <c r="E32" s="3">
        <v>31.144757085207544</v>
      </c>
      <c r="F32" s="3">
        <v>29.078073534971455</v>
      </c>
      <c r="G32" s="3">
        <v>29.348312143205973</v>
      </c>
      <c r="H32" s="3">
        <v>30.867391868873849</v>
      </c>
      <c r="I32" s="3">
        <v>26.788821177575205</v>
      </c>
      <c r="J32" s="3">
        <v>29.816003701264084</v>
      </c>
      <c r="K32" s="3">
        <v>34.725298228625427</v>
      </c>
      <c r="L32" s="3">
        <v>32.373494827390047</v>
      </c>
      <c r="M32" s="3">
        <v>34.615413821352639</v>
      </c>
      <c r="N32" s="3">
        <v>37.934860908046268</v>
      </c>
      <c r="O32" s="3">
        <v>37.237119656972574</v>
      </c>
      <c r="P32" s="3">
        <v>38.519107674833613</v>
      </c>
      <c r="Q32" s="3">
        <v>39.053755851029926</v>
      </c>
      <c r="R32" s="3">
        <v>46.794865233366842</v>
      </c>
      <c r="S32" s="3">
        <v>44.021493203672271</v>
      </c>
      <c r="T32" s="3">
        <v>35.012701826918295</v>
      </c>
      <c r="U32" s="3">
        <v>36.895112110145682</v>
      </c>
      <c r="V32" s="3">
        <v>36.570606480434847</v>
      </c>
      <c r="W32" s="3">
        <v>38.257524858502769</v>
      </c>
      <c r="X32" s="3">
        <v>35.508186351833437</v>
      </c>
      <c r="Y32" s="3">
        <v>32.03727906773446</v>
      </c>
    </row>
    <row r="33" spans="1:25" x14ac:dyDescent="0.3">
      <c r="A33" t="s">
        <v>128</v>
      </c>
      <c r="B33" s="3">
        <v>29.157599020478781</v>
      </c>
      <c r="C33" s="3">
        <v>26.750306432399181</v>
      </c>
      <c r="D33" s="3">
        <v>29.715280616425556</v>
      </c>
      <c r="E33" s="3">
        <v>27.706095872379354</v>
      </c>
      <c r="F33" s="3">
        <v>28.068546511092745</v>
      </c>
      <c r="G33" s="3">
        <v>32.074125365452232</v>
      </c>
      <c r="H33" s="3">
        <v>26.930763863626666</v>
      </c>
      <c r="I33" s="3">
        <v>27.938811830326568</v>
      </c>
      <c r="J33" s="3">
        <v>32.102765242882725</v>
      </c>
      <c r="K33" s="3">
        <v>30.219088562475765</v>
      </c>
      <c r="L33" s="3">
        <v>31.817057741881701</v>
      </c>
      <c r="M33" s="3">
        <v>38.758647574838221</v>
      </c>
      <c r="N33" s="3">
        <v>34.654446828896006</v>
      </c>
      <c r="O33" s="3">
        <v>37.308383361184383</v>
      </c>
      <c r="P33" s="3">
        <v>43.723232463193959</v>
      </c>
      <c r="Q33" s="3">
        <v>38.322621665349963</v>
      </c>
      <c r="R33" s="3">
        <v>50.027715451167751</v>
      </c>
      <c r="S33" s="3">
        <v>39.051990946006882</v>
      </c>
      <c r="T33" s="3">
        <v>35.131867037005698</v>
      </c>
      <c r="U33" s="3">
        <v>36.817658559805615</v>
      </c>
      <c r="V33" s="3">
        <v>33.706551349343201</v>
      </c>
      <c r="W33" s="3">
        <v>37.782178030638285</v>
      </c>
      <c r="X33" s="3">
        <v>34.477564146677203</v>
      </c>
      <c r="Y33" s="3">
        <v>30.443532203387065</v>
      </c>
    </row>
    <row r="34" spans="1:25" x14ac:dyDescent="0.3">
      <c r="A34" t="s">
        <v>129</v>
      </c>
      <c r="B34" s="3">
        <v>28.921204278565025</v>
      </c>
      <c r="C34" s="3">
        <v>30.974074277714813</v>
      </c>
      <c r="D34" s="3">
        <v>29.247914236040632</v>
      </c>
      <c r="E34" s="3">
        <v>26.782746365602669</v>
      </c>
      <c r="F34" s="3">
        <v>28.272966148439828</v>
      </c>
      <c r="G34" s="3">
        <v>28.208526864182435</v>
      </c>
      <c r="H34" s="3">
        <v>26.841631739903374</v>
      </c>
      <c r="I34" s="3">
        <v>29.427520665328043</v>
      </c>
      <c r="J34" s="3">
        <v>30.176817736385871</v>
      </c>
      <c r="K34" s="3">
        <v>30.007985603718357</v>
      </c>
      <c r="L34" s="3">
        <v>36.3929192773845</v>
      </c>
      <c r="M34" s="3">
        <v>35.380722235439748</v>
      </c>
      <c r="N34" s="3">
        <v>39.735326049146011</v>
      </c>
      <c r="O34" s="3">
        <v>36.860961667334692</v>
      </c>
      <c r="P34" s="3">
        <v>37.705806964639557</v>
      </c>
      <c r="Q34" s="3">
        <v>44.542389770980584</v>
      </c>
      <c r="R34" s="3">
        <v>45.44229927222603</v>
      </c>
      <c r="S34" s="3">
        <v>40.991544812851998</v>
      </c>
      <c r="T34" s="3">
        <v>34.358599096879914</v>
      </c>
      <c r="U34" s="3">
        <v>35.84873716311008</v>
      </c>
      <c r="V34" s="3">
        <v>35.875264393185667</v>
      </c>
      <c r="W34" s="3">
        <v>35.146888165451678</v>
      </c>
      <c r="X34" s="3">
        <v>31.36904170967329</v>
      </c>
      <c r="Y34" s="3">
        <v>33.330916238476931</v>
      </c>
    </row>
    <row r="35" spans="1:25" x14ac:dyDescent="0.3">
      <c r="A35" t="s">
        <v>130</v>
      </c>
      <c r="B35" s="3">
        <v>31.976215523484925</v>
      </c>
      <c r="C35" s="3">
        <v>27.619657003505058</v>
      </c>
      <c r="D35" s="3">
        <v>30.348541877397142</v>
      </c>
      <c r="E35" s="3">
        <v>28.825465984317514</v>
      </c>
      <c r="F35" s="3">
        <v>28.024199755820131</v>
      </c>
      <c r="G35" s="3">
        <v>30.712962373863764</v>
      </c>
      <c r="H35" s="3">
        <v>26.454257894170368</v>
      </c>
      <c r="I35" s="3">
        <v>27.568543234302808</v>
      </c>
      <c r="J35" s="3">
        <v>31.613485959036193</v>
      </c>
      <c r="K35" s="3">
        <v>31.110922466614454</v>
      </c>
      <c r="L35" s="3">
        <v>33.23258905997492</v>
      </c>
      <c r="M35" s="3">
        <v>35.760004105015099</v>
      </c>
      <c r="N35" s="3">
        <v>38.893213637274258</v>
      </c>
      <c r="O35" s="3">
        <v>43.385978605653548</v>
      </c>
      <c r="P35" s="3">
        <v>40.294671408381383</v>
      </c>
      <c r="Q35" s="3">
        <v>44.301696386639648</v>
      </c>
      <c r="R35" s="3">
        <v>45.017386215954893</v>
      </c>
      <c r="S35" s="3">
        <v>40.66058245531655</v>
      </c>
      <c r="T35" s="3">
        <v>38.196067402021221</v>
      </c>
      <c r="U35" s="3">
        <v>33.656788817457588</v>
      </c>
      <c r="V35" s="3">
        <v>33.748972294828199</v>
      </c>
      <c r="W35" s="3">
        <v>37.152496921481998</v>
      </c>
      <c r="X35" s="3">
        <v>30.081440159918461</v>
      </c>
      <c r="Y35" s="3">
        <v>30.702998460892402</v>
      </c>
    </row>
    <row r="36" spans="1:25" x14ac:dyDescent="0.3">
      <c r="A36" t="s">
        <v>131</v>
      </c>
      <c r="B36" s="3">
        <v>31.506119616797147</v>
      </c>
      <c r="C36" s="3">
        <v>30.034695683302246</v>
      </c>
      <c r="D36" s="3">
        <v>28.862631214006861</v>
      </c>
      <c r="E36" s="3">
        <v>25.968377310742309</v>
      </c>
      <c r="F36" s="3">
        <v>26.687058318105258</v>
      </c>
      <c r="G36" s="3">
        <v>26.835481921943625</v>
      </c>
      <c r="H36" s="3">
        <v>26.709303716678036</v>
      </c>
      <c r="I36" s="3">
        <v>28.146286352748557</v>
      </c>
      <c r="J36" s="3">
        <v>29.745185614167362</v>
      </c>
      <c r="K36" s="3">
        <v>28.729350930639431</v>
      </c>
      <c r="L36" s="3">
        <v>31.021893547437909</v>
      </c>
      <c r="M36" s="3">
        <v>33.058719809227114</v>
      </c>
      <c r="N36" s="3">
        <v>37.237646918583202</v>
      </c>
      <c r="O36" s="3">
        <v>40.813394651957658</v>
      </c>
      <c r="P36" s="3">
        <v>42.495928648940662</v>
      </c>
      <c r="Q36" s="3">
        <v>43.507817646178722</v>
      </c>
      <c r="R36" s="3">
        <v>47.415911765488922</v>
      </c>
      <c r="S36" s="3">
        <v>40.97434171361062</v>
      </c>
      <c r="T36" s="3">
        <v>39.334391238828935</v>
      </c>
      <c r="U36" s="3">
        <v>31.553356413236308</v>
      </c>
      <c r="V36" s="3">
        <v>32.770520596669918</v>
      </c>
      <c r="W36" s="3">
        <v>35.318113956414734</v>
      </c>
      <c r="X36" s="3">
        <v>31.064409938524523</v>
      </c>
      <c r="Y36" s="3">
        <v>29.857938288810274</v>
      </c>
    </row>
    <row r="37" spans="1:25" x14ac:dyDescent="0.3">
      <c r="A37" t="s">
        <v>132</v>
      </c>
      <c r="B37" s="3">
        <v>28.812089122322249</v>
      </c>
      <c r="C37" s="3">
        <v>31.219337909303913</v>
      </c>
      <c r="D37" s="3">
        <v>29.254877455099248</v>
      </c>
      <c r="E37" s="3">
        <v>28.397623604917246</v>
      </c>
      <c r="F37" s="3">
        <v>29.575198386459707</v>
      </c>
      <c r="G37" s="3">
        <v>30.077660059736932</v>
      </c>
      <c r="H37" s="3">
        <v>31.065140900097795</v>
      </c>
      <c r="I37" s="3">
        <v>31.945791488333221</v>
      </c>
      <c r="J37" s="3">
        <v>28.035715458932447</v>
      </c>
      <c r="K37" s="3">
        <v>34.297930780863581</v>
      </c>
      <c r="L37" s="3">
        <v>33.176739501794884</v>
      </c>
      <c r="M37" s="3">
        <v>35.264032175577356</v>
      </c>
      <c r="N37" s="3">
        <v>34.888090869663884</v>
      </c>
      <c r="O37" s="3">
        <v>42.514748015090767</v>
      </c>
      <c r="P37" s="3">
        <v>37.586849926656221</v>
      </c>
      <c r="Q37" s="3">
        <v>43.75467991225937</v>
      </c>
      <c r="R37" s="3">
        <v>46.449858093765542</v>
      </c>
      <c r="S37" s="3">
        <v>45.665142859207641</v>
      </c>
      <c r="T37" s="3">
        <v>38.742627270927052</v>
      </c>
      <c r="U37" s="3">
        <v>37.640835820872084</v>
      </c>
      <c r="V37" s="3">
        <v>34.341829144141514</v>
      </c>
      <c r="W37" s="3">
        <v>34.155458311383342</v>
      </c>
      <c r="X37" s="3">
        <v>30.749142837350519</v>
      </c>
      <c r="Y37" s="3">
        <v>33.768918236005973</v>
      </c>
    </row>
    <row r="38" spans="1:25" x14ac:dyDescent="0.3">
      <c r="A38" t="s">
        <v>133</v>
      </c>
      <c r="B38" s="3">
        <v>30.437001931994281</v>
      </c>
      <c r="C38" s="3">
        <v>27.628492535344588</v>
      </c>
      <c r="D38" s="3">
        <v>27.779295332426948</v>
      </c>
      <c r="E38" s="3">
        <v>25.769386304846854</v>
      </c>
      <c r="F38" s="3">
        <v>31.045218128387081</v>
      </c>
      <c r="G38" s="3">
        <v>28.901304865017387</v>
      </c>
      <c r="H38" s="3">
        <v>30.632788203508916</v>
      </c>
      <c r="I38" s="3">
        <v>28.092907640995488</v>
      </c>
      <c r="J38" s="3">
        <v>28.931468441195729</v>
      </c>
      <c r="K38" s="3">
        <v>29.063534260864667</v>
      </c>
      <c r="L38" s="3">
        <v>35.410947550599865</v>
      </c>
      <c r="M38" s="3">
        <v>36.446168423142545</v>
      </c>
      <c r="N38" s="3">
        <v>36.499009318378107</v>
      </c>
      <c r="O38" s="3">
        <v>36.848139716822146</v>
      </c>
      <c r="P38" s="3">
        <v>40.699603315385673</v>
      </c>
      <c r="Q38" s="3">
        <v>46.630390080625062</v>
      </c>
      <c r="R38" s="3">
        <v>47.076831276174588</v>
      </c>
      <c r="S38" s="3">
        <v>39.612848175350003</v>
      </c>
      <c r="T38" s="3">
        <v>36.628821357711097</v>
      </c>
      <c r="U38" s="3">
        <v>34.391247777424901</v>
      </c>
      <c r="V38" s="3">
        <v>33.143291587357062</v>
      </c>
      <c r="W38" s="3">
        <v>37.029930846530547</v>
      </c>
      <c r="X38" s="3">
        <v>34.256864122589839</v>
      </c>
      <c r="Y38" s="3">
        <v>32.839645485076389</v>
      </c>
    </row>
    <row r="39" spans="1:25" x14ac:dyDescent="0.3">
      <c r="A39" t="s">
        <v>134</v>
      </c>
      <c r="B39" s="3">
        <v>31.16033401089998</v>
      </c>
      <c r="C39" s="3">
        <v>27.508696785199394</v>
      </c>
      <c r="D39" s="3">
        <v>24.96563616980389</v>
      </c>
      <c r="E39" s="3">
        <v>27.77777554818816</v>
      </c>
      <c r="F39" s="3">
        <v>26.215302116640604</v>
      </c>
      <c r="G39" s="3">
        <v>31.681729217664259</v>
      </c>
      <c r="H39" s="3">
        <v>27.893910675051863</v>
      </c>
      <c r="I39" s="3">
        <v>30.031722269470709</v>
      </c>
      <c r="J39" s="3">
        <v>28.586075011721533</v>
      </c>
      <c r="K39" s="3">
        <v>31.029827331499064</v>
      </c>
      <c r="L39" s="3">
        <v>31.978878533011709</v>
      </c>
      <c r="M39" s="3">
        <v>32.970770965749338</v>
      </c>
      <c r="N39" s="3">
        <v>38.506673464671287</v>
      </c>
      <c r="O39" s="3">
        <v>42.458384452460223</v>
      </c>
      <c r="P39" s="3">
        <v>39.448745849946128</v>
      </c>
      <c r="Q39" s="3">
        <v>38.451836484226128</v>
      </c>
      <c r="R39" s="3">
        <v>42.942738381055456</v>
      </c>
      <c r="S39" s="3">
        <v>45.238962137855069</v>
      </c>
      <c r="T39" s="3">
        <v>39.671049303417881</v>
      </c>
      <c r="U39" s="3">
        <v>37.576580419059134</v>
      </c>
      <c r="V39" s="3">
        <v>35.760513465997548</v>
      </c>
      <c r="W39" s="3">
        <v>35.921918645288713</v>
      </c>
      <c r="X39" s="3">
        <v>31.222358591020246</v>
      </c>
      <c r="Y39" s="3">
        <v>34.27210205024015</v>
      </c>
    </row>
    <row r="40" spans="1:25" x14ac:dyDescent="0.3">
      <c r="A40" t="s">
        <v>135</v>
      </c>
      <c r="B40" s="3">
        <v>30.330972208378792</v>
      </c>
      <c r="C40" s="3">
        <v>27.884064450935764</v>
      </c>
      <c r="D40" s="3">
        <v>27.103360562088245</v>
      </c>
      <c r="E40" s="3">
        <v>30.649585264577578</v>
      </c>
      <c r="F40" s="3">
        <v>26.162958064131335</v>
      </c>
      <c r="G40" s="3">
        <v>31.326725017851672</v>
      </c>
      <c r="H40" s="3">
        <v>28.247728684534682</v>
      </c>
      <c r="I40" s="3">
        <v>27.666110815347295</v>
      </c>
      <c r="J40" s="3">
        <v>30.057104263826325</v>
      </c>
      <c r="K40" s="3">
        <v>30.973637930036602</v>
      </c>
      <c r="L40" s="3">
        <v>32.253835461146629</v>
      </c>
      <c r="M40" s="3">
        <v>37.197433520131057</v>
      </c>
      <c r="N40" s="3">
        <v>41.551228924668592</v>
      </c>
      <c r="O40" s="3">
        <v>41.132485684494547</v>
      </c>
      <c r="P40" s="3">
        <v>39.563031322785108</v>
      </c>
      <c r="Q40" s="3">
        <v>41.807531748593597</v>
      </c>
      <c r="R40" s="3">
        <v>44.658185526668937</v>
      </c>
      <c r="S40" s="3">
        <v>46.245355554914269</v>
      </c>
      <c r="T40" s="3">
        <v>40.217657998283165</v>
      </c>
      <c r="U40" s="3">
        <v>32.288630750988723</v>
      </c>
      <c r="V40" s="3">
        <v>34.19712750772986</v>
      </c>
      <c r="W40" s="3">
        <v>34.6066709735003</v>
      </c>
      <c r="X40" s="3">
        <v>35.711142233617259</v>
      </c>
      <c r="Y40" s="3">
        <v>29.642975924155696</v>
      </c>
    </row>
    <row r="41" spans="1:25" x14ac:dyDescent="0.3">
      <c r="A41" t="s">
        <v>136</v>
      </c>
      <c r="B41" s="3">
        <v>28.151001507601105</v>
      </c>
      <c r="C41" s="3">
        <v>30.024467959145582</v>
      </c>
      <c r="D41" s="3">
        <v>26.017686927162806</v>
      </c>
      <c r="E41" s="3">
        <v>26.026015534007225</v>
      </c>
      <c r="F41" s="3">
        <v>30.916521625277188</v>
      </c>
      <c r="G41" s="3">
        <v>29.456615310622453</v>
      </c>
      <c r="H41" s="3">
        <v>31.006119784696779</v>
      </c>
      <c r="I41" s="3">
        <v>31.028948208937642</v>
      </c>
      <c r="J41" s="3">
        <v>30.753611884944416</v>
      </c>
      <c r="K41" s="3">
        <v>29.337884137810388</v>
      </c>
      <c r="L41" s="3">
        <v>33.035469422473398</v>
      </c>
      <c r="M41" s="3">
        <v>33.981523763716758</v>
      </c>
      <c r="N41" s="3">
        <v>41.191362658735926</v>
      </c>
      <c r="O41" s="3">
        <v>43.053850664276332</v>
      </c>
      <c r="P41" s="3">
        <v>44.563906335392218</v>
      </c>
      <c r="Q41" s="3">
        <v>40.842729023620919</v>
      </c>
      <c r="R41" s="3">
        <v>41.548827347592841</v>
      </c>
      <c r="S41" s="3">
        <v>43.321916524064264</v>
      </c>
      <c r="T41" s="3">
        <v>35.390611104992722</v>
      </c>
      <c r="U41" s="3">
        <v>36.695150193721688</v>
      </c>
      <c r="V41" s="3">
        <v>38.264586731441675</v>
      </c>
      <c r="W41" s="3">
        <v>34.458876646235225</v>
      </c>
      <c r="X41" s="3">
        <v>33.465306011356716</v>
      </c>
      <c r="Y41" s="3">
        <v>29.369548102642714</v>
      </c>
    </row>
    <row r="42" spans="1:25" x14ac:dyDescent="0.3">
      <c r="A42" t="s">
        <v>137</v>
      </c>
      <c r="B42" s="3">
        <v>33.146577622056661</v>
      </c>
      <c r="C42" s="3">
        <v>30.787343435413501</v>
      </c>
      <c r="D42" s="3">
        <v>29.663655840884097</v>
      </c>
      <c r="E42" s="3">
        <v>29.444188188096948</v>
      </c>
      <c r="F42" s="3">
        <v>29.578195037137593</v>
      </c>
      <c r="G42" s="3">
        <v>29.507444705043905</v>
      </c>
      <c r="H42" s="3">
        <v>29.416073263337857</v>
      </c>
      <c r="I42" s="3">
        <v>29.138997944548887</v>
      </c>
      <c r="J42" s="3">
        <v>30.837174893448232</v>
      </c>
      <c r="K42" s="3">
        <v>34.162823458252554</v>
      </c>
      <c r="L42" s="3">
        <v>35.937616196907946</v>
      </c>
      <c r="M42" s="3">
        <v>37.234596692157758</v>
      </c>
      <c r="N42" s="3">
        <v>36.038441359516696</v>
      </c>
      <c r="O42" s="3">
        <v>37.361970570683035</v>
      </c>
      <c r="P42" s="3">
        <v>44.586374554675785</v>
      </c>
      <c r="Q42" s="3">
        <v>43.244872393867524</v>
      </c>
      <c r="R42" s="3">
        <v>45.152642729513005</v>
      </c>
      <c r="S42" s="3">
        <v>40.983473097572784</v>
      </c>
      <c r="T42" s="3">
        <v>39.436771192432793</v>
      </c>
      <c r="U42" s="3">
        <v>34.030573195866054</v>
      </c>
      <c r="V42" s="3">
        <v>36.658443430349642</v>
      </c>
      <c r="W42" s="3">
        <v>36.187764196608121</v>
      </c>
      <c r="X42" s="3">
        <v>34.303631409391713</v>
      </c>
      <c r="Y42" s="3">
        <v>32.538853506153302</v>
      </c>
    </row>
    <row r="43" spans="1:25" x14ac:dyDescent="0.3">
      <c r="A43" t="s">
        <v>138</v>
      </c>
      <c r="B43" s="3">
        <v>0</v>
      </c>
      <c r="C43" s="3">
        <v>0</v>
      </c>
      <c r="D43" s="3">
        <v>0</v>
      </c>
      <c r="E43" s="3">
        <v>0</v>
      </c>
      <c r="F43" s="3">
        <v>1.3591297173476898E-4</v>
      </c>
      <c r="G43" s="3">
        <v>7.247395734243737</v>
      </c>
      <c r="H43" s="3">
        <v>29.091044820250904</v>
      </c>
      <c r="I43" s="3">
        <v>65.329293123800298</v>
      </c>
      <c r="J43" s="3">
        <v>83.31682409593175</v>
      </c>
      <c r="K43" s="3">
        <v>82.178465064736699</v>
      </c>
      <c r="L43" s="3">
        <v>92.752284878415139</v>
      </c>
      <c r="M43" s="3">
        <v>84.389097621090514</v>
      </c>
      <c r="N43" s="3">
        <v>91.070799515205806</v>
      </c>
      <c r="O43" s="3">
        <v>86.220368697347467</v>
      </c>
      <c r="P43" s="3">
        <v>91.873671405827139</v>
      </c>
      <c r="Q43" s="3">
        <v>73.116057551975814</v>
      </c>
      <c r="R43" s="3">
        <v>45.000386924719194</v>
      </c>
      <c r="S43" s="3">
        <v>15.827658032509337</v>
      </c>
      <c r="T43" s="3">
        <v>0.57202133787699849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3">
      <c r="A44" t="s">
        <v>139</v>
      </c>
      <c r="B44" s="3">
        <v>0</v>
      </c>
      <c r="C44" s="3">
        <v>0</v>
      </c>
      <c r="D44" s="3">
        <v>0</v>
      </c>
      <c r="E44" s="3">
        <v>0</v>
      </c>
      <c r="F44" s="3">
        <v>1.5309250270745462E-4</v>
      </c>
      <c r="G44" s="3">
        <v>7.4204573369360256</v>
      </c>
      <c r="H44" s="3">
        <v>30.432449394267724</v>
      </c>
      <c r="I44" s="3">
        <v>70.552385689506508</v>
      </c>
      <c r="J44" s="3">
        <v>79.362333909507825</v>
      </c>
      <c r="K44" s="3">
        <v>91.757026191150558</v>
      </c>
      <c r="L44" s="3">
        <v>89.091329047592737</v>
      </c>
      <c r="M44" s="3">
        <v>97.125086177195115</v>
      </c>
      <c r="N44" s="3">
        <v>86.397492661984018</v>
      </c>
      <c r="O44" s="3">
        <v>96.066271437559749</v>
      </c>
      <c r="P44" s="3">
        <v>84.021837983012233</v>
      </c>
      <c r="Q44" s="3">
        <v>77.886050303496901</v>
      </c>
      <c r="R44" s="3">
        <v>45.510489196501275</v>
      </c>
      <c r="S44" s="3">
        <v>15.928906326987711</v>
      </c>
      <c r="T44" s="3">
        <v>0.63682269289676019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3">
      <c r="A45" t="s">
        <v>140</v>
      </c>
      <c r="B45" s="3">
        <v>0</v>
      </c>
      <c r="C45" s="3">
        <v>0</v>
      </c>
      <c r="D45" s="3">
        <v>0</v>
      </c>
      <c r="E45" s="3">
        <v>0</v>
      </c>
      <c r="F45" s="3">
        <v>1.4344472588554406E-4</v>
      </c>
      <c r="G45" s="3">
        <v>6.8421837297464663</v>
      </c>
      <c r="H45" s="3">
        <v>33.38023906544236</v>
      </c>
      <c r="I45" s="3">
        <v>65.539287711755136</v>
      </c>
      <c r="J45" s="3">
        <v>89.193549871127942</v>
      </c>
      <c r="K45" s="3">
        <v>88.873723755913744</v>
      </c>
      <c r="L45" s="3">
        <v>99.106475898179625</v>
      </c>
      <c r="M45" s="3">
        <v>90.285027296562959</v>
      </c>
      <c r="N45" s="3">
        <v>87.521854189128433</v>
      </c>
      <c r="O45" s="3">
        <v>82.48759863148419</v>
      </c>
      <c r="P45" s="3">
        <v>79.62527354970392</v>
      </c>
      <c r="Q45" s="3">
        <v>71.668285841141483</v>
      </c>
      <c r="R45" s="3">
        <v>44.425556644927219</v>
      </c>
      <c r="S45" s="3">
        <v>15.725737503139751</v>
      </c>
      <c r="T45" s="3">
        <v>0.67391235517649239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</row>
    <row r="46" spans="1:25" x14ac:dyDescent="0.3">
      <c r="A46" t="s">
        <v>141</v>
      </c>
      <c r="B46" s="3">
        <v>0</v>
      </c>
      <c r="C46" s="3">
        <v>0</v>
      </c>
      <c r="D46" s="3">
        <v>0</v>
      </c>
      <c r="E46" s="3">
        <v>0</v>
      </c>
      <c r="F46" s="3">
        <v>1.5803971510824449E-4</v>
      </c>
      <c r="G46" s="3">
        <v>6.5332285697063188</v>
      </c>
      <c r="H46" s="3">
        <v>33.873201697554286</v>
      </c>
      <c r="I46" s="3">
        <v>69.943911849822783</v>
      </c>
      <c r="J46" s="3">
        <v>79.56342221706538</v>
      </c>
      <c r="K46" s="3">
        <v>85.20523452671415</v>
      </c>
      <c r="L46" s="3">
        <v>99.150428480454778</v>
      </c>
      <c r="M46" s="3">
        <v>101.42177867874229</v>
      </c>
      <c r="N46" s="3">
        <v>100.98493235495329</v>
      </c>
      <c r="O46" s="3">
        <v>88.635896486242231</v>
      </c>
      <c r="P46" s="3">
        <v>94.051176124944561</v>
      </c>
      <c r="Q46" s="3">
        <v>75.3717576382532</v>
      </c>
      <c r="R46" s="3">
        <v>45.322178366579521</v>
      </c>
      <c r="S46" s="3">
        <v>14.267232081583467</v>
      </c>
      <c r="T46" s="3">
        <v>0.60468517713823444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</row>
    <row r="47" spans="1:25" x14ac:dyDescent="0.3">
      <c r="A47" t="s">
        <v>142</v>
      </c>
      <c r="B47" s="3">
        <v>0</v>
      </c>
      <c r="C47" s="3">
        <v>0</v>
      </c>
      <c r="D47" s="3">
        <v>0</v>
      </c>
      <c r="E47" s="3">
        <v>0</v>
      </c>
      <c r="F47" s="3">
        <v>1.5938302835156573E-4</v>
      </c>
      <c r="G47" s="3">
        <v>7.7539275554212788</v>
      </c>
      <c r="H47" s="3">
        <v>29.367147859922472</v>
      </c>
      <c r="I47" s="3">
        <v>69.040331622328736</v>
      </c>
      <c r="J47" s="3">
        <v>89.780334104615477</v>
      </c>
      <c r="K47" s="3">
        <v>96.849069203087964</v>
      </c>
      <c r="L47" s="3">
        <v>86.461221664082217</v>
      </c>
      <c r="M47" s="3">
        <v>94.923058801023572</v>
      </c>
      <c r="N47" s="3">
        <v>86.607065048747856</v>
      </c>
      <c r="O47" s="3">
        <v>88.923494418460507</v>
      </c>
      <c r="P47" s="3">
        <v>90.564908294141745</v>
      </c>
      <c r="Q47" s="3">
        <v>75.732419939395399</v>
      </c>
      <c r="R47" s="3">
        <v>42.099073531531722</v>
      </c>
      <c r="S47" s="3">
        <v>13.626905359558245</v>
      </c>
      <c r="T47" s="3">
        <v>0.59159162364185724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3">
      <c r="A48" t="s">
        <v>143</v>
      </c>
      <c r="B48" s="3">
        <v>0</v>
      </c>
      <c r="C48" s="3">
        <v>0</v>
      </c>
      <c r="D48" s="3">
        <v>0</v>
      </c>
      <c r="E48" s="3">
        <v>0</v>
      </c>
      <c r="F48" s="3">
        <v>1.4896841370368307E-4</v>
      </c>
      <c r="G48" s="3">
        <v>6.8950016503720724</v>
      </c>
      <c r="H48" s="3">
        <v>32.884916042353936</v>
      </c>
      <c r="I48" s="3">
        <v>63.177156947561542</v>
      </c>
      <c r="J48" s="3">
        <v>88.539654946549902</v>
      </c>
      <c r="K48" s="3">
        <v>84.339261313337943</v>
      </c>
      <c r="L48" s="3">
        <v>83.481493847120632</v>
      </c>
      <c r="M48" s="3">
        <v>87.027624363482403</v>
      </c>
      <c r="N48" s="3">
        <v>94.016526935538309</v>
      </c>
      <c r="O48" s="3">
        <v>99.243058547788905</v>
      </c>
      <c r="P48" s="3">
        <v>88.97015986202743</v>
      </c>
      <c r="Q48" s="3">
        <v>80.477827592626653</v>
      </c>
      <c r="R48" s="3">
        <v>41.320353509102596</v>
      </c>
      <c r="S48" s="3">
        <v>14.749118147186616</v>
      </c>
      <c r="T48" s="3">
        <v>0.65489735221690204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</row>
    <row r="49" spans="1:25" x14ac:dyDescent="0.3">
      <c r="A49" t="s">
        <v>144</v>
      </c>
      <c r="B49" s="3">
        <v>0</v>
      </c>
      <c r="C49" s="3">
        <v>0</v>
      </c>
      <c r="D49" s="3">
        <v>0</v>
      </c>
      <c r="E49" s="3">
        <v>0</v>
      </c>
      <c r="F49" s="3">
        <v>1.3542798865877638E-4</v>
      </c>
      <c r="G49" s="3">
        <v>7.4055031245828635</v>
      </c>
      <c r="H49" s="3">
        <v>30.958493516862429</v>
      </c>
      <c r="I49" s="3">
        <v>63.102693609680536</v>
      </c>
      <c r="J49" s="3">
        <v>82.586090769651463</v>
      </c>
      <c r="K49" s="3">
        <v>83.020946120059676</v>
      </c>
      <c r="L49" s="3">
        <v>89.376104916365591</v>
      </c>
      <c r="M49" s="3">
        <v>93.120661301074676</v>
      </c>
      <c r="N49" s="3">
        <v>84.411767561107695</v>
      </c>
      <c r="O49" s="3">
        <v>84.787218320620624</v>
      </c>
      <c r="P49" s="3">
        <v>87.103908495397235</v>
      </c>
      <c r="Q49" s="3">
        <v>73.299131400099185</v>
      </c>
      <c r="R49" s="3">
        <v>41.300130859176484</v>
      </c>
      <c r="S49" s="3">
        <v>15.883015596593744</v>
      </c>
      <c r="T49" s="3">
        <v>0.57032551641814999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3">
      <c r="A50" t="s">
        <v>145</v>
      </c>
      <c r="B50" s="3">
        <v>0</v>
      </c>
      <c r="C50" s="3">
        <v>0</v>
      </c>
      <c r="D50" s="3">
        <v>0</v>
      </c>
      <c r="E50" s="3">
        <v>0</v>
      </c>
      <c r="F50" s="3">
        <v>1.5452296213155575E-4</v>
      </c>
      <c r="G50" s="3">
        <v>7.2452689859421451</v>
      </c>
      <c r="H50" s="3">
        <v>31.475634472555516</v>
      </c>
      <c r="I50" s="3">
        <v>64.702051502345853</v>
      </c>
      <c r="J50" s="3">
        <v>84.202130220313535</v>
      </c>
      <c r="K50" s="3">
        <v>99.167584750276575</v>
      </c>
      <c r="L50" s="3">
        <v>96.779512695157621</v>
      </c>
      <c r="M50" s="3">
        <v>96.864591999049225</v>
      </c>
      <c r="N50" s="3">
        <v>91.29941042213305</v>
      </c>
      <c r="O50" s="3">
        <v>88.073466940528164</v>
      </c>
      <c r="P50" s="3">
        <v>80.780073870680553</v>
      </c>
      <c r="Q50" s="3">
        <v>74.940139689753764</v>
      </c>
      <c r="R50" s="3">
        <v>38.921023138062701</v>
      </c>
      <c r="S50" s="3">
        <v>15.729697418568088</v>
      </c>
      <c r="T50" s="3">
        <v>0.64582732741070703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</row>
    <row r="51" spans="1:25" x14ac:dyDescent="0.3">
      <c r="A51" t="s">
        <v>146</v>
      </c>
      <c r="B51" s="3">
        <v>0</v>
      </c>
      <c r="C51" s="3">
        <v>0</v>
      </c>
      <c r="D51" s="3">
        <v>0</v>
      </c>
      <c r="E51" s="3">
        <v>0</v>
      </c>
      <c r="F51" s="3">
        <v>1.4249825702121569E-4</v>
      </c>
      <c r="G51" s="3">
        <v>6.7504333166180741</v>
      </c>
      <c r="H51" s="3">
        <v>34.811840324321096</v>
      </c>
      <c r="I51" s="3">
        <v>67.785705932898097</v>
      </c>
      <c r="J51" s="3">
        <v>79.460089982742204</v>
      </c>
      <c r="K51" s="3">
        <v>99.803319290487821</v>
      </c>
      <c r="L51" s="3">
        <v>93.345112323428438</v>
      </c>
      <c r="M51" s="3">
        <v>86.237159046784427</v>
      </c>
      <c r="N51" s="3">
        <v>99.315877796760475</v>
      </c>
      <c r="O51" s="3">
        <v>84.612242363845553</v>
      </c>
      <c r="P51" s="3">
        <v>90.003509487395917</v>
      </c>
      <c r="Q51" s="3">
        <v>67.222928583191162</v>
      </c>
      <c r="R51" s="3">
        <v>39.692438133649389</v>
      </c>
      <c r="S51" s="3">
        <v>13.622713939047243</v>
      </c>
      <c r="T51" s="3">
        <v>0.60259925100102862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3">
      <c r="A52" t="s">
        <v>147</v>
      </c>
      <c r="B52" s="3">
        <v>0</v>
      </c>
      <c r="C52" s="3">
        <v>0</v>
      </c>
      <c r="D52" s="3">
        <v>0</v>
      </c>
      <c r="E52" s="3">
        <v>0</v>
      </c>
      <c r="F52" s="3">
        <v>1.6287299895143765E-4</v>
      </c>
      <c r="G52" s="3">
        <v>6.8532863383702534</v>
      </c>
      <c r="H52" s="3">
        <v>33.784108484773043</v>
      </c>
      <c r="I52" s="3">
        <v>64.273045279474331</v>
      </c>
      <c r="J52" s="3">
        <v>84.292651468880365</v>
      </c>
      <c r="K52" s="3">
        <v>96.659986440241582</v>
      </c>
      <c r="L52" s="3">
        <v>91.810776958667049</v>
      </c>
      <c r="M52" s="3">
        <v>99.749993854310333</v>
      </c>
      <c r="N52" s="3">
        <v>91.39916740169015</v>
      </c>
      <c r="O52" s="3">
        <v>82.574255273555039</v>
      </c>
      <c r="P52" s="3">
        <v>87.321555521670021</v>
      </c>
      <c r="Q52" s="3">
        <v>67.715185245319702</v>
      </c>
      <c r="R52" s="3">
        <v>45.494110393880732</v>
      </c>
      <c r="S52" s="3">
        <v>16.057609924038051</v>
      </c>
      <c r="T52" s="3">
        <v>0.64024697043610046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x14ac:dyDescent="0.3">
      <c r="A53" t="s">
        <v>148</v>
      </c>
      <c r="B53" s="3">
        <v>0</v>
      </c>
      <c r="C53" s="3">
        <v>0</v>
      </c>
      <c r="D53" s="3">
        <v>0</v>
      </c>
      <c r="E53" s="3">
        <v>0</v>
      </c>
      <c r="F53" s="3">
        <v>1.3522571715373822E-4</v>
      </c>
      <c r="G53" s="3">
        <v>6.7203947201276595</v>
      </c>
      <c r="H53" s="3">
        <v>31.482484152543918</v>
      </c>
      <c r="I53" s="3">
        <v>63.558232796343376</v>
      </c>
      <c r="J53" s="3">
        <v>78.769596900965681</v>
      </c>
      <c r="K53" s="3">
        <v>98.585706655533883</v>
      </c>
      <c r="L53" s="3">
        <v>94.223789477496126</v>
      </c>
      <c r="M53" s="3">
        <v>101.50418655623866</v>
      </c>
      <c r="N53" s="3">
        <v>89.968900018593658</v>
      </c>
      <c r="O53" s="3">
        <v>82.632252705731418</v>
      </c>
      <c r="P53" s="3">
        <v>92.930459468299517</v>
      </c>
      <c r="Q53" s="3">
        <v>73.590547025975454</v>
      </c>
      <c r="R53" s="3">
        <v>45.338077792585281</v>
      </c>
      <c r="S53" s="3">
        <v>14.583817047668903</v>
      </c>
      <c r="T53" s="3">
        <v>0.67140934608625158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</row>
    <row r="54" spans="1:25" x14ac:dyDescent="0.3">
      <c r="A54" t="s">
        <v>149</v>
      </c>
      <c r="B54" s="3">
        <v>0</v>
      </c>
      <c r="C54" s="3">
        <v>0</v>
      </c>
      <c r="D54" s="3">
        <v>0</v>
      </c>
      <c r="E54" s="3">
        <v>0</v>
      </c>
      <c r="F54" s="3">
        <v>1.4201279841168335E-4</v>
      </c>
      <c r="G54" s="3">
        <v>6.5917192074948892</v>
      </c>
      <c r="H54" s="3">
        <v>30.536355729611124</v>
      </c>
      <c r="I54" s="3">
        <v>64.201400522254502</v>
      </c>
      <c r="J54" s="3">
        <v>78.742603201804727</v>
      </c>
      <c r="K54" s="3">
        <v>82.751684421252065</v>
      </c>
      <c r="L54" s="3">
        <v>91.457330060052584</v>
      </c>
      <c r="M54" s="3">
        <v>89.468530267407985</v>
      </c>
      <c r="N54" s="3">
        <v>93.430899694510074</v>
      </c>
      <c r="O54" s="3">
        <v>85.458991460417806</v>
      </c>
      <c r="P54" s="3">
        <v>86.293272297249445</v>
      </c>
      <c r="Q54" s="3">
        <v>67.784460066729395</v>
      </c>
      <c r="R54" s="3">
        <v>45.394408149215721</v>
      </c>
      <c r="S54" s="3">
        <v>14.665137151841227</v>
      </c>
      <c r="T54" s="3">
        <v>0.57169824637025624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3">
      <c r="A55" t="s">
        <v>150</v>
      </c>
      <c r="B55" s="3">
        <v>0</v>
      </c>
      <c r="C55" s="3">
        <v>0</v>
      </c>
      <c r="D55" s="3">
        <v>0</v>
      </c>
      <c r="E55" s="3">
        <v>0</v>
      </c>
      <c r="F55" s="3">
        <v>1.6133460528675768E-4</v>
      </c>
      <c r="G55" s="3">
        <v>7.8331094040718749</v>
      </c>
      <c r="H55" s="3">
        <v>30.204658496962452</v>
      </c>
      <c r="I55" s="3">
        <v>69.927400921784781</v>
      </c>
      <c r="J55" s="3">
        <v>81.804244053910523</v>
      </c>
      <c r="K55" s="3">
        <v>98.942558833450235</v>
      </c>
      <c r="L55" s="3">
        <v>98.79508076769244</v>
      </c>
      <c r="M55" s="3">
        <v>100.69090167544188</v>
      </c>
      <c r="N55" s="3">
        <v>85.538464761397734</v>
      </c>
      <c r="O55" s="3">
        <v>90.371042509630286</v>
      </c>
      <c r="P55" s="3">
        <v>82.415980034669431</v>
      </c>
      <c r="Q55" s="3">
        <v>77.189953812689296</v>
      </c>
      <c r="R55" s="3">
        <v>43.12997818040801</v>
      </c>
      <c r="S55" s="3">
        <v>14.338614349691213</v>
      </c>
      <c r="T55" s="3">
        <v>0.60630793819377038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3">
      <c r="A56" t="s">
        <v>151</v>
      </c>
      <c r="B56" s="3">
        <v>0</v>
      </c>
      <c r="C56" s="3">
        <v>0</v>
      </c>
      <c r="D56" s="3">
        <v>0</v>
      </c>
      <c r="E56" s="3">
        <v>0</v>
      </c>
      <c r="F56" s="3">
        <v>1.3770103099453496E-4</v>
      </c>
      <c r="G56" s="3">
        <v>7.2241381065731032</v>
      </c>
      <c r="H56" s="3">
        <v>31.404553872548693</v>
      </c>
      <c r="I56" s="3">
        <v>58.812388445126729</v>
      </c>
      <c r="J56" s="3">
        <v>86.692982851688413</v>
      </c>
      <c r="K56" s="3">
        <v>84.507343119362545</v>
      </c>
      <c r="L56" s="3">
        <v>91.425605033464365</v>
      </c>
      <c r="M56" s="3">
        <v>83.75391748001185</v>
      </c>
      <c r="N56" s="3">
        <v>92.728743753754628</v>
      </c>
      <c r="O56" s="3">
        <v>89.399768593846261</v>
      </c>
      <c r="P56" s="3">
        <v>82.093140831430759</v>
      </c>
      <c r="Q56" s="3">
        <v>72.132185789271588</v>
      </c>
      <c r="R56" s="3">
        <v>37.746206717178026</v>
      </c>
      <c r="S56" s="3">
        <v>16.114100881844863</v>
      </c>
      <c r="T56" s="3">
        <v>0.63005649348298931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</row>
    <row r="57" spans="1:25" x14ac:dyDescent="0.3">
      <c r="A57" t="s">
        <v>152</v>
      </c>
      <c r="B57" s="3">
        <v>0</v>
      </c>
      <c r="C57" s="3">
        <v>0</v>
      </c>
      <c r="D57" s="3">
        <v>0</v>
      </c>
      <c r="E57" s="3">
        <v>0</v>
      </c>
      <c r="F57" s="3">
        <v>1.3831908030353322E-4</v>
      </c>
      <c r="G57" s="3">
        <v>6.5137273119535939</v>
      </c>
      <c r="H57" s="3">
        <v>31.254602399482529</v>
      </c>
      <c r="I57" s="3">
        <v>61.812517049713165</v>
      </c>
      <c r="J57" s="3">
        <v>81.548136264763045</v>
      </c>
      <c r="K57" s="3">
        <v>89.864870355610378</v>
      </c>
      <c r="L57" s="3">
        <v>98.510628592984062</v>
      </c>
      <c r="M57" s="3">
        <v>90.204781933685609</v>
      </c>
      <c r="N57" s="3">
        <v>95.339475911531181</v>
      </c>
      <c r="O57" s="3">
        <v>83.930471784471237</v>
      </c>
      <c r="P57" s="3">
        <v>87.031572603095483</v>
      </c>
      <c r="Q57" s="3">
        <v>76.100392538971491</v>
      </c>
      <c r="R57" s="3">
        <v>38.627907711419176</v>
      </c>
      <c r="S57" s="3">
        <v>15.898948336357988</v>
      </c>
      <c r="T57" s="3">
        <v>0.65118763116184442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3">
      <c r="A58" t="s">
        <v>153</v>
      </c>
      <c r="B58" s="3">
        <v>0</v>
      </c>
      <c r="C58" s="3">
        <v>0</v>
      </c>
      <c r="D58" s="3">
        <v>0</v>
      </c>
      <c r="E58" s="3">
        <v>0</v>
      </c>
      <c r="F58" s="3">
        <v>1.6032242252424149E-4</v>
      </c>
      <c r="G58" s="3">
        <v>7.6638372672109591</v>
      </c>
      <c r="H58" s="3">
        <v>35.326962036045067</v>
      </c>
      <c r="I58" s="3">
        <v>68.059704487235109</v>
      </c>
      <c r="J58" s="3">
        <v>87.575748017732579</v>
      </c>
      <c r="K58" s="3">
        <v>84.650542339628927</v>
      </c>
      <c r="L58" s="3">
        <v>92.111250863029198</v>
      </c>
      <c r="M58" s="3">
        <v>98.462329655934269</v>
      </c>
      <c r="N58" s="3">
        <v>84.693861028737601</v>
      </c>
      <c r="O58" s="3">
        <v>100.04569474655688</v>
      </c>
      <c r="P58" s="3">
        <v>92.637472668870814</v>
      </c>
      <c r="Q58" s="3">
        <v>69.822691449451781</v>
      </c>
      <c r="R58" s="3">
        <v>38.161127179991482</v>
      </c>
      <c r="S58" s="3">
        <v>13.613910745745414</v>
      </c>
      <c r="T58" s="3">
        <v>0.59275542389068436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3">
      <c r="A59" t="s">
        <v>154</v>
      </c>
      <c r="B59" s="3">
        <v>0</v>
      </c>
      <c r="C59" s="3">
        <v>0</v>
      </c>
      <c r="D59" s="3">
        <v>0</v>
      </c>
      <c r="E59" s="3">
        <v>0</v>
      </c>
      <c r="F59" s="3">
        <v>1.5154091768237603E-4</v>
      </c>
      <c r="G59" s="3">
        <v>7.5332031112909892</v>
      </c>
      <c r="H59" s="3">
        <v>32.802026301544508</v>
      </c>
      <c r="I59" s="3">
        <v>65.322814724569</v>
      </c>
      <c r="J59" s="3">
        <v>92.555627806187672</v>
      </c>
      <c r="K59" s="3">
        <v>84.092674403029747</v>
      </c>
      <c r="L59" s="3">
        <v>88.244414496791435</v>
      </c>
      <c r="M59" s="3">
        <v>98.240969716090518</v>
      </c>
      <c r="N59" s="3">
        <v>91.859792767394197</v>
      </c>
      <c r="O59" s="3">
        <v>91.552969067339376</v>
      </c>
      <c r="P59" s="3">
        <v>93.05921319240008</v>
      </c>
      <c r="Q59" s="3">
        <v>67.931677306215491</v>
      </c>
      <c r="R59" s="3">
        <v>41.31513620290449</v>
      </c>
      <c r="S59" s="3">
        <v>15.894944582950082</v>
      </c>
      <c r="T59" s="3">
        <v>0.61625771456337886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</row>
    <row r="60" spans="1:25" x14ac:dyDescent="0.3">
      <c r="A60" t="s">
        <v>155</v>
      </c>
      <c r="B60" s="3">
        <v>0</v>
      </c>
      <c r="C60" s="3">
        <v>0</v>
      </c>
      <c r="D60" s="3">
        <v>0</v>
      </c>
      <c r="E60" s="3">
        <v>0</v>
      </c>
      <c r="F60" s="3">
        <v>1.3355754039663073E-4</v>
      </c>
      <c r="G60" s="3">
        <v>7.8017327239011429</v>
      </c>
      <c r="H60" s="3">
        <v>33.927875589895734</v>
      </c>
      <c r="I60" s="3">
        <v>63.012358964116864</v>
      </c>
      <c r="J60" s="3">
        <v>84.115257811155772</v>
      </c>
      <c r="K60" s="3">
        <v>90.456586439807225</v>
      </c>
      <c r="L60" s="3">
        <v>96.168948942336655</v>
      </c>
      <c r="M60" s="3">
        <v>97.590124472618669</v>
      </c>
      <c r="N60" s="3">
        <v>84.037267554447453</v>
      </c>
      <c r="O60" s="3">
        <v>95.399327444195933</v>
      </c>
      <c r="P60" s="3">
        <v>86.12068747155493</v>
      </c>
      <c r="Q60" s="3">
        <v>77.295161299718075</v>
      </c>
      <c r="R60" s="3">
        <v>44.122766078256639</v>
      </c>
      <c r="S60" s="3">
        <v>14.112982797577104</v>
      </c>
      <c r="T60" s="3">
        <v>0.68065215531976331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</row>
    <row r="61" spans="1:25" x14ac:dyDescent="0.3">
      <c r="A61" t="s">
        <v>156</v>
      </c>
      <c r="B61" s="3">
        <v>0</v>
      </c>
      <c r="C61" s="3">
        <v>0</v>
      </c>
      <c r="D61" s="3">
        <v>0</v>
      </c>
      <c r="E61" s="3">
        <v>0</v>
      </c>
      <c r="F61" s="3">
        <v>1.3749697877159844E-4</v>
      </c>
      <c r="G61" s="3">
        <v>6.4880635293299536</v>
      </c>
      <c r="H61" s="3">
        <v>32.273472928323642</v>
      </c>
      <c r="I61" s="3">
        <v>67.393751786962881</v>
      </c>
      <c r="J61" s="3">
        <v>76.345561283832936</v>
      </c>
      <c r="K61" s="3">
        <v>97.184341919994438</v>
      </c>
      <c r="L61" s="3">
        <v>99.102207586578587</v>
      </c>
      <c r="M61" s="3">
        <v>99.581720165538457</v>
      </c>
      <c r="N61" s="3">
        <v>88.544651811195394</v>
      </c>
      <c r="O61" s="3">
        <v>98.447528788478394</v>
      </c>
      <c r="P61" s="3">
        <v>89.641482880885832</v>
      </c>
      <c r="Q61" s="3">
        <v>68.340504479672859</v>
      </c>
      <c r="R61" s="3">
        <v>44.818332569911675</v>
      </c>
      <c r="S61" s="3">
        <v>14.768572789261057</v>
      </c>
      <c r="T61" s="3">
        <v>0.62954827569441352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3">
      <c r="A62" t="s">
        <v>157</v>
      </c>
      <c r="B62" s="3">
        <v>0</v>
      </c>
      <c r="C62" s="3">
        <v>0</v>
      </c>
      <c r="D62" s="3">
        <v>0</v>
      </c>
      <c r="E62" s="3">
        <v>0</v>
      </c>
      <c r="F62" s="3">
        <v>1.603671453641479E-4</v>
      </c>
      <c r="G62" s="3">
        <v>7.1568857989460346</v>
      </c>
      <c r="H62" s="3">
        <v>34.254314958733616</v>
      </c>
      <c r="I62" s="3">
        <v>61.650239500071294</v>
      </c>
      <c r="J62" s="3">
        <v>92.916571879129648</v>
      </c>
      <c r="K62" s="3">
        <v>88.181147225192433</v>
      </c>
      <c r="L62" s="3">
        <v>98.146649272900419</v>
      </c>
      <c r="M62" s="3">
        <v>93.137912323934017</v>
      </c>
      <c r="N62" s="3">
        <v>97.209004449793881</v>
      </c>
      <c r="O62" s="3">
        <v>95.589953860167725</v>
      </c>
      <c r="P62" s="3">
        <v>94.689353690987687</v>
      </c>
      <c r="Q62" s="3">
        <v>75.350751424476471</v>
      </c>
      <c r="R62" s="3">
        <v>44.026636948421924</v>
      </c>
      <c r="S62" s="3">
        <v>15.876419574120003</v>
      </c>
      <c r="T62" s="3">
        <v>0.64049005637300149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">
      <c r="A63" t="s">
        <v>10</v>
      </c>
    </row>
    <row r="65" spans="1:25" x14ac:dyDescent="0.3">
      <c r="A65" t="s">
        <v>43</v>
      </c>
      <c r="B65" s="1">
        <f>Demand!B123</f>
        <v>5514.5999999999995</v>
      </c>
      <c r="C65" s="1">
        <f>Demand!C123</f>
        <v>5199.4799999999941</v>
      </c>
      <c r="D65" s="1">
        <f>Demand!D123</f>
        <v>4569.2400000000007</v>
      </c>
      <c r="E65" s="1">
        <f>Demand!E123</f>
        <v>4096.5599999999995</v>
      </c>
      <c r="F65" s="1">
        <f>Demand!F123</f>
        <v>3939.0000000000023</v>
      </c>
      <c r="G65" s="1">
        <f>Demand!G123</f>
        <v>4726.8000000000011</v>
      </c>
      <c r="H65" s="1">
        <f>Demand!H123</f>
        <v>5514.5999999999995</v>
      </c>
      <c r="I65" s="1">
        <f>Demand!I123</f>
        <v>6144.84</v>
      </c>
      <c r="J65" s="1">
        <f>Demand!J123</f>
        <v>6459.9599999999946</v>
      </c>
      <c r="K65" s="1">
        <f>Demand!K123</f>
        <v>6932.6400000000012</v>
      </c>
      <c r="L65" s="1">
        <f>Demand!L123</f>
        <v>7011.4199999999992</v>
      </c>
      <c r="M65" s="1">
        <f>Demand!M123</f>
        <v>6617.5199999999968</v>
      </c>
      <c r="N65" s="1">
        <f>Demand!N123</f>
        <v>6302.399999999996</v>
      </c>
      <c r="O65" s="1">
        <f>Demand!O123</f>
        <v>5987.28</v>
      </c>
      <c r="P65" s="1">
        <f>Demand!P123</f>
        <v>6932.6400000000012</v>
      </c>
      <c r="Q65" s="1">
        <f>Demand!Q123</f>
        <v>7090.2000000000007</v>
      </c>
      <c r="R65" s="1">
        <f>Demand!R123</f>
        <v>6696.2999999999984</v>
      </c>
      <c r="S65" s="1">
        <f>Demand!S123</f>
        <v>7011.4199999999992</v>
      </c>
      <c r="T65" s="1">
        <f>Demand!T123</f>
        <v>7405.3200000000006</v>
      </c>
      <c r="U65" s="1">
        <f>Demand!U123</f>
        <v>7720.4400000000032</v>
      </c>
      <c r="V65" s="1">
        <f>Demand!V123</f>
        <v>7878.0000000000045</v>
      </c>
      <c r="W65" s="1">
        <f>Demand!W123</f>
        <v>7090.2000000000007</v>
      </c>
      <c r="X65" s="1">
        <f>Demand!X123</f>
        <v>6853.8599999999969</v>
      </c>
      <c r="Y65" s="1">
        <f>Demand!Y123</f>
        <v>6459.9599999999946</v>
      </c>
    </row>
    <row r="66" spans="1:25" x14ac:dyDescent="0.3">
      <c r="A66" t="s">
        <v>41</v>
      </c>
      <c r="B66" s="1">
        <f>SUM(B3:B42)</f>
        <v>1235.6041437710514</v>
      </c>
      <c r="C66" s="1">
        <f t="shared" ref="C66:Y66" si="0">SUM(C3:C42)</f>
        <v>1177.817742917345</v>
      </c>
      <c r="D66" s="1">
        <f t="shared" si="0"/>
        <v>1118.2954074727681</v>
      </c>
      <c r="E66" s="1">
        <f t="shared" si="0"/>
        <v>1136.2364695190736</v>
      </c>
      <c r="F66" s="1">
        <f t="shared" si="0"/>
        <v>1149.1553800821273</v>
      </c>
      <c r="G66" s="1">
        <f t="shared" si="0"/>
        <v>1174.9580652450281</v>
      </c>
      <c r="H66" s="1">
        <f t="shared" si="0"/>
        <v>1149.2262306379976</v>
      </c>
      <c r="I66" s="1">
        <f t="shared" si="0"/>
        <v>1184.9800508810067</v>
      </c>
      <c r="J66" s="1">
        <f t="shared" si="0"/>
        <v>1213.2144195967883</v>
      </c>
      <c r="K66" s="1">
        <f t="shared" si="0"/>
        <v>1255.1250589432109</v>
      </c>
      <c r="L66" s="1">
        <f t="shared" si="0"/>
        <v>1327.1627748362259</v>
      </c>
      <c r="M66" s="1">
        <f t="shared" si="0"/>
        <v>1427.8267499262686</v>
      </c>
      <c r="N66" s="1">
        <f t="shared" si="0"/>
        <v>1527.4087582130519</v>
      </c>
      <c r="O66" s="1">
        <f t="shared" si="0"/>
        <v>1630.1627062606228</v>
      </c>
      <c r="P66" s="1">
        <f t="shared" si="0"/>
        <v>1664.7484830562714</v>
      </c>
      <c r="Q66" s="1">
        <f t="shared" si="0"/>
        <v>1694.3500297958888</v>
      </c>
      <c r="R66" s="1">
        <f t="shared" si="0"/>
        <v>1826.2982838916437</v>
      </c>
      <c r="S66" s="1">
        <f t="shared" si="0"/>
        <v>1696.5497375955035</v>
      </c>
      <c r="T66" s="1">
        <f t="shared" si="0"/>
        <v>1506.7701680656101</v>
      </c>
      <c r="U66" s="1">
        <f t="shared" si="0"/>
        <v>1379.0604262922041</v>
      </c>
      <c r="V66" s="1">
        <f t="shared" si="0"/>
        <v>1431.7850157817231</v>
      </c>
      <c r="W66" s="1">
        <f t="shared" si="0"/>
        <v>1416.7251396782624</v>
      </c>
      <c r="X66" s="1">
        <f t="shared" si="0"/>
        <v>1291.3753373055001</v>
      </c>
      <c r="Y66" s="1">
        <f t="shared" si="0"/>
        <v>1258.6449945219163</v>
      </c>
    </row>
    <row r="67" spans="1:25" x14ac:dyDescent="0.3">
      <c r="A67" t="s">
        <v>42</v>
      </c>
      <c r="B67" s="1">
        <f>SUM(B43:B62)</f>
        <v>0</v>
      </c>
      <c r="C67" s="1">
        <f t="shared" ref="C67:Y67" si="1">SUM(C43:C62)</f>
        <v>0</v>
      </c>
      <c r="D67" s="1">
        <f t="shared" si="1"/>
        <v>0</v>
      </c>
      <c r="E67" s="1">
        <f t="shared" si="1"/>
        <v>0</v>
      </c>
      <c r="F67" s="1">
        <f t="shared" si="1"/>
        <v>2.9520418011434887E-3</v>
      </c>
      <c r="G67" s="1">
        <f t="shared" si="1"/>
        <v>142.47349752283947</v>
      </c>
      <c r="H67" s="1">
        <f t="shared" si="1"/>
        <v>643.52638214399497</v>
      </c>
      <c r="I67" s="1">
        <f t="shared" si="1"/>
        <v>1307.1966724673518</v>
      </c>
      <c r="J67" s="1">
        <f t="shared" si="1"/>
        <v>1681.3634116575568</v>
      </c>
      <c r="K67" s="1">
        <f t="shared" si="1"/>
        <v>1807.0720723688687</v>
      </c>
      <c r="L67" s="1">
        <f t="shared" si="1"/>
        <v>1869.5406458027896</v>
      </c>
      <c r="M67" s="1">
        <f t="shared" si="1"/>
        <v>1883.7794533862175</v>
      </c>
      <c r="N67" s="1">
        <f t="shared" si="1"/>
        <v>1816.3759556386049</v>
      </c>
      <c r="O67" s="1">
        <f t="shared" si="1"/>
        <v>1794.4518720782673</v>
      </c>
      <c r="P67" s="1">
        <f t="shared" si="1"/>
        <v>1761.2287097342446</v>
      </c>
      <c r="Q67" s="1">
        <f t="shared" si="1"/>
        <v>1462.9681089784249</v>
      </c>
      <c r="R67" s="1">
        <f t="shared" si="1"/>
        <v>851.76631822842319</v>
      </c>
      <c r="S67" s="1">
        <f t="shared" si="1"/>
        <v>301.28604258627013</v>
      </c>
      <c r="T67" s="1">
        <f t="shared" si="1"/>
        <v>12.483292885349584</v>
      </c>
      <c r="U67" s="1">
        <f t="shared" si="1"/>
        <v>0</v>
      </c>
      <c r="V67" s="1">
        <f t="shared" si="1"/>
        <v>0</v>
      </c>
      <c r="W67" s="1">
        <f t="shared" si="1"/>
        <v>0</v>
      </c>
      <c r="X67" s="1">
        <f t="shared" si="1"/>
        <v>0</v>
      </c>
      <c r="Y67" s="1">
        <f t="shared" si="1"/>
        <v>0</v>
      </c>
    </row>
    <row r="68" spans="1:25" x14ac:dyDescent="0.3">
      <c r="A68" t="s">
        <v>44</v>
      </c>
      <c r="B68" s="1">
        <f>B65-B66-B67</f>
        <v>4278.9958562289485</v>
      </c>
      <c r="C68" s="1">
        <f t="shared" ref="C68:Y68" si="2">C65-C66-C67</f>
        <v>4021.6622570826494</v>
      </c>
      <c r="D68" s="1">
        <f t="shared" si="2"/>
        <v>3450.9445925272325</v>
      </c>
      <c r="E68" s="1">
        <f t="shared" si="2"/>
        <v>2960.3235304809259</v>
      </c>
      <c r="F68" s="1">
        <f t="shared" si="2"/>
        <v>2789.8416678760741</v>
      </c>
      <c r="G68" s="1">
        <f t="shared" si="2"/>
        <v>3409.3684372321336</v>
      </c>
      <c r="H68" s="1">
        <f t="shared" si="2"/>
        <v>3721.8473872180075</v>
      </c>
      <c r="I68" s="1">
        <f t="shared" si="2"/>
        <v>3652.6632766516414</v>
      </c>
      <c r="J68" s="1">
        <f t="shared" si="2"/>
        <v>3565.3821687456493</v>
      </c>
      <c r="K68" s="1">
        <f t="shared" si="2"/>
        <v>3870.4428686879214</v>
      </c>
      <c r="L68" s="1">
        <f t="shared" si="2"/>
        <v>3814.7165793609834</v>
      </c>
      <c r="M68" s="1">
        <f t="shared" si="2"/>
        <v>3305.913796687511</v>
      </c>
      <c r="N68" s="1">
        <f t="shared" si="2"/>
        <v>2958.6152861483388</v>
      </c>
      <c r="O68" s="1">
        <f t="shared" si="2"/>
        <v>2562.6654216611096</v>
      </c>
      <c r="P68" s="1">
        <f t="shared" si="2"/>
        <v>3506.662807209485</v>
      </c>
      <c r="Q68" s="1">
        <f t="shared" si="2"/>
        <v>3932.8818612256869</v>
      </c>
      <c r="R68" s="1">
        <f t="shared" si="2"/>
        <v>4018.235397879931</v>
      </c>
      <c r="S68" s="1">
        <f t="shared" si="2"/>
        <v>5013.5842198182254</v>
      </c>
      <c r="T68" s="1">
        <f t="shared" si="2"/>
        <v>5886.0665390490412</v>
      </c>
      <c r="U68" s="1">
        <f t="shared" si="2"/>
        <v>6341.379573707799</v>
      </c>
      <c r="V68" s="1">
        <f t="shared" si="2"/>
        <v>6446.2149842182816</v>
      </c>
      <c r="W68" s="1">
        <f t="shared" si="2"/>
        <v>5673.4748603217386</v>
      </c>
      <c r="X68" s="1">
        <f t="shared" si="2"/>
        <v>5562.4846626944964</v>
      </c>
      <c r="Y68" s="1">
        <f t="shared" si="2"/>
        <v>5201.3150054780781</v>
      </c>
    </row>
    <row r="86" spans="1:4" x14ac:dyDescent="0.3">
      <c r="A86" t="s">
        <v>337</v>
      </c>
      <c r="D86" s="4">
        <f>AVERAGE(B66:Y66)/AVERAGE(B65:Y65)</f>
        <v>0.2189307824057638</v>
      </c>
    </row>
    <row r="87" spans="1:4" x14ac:dyDescent="0.3">
      <c r="A87" t="s">
        <v>338</v>
      </c>
      <c r="D87" s="4">
        <f>AVERAGE(B67:Y67)/AVERAGE(B65:Y65)</f>
        <v>0.11545104946126893</v>
      </c>
    </row>
    <row r="88" spans="1:4" x14ac:dyDescent="0.3">
      <c r="A88" t="s">
        <v>339</v>
      </c>
      <c r="D88" s="4">
        <f>D86+D87</f>
        <v>0.33438183186703274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Buses</vt:lpstr>
      <vt:lpstr>Demand</vt:lpstr>
      <vt:lpstr>Generators</vt:lpstr>
      <vt:lpstr>Lines</vt:lpstr>
      <vt:lpstr>Renewables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Vicente Andrés Goehring Beltrán</cp:lastModifiedBy>
  <dcterms:created xsi:type="dcterms:W3CDTF">2006-09-16T00:00:00Z</dcterms:created>
  <dcterms:modified xsi:type="dcterms:W3CDTF">2024-06-01T02:22:44Z</dcterms:modified>
</cp:coreProperties>
</file>