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\OneDrive\Escritorio\Ramos\2021-2\Habilidades Comunicativas\informe-analisis\Datos\"/>
    </mc:Choice>
  </mc:AlternateContent>
  <xr:revisionPtr revIDLastSave="0" documentId="13_ncr:1_{2AFABF94-625D-405F-A309-4EEBE7D012B4}" xr6:coauthVersionLast="47" xr6:coauthVersionMax="47" xr10:uidLastSave="{00000000-0000-0000-0000-000000000000}"/>
  <bookViews>
    <workbookView xWindow="-108" yWindow="-108" windowWidth="23256" windowHeight="12576" tabRatio="648" activeTab="2" xr2:uid="{00000000-000D-0000-FFFF-FFFF00000000}"/>
  </bookViews>
  <sheets>
    <sheet name="ÍNDICE" sheetId="10" r:id="rId1"/>
    <sheet name="8.1.CO_TEC_MOVIL" sheetId="4" r:id="rId2"/>
    <sheet name="8.3.CO_EMP_TEC_MOVIL" sheetId="7" r:id="rId3"/>
    <sheet name="8.4.CO_MOVIL_CLI_OECD" sheetId="8" r:id="rId4"/>
    <sheet name="8.7.CO_TEC_TER_MOVIL" sheetId="12" r:id="rId5"/>
    <sheet name="8.8.CO_EMP_TEC_TER_MOVIL" sheetId="13" r:id="rId6"/>
    <sheet name="8.9.CO_MOVIL_PLAN" sheetId="14" r:id="rId7"/>
  </sheets>
  <definedNames>
    <definedName name="_xlnm.Print_Area" localSheetId="0">ÍNDICE!$A$1:$J$9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4" i="7" l="1"/>
  <c r="K143" i="7"/>
  <c r="K142" i="7"/>
  <c r="K141" i="7"/>
  <c r="K140" i="7"/>
  <c r="BA144" i="7" l="1"/>
  <c r="BA143" i="7"/>
  <c r="BA142" i="7"/>
  <c r="AY144" i="7"/>
  <c r="AY143" i="7"/>
  <c r="AJ144" i="7"/>
  <c r="AJ143" i="7"/>
  <c r="AJ142" i="7"/>
  <c r="Y144" i="7"/>
  <c r="Y143" i="7"/>
  <c r="Y142" i="7"/>
  <c r="AB148" i="7" l="1"/>
  <c r="V148" i="7"/>
  <c r="S148" i="7"/>
  <c r="L148" i="7"/>
  <c r="K148" i="7"/>
  <c r="E97" i="14"/>
  <c r="D97" i="14"/>
  <c r="E96" i="14"/>
  <c r="D96" i="14"/>
  <c r="BD63" i="13"/>
  <c r="BC63" i="13"/>
  <c r="BD62" i="13"/>
  <c r="BC62" i="13"/>
  <c r="BA63" i="13"/>
  <c r="AZ63" i="13"/>
  <c r="AY63" i="13"/>
  <c r="AX63" i="13"/>
  <c r="AW63" i="13"/>
  <c r="AV63" i="13"/>
  <c r="AU63" i="13"/>
  <c r="AT63" i="13"/>
  <c r="AS63" i="13"/>
  <c r="AR63" i="13"/>
  <c r="AQ63" i="13"/>
  <c r="AP63" i="13"/>
  <c r="AO63" i="13"/>
  <c r="AN63" i="13"/>
  <c r="AM63" i="13"/>
  <c r="AK63" i="13"/>
  <c r="AJ63" i="13"/>
  <c r="AI63" i="13"/>
  <c r="BA62" i="13"/>
  <c r="AZ62" i="13"/>
  <c r="AY62" i="13"/>
  <c r="AX62" i="13"/>
  <c r="AW62" i="13"/>
  <c r="AV62" i="13"/>
  <c r="AU62" i="13"/>
  <c r="AT62" i="13"/>
  <c r="AS62" i="13"/>
  <c r="AR62" i="13"/>
  <c r="AQ62" i="13"/>
  <c r="AP62" i="13"/>
  <c r="AO62" i="13"/>
  <c r="AN62" i="13"/>
  <c r="AM62" i="13"/>
  <c r="AK62" i="13"/>
  <c r="AJ62" i="13"/>
  <c r="AI62" i="13"/>
  <c r="AG63" i="13"/>
  <c r="AF63" i="13"/>
  <c r="AE63" i="13"/>
  <c r="AD63" i="13"/>
  <c r="AC63" i="13"/>
  <c r="AB63" i="13"/>
  <c r="AA63" i="13"/>
  <c r="AG62" i="13"/>
  <c r="AF62" i="13"/>
  <c r="AE62" i="13"/>
  <c r="AD62" i="13"/>
  <c r="AC62" i="13"/>
  <c r="AB62" i="13"/>
  <c r="AA62" i="13"/>
  <c r="Y63" i="13"/>
  <c r="Y62" i="13"/>
  <c r="W63" i="13"/>
  <c r="V63" i="13"/>
  <c r="U63" i="13"/>
  <c r="T63" i="13"/>
  <c r="S63" i="13"/>
  <c r="R63" i="13"/>
  <c r="Q63" i="13"/>
  <c r="P63" i="13"/>
  <c r="W62" i="13"/>
  <c r="V62" i="13"/>
  <c r="U62" i="13"/>
  <c r="T62" i="13"/>
  <c r="S62" i="13"/>
  <c r="R62" i="13"/>
  <c r="Q62" i="13"/>
  <c r="P62" i="13"/>
  <c r="M63" i="13"/>
  <c r="L63" i="13"/>
  <c r="K63" i="13"/>
  <c r="J63" i="13"/>
  <c r="M62" i="13"/>
  <c r="L62" i="13"/>
  <c r="K62" i="13"/>
  <c r="J62" i="13"/>
  <c r="H63" i="13"/>
  <c r="G63" i="13"/>
  <c r="F63" i="13"/>
  <c r="E63" i="13"/>
  <c r="D63" i="13"/>
  <c r="H62" i="13"/>
  <c r="G62" i="13"/>
  <c r="F62" i="13"/>
  <c r="E62" i="13"/>
  <c r="D62" i="13"/>
  <c r="N108" i="12"/>
  <c r="M108" i="12"/>
  <c r="L108" i="12"/>
  <c r="J108" i="12"/>
  <c r="I108" i="12"/>
  <c r="H108" i="12"/>
  <c r="F108" i="12"/>
  <c r="E108" i="12"/>
  <c r="D108" i="12"/>
  <c r="N107" i="12"/>
  <c r="M107" i="12"/>
  <c r="L107" i="12"/>
  <c r="J107" i="12"/>
  <c r="I107" i="12"/>
  <c r="H107" i="12"/>
  <c r="F107" i="12"/>
  <c r="E107" i="12"/>
  <c r="D107" i="12"/>
  <c r="F146" i="8"/>
  <c r="E146" i="8"/>
  <c r="D146" i="8"/>
  <c r="F145" i="8"/>
  <c r="E145" i="8"/>
  <c r="D145" i="8"/>
  <c r="AI146" i="7"/>
  <c r="AH146" i="7"/>
  <c r="AF147" i="7"/>
  <c r="AE147" i="7"/>
  <c r="AD147" i="7"/>
  <c r="AC147" i="7"/>
  <c r="AB147" i="7"/>
  <c r="AA147" i="7"/>
  <c r="Z147" i="7"/>
  <c r="AF146" i="7"/>
  <c r="AE146" i="7"/>
  <c r="AD146" i="7"/>
  <c r="AC146" i="7"/>
  <c r="AB146" i="7"/>
  <c r="AA146" i="7"/>
  <c r="Z146" i="7"/>
  <c r="V147" i="7"/>
  <c r="S147" i="7"/>
  <c r="R147" i="7"/>
  <c r="Q147" i="7"/>
  <c r="P147" i="7"/>
  <c r="O147" i="7"/>
  <c r="N147" i="7"/>
  <c r="M147" i="7"/>
  <c r="L147" i="7"/>
  <c r="S146" i="7"/>
  <c r="R146" i="7"/>
  <c r="Q146" i="7"/>
  <c r="P146" i="7"/>
  <c r="O146" i="7"/>
  <c r="N146" i="7"/>
  <c r="M146" i="7"/>
  <c r="L146" i="7"/>
  <c r="H147" i="7"/>
  <c r="G147" i="7"/>
  <c r="F147" i="7"/>
  <c r="E147" i="7"/>
  <c r="D147" i="7"/>
  <c r="H146" i="7"/>
  <c r="G146" i="7"/>
  <c r="F146" i="7"/>
  <c r="E146" i="7"/>
  <c r="D146" i="7"/>
  <c r="F146" i="4"/>
  <c r="E146" i="4"/>
  <c r="F145" i="4"/>
  <c r="E145" i="4"/>
  <c r="D146" i="4"/>
  <c r="D145" i="4"/>
  <c r="F92" i="14"/>
  <c r="F93" i="14"/>
  <c r="F94" i="14"/>
  <c r="O58" i="13"/>
  <c r="AL58" i="13"/>
  <c r="BE58" i="13"/>
  <c r="O59" i="13"/>
  <c r="AL59" i="13"/>
  <c r="BE59" i="13"/>
  <c r="O60" i="13"/>
  <c r="AL60" i="13"/>
  <c r="BG60" i="13" s="1"/>
  <c r="BE60" i="13"/>
  <c r="U103" i="12"/>
  <c r="V103" i="12"/>
  <c r="W103" i="12"/>
  <c r="AA103" i="12"/>
  <c r="AB103" i="12"/>
  <c r="AC103" i="12"/>
  <c r="U104" i="12"/>
  <c r="V104" i="12"/>
  <c r="W104" i="12"/>
  <c r="AA104" i="12"/>
  <c r="AB104" i="12"/>
  <c r="AC104" i="12"/>
  <c r="U105" i="12"/>
  <c r="V105" i="12"/>
  <c r="W105" i="12"/>
  <c r="AA105" i="12"/>
  <c r="AB105" i="12"/>
  <c r="AC105" i="12"/>
  <c r="G103" i="12"/>
  <c r="K103" i="12"/>
  <c r="O103" i="12"/>
  <c r="G104" i="12"/>
  <c r="K104" i="12"/>
  <c r="O104" i="12"/>
  <c r="Q104" i="12" s="1"/>
  <c r="G105" i="12"/>
  <c r="D109" i="12" s="1"/>
  <c r="K105" i="12"/>
  <c r="J109" i="12" s="1"/>
  <c r="O105" i="12"/>
  <c r="M109" i="12" s="1"/>
  <c r="G141" i="8"/>
  <c r="G142" i="8"/>
  <c r="G143" i="8"/>
  <c r="AO142" i="7"/>
  <c r="AP142" i="7"/>
  <c r="AQ142" i="7"/>
  <c r="AR142" i="7"/>
  <c r="AS142" i="7"/>
  <c r="AT142" i="7"/>
  <c r="AU142" i="7"/>
  <c r="AV142" i="7"/>
  <c r="AY142" i="7"/>
  <c r="AO143" i="7"/>
  <c r="AP143" i="7"/>
  <c r="AQ143" i="7"/>
  <c r="AR143" i="7"/>
  <c r="AS143" i="7"/>
  <c r="AT143" i="7"/>
  <c r="AU143" i="7"/>
  <c r="AV143" i="7"/>
  <c r="AO144" i="7"/>
  <c r="AP144" i="7"/>
  <c r="AQ144" i="7"/>
  <c r="AR144" i="7"/>
  <c r="AS144" i="7"/>
  <c r="AT144" i="7"/>
  <c r="AU144" i="7"/>
  <c r="AV144" i="7"/>
  <c r="AK142" i="7"/>
  <c r="H148" i="7"/>
  <c r="R148" i="7"/>
  <c r="AJ148" i="7"/>
  <c r="G141" i="4"/>
  <c r="H141" i="4"/>
  <c r="G142" i="4"/>
  <c r="H142" i="4"/>
  <c r="G143" i="4"/>
  <c r="H143" i="4"/>
  <c r="K109" i="12" l="1"/>
  <c r="AA109" i="12"/>
  <c r="N109" i="12"/>
  <c r="I109" i="12"/>
  <c r="O109" i="12"/>
  <c r="BG58" i="13"/>
  <c r="BF59" i="13"/>
  <c r="Q103" i="12"/>
  <c r="P105" i="12"/>
  <c r="V109" i="12" s="1"/>
  <c r="L109" i="12"/>
  <c r="AB109" i="12"/>
  <c r="AC109" i="12"/>
  <c r="P104" i="12"/>
  <c r="H109" i="12"/>
  <c r="E109" i="12"/>
  <c r="F109" i="12"/>
  <c r="G109" i="12"/>
  <c r="U109" i="12"/>
  <c r="BB142" i="7"/>
  <c r="AC148" i="7"/>
  <c r="AD148" i="7"/>
  <c r="AE148" i="7"/>
  <c r="AF148" i="7"/>
  <c r="AH148" i="7"/>
  <c r="Z148" i="7"/>
  <c r="AI148" i="7"/>
  <c r="AA148" i="7"/>
  <c r="M148" i="7"/>
  <c r="X148" i="7"/>
  <c r="N148" i="7"/>
  <c r="Y148" i="7"/>
  <c r="O148" i="7"/>
  <c r="BB143" i="7"/>
  <c r="P148" i="7"/>
  <c r="Q148" i="7"/>
  <c r="BB144" i="7"/>
  <c r="D148" i="7"/>
  <c r="E148" i="7"/>
  <c r="F148" i="7"/>
  <c r="G148" i="7"/>
  <c r="BG59" i="13"/>
  <c r="BF60" i="13"/>
  <c r="BF58" i="13"/>
  <c r="P103" i="12"/>
  <c r="Q105" i="12"/>
  <c r="AK144" i="7"/>
  <c r="AK143" i="7"/>
  <c r="AY141" i="7"/>
  <c r="AY146" i="7" s="1"/>
  <c r="AY140" i="7"/>
  <c r="BA141" i="7"/>
  <c r="BA140" i="7"/>
  <c r="BA139" i="7"/>
  <c r="AJ141" i="7"/>
  <c r="AJ146" i="7" s="1"/>
  <c r="AJ140" i="7"/>
  <c r="AJ139" i="7"/>
  <c r="Y141" i="7"/>
  <c r="Y146" i="7" s="1"/>
  <c r="Y140" i="7"/>
  <c r="K146" i="7"/>
  <c r="AV148" i="7" l="1"/>
  <c r="BA148" i="7"/>
  <c r="W109" i="12"/>
  <c r="AT148" i="7"/>
  <c r="AP148" i="7"/>
  <c r="AU148" i="7"/>
  <c r="BB148" i="7"/>
  <c r="AY148" i="7"/>
  <c r="AR148" i="7"/>
  <c r="AQ148" i="7"/>
  <c r="AS148" i="7"/>
  <c r="AO148" i="7"/>
  <c r="F89" i="14"/>
  <c r="F90" i="14"/>
  <c r="F91" i="14"/>
  <c r="F96" i="14" s="1"/>
  <c r="O55" i="13"/>
  <c r="AL55" i="13"/>
  <c r="BE55" i="13"/>
  <c r="O56" i="13"/>
  <c r="AL56" i="13"/>
  <c r="BE56" i="13"/>
  <c r="O57" i="13"/>
  <c r="O62" i="13" s="1"/>
  <c r="AL57" i="13"/>
  <c r="AL62" i="13" s="1"/>
  <c r="BE57" i="13"/>
  <c r="BE62" i="13" s="1"/>
  <c r="U100" i="12"/>
  <c r="V100" i="12"/>
  <c r="W100" i="12"/>
  <c r="AA100" i="12"/>
  <c r="AB100" i="12"/>
  <c r="AC100" i="12"/>
  <c r="U101" i="12"/>
  <c r="V101" i="12"/>
  <c r="W101" i="12"/>
  <c r="AA101" i="12"/>
  <c r="AB101" i="12"/>
  <c r="AC101" i="12"/>
  <c r="U102" i="12"/>
  <c r="U107" i="12" s="1"/>
  <c r="V102" i="12"/>
  <c r="V107" i="12" s="1"/>
  <c r="W102" i="12"/>
  <c r="W107" i="12" s="1"/>
  <c r="AA102" i="12"/>
  <c r="AA107" i="12" s="1"/>
  <c r="AB102" i="12"/>
  <c r="AB107" i="12" s="1"/>
  <c r="AC102" i="12"/>
  <c r="AC107" i="12" s="1"/>
  <c r="G100" i="12"/>
  <c r="K100" i="12"/>
  <c r="O100" i="12"/>
  <c r="G101" i="12"/>
  <c r="K101" i="12"/>
  <c r="O101" i="12"/>
  <c r="G102" i="12"/>
  <c r="G107" i="12" s="1"/>
  <c r="K102" i="12"/>
  <c r="K107" i="12" s="1"/>
  <c r="O102" i="12"/>
  <c r="O107" i="12" s="1"/>
  <c r="G138" i="8"/>
  <c r="G139" i="8"/>
  <c r="G140" i="8"/>
  <c r="G145" i="8" s="1"/>
  <c r="AO139" i="7"/>
  <c r="AP139" i="7"/>
  <c r="AQ139" i="7"/>
  <c r="AR139" i="7"/>
  <c r="AS139" i="7"/>
  <c r="AT139" i="7"/>
  <c r="AU139" i="7"/>
  <c r="AV139" i="7"/>
  <c r="AY139" i="7"/>
  <c r="AO140" i="7"/>
  <c r="BB140" i="7" s="1"/>
  <c r="AP140" i="7"/>
  <c r="AQ140" i="7"/>
  <c r="AR140" i="7"/>
  <c r="AS140" i="7"/>
  <c r="AT140" i="7"/>
  <c r="AU140" i="7"/>
  <c r="AV140" i="7"/>
  <c r="AO141" i="7"/>
  <c r="AP141" i="7"/>
  <c r="AP146" i="7" s="1"/>
  <c r="AQ141" i="7"/>
  <c r="AQ146" i="7" s="1"/>
  <c r="AR141" i="7"/>
  <c r="AR146" i="7" s="1"/>
  <c r="AS141" i="7"/>
  <c r="AS146" i="7" s="1"/>
  <c r="AT141" i="7"/>
  <c r="AT146" i="7" s="1"/>
  <c r="AU141" i="7"/>
  <c r="AU146" i="7" s="1"/>
  <c r="AV141" i="7"/>
  <c r="AV146" i="7" s="1"/>
  <c r="K139" i="7"/>
  <c r="Y139" i="7"/>
  <c r="G138" i="4"/>
  <c r="H138" i="4"/>
  <c r="G139" i="4"/>
  <c r="H139" i="4"/>
  <c r="G140" i="4"/>
  <c r="G145" i="4" s="1"/>
  <c r="H140" i="4"/>
  <c r="H145" i="4" s="1"/>
  <c r="BB139" i="7" l="1"/>
  <c r="AO146" i="7"/>
  <c r="BB141" i="7"/>
  <c r="BB146" i="7" s="1"/>
  <c r="BG56" i="13"/>
  <c r="BG55" i="13"/>
  <c r="BF56" i="13"/>
  <c r="BG57" i="13"/>
  <c r="BG62" i="13" s="1"/>
  <c r="Q101" i="12"/>
  <c r="Q102" i="12"/>
  <c r="Q107" i="12" s="1"/>
  <c r="P102" i="12"/>
  <c r="P107" i="12" s="1"/>
  <c r="P101" i="12"/>
  <c r="Q100" i="12"/>
  <c r="P100" i="12"/>
  <c r="BF55" i="13"/>
  <c r="BF57" i="13"/>
  <c r="BF62" i="13" s="1"/>
  <c r="AK140" i="7"/>
  <c r="AK139" i="7"/>
  <c r="AK141" i="7"/>
  <c r="AY138" i="7"/>
  <c r="AJ138" i="7"/>
  <c r="AK146" i="7" l="1"/>
  <c r="F86" i="14"/>
  <c r="F87" i="14"/>
  <c r="F88" i="14"/>
  <c r="O52" i="13"/>
  <c r="AL52" i="13"/>
  <c r="BE52" i="13"/>
  <c r="O53" i="13"/>
  <c r="AL53" i="13"/>
  <c r="BE53" i="13"/>
  <c r="O54" i="13"/>
  <c r="AL54" i="13"/>
  <c r="BE54" i="13"/>
  <c r="U97" i="12"/>
  <c r="V97" i="12"/>
  <c r="W97" i="12"/>
  <c r="AA97" i="12"/>
  <c r="AB97" i="12"/>
  <c r="AC97" i="12"/>
  <c r="U98" i="12"/>
  <c r="V98" i="12"/>
  <c r="W98" i="12"/>
  <c r="AA98" i="12"/>
  <c r="AB98" i="12"/>
  <c r="AC98" i="12"/>
  <c r="U99" i="12"/>
  <c r="V99" i="12"/>
  <c r="W99" i="12"/>
  <c r="AA99" i="12"/>
  <c r="AB99" i="12"/>
  <c r="AC99" i="12"/>
  <c r="G97" i="12"/>
  <c r="K97" i="12"/>
  <c r="O97" i="12"/>
  <c r="G98" i="12"/>
  <c r="K98" i="12"/>
  <c r="O98" i="12"/>
  <c r="G99" i="12"/>
  <c r="K99" i="12"/>
  <c r="O99" i="12"/>
  <c r="Q98" i="12" l="1"/>
  <c r="BF53" i="13"/>
  <c r="BG52" i="13"/>
  <c r="BF54" i="13"/>
  <c r="BF52" i="13"/>
  <c r="BG53" i="13"/>
  <c r="BG54" i="13"/>
  <c r="P98" i="12"/>
  <c r="Q97" i="12"/>
  <c r="Q99" i="12"/>
  <c r="P99" i="12"/>
  <c r="P97" i="12"/>
  <c r="G135" i="8"/>
  <c r="G136" i="8"/>
  <c r="G137" i="8"/>
  <c r="K136" i="7"/>
  <c r="Y136" i="7"/>
  <c r="AJ136" i="7"/>
  <c r="AO136" i="7"/>
  <c r="AP136" i="7"/>
  <c r="AQ136" i="7"/>
  <c r="AR136" i="7"/>
  <c r="AS136" i="7"/>
  <c r="AT136" i="7"/>
  <c r="AU136" i="7"/>
  <c r="AV136" i="7"/>
  <c r="AY136" i="7"/>
  <c r="K137" i="7"/>
  <c r="Y137" i="7"/>
  <c r="AJ137" i="7"/>
  <c r="AO137" i="7"/>
  <c r="AP137" i="7"/>
  <c r="AQ137" i="7"/>
  <c r="AR137" i="7"/>
  <c r="AS137" i="7"/>
  <c r="AT137" i="7"/>
  <c r="AU137" i="7"/>
  <c r="AV137" i="7"/>
  <c r="AY137" i="7"/>
  <c r="K138" i="7"/>
  <c r="Y138" i="7"/>
  <c r="AO138" i="7"/>
  <c r="AP138" i="7"/>
  <c r="AQ138" i="7"/>
  <c r="AR138" i="7"/>
  <c r="AS138" i="7"/>
  <c r="AT138" i="7"/>
  <c r="AU138" i="7"/>
  <c r="AV138" i="7"/>
  <c r="G135" i="4"/>
  <c r="H135" i="4"/>
  <c r="G136" i="4"/>
  <c r="H136" i="4"/>
  <c r="G137" i="4"/>
  <c r="H137" i="4"/>
  <c r="BB137" i="7" l="1"/>
  <c r="BB136" i="7"/>
  <c r="BB138" i="7"/>
  <c r="AK137" i="7"/>
  <c r="AK138" i="7"/>
  <c r="AK136" i="7"/>
  <c r="F83" i="14"/>
  <c r="F84" i="14"/>
  <c r="F85" i="14"/>
  <c r="O49" i="13"/>
  <c r="AL49" i="13"/>
  <c r="BE49" i="13"/>
  <c r="O50" i="13"/>
  <c r="AL50" i="13"/>
  <c r="BE50" i="13"/>
  <c r="O51" i="13"/>
  <c r="AL51" i="13"/>
  <c r="BE51" i="13"/>
  <c r="U94" i="12"/>
  <c r="V94" i="12"/>
  <c r="W94" i="12"/>
  <c r="AA94" i="12"/>
  <c r="AB94" i="12"/>
  <c r="AC94" i="12"/>
  <c r="U95" i="12"/>
  <c r="V95" i="12"/>
  <c r="W95" i="12"/>
  <c r="AA95" i="12"/>
  <c r="AB95" i="12"/>
  <c r="AC95" i="12"/>
  <c r="U96" i="12"/>
  <c r="V96" i="12"/>
  <c r="W96" i="12"/>
  <c r="AA96" i="12"/>
  <c r="AB96" i="12"/>
  <c r="AC96" i="12"/>
  <c r="G94" i="12"/>
  <c r="K94" i="12"/>
  <c r="O94" i="12"/>
  <c r="G95" i="12"/>
  <c r="K95" i="12"/>
  <c r="O95" i="12"/>
  <c r="G96" i="12"/>
  <c r="K96" i="12"/>
  <c r="O96" i="12"/>
  <c r="G132" i="8"/>
  <c r="G133" i="8"/>
  <c r="G134" i="8"/>
  <c r="AO133" i="7"/>
  <c r="AP133" i="7"/>
  <c r="AQ133" i="7"/>
  <c r="AR133" i="7"/>
  <c r="AS133" i="7"/>
  <c r="AT133" i="7"/>
  <c r="AU133" i="7"/>
  <c r="AV133" i="7"/>
  <c r="AY133" i="7"/>
  <c r="AO134" i="7"/>
  <c r="AP134" i="7"/>
  <c r="AQ134" i="7"/>
  <c r="AR134" i="7"/>
  <c r="AS134" i="7"/>
  <c r="AT134" i="7"/>
  <c r="AU134" i="7"/>
  <c r="AV134" i="7"/>
  <c r="AY134" i="7"/>
  <c r="AO135" i="7"/>
  <c r="AP135" i="7"/>
  <c r="AQ135" i="7"/>
  <c r="AR135" i="7"/>
  <c r="AS135" i="7"/>
  <c r="AT135" i="7"/>
  <c r="AU135" i="7"/>
  <c r="AV135" i="7"/>
  <c r="AY135" i="7"/>
  <c r="K133" i="7"/>
  <c r="Y133" i="7"/>
  <c r="AJ133" i="7"/>
  <c r="K134" i="7"/>
  <c r="Y134" i="7"/>
  <c r="AJ134" i="7"/>
  <c r="K135" i="7"/>
  <c r="Y135" i="7"/>
  <c r="AJ135" i="7"/>
  <c r="G132" i="4"/>
  <c r="H132" i="4"/>
  <c r="G133" i="4"/>
  <c r="H133" i="4"/>
  <c r="G134" i="4"/>
  <c r="H134" i="4"/>
  <c r="BB135" i="7" l="1"/>
  <c r="BB134" i="7"/>
  <c r="BB133" i="7"/>
  <c r="BF50" i="13"/>
  <c r="Q95" i="12"/>
  <c r="BG50" i="13"/>
  <c r="BG51" i="13"/>
  <c r="BG49" i="13"/>
  <c r="BF51" i="13"/>
  <c r="BF49" i="13"/>
  <c r="P95" i="12"/>
  <c r="Q94" i="12"/>
  <c r="Q96" i="12"/>
  <c r="P94" i="12"/>
  <c r="P96" i="12"/>
  <c r="AK134" i="7"/>
  <c r="AK135" i="7"/>
  <c r="AK133" i="7"/>
  <c r="AY130" i="7"/>
  <c r="AJ130" i="7"/>
  <c r="F80" i="14" l="1"/>
  <c r="F81" i="14"/>
  <c r="F82" i="14"/>
  <c r="F97" i="14" s="1"/>
  <c r="O46" i="13"/>
  <c r="AL46" i="13"/>
  <c r="BE46" i="13"/>
  <c r="O47" i="13"/>
  <c r="AL47" i="13"/>
  <c r="BE47" i="13"/>
  <c r="O48" i="13"/>
  <c r="O63" i="13" s="1"/>
  <c r="AL48" i="13"/>
  <c r="AL63" i="13" s="1"/>
  <c r="BE48" i="13"/>
  <c r="BE63" i="13" s="1"/>
  <c r="G91" i="12"/>
  <c r="K91" i="12"/>
  <c r="O91" i="12"/>
  <c r="U91" i="12"/>
  <c r="V91" i="12"/>
  <c r="W91" i="12"/>
  <c r="AA91" i="12"/>
  <c r="AB91" i="12"/>
  <c r="AC91" i="12"/>
  <c r="G92" i="12"/>
  <c r="K92" i="12"/>
  <c r="O92" i="12"/>
  <c r="U92" i="12"/>
  <c r="V92" i="12"/>
  <c r="W92" i="12"/>
  <c r="AA92" i="12"/>
  <c r="AB92" i="12"/>
  <c r="AC92" i="12"/>
  <c r="G93" i="12"/>
  <c r="G108" i="12" s="1"/>
  <c r="K93" i="12"/>
  <c r="K108" i="12" s="1"/>
  <c r="O93" i="12"/>
  <c r="O108" i="12" s="1"/>
  <c r="Q93" i="12"/>
  <c r="Q108" i="12" s="1"/>
  <c r="U93" i="12"/>
  <c r="U108" i="12" s="1"/>
  <c r="V93" i="12"/>
  <c r="V108" i="12" s="1"/>
  <c r="W93" i="12"/>
  <c r="W108" i="12" s="1"/>
  <c r="AA93" i="12"/>
  <c r="AA108" i="12" s="1"/>
  <c r="AB93" i="12"/>
  <c r="AB108" i="12" s="1"/>
  <c r="AC93" i="12"/>
  <c r="AC108" i="12" s="1"/>
  <c r="G129" i="8"/>
  <c r="G130" i="8"/>
  <c r="G131" i="8"/>
  <c r="G146" i="8" s="1"/>
  <c r="K130" i="7"/>
  <c r="Y130" i="7"/>
  <c r="AO130" i="7"/>
  <c r="AP130" i="7"/>
  <c r="AQ130" i="7"/>
  <c r="AR130" i="7"/>
  <c r="AS130" i="7"/>
  <c r="AT130" i="7"/>
  <c r="AU130" i="7"/>
  <c r="AV130" i="7"/>
  <c r="K131" i="7"/>
  <c r="Y131" i="7"/>
  <c r="AJ131" i="7"/>
  <c r="AO131" i="7"/>
  <c r="AP131" i="7"/>
  <c r="AQ131" i="7"/>
  <c r="AR131" i="7"/>
  <c r="AS131" i="7"/>
  <c r="AT131" i="7"/>
  <c r="AU131" i="7"/>
  <c r="AV131" i="7"/>
  <c r="AY131" i="7"/>
  <c r="K132" i="7"/>
  <c r="K147" i="7" s="1"/>
  <c r="Y132" i="7"/>
  <c r="Y147" i="7" s="1"/>
  <c r="AJ132" i="7"/>
  <c r="AJ147" i="7" s="1"/>
  <c r="AO132" i="7"/>
  <c r="AP132" i="7"/>
  <c r="AP147" i="7" s="1"/>
  <c r="AQ132" i="7"/>
  <c r="AQ147" i="7" s="1"/>
  <c r="AR132" i="7"/>
  <c r="AR147" i="7" s="1"/>
  <c r="AS132" i="7"/>
  <c r="AS147" i="7" s="1"/>
  <c r="AT132" i="7"/>
  <c r="AT147" i="7" s="1"/>
  <c r="AU132" i="7"/>
  <c r="AU147" i="7" s="1"/>
  <c r="AV132" i="7"/>
  <c r="AV147" i="7" s="1"/>
  <c r="AY132" i="7"/>
  <c r="AY147" i="7" s="1"/>
  <c r="G129" i="4"/>
  <c r="H129" i="4"/>
  <c r="G130" i="4"/>
  <c r="H130" i="4"/>
  <c r="G131" i="4"/>
  <c r="G146" i="4" s="1"/>
  <c r="H131" i="4"/>
  <c r="H146" i="4" s="1"/>
  <c r="BB130" i="7" l="1"/>
  <c r="AO147" i="7"/>
  <c r="BB132" i="7"/>
  <c r="BB147" i="7" s="1"/>
  <c r="BB131" i="7"/>
  <c r="BG47" i="13"/>
  <c r="BF47" i="13"/>
  <c r="Q91" i="12"/>
  <c r="P93" i="12"/>
  <c r="P108" i="12" s="1"/>
  <c r="P91" i="12"/>
  <c r="BG46" i="13"/>
  <c r="BF48" i="13"/>
  <c r="BF63" i="13" s="1"/>
  <c r="BF46" i="13"/>
  <c r="BG48" i="13"/>
  <c r="BG63" i="13" s="1"/>
  <c r="Q92" i="12"/>
  <c r="P92" i="12"/>
  <c r="AK132" i="7"/>
  <c r="AK147" i="7" s="1"/>
  <c r="AK130" i="7"/>
  <c r="AK131" i="7"/>
  <c r="AY128" i="7"/>
  <c r="AJ128" i="7"/>
  <c r="F79" i="14" l="1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O43" i="13" l="1"/>
  <c r="AL43" i="13"/>
  <c r="BE43" i="13"/>
  <c r="O44" i="13"/>
  <c r="AL44" i="13"/>
  <c r="BE44" i="13"/>
  <c r="O45" i="13"/>
  <c r="AL45" i="13"/>
  <c r="BE45" i="13"/>
  <c r="U88" i="12"/>
  <c r="V88" i="12"/>
  <c r="W88" i="12"/>
  <c r="AA88" i="12"/>
  <c r="AB88" i="12"/>
  <c r="AC88" i="12"/>
  <c r="U89" i="12"/>
  <c r="V89" i="12"/>
  <c r="W89" i="12"/>
  <c r="AA89" i="12"/>
  <c r="AB89" i="12"/>
  <c r="AC89" i="12"/>
  <c r="U90" i="12"/>
  <c r="V90" i="12"/>
  <c r="W90" i="12"/>
  <c r="AA90" i="12"/>
  <c r="AB90" i="12"/>
  <c r="AC90" i="12"/>
  <c r="G88" i="12"/>
  <c r="K88" i="12"/>
  <c r="O88" i="12"/>
  <c r="G89" i="12"/>
  <c r="K89" i="12"/>
  <c r="O89" i="12"/>
  <c r="G90" i="12"/>
  <c r="K90" i="12"/>
  <c r="O90" i="12"/>
  <c r="G126" i="8"/>
  <c r="G127" i="8"/>
  <c r="G128" i="8"/>
  <c r="AO127" i="7"/>
  <c r="AP127" i="7"/>
  <c r="AQ127" i="7"/>
  <c r="AR127" i="7"/>
  <c r="AS127" i="7"/>
  <c r="AT127" i="7"/>
  <c r="AU127" i="7"/>
  <c r="AV127" i="7"/>
  <c r="AY127" i="7"/>
  <c r="AO128" i="7"/>
  <c r="AP128" i="7"/>
  <c r="AQ128" i="7"/>
  <c r="AR128" i="7"/>
  <c r="AS128" i="7"/>
  <c r="AT128" i="7"/>
  <c r="AU128" i="7"/>
  <c r="AV128" i="7"/>
  <c r="AO129" i="7"/>
  <c r="AP129" i="7"/>
  <c r="AQ129" i="7"/>
  <c r="AR129" i="7"/>
  <c r="AS129" i="7"/>
  <c r="AT129" i="7"/>
  <c r="AU129" i="7"/>
  <c r="AV129" i="7"/>
  <c r="AY129" i="7"/>
  <c r="K127" i="7"/>
  <c r="Y127" i="7"/>
  <c r="AJ127" i="7"/>
  <c r="K128" i="7"/>
  <c r="Y128" i="7"/>
  <c r="K129" i="7"/>
  <c r="Y129" i="7"/>
  <c r="AJ129" i="7"/>
  <c r="G126" i="4"/>
  <c r="H126" i="4"/>
  <c r="G127" i="4"/>
  <c r="H127" i="4"/>
  <c r="G128" i="4"/>
  <c r="H128" i="4"/>
  <c r="AK129" i="7" l="1"/>
  <c r="BG44" i="13"/>
  <c r="Q90" i="12"/>
  <c r="P90" i="12"/>
  <c r="AK127" i="7"/>
  <c r="AK128" i="7"/>
  <c r="BF44" i="13"/>
  <c r="BG45" i="13"/>
  <c r="BG43" i="13"/>
  <c r="BF43" i="13"/>
  <c r="BF45" i="13"/>
  <c r="P89" i="12"/>
  <c r="Q89" i="12"/>
  <c r="Q88" i="12"/>
  <c r="P88" i="12"/>
  <c r="BB129" i="7"/>
  <c r="BB127" i="7"/>
  <c r="BB128" i="7"/>
  <c r="O40" i="13"/>
  <c r="AL40" i="13"/>
  <c r="BE40" i="13"/>
  <c r="O41" i="13"/>
  <c r="AL41" i="13"/>
  <c r="BE41" i="13"/>
  <c r="O42" i="13"/>
  <c r="AL42" i="13"/>
  <c r="BE42" i="13"/>
  <c r="G85" i="12"/>
  <c r="K85" i="12"/>
  <c r="O85" i="12"/>
  <c r="U85" i="12"/>
  <c r="V85" i="12"/>
  <c r="W85" i="12"/>
  <c r="AA85" i="12"/>
  <c r="AB85" i="12"/>
  <c r="AC85" i="12"/>
  <c r="G86" i="12"/>
  <c r="K86" i="12"/>
  <c r="O86" i="12"/>
  <c r="U86" i="12"/>
  <c r="V86" i="12"/>
  <c r="W86" i="12"/>
  <c r="AA86" i="12"/>
  <c r="AB86" i="12"/>
  <c r="AC86" i="12"/>
  <c r="G87" i="12"/>
  <c r="K87" i="12"/>
  <c r="O87" i="12"/>
  <c r="U87" i="12"/>
  <c r="V87" i="12"/>
  <c r="W87" i="12"/>
  <c r="AA87" i="12"/>
  <c r="AB87" i="12"/>
  <c r="AC87" i="12"/>
  <c r="G123" i="8"/>
  <c r="G124" i="8"/>
  <c r="G125" i="8"/>
  <c r="K124" i="7"/>
  <c r="Y124" i="7"/>
  <c r="AJ124" i="7"/>
  <c r="AO124" i="7"/>
  <c r="AP124" i="7"/>
  <c r="AQ124" i="7"/>
  <c r="AR124" i="7"/>
  <c r="AS124" i="7"/>
  <c r="AT124" i="7"/>
  <c r="AU124" i="7"/>
  <c r="AV124" i="7"/>
  <c r="AY124" i="7"/>
  <c r="K125" i="7"/>
  <c r="Y125" i="7"/>
  <c r="AJ125" i="7"/>
  <c r="AO125" i="7"/>
  <c r="AP125" i="7"/>
  <c r="AQ125" i="7"/>
  <c r="AR125" i="7"/>
  <c r="AS125" i="7"/>
  <c r="AT125" i="7"/>
  <c r="AU125" i="7"/>
  <c r="AV125" i="7"/>
  <c r="AY125" i="7"/>
  <c r="K126" i="7"/>
  <c r="Y126" i="7"/>
  <c r="AJ126" i="7"/>
  <c r="AO126" i="7"/>
  <c r="AP126" i="7"/>
  <c r="AQ126" i="7"/>
  <c r="AR126" i="7"/>
  <c r="AS126" i="7"/>
  <c r="AT126" i="7"/>
  <c r="AU126" i="7"/>
  <c r="AV126" i="7"/>
  <c r="AY126" i="7"/>
  <c r="G123" i="4"/>
  <c r="H123" i="4"/>
  <c r="G124" i="4"/>
  <c r="H124" i="4"/>
  <c r="G125" i="4"/>
  <c r="H125" i="4"/>
  <c r="BG42" i="13" l="1"/>
  <c r="Q85" i="12"/>
  <c r="P87" i="12"/>
  <c r="BG40" i="13"/>
  <c r="BG41" i="13"/>
  <c r="BF40" i="13"/>
  <c r="BF42" i="13"/>
  <c r="BF41" i="13"/>
  <c r="Q87" i="12"/>
  <c r="Q86" i="12"/>
  <c r="P85" i="12"/>
  <c r="P86" i="12"/>
  <c r="AK126" i="7"/>
  <c r="AK124" i="7"/>
  <c r="BB125" i="7"/>
  <c r="BB124" i="7"/>
  <c r="AK125" i="7"/>
  <c r="BB126" i="7"/>
  <c r="O37" i="13" l="1"/>
  <c r="AL37" i="13"/>
  <c r="BE37" i="13"/>
  <c r="O38" i="13"/>
  <c r="AL38" i="13"/>
  <c r="BE38" i="13"/>
  <c r="O39" i="13"/>
  <c r="AL39" i="13"/>
  <c r="BE39" i="13"/>
  <c r="U82" i="12"/>
  <c r="V82" i="12"/>
  <c r="W82" i="12"/>
  <c r="AA82" i="12"/>
  <c r="AB82" i="12"/>
  <c r="AC82" i="12"/>
  <c r="U83" i="12"/>
  <c r="V83" i="12"/>
  <c r="W83" i="12"/>
  <c r="AA83" i="12"/>
  <c r="AB83" i="12"/>
  <c r="AC83" i="12"/>
  <c r="U84" i="12"/>
  <c r="V84" i="12"/>
  <c r="W84" i="12"/>
  <c r="AA84" i="12"/>
  <c r="AB84" i="12"/>
  <c r="AC84" i="12"/>
  <c r="G82" i="12"/>
  <c r="K82" i="12"/>
  <c r="O82" i="12"/>
  <c r="G83" i="12"/>
  <c r="K83" i="12"/>
  <c r="Q83" i="12" s="1"/>
  <c r="O83" i="12"/>
  <c r="G84" i="12"/>
  <c r="K84" i="12"/>
  <c r="O84" i="12"/>
  <c r="G120" i="8"/>
  <c r="G121" i="8"/>
  <c r="G122" i="8"/>
  <c r="K121" i="7"/>
  <c r="Y121" i="7"/>
  <c r="AJ121" i="7"/>
  <c r="AO121" i="7"/>
  <c r="AP121" i="7"/>
  <c r="AQ121" i="7"/>
  <c r="AR121" i="7"/>
  <c r="AS121" i="7"/>
  <c r="AT121" i="7"/>
  <c r="AU121" i="7"/>
  <c r="AV121" i="7"/>
  <c r="AY121" i="7"/>
  <c r="K122" i="7"/>
  <c r="Y122" i="7"/>
  <c r="AJ122" i="7"/>
  <c r="AO122" i="7"/>
  <c r="AP122" i="7"/>
  <c r="AQ122" i="7"/>
  <c r="AR122" i="7"/>
  <c r="AS122" i="7"/>
  <c r="AT122" i="7"/>
  <c r="AU122" i="7"/>
  <c r="AV122" i="7"/>
  <c r="AY122" i="7"/>
  <c r="K123" i="7"/>
  <c r="Y123" i="7"/>
  <c r="AJ123" i="7"/>
  <c r="AO123" i="7"/>
  <c r="AP123" i="7"/>
  <c r="AQ123" i="7"/>
  <c r="AR123" i="7"/>
  <c r="AS123" i="7"/>
  <c r="AT123" i="7"/>
  <c r="AU123" i="7"/>
  <c r="AV123" i="7"/>
  <c r="AY123" i="7"/>
  <c r="G120" i="4"/>
  <c r="H120" i="4"/>
  <c r="G121" i="4"/>
  <c r="H121" i="4"/>
  <c r="G122" i="4"/>
  <c r="H122" i="4"/>
  <c r="AK123" i="7" l="1"/>
  <c r="BG38" i="13"/>
  <c r="P84" i="12"/>
  <c r="Q84" i="12"/>
  <c r="P83" i="12"/>
  <c r="BG37" i="13"/>
  <c r="BF37" i="13"/>
  <c r="BG39" i="13"/>
  <c r="BF39" i="13"/>
  <c r="BF38" i="13"/>
  <c r="Q82" i="12"/>
  <c r="P82" i="12"/>
  <c r="BB123" i="7"/>
  <c r="AK122" i="7"/>
  <c r="BB122" i="7"/>
  <c r="BB121" i="7"/>
  <c r="AK121" i="7"/>
  <c r="O34" i="13"/>
  <c r="AL34" i="13"/>
  <c r="BE34" i="13"/>
  <c r="O35" i="13"/>
  <c r="AL35" i="13"/>
  <c r="BE35" i="13"/>
  <c r="O36" i="13"/>
  <c r="AL36" i="13"/>
  <c r="BE36" i="13"/>
  <c r="U79" i="12"/>
  <c r="V79" i="12"/>
  <c r="W79" i="12"/>
  <c r="AA79" i="12"/>
  <c r="AB79" i="12"/>
  <c r="AC79" i="12"/>
  <c r="U80" i="12"/>
  <c r="V80" i="12"/>
  <c r="W80" i="12"/>
  <c r="AA80" i="12"/>
  <c r="AB80" i="12"/>
  <c r="AC80" i="12"/>
  <c r="U81" i="12"/>
  <c r="V81" i="12"/>
  <c r="W81" i="12"/>
  <c r="AA81" i="12"/>
  <c r="AB81" i="12"/>
  <c r="AC81" i="12"/>
  <c r="G79" i="12"/>
  <c r="K79" i="12"/>
  <c r="O79" i="12"/>
  <c r="G80" i="12"/>
  <c r="K80" i="12"/>
  <c r="O80" i="12"/>
  <c r="G81" i="12"/>
  <c r="K81" i="12"/>
  <c r="O81" i="12"/>
  <c r="G117" i="8"/>
  <c r="G118" i="8"/>
  <c r="G119" i="8"/>
  <c r="AO118" i="7"/>
  <c r="AP118" i="7"/>
  <c r="AQ118" i="7"/>
  <c r="AR118" i="7"/>
  <c r="AS118" i="7"/>
  <c r="AT118" i="7"/>
  <c r="AU118" i="7"/>
  <c r="AV118" i="7"/>
  <c r="AY118" i="7"/>
  <c r="AO119" i="7"/>
  <c r="AP119" i="7"/>
  <c r="AQ119" i="7"/>
  <c r="AR119" i="7"/>
  <c r="AS119" i="7"/>
  <c r="AT119" i="7"/>
  <c r="AU119" i="7"/>
  <c r="AV119" i="7"/>
  <c r="AY119" i="7"/>
  <c r="AO120" i="7"/>
  <c r="AP120" i="7"/>
  <c r="AQ120" i="7"/>
  <c r="AR120" i="7"/>
  <c r="AS120" i="7"/>
  <c r="AT120" i="7"/>
  <c r="AU120" i="7"/>
  <c r="AV120" i="7"/>
  <c r="AY120" i="7"/>
  <c r="K118" i="7"/>
  <c r="Y118" i="7"/>
  <c r="AJ118" i="7"/>
  <c r="K119" i="7"/>
  <c r="Y119" i="7"/>
  <c r="AJ119" i="7"/>
  <c r="K120" i="7"/>
  <c r="Y120" i="7"/>
  <c r="AJ120" i="7"/>
  <c r="P79" i="12" l="1"/>
  <c r="Q80" i="12"/>
  <c r="BF36" i="13"/>
  <c r="BG34" i="13"/>
  <c r="BG35" i="13"/>
  <c r="BG36" i="13"/>
  <c r="BF35" i="13"/>
  <c r="BF34" i="13"/>
  <c r="Q79" i="12"/>
  <c r="Q81" i="12"/>
  <c r="P81" i="12"/>
  <c r="P80" i="12"/>
  <c r="BB120" i="7"/>
  <c r="AK119" i="7"/>
  <c r="AK118" i="7"/>
  <c r="BB119" i="7"/>
  <c r="BB118" i="7"/>
  <c r="AK120" i="7"/>
  <c r="G117" i="4" l="1"/>
  <c r="H117" i="4"/>
  <c r="G118" i="4"/>
  <c r="H118" i="4"/>
  <c r="G119" i="4"/>
  <c r="H119" i="4"/>
  <c r="O31" i="13" l="1"/>
  <c r="AL31" i="13"/>
  <c r="BE31" i="13"/>
  <c r="O32" i="13"/>
  <c r="AL32" i="13"/>
  <c r="BE32" i="13"/>
  <c r="O33" i="13"/>
  <c r="AL33" i="13"/>
  <c r="BE33" i="13"/>
  <c r="U76" i="12"/>
  <c r="V76" i="12"/>
  <c r="W76" i="12"/>
  <c r="AA76" i="12"/>
  <c r="AB76" i="12"/>
  <c r="AC76" i="12"/>
  <c r="U77" i="12"/>
  <c r="V77" i="12"/>
  <c r="W77" i="12"/>
  <c r="AA77" i="12"/>
  <c r="AB77" i="12"/>
  <c r="AC77" i="12"/>
  <c r="U78" i="12"/>
  <c r="V78" i="12"/>
  <c r="W78" i="12"/>
  <c r="AA78" i="12"/>
  <c r="AB78" i="12"/>
  <c r="AC78" i="12"/>
  <c r="G76" i="12"/>
  <c r="K76" i="12"/>
  <c r="O76" i="12"/>
  <c r="G77" i="12"/>
  <c r="K77" i="12"/>
  <c r="O77" i="12"/>
  <c r="G78" i="12"/>
  <c r="K78" i="12"/>
  <c r="O78" i="12"/>
  <c r="G114" i="8"/>
  <c r="G115" i="8"/>
  <c r="G116" i="8"/>
  <c r="AS117" i="7"/>
  <c r="AO115" i="7"/>
  <c r="AP115" i="7"/>
  <c r="AQ115" i="7"/>
  <c r="AR115" i="7"/>
  <c r="AS115" i="7"/>
  <c r="AT115" i="7"/>
  <c r="AU115" i="7"/>
  <c r="AV115" i="7"/>
  <c r="AY115" i="7"/>
  <c r="AZ115" i="7"/>
  <c r="AO116" i="7"/>
  <c r="AP116" i="7"/>
  <c r="AQ116" i="7"/>
  <c r="AR116" i="7"/>
  <c r="AS116" i="7"/>
  <c r="AT116" i="7"/>
  <c r="AU116" i="7"/>
  <c r="AV116" i="7"/>
  <c r="AY116" i="7"/>
  <c r="AZ116" i="7"/>
  <c r="AO117" i="7"/>
  <c r="AP117" i="7"/>
  <c r="AQ117" i="7"/>
  <c r="AR117" i="7"/>
  <c r="AT117" i="7"/>
  <c r="AU117" i="7"/>
  <c r="AV117" i="7"/>
  <c r="AY117" i="7"/>
  <c r="AZ117" i="7"/>
  <c r="K115" i="7"/>
  <c r="Y115" i="7"/>
  <c r="AJ115" i="7"/>
  <c r="K116" i="7"/>
  <c r="Y116" i="7"/>
  <c r="AJ116" i="7"/>
  <c r="K117" i="7"/>
  <c r="Y117" i="7"/>
  <c r="AJ117" i="7"/>
  <c r="G114" i="4"/>
  <c r="H114" i="4"/>
  <c r="G115" i="4"/>
  <c r="H115" i="4"/>
  <c r="G116" i="4"/>
  <c r="H116" i="4"/>
  <c r="BG32" i="13" l="1"/>
  <c r="BF33" i="13"/>
  <c r="Q77" i="12"/>
  <c r="P76" i="12"/>
  <c r="AK115" i="7"/>
  <c r="BB116" i="7"/>
  <c r="BB117" i="7"/>
  <c r="BB115" i="7"/>
  <c r="AK116" i="7"/>
  <c r="AK117" i="7"/>
  <c r="BG31" i="13"/>
  <c r="BG33" i="13"/>
  <c r="BF32" i="13"/>
  <c r="BF31" i="13"/>
  <c r="Q78" i="12"/>
  <c r="Q76" i="12"/>
  <c r="P77" i="12"/>
  <c r="P78" i="12"/>
  <c r="W75" i="12"/>
  <c r="V75" i="12"/>
  <c r="U75" i="12"/>
  <c r="W74" i="12"/>
  <c r="V74" i="12"/>
  <c r="U74" i="12"/>
  <c r="W73" i="12"/>
  <c r="V73" i="12"/>
  <c r="U73" i="12"/>
  <c r="W72" i="12"/>
  <c r="V72" i="12"/>
  <c r="U72" i="12"/>
  <c r="W71" i="12"/>
  <c r="V71" i="12"/>
  <c r="U71" i="12"/>
  <c r="W70" i="12"/>
  <c r="V70" i="12"/>
  <c r="U70" i="12"/>
  <c r="W69" i="12"/>
  <c r="V69" i="12"/>
  <c r="U69" i="12"/>
  <c r="W68" i="12"/>
  <c r="V68" i="12"/>
  <c r="U68" i="12"/>
  <c r="W67" i="12"/>
  <c r="V67" i="12"/>
  <c r="U67" i="12"/>
  <c r="O28" i="13" l="1"/>
  <c r="AL28" i="13"/>
  <c r="BE28" i="13"/>
  <c r="O29" i="13"/>
  <c r="AL29" i="13"/>
  <c r="BE29" i="13"/>
  <c r="O30" i="13"/>
  <c r="AL30" i="13"/>
  <c r="BE30" i="13"/>
  <c r="AC75" i="12"/>
  <c r="AB75" i="12"/>
  <c r="AA75" i="12"/>
  <c r="AC72" i="12"/>
  <c r="AB72" i="12"/>
  <c r="AA72" i="12"/>
  <c r="AC71" i="12"/>
  <c r="AB71" i="12"/>
  <c r="AA71" i="12"/>
  <c r="AC70" i="12"/>
  <c r="AB70" i="12"/>
  <c r="AA70" i="12"/>
  <c r="AC69" i="12"/>
  <c r="AB69" i="12"/>
  <c r="AA69" i="12"/>
  <c r="AC68" i="12"/>
  <c r="AB68" i="12"/>
  <c r="AA68" i="12"/>
  <c r="AA73" i="12"/>
  <c r="AB73" i="12"/>
  <c r="AC73" i="12"/>
  <c r="AA74" i="12"/>
  <c r="AB74" i="12"/>
  <c r="AC74" i="12"/>
  <c r="G73" i="12"/>
  <c r="K73" i="12"/>
  <c r="O73" i="12"/>
  <c r="G74" i="12"/>
  <c r="K74" i="12"/>
  <c r="O74" i="12"/>
  <c r="G75" i="12"/>
  <c r="K75" i="12"/>
  <c r="O75" i="12"/>
  <c r="G111" i="8"/>
  <c r="G112" i="8"/>
  <c r="G113" i="8"/>
  <c r="AO112" i="7"/>
  <c r="AP112" i="7"/>
  <c r="AQ112" i="7"/>
  <c r="AR112" i="7"/>
  <c r="AS112" i="7"/>
  <c r="AT112" i="7"/>
  <c r="AU112" i="7"/>
  <c r="AV112" i="7"/>
  <c r="AW112" i="7"/>
  <c r="AY112" i="7"/>
  <c r="AZ112" i="7"/>
  <c r="AO113" i="7"/>
  <c r="AP113" i="7"/>
  <c r="AQ113" i="7"/>
  <c r="AR113" i="7"/>
  <c r="AS113" i="7"/>
  <c r="AT113" i="7"/>
  <c r="AU113" i="7"/>
  <c r="AV113" i="7"/>
  <c r="AW113" i="7"/>
  <c r="AY113" i="7"/>
  <c r="AZ113" i="7"/>
  <c r="AO114" i="7"/>
  <c r="AP114" i="7"/>
  <c r="AQ114" i="7"/>
  <c r="AR114" i="7"/>
  <c r="AS114" i="7"/>
  <c r="AT114" i="7"/>
  <c r="AU114" i="7"/>
  <c r="AV114" i="7"/>
  <c r="AW114" i="7"/>
  <c r="AY114" i="7"/>
  <c r="AZ114" i="7"/>
  <c r="K112" i="7"/>
  <c r="Y112" i="7"/>
  <c r="AJ112" i="7"/>
  <c r="K113" i="7"/>
  <c r="Y113" i="7"/>
  <c r="AJ113" i="7"/>
  <c r="K114" i="7"/>
  <c r="Y114" i="7"/>
  <c r="AJ114" i="7"/>
  <c r="G111" i="4"/>
  <c r="H111" i="4"/>
  <c r="G112" i="4"/>
  <c r="H112" i="4"/>
  <c r="G113" i="4"/>
  <c r="H113" i="4"/>
  <c r="BG30" i="13" l="1"/>
  <c r="BB114" i="7"/>
  <c r="BF30" i="13"/>
  <c r="BG28" i="13"/>
  <c r="BG29" i="13"/>
  <c r="BF29" i="13"/>
  <c r="BF28" i="13"/>
  <c r="Q73" i="12"/>
  <c r="Q74" i="12"/>
  <c r="P73" i="12"/>
  <c r="Q75" i="12"/>
  <c r="P74" i="12"/>
  <c r="P75" i="12"/>
  <c r="AK112" i="7"/>
  <c r="AK113" i="7"/>
  <c r="AK114" i="7"/>
  <c r="BB113" i="7"/>
  <c r="BB112" i="7"/>
  <c r="O25" i="13" l="1"/>
  <c r="AL25" i="13"/>
  <c r="BE25" i="13"/>
  <c r="O26" i="13"/>
  <c r="AL26" i="13"/>
  <c r="BE26" i="13"/>
  <c r="O27" i="13"/>
  <c r="AL27" i="13"/>
  <c r="BE27" i="13"/>
  <c r="G70" i="12"/>
  <c r="K70" i="12"/>
  <c r="O70" i="12"/>
  <c r="G71" i="12"/>
  <c r="K71" i="12"/>
  <c r="O71" i="12"/>
  <c r="G72" i="12"/>
  <c r="K72" i="12"/>
  <c r="O72" i="12"/>
  <c r="G108" i="8"/>
  <c r="G109" i="8"/>
  <c r="G110" i="8"/>
  <c r="K109" i="7"/>
  <c r="Y109" i="7"/>
  <c r="AJ109" i="7"/>
  <c r="AO109" i="7"/>
  <c r="AP109" i="7"/>
  <c r="AQ109" i="7"/>
  <c r="AR109" i="7"/>
  <c r="AS109" i="7"/>
  <c r="AT109" i="7"/>
  <c r="AU109" i="7"/>
  <c r="AV109" i="7"/>
  <c r="AW109" i="7"/>
  <c r="AY109" i="7"/>
  <c r="AZ109" i="7"/>
  <c r="K110" i="7"/>
  <c r="Y110" i="7"/>
  <c r="AJ110" i="7"/>
  <c r="AO110" i="7"/>
  <c r="AP110" i="7"/>
  <c r="AQ110" i="7"/>
  <c r="AR110" i="7"/>
  <c r="AS110" i="7"/>
  <c r="AT110" i="7"/>
  <c r="AU110" i="7"/>
  <c r="AV110" i="7"/>
  <c r="AW110" i="7"/>
  <c r="AY110" i="7"/>
  <c r="AZ110" i="7"/>
  <c r="K111" i="7"/>
  <c r="Y111" i="7"/>
  <c r="AJ111" i="7"/>
  <c r="AO111" i="7"/>
  <c r="AP111" i="7"/>
  <c r="AQ111" i="7"/>
  <c r="AR111" i="7"/>
  <c r="AS111" i="7"/>
  <c r="AT111" i="7"/>
  <c r="AU111" i="7"/>
  <c r="AV111" i="7"/>
  <c r="AW111" i="7"/>
  <c r="AY111" i="7"/>
  <c r="AZ111" i="7"/>
  <c r="G108" i="4"/>
  <c r="H108" i="4"/>
  <c r="G109" i="4"/>
  <c r="H109" i="4"/>
  <c r="G110" i="4"/>
  <c r="H110" i="4"/>
  <c r="BB110" i="7" l="1"/>
  <c r="BG27" i="13"/>
  <c r="BF27" i="13"/>
  <c r="BB111" i="7"/>
  <c r="AK110" i="7"/>
  <c r="BB109" i="7"/>
  <c r="AK111" i="7"/>
  <c r="BG25" i="13"/>
  <c r="BG26" i="13"/>
  <c r="BF25" i="13"/>
  <c r="BF26" i="13"/>
  <c r="Q72" i="12"/>
  <c r="Q70" i="12"/>
  <c r="Q71" i="12"/>
  <c r="P70" i="12"/>
  <c r="P72" i="12"/>
  <c r="P71" i="12"/>
  <c r="AK109" i="7"/>
  <c r="AS108" i="7"/>
  <c r="AS107" i="7"/>
  <c r="AS106" i="7"/>
  <c r="AS105" i="7"/>
  <c r="AS104" i="7"/>
  <c r="AS103" i="7"/>
  <c r="O22" i="13" l="1"/>
  <c r="AL22" i="13"/>
  <c r="BE22" i="13"/>
  <c r="O23" i="13"/>
  <c r="AL23" i="13"/>
  <c r="BE23" i="13"/>
  <c r="O24" i="13"/>
  <c r="AL24" i="13"/>
  <c r="BE24" i="13"/>
  <c r="AA67" i="12"/>
  <c r="AB67" i="12"/>
  <c r="AC67" i="12"/>
  <c r="G67" i="12"/>
  <c r="K67" i="12"/>
  <c r="O67" i="12"/>
  <c r="G68" i="12"/>
  <c r="K68" i="12"/>
  <c r="O68" i="12"/>
  <c r="G69" i="12"/>
  <c r="K69" i="12"/>
  <c r="O69" i="12"/>
  <c r="G105" i="8"/>
  <c r="G106" i="8"/>
  <c r="G107" i="8"/>
  <c r="AO106" i="7"/>
  <c r="AP106" i="7"/>
  <c r="AQ106" i="7"/>
  <c r="AR106" i="7"/>
  <c r="AT106" i="7"/>
  <c r="AU106" i="7"/>
  <c r="AV106" i="7"/>
  <c r="AW106" i="7"/>
  <c r="AY106" i="7"/>
  <c r="AZ106" i="7"/>
  <c r="AO107" i="7"/>
  <c r="AP107" i="7"/>
  <c r="AQ107" i="7"/>
  <c r="AR107" i="7"/>
  <c r="AT107" i="7"/>
  <c r="AU107" i="7"/>
  <c r="AV107" i="7"/>
  <c r="AW107" i="7"/>
  <c r="AY107" i="7"/>
  <c r="AZ107" i="7"/>
  <c r="AO108" i="7"/>
  <c r="AP108" i="7"/>
  <c r="AQ108" i="7"/>
  <c r="AR108" i="7"/>
  <c r="AT108" i="7"/>
  <c r="AU108" i="7"/>
  <c r="AV108" i="7"/>
  <c r="AW108" i="7"/>
  <c r="AY108" i="7"/>
  <c r="AZ108" i="7"/>
  <c r="K106" i="7"/>
  <c r="Y106" i="7"/>
  <c r="AJ106" i="7"/>
  <c r="K107" i="7"/>
  <c r="Y107" i="7"/>
  <c r="AJ107" i="7"/>
  <c r="K108" i="7"/>
  <c r="Y108" i="7"/>
  <c r="AJ108" i="7"/>
  <c r="Q69" i="12" l="1"/>
  <c r="Q67" i="12"/>
  <c r="BB108" i="7"/>
  <c r="BB107" i="7"/>
  <c r="BB106" i="7"/>
  <c r="BG22" i="13"/>
  <c r="BG23" i="13"/>
  <c r="BF22" i="13"/>
  <c r="BG24" i="13"/>
  <c r="BF23" i="13"/>
  <c r="BF24" i="13"/>
  <c r="P68" i="12"/>
  <c r="P69" i="12"/>
  <c r="Q68" i="12"/>
  <c r="P67" i="12"/>
  <c r="AK106" i="7"/>
  <c r="AK107" i="7"/>
  <c r="AK108" i="7"/>
  <c r="G105" i="4"/>
  <c r="H105" i="4"/>
  <c r="G106" i="4"/>
  <c r="H106" i="4"/>
  <c r="G107" i="4"/>
  <c r="H107" i="4"/>
  <c r="AC66" i="12" l="1"/>
  <c r="AC65" i="12"/>
  <c r="AC64" i="12"/>
  <c r="AC63" i="12"/>
  <c r="AC62" i="12"/>
  <c r="AC61" i="12"/>
  <c r="AC60" i="12"/>
  <c r="AC59" i="12"/>
  <c r="AC58" i="12"/>
  <c r="AC57" i="12"/>
  <c r="AC56" i="12"/>
  <c r="AC55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A66" i="12"/>
  <c r="AA65" i="12"/>
  <c r="AA64" i="12"/>
  <c r="AA61" i="12"/>
  <c r="AA60" i="12"/>
  <c r="AA59" i="12"/>
  <c r="AA58" i="12"/>
  <c r="AA57" i="12"/>
  <c r="AA56" i="12"/>
  <c r="AA55" i="12"/>
  <c r="O19" i="13" l="1"/>
  <c r="AL19" i="13"/>
  <c r="BE19" i="13"/>
  <c r="O20" i="13"/>
  <c r="AL20" i="13"/>
  <c r="BE20" i="13"/>
  <c r="O21" i="13"/>
  <c r="AL21" i="13"/>
  <c r="BE21" i="13"/>
  <c r="U64" i="12"/>
  <c r="V64" i="12"/>
  <c r="W64" i="12"/>
  <c r="U65" i="12"/>
  <c r="V65" i="12"/>
  <c r="W65" i="12"/>
  <c r="U66" i="12"/>
  <c r="V66" i="12"/>
  <c r="W66" i="12"/>
  <c r="G64" i="12"/>
  <c r="K64" i="12"/>
  <c r="O64" i="12"/>
  <c r="G65" i="12"/>
  <c r="K65" i="12"/>
  <c r="O65" i="12"/>
  <c r="G66" i="12"/>
  <c r="K66" i="12"/>
  <c r="O66" i="12"/>
  <c r="G102" i="8"/>
  <c r="G103" i="8"/>
  <c r="G104" i="8"/>
  <c r="AO103" i="7"/>
  <c r="AP103" i="7"/>
  <c r="AQ103" i="7"/>
  <c r="AR103" i="7"/>
  <c r="AT103" i="7"/>
  <c r="AU103" i="7"/>
  <c r="AV103" i="7"/>
  <c r="AW103" i="7"/>
  <c r="AY103" i="7"/>
  <c r="AZ103" i="7"/>
  <c r="AO104" i="7"/>
  <c r="AP104" i="7"/>
  <c r="AQ104" i="7"/>
  <c r="AR104" i="7"/>
  <c r="AT104" i="7"/>
  <c r="AU104" i="7"/>
  <c r="AV104" i="7"/>
  <c r="AW104" i="7"/>
  <c r="AY104" i="7"/>
  <c r="AZ104" i="7"/>
  <c r="AO105" i="7"/>
  <c r="AP105" i="7"/>
  <c r="AQ105" i="7"/>
  <c r="AR105" i="7"/>
  <c r="AT105" i="7"/>
  <c r="AU105" i="7"/>
  <c r="AV105" i="7"/>
  <c r="AW105" i="7"/>
  <c r="AY105" i="7"/>
  <c r="AZ105" i="7"/>
  <c r="K103" i="7"/>
  <c r="Y103" i="7"/>
  <c r="AJ103" i="7"/>
  <c r="K104" i="7"/>
  <c r="Y104" i="7"/>
  <c r="AJ104" i="7"/>
  <c r="K105" i="7"/>
  <c r="Y105" i="7"/>
  <c r="AJ105" i="7"/>
  <c r="G102" i="4"/>
  <c r="H102" i="4"/>
  <c r="G103" i="4"/>
  <c r="H103" i="4"/>
  <c r="G104" i="4"/>
  <c r="H104" i="4"/>
  <c r="BG21" i="13" l="1"/>
  <c r="BF21" i="13"/>
  <c r="Q66" i="12"/>
  <c r="BB103" i="7"/>
  <c r="BB104" i="7"/>
  <c r="BB105" i="7"/>
  <c r="BG19" i="13"/>
  <c r="BG20" i="13"/>
  <c r="BF19" i="13"/>
  <c r="BF20" i="13"/>
  <c r="Q64" i="12"/>
  <c r="Q65" i="12"/>
  <c r="P64" i="12"/>
  <c r="P65" i="12"/>
  <c r="P66" i="12"/>
  <c r="AK104" i="7"/>
  <c r="AK103" i="7"/>
  <c r="AK105" i="7"/>
  <c r="AS100" i="7"/>
  <c r="AS101" i="7"/>
  <c r="AS102" i="7"/>
  <c r="BE18" i="13" l="1"/>
  <c r="BE17" i="13"/>
  <c r="BE16" i="13"/>
  <c r="BE15" i="13"/>
  <c r="BE14" i="13"/>
  <c r="BE13" i="13"/>
  <c r="BE12" i="13"/>
  <c r="BE11" i="13"/>
  <c r="BE10" i="13"/>
  <c r="AL18" i="13" l="1"/>
  <c r="AL17" i="13"/>
  <c r="AL16" i="13"/>
  <c r="AL15" i="13"/>
  <c r="AL14" i="13"/>
  <c r="AL13" i="13"/>
  <c r="AL12" i="13"/>
  <c r="AL11" i="13"/>
  <c r="AL10" i="13"/>
  <c r="O18" i="13"/>
  <c r="O17" i="13"/>
  <c r="O16" i="13"/>
  <c r="O15" i="13"/>
  <c r="O14" i="13"/>
  <c r="O13" i="13"/>
  <c r="O12" i="13"/>
  <c r="O11" i="13"/>
  <c r="O10" i="13"/>
  <c r="U61" i="12" l="1"/>
  <c r="V61" i="12"/>
  <c r="W61" i="12"/>
  <c r="U62" i="12"/>
  <c r="V62" i="12"/>
  <c r="W62" i="12"/>
  <c r="AA62" i="12"/>
  <c r="U63" i="12"/>
  <c r="V63" i="12"/>
  <c r="W63" i="12"/>
  <c r="AA63" i="12"/>
  <c r="G61" i="12"/>
  <c r="K61" i="12"/>
  <c r="O61" i="12"/>
  <c r="G62" i="12"/>
  <c r="K62" i="12"/>
  <c r="O62" i="12"/>
  <c r="G63" i="12"/>
  <c r="K63" i="12"/>
  <c r="O63" i="12"/>
  <c r="BG16" i="13"/>
  <c r="G99" i="8"/>
  <c r="G100" i="8"/>
  <c r="G101" i="8"/>
  <c r="AO100" i="7"/>
  <c r="AP100" i="7"/>
  <c r="AQ100" i="7"/>
  <c r="AR100" i="7"/>
  <c r="AT100" i="7"/>
  <c r="AU100" i="7"/>
  <c r="AV100" i="7"/>
  <c r="AW100" i="7"/>
  <c r="AY100" i="7"/>
  <c r="AZ100" i="7"/>
  <c r="AO101" i="7"/>
  <c r="AP101" i="7"/>
  <c r="AQ101" i="7"/>
  <c r="AR101" i="7"/>
  <c r="AT101" i="7"/>
  <c r="AU101" i="7"/>
  <c r="AV101" i="7"/>
  <c r="AW101" i="7"/>
  <c r="AY101" i="7"/>
  <c r="AZ101" i="7"/>
  <c r="AO102" i="7"/>
  <c r="AP102" i="7"/>
  <c r="AQ102" i="7"/>
  <c r="AR102" i="7"/>
  <c r="AT102" i="7"/>
  <c r="AU102" i="7"/>
  <c r="AV102" i="7"/>
  <c r="AW102" i="7"/>
  <c r="AY102" i="7"/>
  <c r="AZ102" i="7"/>
  <c r="K100" i="7"/>
  <c r="Y100" i="7"/>
  <c r="AJ100" i="7"/>
  <c r="K101" i="7"/>
  <c r="Y101" i="7"/>
  <c r="AJ101" i="7"/>
  <c r="K102" i="7"/>
  <c r="Y102" i="7"/>
  <c r="AJ102" i="7"/>
  <c r="G99" i="4"/>
  <c r="H99" i="4"/>
  <c r="G100" i="4"/>
  <c r="H100" i="4"/>
  <c r="G101" i="4"/>
  <c r="H101" i="4"/>
  <c r="Q62" i="12" l="1"/>
  <c r="P63" i="12"/>
  <c r="BF16" i="13"/>
  <c r="BG18" i="13"/>
  <c r="BG10" i="13"/>
  <c r="BG14" i="13"/>
  <c r="BF18" i="13"/>
  <c r="BG17" i="13"/>
  <c r="BF17" i="13"/>
  <c r="Q61" i="12"/>
  <c r="Q63" i="12"/>
  <c r="P61" i="12"/>
  <c r="P62" i="12"/>
  <c r="BG12" i="13"/>
  <c r="BF11" i="13"/>
  <c r="BF10" i="13"/>
  <c r="BG11" i="13"/>
  <c r="BF12" i="13"/>
  <c r="BG13" i="13"/>
  <c r="BF13" i="13"/>
  <c r="BF14" i="13"/>
  <c r="BF15" i="13"/>
  <c r="BG15" i="13"/>
  <c r="BB102" i="7"/>
  <c r="AK100" i="7"/>
  <c r="AK101" i="7"/>
  <c r="AK102" i="7"/>
  <c r="BB101" i="7"/>
  <c r="BB100" i="7"/>
  <c r="AS99" i="7"/>
  <c r="U58" i="12" l="1"/>
  <c r="V58" i="12"/>
  <c r="W58" i="12"/>
  <c r="U59" i="12"/>
  <c r="V59" i="12"/>
  <c r="W59" i="12"/>
  <c r="U60" i="12"/>
  <c r="V60" i="12"/>
  <c r="W60" i="12"/>
  <c r="G58" i="12"/>
  <c r="K58" i="12"/>
  <c r="O58" i="12"/>
  <c r="G59" i="12"/>
  <c r="K59" i="12"/>
  <c r="O59" i="12"/>
  <c r="G60" i="12"/>
  <c r="K60" i="12"/>
  <c r="O60" i="12"/>
  <c r="G96" i="8"/>
  <c r="G97" i="8"/>
  <c r="G98" i="8"/>
  <c r="AO97" i="7"/>
  <c r="AP97" i="7"/>
  <c r="AQ97" i="7"/>
  <c r="AR97" i="7"/>
  <c r="AS97" i="7"/>
  <c r="AT97" i="7"/>
  <c r="AU97" i="7"/>
  <c r="AV97" i="7"/>
  <c r="AW97" i="7"/>
  <c r="AY97" i="7"/>
  <c r="AZ97" i="7"/>
  <c r="AO98" i="7"/>
  <c r="AP98" i="7"/>
  <c r="AQ98" i="7"/>
  <c r="AR98" i="7"/>
  <c r="AS98" i="7"/>
  <c r="AT98" i="7"/>
  <c r="AU98" i="7"/>
  <c r="AV98" i="7"/>
  <c r="AW98" i="7"/>
  <c r="AY98" i="7"/>
  <c r="AZ98" i="7"/>
  <c r="AO99" i="7"/>
  <c r="AP99" i="7"/>
  <c r="AQ99" i="7"/>
  <c r="AR99" i="7"/>
  <c r="AT99" i="7"/>
  <c r="AU99" i="7"/>
  <c r="AV99" i="7"/>
  <c r="AW99" i="7"/>
  <c r="AY99" i="7"/>
  <c r="AZ99" i="7"/>
  <c r="K97" i="7"/>
  <c r="Y97" i="7"/>
  <c r="AJ97" i="7"/>
  <c r="K98" i="7"/>
  <c r="Y98" i="7"/>
  <c r="AJ98" i="7"/>
  <c r="K99" i="7"/>
  <c r="Y99" i="7"/>
  <c r="AJ99" i="7"/>
  <c r="G96" i="4"/>
  <c r="H96" i="4"/>
  <c r="G97" i="4"/>
  <c r="H97" i="4"/>
  <c r="G98" i="4"/>
  <c r="H98" i="4"/>
  <c r="P60" i="12" l="1"/>
  <c r="Q60" i="12"/>
  <c r="BB99" i="7"/>
  <c r="BB97" i="7"/>
  <c r="AK99" i="7"/>
  <c r="BB98" i="7"/>
  <c r="Q58" i="12"/>
  <c r="Q59" i="12"/>
  <c r="P59" i="12"/>
  <c r="P58" i="12"/>
  <c r="AK97" i="7"/>
  <c r="AK98" i="7"/>
  <c r="AC45" i="12"/>
  <c r="AT96" i="7" l="1"/>
  <c r="AT95" i="7"/>
  <c r="AT94" i="7"/>
  <c r="AZ96" i="7"/>
  <c r="AZ95" i="7"/>
  <c r="AZ94" i="7"/>
  <c r="AJ96" i="7"/>
  <c r="AJ95" i="7"/>
  <c r="AJ94" i="7"/>
  <c r="U55" i="12" l="1"/>
  <c r="V55" i="12"/>
  <c r="W55" i="12"/>
  <c r="U56" i="12"/>
  <c r="V56" i="12"/>
  <c r="W56" i="12"/>
  <c r="U57" i="12"/>
  <c r="V57" i="12"/>
  <c r="W57" i="12"/>
  <c r="G55" i="12"/>
  <c r="K55" i="12"/>
  <c r="O55" i="12"/>
  <c r="G56" i="12"/>
  <c r="K56" i="12"/>
  <c r="O56" i="12"/>
  <c r="G57" i="12"/>
  <c r="K57" i="12"/>
  <c r="O57" i="12"/>
  <c r="G93" i="8"/>
  <c r="G94" i="8"/>
  <c r="G95" i="8"/>
  <c r="AO94" i="7"/>
  <c r="AP94" i="7"/>
  <c r="AQ94" i="7"/>
  <c r="AR94" i="7"/>
  <c r="AS94" i="7"/>
  <c r="AU94" i="7"/>
  <c r="AV94" i="7"/>
  <c r="AW94" i="7"/>
  <c r="AY94" i="7"/>
  <c r="AO95" i="7"/>
  <c r="AP95" i="7"/>
  <c r="AQ95" i="7"/>
  <c r="AR95" i="7"/>
  <c r="AS95" i="7"/>
  <c r="AU95" i="7"/>
  <c r="AV95" i="7"/>
  <c r="AW95" i="7"/>
  <c r="AY95" i="7"/>
  <c r="AO96" i="7"/>
  <c r="AP96" i="7"/>
  <c r="AQ96" i="7"/>
  <c r="AR96" i="7"/>
  <c r="AS96" i="7"/>
  <c r="AU96" i="7"/>
  <c r="AV96" i="7"/>
  <c r="AW96" i="7"/>
  <c r="AY96" i="7"/>
  <c r="K94" i="7"/>
  <c r="Y94" i="7"/>
  <c r="K95" i="7"/>
  <c r="Y95" i="7"/>
  <c r="K96" i="7"/>
  <c r="Y96" i="7"/>
  <c r="G93" i="4"/>
  <c r="H93" i="4"/>
  <c r="G94" i="4"/>
  <c r="H94" i="4"/>
  <c r="G95" i="4"/>
  <c r="H95" i="4"/>
  <c r="Q57" i="12" l="1"/>
  <c r="P57" i="12"/>
  <c r="AK94" i="7"/>
  <c r="Q55" i="12"/>
  <c r="Q56" i="12"/>
  <c r="P56" i="12"/>
  <c r="P55" i="12"/>
  <c r="AK95" i="7"/>
  <c r="AK96" i="7"/>
  <c r="BB96" i="7"/>
  <c r="BB95" i="7"/>
  <c r="BB94" i="7"/>
  <c r="AT93" i="7"/>
  <c r="AT92" i="7"/>
  <c r="AT91" i="7"/>
  <c r="AT90" i="7"/>
  <c r="AT89" i="7"/>
  <c r="U52" i="12"/>
  <c r="V52" i="12"/>
  <c r="W52" i="12"/>
  <c r="AA52" i="12"/>
  <c r="AB52" i="12"/>
  <c r="AC52" i="12"/>
  <c r="U53" i="12"/>
  <c r="V53" i="12"/>
  <c r="W53" i="12"/>
  <c r="AA53" i="12"/>
  <c r="AB53" i="12"/>
  <c r="AC53" i="12"/>
  <c r="U54" i="12"/>
  <c r="V54" i="12"/>
  <c r="W54" i="12"/>
  <c r="AA54" i="12"/>
  <c r="AB54" i="12"/>
  <c r="AC54" i="12"/>
  <c r="G52" i="12"/>
  <c r="K52" i="12"/>
  <c r="O52" i="12"/>
  <c r="G53" i="12"/>
  <c r="K53" i="12"/>
  <c r="O53" i="12"/>
  <c r="G54" i="12"/>
  <c r="K54" i="12"/>
  <c r="O54" i="12"/>
  <c r="G90" i="8"/>
  <c r="G91" i="8"/>
  <c r="G92" i="8"/>
  <c r="AO91" i="7"/>
  <c r="AP91" i="7"/>
  <c r="AQ91" i="7"/>
  <c r="AR91" i="7"/>
  <c r="AS91" i="7"/>
  <c r="AU91" i="7"/>
  <c r="AV91" i="7"/>
  <c r="AW91" i="7"/>
  <c r="AY91" i="7"/>
  <c r="AZ91" i="7"/>
  <c r="AO92" i="7"/>
  <c r="AP92" i="7"/>
  <c r="AQ92" i="7"/>
  <c r="AR92" i="7"/>
  <c r="AS92" i="7"/>
  <c r="AU92" i="7"/>
  <c r="AV92" i="7"/>
  <c r="AW92" i="7"/>
  <c r="AY92" i="7"/>
  <c r="AZ92" i="7"/>
  <c r="AO93" i="7"/>
  <c r="AP93" i="7"/>
  <c r="AQ93" i="7"/>
  <c r="AR93" i="7"/>
  <c r="AS93" i="7"/>
  <c r="AU93" i="7"/>
  <c r="AV93" i="7"/>
  <c r="AW93" i="7"/>
  <c r="AY93" i="7"/>
  <c r="AZ93" i="7"/>
  <c r="K91" i="7"/>
  <c r="Y91" i="7"/>
  <c r="AJ91" i="7"/>
  <c r="K92" i="7"/>
  <c r="Y92" i="7"/>
  <c r="AJ92" i="7"/>
  <c r="K93" i="7"/>
  <c r="Y93" i="7"/>
  <c r="AJ93" i="7"/>
  <c r="G90" i="4"/>
  <c r="H90" i="4"/>
  <c r="G91" i="4"/>
  <c r="H91" i="4"/>
  <c r="G92" i="4"/>
  <c r="H92" i="4"/>
  <c r="Q54" i="12" l="1"/>
  <c r="Q53" i="12"/>
  <c r="P52" i="12"/>
  <c r="AK91" i="7"/>
  <c r="AK92" i="7"/>
  <c r="P53" i="12"/>
  <c r="Q52" i="12"/>
  <c r="P54" i="12"/>
  <c r="BB93" i="7"/>
  <c r="BB91" i="7"/>
  <c r="AK93" i="7"/>
  <c r="BB92" i="7"/>
  <c r="U49" i="12" l="1"/>
  <c r="V49" i="12"/>
  <c r="W49" i="12"/>
  <c r="AA49" i="12"/>
  <c r="AB49" i="12"/>
  <c r="AC49" i="12"/>
  <c r="U50" i="12"/>
  <c r="V50" i="12"/>
  <c r="W50" i="12"/>
  <c r="AA50" i="12"/>
  <c r="AB50" i="12"/>
  <c r="AC50" i="12"/>
  <c r="U51" i="12"/>
  <c r="V51" i="12"/>
  <c r="W51" i="12"/>
  <c r="AA51" i="12"/>
  <c r="AB51" i="12"/>
  <c r="AC51" i="12"/>
  <c r="G49" i="12"/>
  <c r="K49" i="12"/>
  <c r="O49" i="12"/>
  <c r="G50" i="12"/>
  <c r="K50" i="12"/>
  <c r="O50" i="12"/>
  <c r="G51" i="12"/>
  <c r="K51" i="12"/>
  <c r="O51" i="12"/>
  <c r="G87" i="8"/>
  <c r="G88" i="8"/>
  <c r="G89" i="8"/>
  <c r="AO88" i="7"/>
  <c r="AP88" i="7"/>
  <c r="AQ88" i="7"/>
  <c r="AR88" i="7"/>
  <c r="AS88" i="7"/>
  <c r="AT88" i="7"/>
  <c r="AU88" i="7"/>
  <c r="AV88" i="7"/>
  <c r="AW88" i="7"/>
  <c r="AY88" i="7"/>
  <c r="AZ88" i="7"/>
  <c r="AO89" i="7"/>
  <c r="AP89" i="7"/>
  <c r="AQ89" i="7"/>
  <c r="AR89" i="7"/>
  <c r="AS89" i="7"/>
  <c r="AU89" i="7"/>
  <c r="AV89" i="7"/>
  <c r="AW89" i="7"/>
  <c r="AY89" i="7"/>
  <c r="AZ89" i="7"/>
  <c r="AO90" i="7"/>
  <c r="AP90" i="7"/>
  <c r="AQ90" i="7"/>
  <c r="AR90" i="7"/>
  <c r="AS90" i="7"/>
  <c r="AU90" i="7"/>
  <c r="AV90" i="7"/>
  <c r="AW90" i="7"/>
  <c r="AY90" i="7"/>
  <c r="AZ90" i="7"/>
  <c r="K88" i="7"/>
  <c r="Y88" i="7"/>
  <c r="AJ88" i="7"/>
  <c r="K89" i="7"/>
  <c r="Y89" i="7"/>
  <c r="AJ89" i="7"/>
  <c r="K90" i="7"/>
  <c r="Y90" i="7"/>
  <c r="AJ90" i="7"/>
  <c r="G87" i="4"/>
  <c r="H87" i="4"/>
  <c r="G88" i="4"/>
  <c r="H88" i="4"/>
  <c r="G89" i="4"/>
  <c r="H89" i="4"/>
  <c r="Q51" i="12" l="1"/>
  <c r="P51" i="12"/>
  <c r="BB90" i="7"/>
  <c r="Q49" i="12"/>
  <c r="Q50" i="12"/>
  <c r="P49" i="12"/>
  <c r="P50" i="12"/>
  <c r="AK88" i="7"/>
  <c r="AK89" i="7"/>
  <c r="AK90" i="7"/>
  <c r="BB89" i="7"/>
  <c r="BB88" i="7"/>
  <c r="G46" i="12" l="1"/>
  <c r="K46" i="12"/>
  <c r="O46" i="12"/>
  <c r="U46" i="12"/>
  <c r="V46" i="12"/>
  <c r="W46" i="12"/>
  <c r="AA46" i="12"/>
  <c r="AB46" i="12"/>
  <c r="AC46" i="12"/>
  <c r="G47" i="12"/>
  <c r="K47" i="12"/>
  <c r="O47" i="12"/>
  <c r="U47" i="12"/>
  <c r="V47" i="12"/>
  <c r="W47" i="12"/>
  <c r="AA47" i="12"/>
  <c r="AB47" i="12"/>
  <c r="AC47" i="12"/>
  <c r="G48" i="12"/>
  <c r="K48" i="12"/>
  <c r="O48" i="12"/>
  <c r="U48" i="12"/>
  <c r="V48" i="12"/>
  <c r="W48" i="12"/>
  <c r="AA48" i="12"/>
  <c r="AB48" i="12"/>
  <c r="AC48" i="12"/>
  <c r="G84" i="8"/>
  <c r="G85" i="8"/>
  <c r="G86" i="8"/>
  <c r="K85" i="7"/>
  <c r="Y85" i="7"/>
  <c r="AJ85" i="7"/>
  <c r="AO85" i="7"/>
  <c r="AP85" i="7"/>
  <c r="AQ85" i="7"/>
  <c r="AR85" i="7"/>
  <c r="AS85" i="7"/>
  <c r="AT85" i="7"/>
  <c r="AU85" i="7"/>
  <c r="AV85" i="7"/>
  <c r="AW85" i="7"/>
  <c r="AY85" i="7"/>
  <c r="AZ85" i="7"/>
  <c r="K86" i="7"/>
  <c r="Y86" i="7"/>
  <c r="AJ86" i="7"/>
  <c r="AO86" i="7"/>
  <c r="AP86" i="7"/>
  <c r="AQ86" i="7"/>
  <c r="AR86" i="7"/>
  <c r="AS86" i="7"/>
  <c r="AT86" i="7"/>
  <c r="AU86" i="7"/>
  <c r="AV86" i="7"/>
  <c r="AW86" i="7"/>
  <c r="AY86" i="7"/>
  <c r="AZ86" i="7"/>
  <c r="K87" i="7"/>
  <c r="Y87" i="7"/>
  <c r="AJ87" i="7"/>
  <c r="AO87" i="7"/>
  <c r="AP87" i="7"/>
  <c r="AQ87" i="7"/>
  <c r="AR87" i="7"/>
  <c r="AS87" i="7"/>
  <c r="AT87" i="7"/>
  <c r="AU87" i="7"/>
  <c r="AV87" i="7"/>
  <c r="AW87" i="7"/>
  <c r="AY87" i="7"/>
  <c r="AZ87" i="7"/>
  <c r="G84" i="4"/>
  <c r="H84" i="4"/>
  <c r="G85" i="4"/>
  <c r="H85" i="4"/>
  <c r="G86" i="4"/>
  <c r="H86" i="4"/>
  <c r="Q47" i="12" l="1"/>
  <c r="P48" i="12"/>
  <c r="AK87" i="7"/>
  <c r="AK85" i="7"/>
  <c r="Q46" i="12"/>
  <c r="P46" i="12"/>
  <c r="P47" i="12"/>
  <c r="Q48" i="12"/>
  <c r="BB85" i="7"/>
  <c r="AK86" i="7"/>
  <c r="BB87" i="7"/>
  <c r="BB86" i="7"/>
  <c r="AY84" i="7"/>
  <c r="AY83" i="7"/>
  <c r="AY82" i="7"/>
  <c r="AU84" i="7" l="1"/>
  <c r="AU83" i="7"/>
  <c r="AU82" i="7"/>
  <c r="AU81" i="7"/>
  <c r="AU80" i="7"/>
  <c r="AU79" i="7"/>
  <c r="AU78" i="7"/>
  <c r="AU77" i="7"/>
  <c r="AU76" i="7"/>
  <c r="AU75" i="7"/>
  <c r="AU74" i="7"/>
  <c r="AU73" i="7"/>
  <c r="AU72" i="7"/>
  <c r="AU71" i="7"/>
  <c r="AU70" i="7"/>
  <c r="AU69" i="7"/>
  <c r="AU68" i="7"/>
  <c r="AU67" i="7"/>
  <c r="AU66" i="7"/>
  <c r="AU65" i="7"/>
  <c r="AU64" i="7"/>
  <c r="AU63" i="7"/>
  <c r="AU62" i="7"/>
  <c r="AU61" i="7"/>
  <c r="AU60" i="7"/>
  <c r="AU59" i="7"/>
  <c r="AU58" i="7"/>
  <c r="AU57" i="7"/>
  <c r="AU56" i="7"/>
  <c r="AU55" i="7"/>
  <c r="AU54" i="7"/>
  <c r="AU53" i="7"/>
  <c r="AU52" i="7"/>
  <c r="AU51" i="7"/>
  <c r="AU50" i="7"/>
  <c r="AU49" i="7"/>
  <c r="AU48" i="7"/>
  <c r="AU47" i="7"/>
  <c r="AU46" i="7"/>
  <c r="AU45" i="7"/>
  <c r="AU44" i="7"/>
  <c r="AU43" i="7"/>
  <c r="AU42" i="7"/>
  <c r="AU41" i="7"/>
  <c r="AU40" i="7"/>
  <c r="AU39" i="7"/>
  <c r="AJ84" i="7"/>
  <c r="AJ8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U43" i="12" l="1"/>
  <c r="V43" i="12"/>
  <c r="W43" i="12"/>
  <c r="AA43" i="12"/>
  <c r="AB43" i="12"/>
  <c r="AC43" i="12"/>
  <c r="U44" i="12"/>
  <c r="V44" i="12"/>
  <c r="W44" i="12"/>
  <c r="AA44" i="12"/>
  <c r="AB44" i="12"/>
  <c r="AC44" i="12"/>
  <c r="U45" i="12"/>
  <c r="V45" i="12"/>
  <c r="W45" i="12"/>
  <c r="AA45" i="12"/>
  <c r="AB45" i="12"/>
  <c r="G43" i="12"/>
  <c r="K43" i="12"/>
  <c r="O43" i="12"/>
  <c r="G44" i="12"/>
  <c r="K44" i="12"/>
  <c r="O44" i="12"/>
  <c r="G45" i="12"/>
  <c r="K45" i="12"/>
  <c r="O45" i="12"/>
  <c r="Q45" i="12" l="1"/>
  <c r="Q44" i="12"/>
  <c r="P45" i="12"/>
  <c r="Q43" i="12"/>
  <c r="P43" i="12"/>
  <c r="P44" i="12"/>
  <c r="G81" i="8"/>
  <c r="G82" i="8"/>
  <c r="G83" i="8"/>
  <c r="AO82" i="7"/>
  <c r="AP82" i="7"/>
  <c r="AQ82" i="7"/>
  <c r="AR82" i="7"/>
  <c r="AS82" i="7"/>
  <c r="AT82" i="7"/>
  <c r="AV82" i="7"/>
  <c r="AW82" i="7"/>
  <c r="AZ82" i="7"/>
  <c r="AO83" i="7"/>
  <c r="AP83" i="7"/>
  <c r="AQ83" i="7"/>
  <c r="AR83" i="7"/>
  <c r="AS83" i="7"/>
  <c r="AT83" i="7"/>
  <c r="AV83" i="7"/>
  <c r="AW83" i="7"/>
  <c r="AZ83" i="7"/>
  <c r="AO84" i="7"/>
  <c r="AP84" i="7"/>
  <c r="AQ84" i="7"/>
  <c r="AR84" i="7"/>
  <c r="AS84" i="7"/>
  <c r="AT84" i="7"/>
  <c r="AV84" i="7"/>
  <c r="AW84" i="7"/>
  <c r="AZ84" i="7"/>
  <c r="K82" i="7"/>
  <c r="Y82" i="7"/>
  <c r="K83" i="7"/>
  <c r="Y83" i="7"/>
  <c r="K84" i="7"/>
  <c r="Y84" i="7"/>
  <c r="G81" i="4"/>
  <c r="H81" i="4"/>
  <c r="G82" i="4"/>
  <c r="H82" i="4"/>
  <c r="G83" i="4"/>
  <c r="H83" i="4"/>
  <c r="BB84" i="7" l="1"/>
  <c r="BB82" i="7"/>
  <c r="BB83" i="7"/>
  <c r="AK84" i="7"/>
  <c r="AK83" i="7"/>
  <c r="AK82" i="7"/>
  <c r="AZ81" i="7"/>
  <c r="AY81" i="7"/>
  <c r="AW81" i="7"/>
  <c r="AV81" i="7"/>
  <c r="AT81" i="7"/>
  <c r="AS81" i="7"/>
  <c r="AZ80" i="7"/>
  <c r="AY80" i="7"/>
  <c r="AW80" i="7"/>
  <c r="AV80" i="7"/>
  <c r="AT80" i="7"/>
  <c r="AS80" i="7"/>
  <c r="AZ79" i="7"/>
  <c r="AY79" i="7"/>
  <c r="AX79" i="7"/>
  <c r="AW79" i="7"/>
  <c r="AV79" i="7"/>
  <c r="AT79" i="7"/>
  <c r="AS79" i="7"/>
  <c r="AZ78" i="7"/>
  <c r="AY78" i="7"/>
  <c r="AX78" i="7"/>
  <c r="AW78" i="7"/>
  <c r="AV78" i="7"/>
  <c r="AT78" i="7"/>
  <c r="AS78" i="7"/>
  <c r="AZ77" i="7"/>
  <c r="AY77" i="7"/>
  <c r="AX77" i="7"/>
  <c r="AW77" i="7"/>
  <c r="AV77" i="7"/>
  <c r="AT77" i="7"/>
  <c r="AS77" i="7"/>
  <c r="AZ76" i="7"/>
  <c r="AY76" i="7"/>
  <c r="AX76" i="7"/>
  <c r="AW76" i="7"/>
  <c r="AV76" i="7"/>
  <c r="AT76" i="7"/>
  <c r="AS76" i="7"/>
  <c r="AZ75" i="7"/>
  <c r="AX75" i="7"/>
  <c r="AW75" i="7"/>
  <c r="AV75" i="7"/>
  <c r="AT75" i="7"/>
  <c r="AS75" i="7"/>
  <c r="AZ74" i="7"/>
  <c r="AX74" i="7"/>
  <c r="AW74" i="7"/>
  <c r="AV74" i="7"/>
  <c r="AT74" i="7"/>
  <c r="AS74" i="7"/>
  <c r="AZ73" i="7"/>
  <c r="AX73" i="7"/>
  <c r="AW73" i="7"/>
  <c r="AV73" i="7"/>
  <c r="AT73" i="7"/>
  <c r="AS73" i="7"/>
  <c r="AZ72" i="7"/>
  <c r="AX72" i="7"/>
  <c r="AW72" i="7"/>
  <c r="AV72" i="7"/>
  <c r="AT72" i="7"/>
  <c r="AS72" i="7"/>
  <c r="AZ71" i="7"/>
  <c r="AX71" i="7"/>
  <c r="AW71" i="7"/>
  <c r="AV71" i="7"/>
  <c r="AT71" i="7"/>
  <c r="AS71" i="7"/>
  <c r="AZ70" i="7"/>
  <c r="AX70" i="7"/>
  <c r="AW70" i="7"/>
  <c r="AV70" i="7"/>
  <c r="AT70" i="7"/>
  <c r="AS70" i="7"/>
  <c r="AZ69" i="7"/>
  <c r="AX69" i="7"/>
  <c r="AW69" i="7"/>
  <c r="AV69" i="7"/>
  <c r="AT69" i="7"/>
  <c r="AS69" i="7"/>
  <c r="AZ68" i="7"/>
  <c r="AX68" i="7"/>
  <c r="AW68" i="7"/>
  <c r="AV68" i="7"/>
  <c r="AT68" i="7"/>
  <c r="AS68" i="7"/>
  <c r="AZ67" i="7"/>
  <c r="AX67" i="7"/>
  <c r="AW67" i="7"/>
  <c r="AV67" i="7"/>
  <c r="AT67" i="7"/>
  <c r="AS67" i="7"/>
  <c r="AZ66" i="7"/>
  <c r="AX66" i="7"/>
  <c r="AW66" i="7"/>
  <c r="AV66" i="7"/>
  <c r="AT66" i="7"/>
  <c r="AS66" i="7"/>
  <c r="AZ65" i="7"/>
  <c r="AX65" i="7"/>
  <c r="AW65" i="7"/>
  <c r="AV65" i="7"/>
  <c r="AT65" i="7"/>
  <c r="AS65" i="7"/>
  <c r="AZ64" i="7"/>
  <c r="AX64" i="7"/>
  <c r="AW64" i="7"/>
  <c r="AV64" i="7"/>
  <c r="AT64" i="7"/>
  <c r="AS64" i="7"/>
  <c r="AZ63" i="7"/>
  <c r="AX63" i="7"/>
  <c r="AW63" i="7"/>
  <c r="AV63" i="7"/>
  <c r="AT63" i="7"/>
  <c r="AS63" i="7"/>
  <c r="AZ62" i="7"/>
  <c r="AX62" i="7"/>
  <c r="AW62" i="7"/>
  <c r="AV62" i="7"/>
  <c r="AT62" i="7"/>
  <c r="AS62" i="7"/>
  <c r="AZ61" i="7"/>
  <c r="AX61" i="7"/>
  <c r="AW61" i="7"/>
  <c r="AV61" i="7"/>
  <c r="AT61" i="7"/>
  <c r="AS61" i="7"/>
  <c r="AZ60" i="7"/>
  <c r="AW60" i="7"/>
  <c r="AV60" i="7"/>
  <c r="AT60" i="7"/>
  <c r="AS60" i="7"/>
  <c r="AZ59" i="7"/>
  <c r="AW59" i="7"/>
  <c r="AV59" i="7"/>
  <c r="AT59" i="7"/>
  <c r="AS59" i="7"/>
  <c r="AZ58" i="7"/>
  <c r="AW58" i="7"/>
  <c r="AV58" i="7"/>
  <c r="AT58" i="7"/>
  <c r="AS58" i="7"/>
  <c r="AZ57" i="7"/>
  <c r="AW57" i="7"/>
  <c r="AT57" i="7"/>
  <c r="AS57" i="7"/>
  <c r="AW56" i="7"/>
  <c r="AT56" i="7"/>
  <c r="AS56" i="7"/>
  <c r="AW55" i="7"/>
  <c r="AT55" i="7"/>
  <c r="AS55" i="7"/>
  <c r="AT54" i="7"/>
  <c r="AS54" i="7"/>
  <c r="AT53" i="7"/>
  <c r="AS53" i="7"/>
  <c r="AT52" i="7"/>
  <c r="AS52" i="7"/>
  <c r="AT51" i="7"/>
  <c r="AS51" i="7"/>
  <c r="AT50" i="7"/>
  <c r="AS50" i="7"/>
  <c r="AT49" i="7"/>
  <c r="AS49" i="7"/>
  <c r="AT48" i="7"/>
  <c r="AS48" i="7"/>
  <c r="AT47" i="7"/>
  <c r="AS47" i="7"/>
  <c r="AT46" i="7"/>
  <c r="AS46" i="7"/>
  <c r="AT45" i="7"/>
  <c r="AS45" i="7"/>
  <c r="AT44" i="7"/>
  <c r="AS44" i="7"/>
  <c r="AT43" i="7"/>
  <c r="AS43" i="7"/>
  <c r="AT42" i="7"/>
  <c r="AS42" i="7"/>
  <c r="AT41" i="7"/>
  <c r="AS41" i="7"/>
  <c r="AT40" i="7"/>
  <c r="AS40" i="7"/>
  <c r="AT39" i="7"/>
  <c r="AS39" i="7"/>
  <c r="AT38" i="7"/>
  <c r="AS38" i="7"/>
  <c r="AT37" i="7"/>
  <c r="AS37" i="7"/>
  <c r="AT36" i="7"/>
  <c r="AT35" i="7"/>
  <c r="AT34" i="7"/>
  <c r="AR81" i="7"/>
  <c r="AQ81" i="7"/>
  <c r="AP81" i="7"/>
  <c r="AO81" i="7"/>
  <c r="AR80" i="7"/>
  <c r="AQ80" i="7"/>
  <c r="AP80" i="7"/>
  <c r="AO80" i="7"/>
  <c r="AR79" i="7"/>
  <c r="AQ79" i="7"/>
  <c r="AP79" i="7"/>
  <c r="AO79" i="7"/>
  <c r="AR78" i="7"/>
  <c r="AQ78" i="7"/>
  <c r="AP78" i="7"/>
  <c r="AO78" i="7"/>
  <c r="AR77" i="7"/>
  <c r="AQ77" i="7"/>
  <c r="AP77" i="7"/>
  <c r="AO77" i="7"/>
  <c r="AR76" i="7"/>
  <c r="AQ76" i="7"/>
  <c r="AP76" i="7"/>
  <c r="AO76" i="7"/>
  <c r="AR75" i="7"/>
  <c r="AQ75" i="7"/>
  <c r="AP75" i="7"/>
  <c r="AO75" i="7"/>
  <c r="AR74" i="7"/>
  <c r="AQ74" i="7"/>
  <c r="AP74" i="7"/>
  <c r="AO74" i="7"/>
  <c r="AR73" i="7"/>
  <c r="AQ73" i="7"/>
  <c r="AP73" i="7"/>
  <c r="AO73" i="7"/>
  <c r="AR72" i="7"/>
  <c r="AQ72" i="7"/>
  <c r="AP72" i="7"/>
  <c r="AO72" i="7"/>
  <c r="AR71" i="7"/>
  <c r="AQ71" i="7"/>
  <c r="AP71" i="7"/>
  <c r="AO71" i="7"/>
  <c r="AR70" i="7"/>
  <c r="AQ70" i="7"/>
  <c r="AP70" i="7"/>
  <c r="AO70" i="7"/>
  <c r="AR69" i="7"/>
  <c r="AQ69" i="7"/>
  <c r="AP69" i="7"/>
  <c r="AO69" i="7"/>
  <c r="AR68" i="7"/>
  <c r="AQ68" i="7"/>
  <c r="AP68" i="7"/>
  <c r="AO68" i="7"/>
  <c r="AR67" i="7"/>
  <c r="AQ67" i="7"/>
  <c r="AP67" i="7"/>
  <c r="AO67" i="7"/>
  <c r="AR66" i="7"/>
  <c r="AQ66" i="7"/>
  <c r="AP66" i="7"/>
  <c r="AO66" i="7"/>
  <c r="AR65" i="7"/>
  <c r="AQ65" i="7"/>
  <c r="AP65" i="7"/>
  <c r="AO65" i="7"/>
  <c r="AR64" i="7"/>
  <c r="AQ64" i="7"/>
  <c r="AP64" i="7"/>
  <c r="AO64" i="7"/>
  <c r="AR63" i="7"/>
  <c r="AQ63" i="7"/>
  <c r="AP63" i="7"/>
  <c r="AO63" i="7"/>
  <c r="AR62" i="7"/>
  <c r="AQ62" i="7"/>
  <c r="AP62" i="7"/>
  <c r="AO62" i="7"/>
  <c r="AR61" i="7"/>
  <c r="AQ61" i="7"/>
  <c r="AP61" i="7"/>
  <c r="AO61" i="7"/>
  <c r="AR60" i="7"/>
  <c r="AQ60" i="7"/>
  <c r="AP60" i="7"/>
  <c r="AO60" i="7"/>
  <c r="AR59" i="7"/>
  <c r="AQ59" i="7"/>
  <c r="AP59" i="7"/>
  <c r="AO59" i="7"/>
  <c r="AR58" i="7"/>
  <c r="AQ58" i="7"/>
  <c r="AP58" i="7"/>
  <c r="AO58" i="7"/>
  <c r="AR57" i="7"/>
  <c r="AQ57" i="7"/>
  <c r="AP57" i="7"/>
  <c r="AO57" i="7"/>
  <c r="AR56" i="7"/>
  <c r="AQ56" i="7"/>
  <c r="AP56" i="7"/>
  <c r="AO56" i="7"/>
  <c r="AR55" i="7"/>
  <c r="AQ55" i="7"/>
  <c r="AP55" i="7"/>
  <c r="AO55" i="7"/>
  <c r="AR54" i="7"/>
  <c r="AQ54" i="7"/>
  <c r="AP54" i="7"/>
  <c r="AO54" i="7"/>
  <c r="AR53" i="7"/>
  <c r="AQ53" i="7"/>
  <c r="AP53" i="7"/>
  <c r="AO53" i="7"/>
  <c r="AR52" i="7"/>
  <c r="AQ52" i="7"/>
  <c r="AP52" i="7"/>
  <c r="AO52" i="7"/>
  <c r="AR51" i="7"/>
  <c r="AQ51" i="7"/>
  <c r="AP51" i="7"/>
  <c r="AO51" i="7"/>
  <c r="AR50" i="7"/>
  <c r="AQ50" i="7"/>
  <c r="AP50" i="7"/>
  <c r="AO50" i="7"/>
  <c r="AR49" i="7"/>
  <c r="AQ49" i="7"/>
  <c r="AP49" i="7"/>
  <c r="AO49" i="7"/>
  <c r="AR48" i="7"/>
  <c r="AQ48" i="7"/>
  <c r="AP48" i="7"/>
  <c r="AO48" i="7"/>
  <c r="AR47" i="7"/>
  <c r="AQ47" i="7"/>
  <c r="AP47" i="7"/>
  <c r="AO47" i="7"/>
  <c r="AR46" i="7"/>
  <c r="AQ46" i="7"/>
  <c r="AP46" i="7"/>
  <c r="AO46" i="7"/>
  <c r="AR45" i="7"/>
  <c r="AQ45" i="7"/>
  <c r="AP45" i="7"/>
  <c r="AO45" i="7"/>
  <c r="AR44" i="7"/>
  <c r="AQ44" i="7"/>
  <c r="AP44" i="7"/>
  <c r="AO44" i="7"/>
  <c r="AR43" i="7"/>
  <c r="AQ43" i="7"/>
  <c r="AP43" i="7"/>
  <c r="AO43" i="7"/>
  <c r="AR42" i="7"/>
  <c r="AQ42" i="7"/>
  <c r="AP42" i="7"/>
  <c r="AO42" i="7"/>
  <c r="AR41" i="7"/>
  <c r="AQ41" i="7"/>
  <c r="AP41" i="7"/>
  <c r="AO41" i="7"/>
  <c r="AR40" i="7"/>
  <c r="AQ40" i="7"/>
  <c r="AP40" i="7"/>
  <c r="AO40" i="7"/>
  <c r="AQ39" i="7"/>
  <c r="AP39" i="7"/>
  <c r="AO39" i="7"/>
  <c r="AQ38" i="7"/>
  <c r="AP38" i="7"/>
  <c r="AO38" i="7"/>
  <c r="AQ37" i="7"/>
  <c r="AP37" i="7"/>
  <c r="AO37" i="7"/>
  <c r="AQ36" i="7"/>
  <c r="AP36" i="7"/>
  <c r="AO36" i="7"/>
  <c r="AQ35" i="7"/>
  <c r="AP35" i="7"/>
  <c r="AO35" i="7"/>
  <c r="AQ34" i="7"/>
  <c r="AP34" i="7"/>
  <c r="AO34" i="7"/>
  <c r="AQ33" i="7"/>
  <c r="AP33" i="7"/>
  <c r="AO33" i="7"/>
  <c r="AQ32" i="7"/>
  <c r="AP32" i="7"/>
  <c r="AO32" i="7"/>
  <c r="AQ31" i="7"/>
  <c r="AP31" i="7"/>
  <c r="AO31" i="7"/>
  <c r="AQ30" i="7"/>
  <c r="AP30" i="7"/>
  <c r="AO30" i="7"/>
  <c r="AQ29" i="7"/>
  <c r="AP29" i="7"/>
  <c r="AO29" i="7"/>
  <c r="AQ28" i="7"/>
  <c r="AP28" i="7"/>
  <c r="AO28" i="7"/>
  <c r="AQ27" i="7"/>
  <c r="AP27" i="7"/>
  <c r="AO27" i="7"/>
  <c r="AQ26" i="7"/>
  <c r="AP26" i="7"/>
  <c r="AO26" i="7"/>
  <c r="AQ25" i="7"/>
  <c r="AP25" i="7"/>
  <c r="AO25" i="7"/>
  <c r="AQ24" i="7"/>
  <c r="AP24" i="7"/>
  <c r="AO24" i="7"/>
  <c r="AQ23" i="7"/>
  <c r="AP23" i="7"/>
  <c r="AO23" i="7"/>
  <c r="AQ22" i="7"/>
  <c r="AP22" i="7"/>
  <c r="AO22" i="7"/>
  <c r="AQ21" i="7"/>
  <c r="AP21" i="7"/>
  <c r="AO21" i="7"/>
  <c r="AQ20" i="7"/>
  <c r="AP20" i="7"/>
  <c r="AO20" i="7"/>
  <c r="AQ19" i="7"/>
  <c r="AP19" i="7"/>
  <c r="AO19" i="7"/>
  <c r="AQ18" i="7"/>
  <c r="AP18" i="7"/>
  <c r="AO18" i="7"/>
  <c r="AQ17" i="7"/>
  <c r="AP17" i="7"/>
  <c r="AO17" i="7"/>
  <c r="AQ16" i="7"/>
  <c r="AP16" i="7"/>
  <c r="AO16" i="7"/>
  <c r="BB16" i="7" s="1"/>
  <c r="AQ15" i="7"/>
  <c r="AP15" i="7"/>
  <c r="AO15" i="7"/>
  <c r="AQ14" i="7"/>
  <c r="AP14" i="7"/>
  <c r="AO14" i="7"/>
  <c r="AQ13" i="7"/>
  <c r="AP13" i="7"/>
  <c r="AO13" i="7"/>
  <c r="AQ12" i="7"/>
  <c r="AP12" i="7"/>
  <c r="AO12" i="7"/>
  <c r="AQ11" i="7"/>
  <c r="AP11" i="7"/>
  <c r="AO11" i="7"/>
  <c r="AQ10" i="7"/>
  <c r="AP10" i="7"/>
  <c r="AO10" i="7"/>
  <c r="AQ9" i="7"/>
  <c r="AP9" i="7"/>
  <c r="AO9" i="7"/>
  <c r="BB27" i="7" l="1"/>
  <c r="BB23" i="7"/>
  <c r="BB39" i="7"/>
  <c r="BB67" i="7"/>
  <c r="BB20" i="7"/>
  <c r="BB12" i="7"/>
  <c r="BB24" i="7"/>
  <c r="BB28" i="7"/>
  <c r="BB43" i="7"/>
  <c r="BB47" i="7"/>
  <c r="BB51" i="7"/>
  <c r="BB55" i="7"/>
  <c r="BB59" i="7"/>
  <c r="BB63" i="7"/>
  <c r="BB11" i="7"/>
  <c r="BB15" i="7"/>
  <c r="BB19" i="7"/>
  <c r="BB31" i="7"/>
  <c r="BB35" i="7"/>
  <c r="BB71" i="7"/>
  <c r="BB75" i="7"/>
  <c r="BB32" i="7"/>
  <c r="BB10" i="7"/>
  <c r="BB14" i="7"/>
  <c r="BB18" i="7"/>
  <c r="BB22" i="7"/>
  <c r="BB26" i="7"/>
  <c r="BB30" i="7"/>
  <c r="BB13" i="7"/>
  <c r="BB17" i="7"/>
  <c r="BB21" i="7"/>
  <c r="BB25" i="7"/>
  <c r="BB29" i="7"/>
  <c r="BB33" i="7"/>
  <c r="BB34" i="7"/>
  <c r="BB37" i="7"/>
  <c r="BB41" i="7"/>
  <c r="BB45" i="7"/>
  <c r="BB49" i="7"/>
  <c r="BB53" i="7"/>
  <c r="BB61" i="7"/>
  <c r="BB65" i="7"/>
  <c r="BB69" i="7"/>
  <c r="BB73" i="7"/>
  <c r="BB36" i="7"/>
  <c r="BB38" i="7"/>
  <c r="BB40" i="7"/>
  <c r="BB42" i="7"/>
  <c r="BB44" i="7"/>
  <c r="BB46" i="7"/>
  <c r="BB48" i="7"/>
  <c r="BB50" i="7"/>
  <c r="BB52" i="7"/>
  <c r="BB54" i="7"/>
  <c r="BB57" i="7"/>
  <c r="BB58" i="7"/>
  <c r="BB77" i="7"/>
  <c r="BB56" i="7"/>
  <c r="BB62" i="7"/>
  <c r="BB64" i="7"/>
  <c r="BB66" i="7"/>
  <c r="BB68" i="7"/>
  <c r="BB70" i="7"/>
  <c r="BB72" i="7"/>
  <c r="BB74" i="7"/>
  <c r="BB76" i="7"/>
  <c r="BB60" i="7"/>
  <c r="BB78" i="7"/>
  <c r="BB79" i="7"/>
  <c r="BB80" i="7"/>
  <c r="BB81" i="7"/>
  <c r="BB9" i="7"/>
  <c r="AC42" i="12" l="1"/>
  <c r="AC41" i="12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U40" i="12" l="1"/>
  <c r="V40" i="12"/>
  <c r="AA40" i="12"/>
  <c r="AB40" i="12"/>
  <c r="U41" i="12"/>
  <c r="V41" i="12"/>
  <c r="AA41" i="12"/>
  <c r="AB41" i="12"/>
  <c r="U42" i="12"/>
  <c r="V42" i="12"/>
  <c r="AA42" i="12"/>
  <c r="AB42" i="12"/>
  <c r="G40" i="12"/>
  <c r="K40" i="12"/>
  <c r="Q40" i="12" s="1"/>
  <c r="G41" i="12"/>
  <c r="K41" i="12"/>
  <c r="Q41" i="12" s="1"/>
  <c r="G42" i="12"/>
  <c r="K42" i="12"/>
  <c r="G78" i="8"/>
  <c r="G79" i="8"/>
  <c r="G80" i="8"/>
  <c r="K79" i="7"/>
  <c r="Y79" i="7"/>
  <c r="K80" i="7"/>
  <c r="Y80" i="7"/>
  <c r="K81" i="7"/>
  <c r="Y81" i="7"/>
  <c r="AK79" i="7" l="1"/>
  <c r="Q42" i="12"/>
  <c r="P40" i="12"/>
  <c r="P41" i="12"/>
  <c r="P42" i="12"/>
  <c r="AK81" i="7"/>
  <c r="AK80" i="7"/>
  <c r="G78" i="4"/>
  <c r="H78" i="4"/>
  <c r="G79" i="4"/>
  <c r="H79" i="4"/>
  <c r="G80" i="4"/>
  <c r="H80" i="4"/>
  <c r="Y78" i="7" l="1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G8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U37" i="12" l="1"/>
  <c r="V37" i="12"/>
  <c r="AA37" i="12"/>
  <c r="AB37" i="12"/>
  <c r="U38" i="12"/>
  <c r="V38" i="12"/>
  <c r="AA38" i="12"/>
  <c r="AB38" i="12"/>
  <c r="U39" i="12"/>
  <c r="V39" i="12"/>
  <c r="AA39" i="12"/>
  <c r="AB39" i="12"/>
  <c r="G37" i="12"/>
  <c r="K37" i="12"/>
  <c r="G38" i="12"/>
  <c r="K38" i="12"/>
  <c r="Q38" i="12" s="1"/>
  <c r="G39" i="12"/>
  <c r="K39" i="12"/>
  <c r="G75" i="8"/>
  <c r="G76" i="8"/>
  <c r="G77" i="8"/>
  <c r="K76" i="7"/>
  <c r="K77" i="7"/>
  <c r="K78" i="7"/>
  <c r="H76" i="4"/>
  <c r="H77" i="4"/>
  <c r="Q39" i="12" l="1"/>
  <c r="P39" i="12"/>
  <c r="Q37" i="12"/>
  <c r="P37" i="12"/>
  <c r="P38" i="12"/>
  <c r="AK76" i="7"/>
  <c r="AK77" i="7"/>
  <c r="AK78" i="7"/>
  <c r="H75" i="4"/>
  <c r="U34" i="12"/>
  <c r="V34" i="12"/>
  <c r="AA34" i="12"/>
  <c r="AB34" i="12"/>
  <c r="U35" i="12"/>
  <c r="V35" i="12"/>
  <c r="AA35" i="12"/>
  <c r="AB35" i="12"/>
  <c r="U36" i="12"/>
  <c r="V36" i="12"/>
  <c r="AA36" i="12"/>
  <c r="AB36" i="12"/>
  <c r="G34" i="12"/>
  <c r="K34" i="12"/>
  <c r="G35" i="12"/>
  <c r="K35" i="12"/>
  <c r="Q35" i="12" s="1"/>
  <c r="G36" i="12"/>
  <c r="K36" i="12"/>
  <c r="G72" i="8"/>
  <c r="G73" i="8"/>
  <c r="G74" i="8"/>
  <c r="K73" i="7"/>
  <c r="K74" i="7"/>
  <c r="K75" i="7"/>
  <c r="P34" i="12" l="1"/>
  <c r="AK75" i="7"/>
  <c r="H74" i="4"/>
  <c r="Q36" i="12"/>
  <c r="Q34" i="12"/>
  <c r="P35" i="12"/>
  <c r="P36" i="12"/>
  <c r="AK73" i="7"/>
  <c r="AK74" i="7"/>
  <c r="H72" i="4"/>
  <c r="H73" i="4"/>
  <c r="U31" i="12" l="1"/>
  <c r="V31" i="12"/>
  <c r="AA31" i="12"/>
  <c r="AB31" i="12"/>
  <c r="U32" i="12"/>
  <c r="V32" i="12"/>
  <c r="AA32" i="12"/>
  <c r="AB32" i="12"/>
  <c r="U33" i="12"/>
  <c r="V33" i="12"/>
  <c r="AA33" i="12"/>
  <c r="AB33" i="12"/>
  <c r="G31" i="12"/>
  <c r="K31" i="12"/>
  <c r="G32" i="12"/>
  <c r="K32" i="12"/>
  <c r="G33" i="12"/>
  <c r="K33" i="12"/>
  <c r="G69" i="8"/>
  <c r="G70" i="8"/>
  <c r="G71" i="8"/>
  <c r="K70" i="7"/>
  <c r="K71" i="7"/>
  <c r="K72" i="7"/>
  <c r="Q33" i="12" l="1"/>
  <c r="H71" i="4"/>
  <c r="H69" i="4"/>
  <c r="H70" i="4"/>
  <c r="Q32" i="12"/>
  <c r="P31" i="12"/>
  <c r="P32" i="12"/>
  <c r="P33" i="12"/>
  <c r="Q31" i="12"/>
  <c r="AK71" i="7"/>
  <c r="AK72" i="7"/>
  <c r="AK70" i="7"/>
  <c r="G66" i="8" l="1"/>
  <c r="G67" i="8"/>
  <c r="G68" i="8"/>
  <c r="K67" i="7"/>
  <c r="K68" i="7"/>
  <c r="K69" i="7"/>
  <c r="H66" i="4"/>
  <c r="G28" i="12"/>
  <c r="K28" i="12"/>
  <c r="U28" i="12"/>
  <c r="V28" i="12"/>
  <c r="AA28" i="12"/>
  <c r="AB28" i="12"/>
  <c r="G29" i="12"/>
  <c r="K29" i="12"/>
  <c r="Q29" i="12" s="1"/>
  <c r="U29" i="12"/>
  <c r="V29" i="12"/>
  <c r="AA29" i="12"/>
  <c r="AB29" i="12"/>
  <c r="G30" i="12"/>
  <c r="K30" i="12"/>
  <c r="U30" i="12"/>
  <c r="V30" i="12"/>
  <c r="AA30" i="12"/>
  <c r="AB30" i="12"/>
  <c r="H67" i="4" l="1"/>
  <c r="H68" i="4"/>
  <c r="Q28" i="12"/>
  <c r="Q30" i="12"/>
  <c r="P29" i="12"/>
  <c r="P28" i="12"/>
  <c r="AK67" i="7"/>
  <c r="AK68" i="7"/>
  <c r="AK69" i="7"/>
  <c r="P30" i="12"/>
  <c r="AB27" i="12"/>
  <c r="AA27" i="12"/>
  <c r="AB26" i="12"/>
  <c r="AA26" i="12"/>
  <c r="AB25" i="12"/>
  <c r="AA25" i="12"/>
  <c r="AB24" i="12"/>
  <c r="AA24" i="12"/>
  <c r="AB23" i="12"/>
  <c r="AA23" i="12"/>
  <c r="AB22" i="12"/>
  <c r="AA22" i="12"/>
  <c r="AB21" i="12"/>
  <c r="AA21" i="12"/>
  <c r="AB20" i="12"/>
  <c r="AA20" i="12"/>
  <c r="AB19" i="12"/>
  <c r="AA19" i="12"/>
  <c r="AB18" i="12"/>
  <c r="AA18" i="12"/>
  <c r="AB17" i="12"/>
  <c r="AA17" i="12"/>
  <c r="AB16" i="12"/>
  <c r="AA16" i="12"/>
  <c r="AB15" i="12"/>
  <c r="AA15" i="12"/>
  <c r="AB14" i="12"/>
  <c r="AA14" i="12"/>
  <c r="AB13" i="12"/>
  <c r="AA13" i="12"/>
  <c r="AB12" i="12"/>
  <c r="AA12" i="12"/>
  <c r="AB11" i="12"/>
  <c r="AA11" i="12"/>
  <c r="AB10" i="12"/>
  <c r="AA10" i="12"/>
  <c r="AB9" i="12"/>
  <c r="AA9" i="12"/>
  <c r="V27" i="12"/>
  <c r="U27" i="12"/>
  <c r="V26" i="12"/>
  <c r="U26" i="12"/>
  <c r="V25" i="12"/>
  <c r="U25" i="12"/>
  <c r="V24" i="12"/>
  <c r="U24" i="12"/>
  <c r="V23" i="12"/>
  <c r="U23" i="12"/>
  <c r="V22" i="12"/>
  <c r="U22" i="12"/>
  <c r="V21" i="12"/>
  <c r="U21" i="12"/>
  <c r="V20" i="12"/>
  <c r="U20" i="12"/>
  <c r="V19" i="12"/>
  <c r="U19" i="12"/>
  <c r="V18" i="12"/>
  <c r="U18" i="12"/>
  <c r="V17" i="12"/>
  <c r="U17" i="12"/>
  <c r="V16" i="12"/>
  <c r="U16" i="12"/>
  <c r="V15" i="12"/>
  <c r="U15" i="12"/>
  <c r="V14" i="12"/>
  <c r="U14" i="12"/>
  <c r="V13" i="12"/>
  <c r="U13" i="12"/>
  <c r="V12" i="12"/>
  <c r="U12" i="12"/>
  <c r="V11" i="12"/>
  <c r="U11" i="12"/>
  <c r="V10" i="12"/>
  <c r="U10" i="12"/>
  <c r="V9" i="12"/>
  <c r="U9" i="12"/>
  <c r="K27" i="12"/>
  <c r="G27" i="12"/>
  <c r="K26" i="12"/>
  <c r="G26" i="12"/>
  <c r="K25" i="12"/>
  <c r="Q25" i="12" s="1"/>
  <c r="G25" i="12"/>
  <c r="K24" i="12"/>
  <c r="Q24" i="12" s="1"/>
  <c r="G24" i="12"/>
  <c r="K23" i="12"/>
  <c r="G23" i="12"/>
  <c r="K22" i="12"/>
  <c r="G22" i="12"/>
  <c r="K21" i="12"/>
  <c r="G21" i="12"/>
  <c r="K20" i="12"/>
  <c r="Q20" i="12" s="1"/>
  <c r="G20" i="12"/>
  <c r="K19" i="12"/>
  <c r="G19" i="12"/>
  <c r="K18" i="12"/>
  <c r="Q18" i="12" s="1"/>
  <c r="G18" i="12"/>
  <c r="K17" i="12"/>
  <c r="Q17" i="12" s="1"/>
  <c r="G17" i="12"/>
  <c r="K16" i="12"/>
  <c r="Q16" i="12" s="1"/>
  <c r="G16" i="12"/>
  <c r="K15" i="12"/>
  <c r="Q15" i="12" s="1"/>
  <c r="G15" i="12"/>
  <c r="K14" i="12"/>
  <c r="Q14" i="12" s="1"/>
  <c r="G14" i="12"/>
  <c r="K13" i="12"/>
  <c r="Q13" i="12" s="1"/>
  <c r="G13" i="12"/>
  <c r="K12" i="12"/>
  <c r="Q12" i="12" s="1"/>
  <c r="G12" i="12"/>
  <c r="K11" i="12"/>
  <c r="Q11" i="12" s="1"/>
  <c r="G11" i="12"/>
  <c r="K10" i="12"/>
  <c r="Q10" i="12" s="1"/>
  <c r="G10" i="12"/>
  <c r="K9" i="12"/>
  <c r="Q9" i="12" s="1"/>
  <c r="G9" i="12"/>
  <c r="Q19" i="12" l="1"/>
  <c r="Q23" i="12"/>
  <c r="Q27" i="12"/>
  <c r="Q22" i="12"/>
  <c r="Q26" i="12"/>
  <c r="Q21" i="12"/>
  <c r="P12" i="12"/>
  <c r="P16" i="12"/>
  <c r="P9" i="12"/>
  <c r="P13" i="12"/>
  <c r="P10" i="12"/>
  <c r="P14" i="12"/>
  <c r="P18" i="12"/>
  <c r="P11" i="12"/>
  <c r="P15" i="12"/>
  <c r="P17" i="12"/>
  <c r="P21" i="12"/>
  <c r="P25" i="12"/>
  <c r="P20" i="12"/>
  <c r="P19" i="12"/>
  <c r="P23" i="12"/>
  <c r="P27" i="12"/>
  <c r="P22" i="12"/>
  <c r="P26" i="12"/>
  <c r="P24" i="12"/>
  <c r="G63" i="8"/>
  <c r="G64" i="8"/>
  <c r="G65" i="8"/>
  <c r="K64" i="7"/>
  <c r="K65" i="7"/>
  <c r="K66" i="7"/>
  <c r="H63" i="4"/>
  <c r="H64" i="4" l="1"/>
  <c r="H65" i="4"/>
  <c r="AK64" i="7"/>
  <c r="AK65" i="7"/>
  <c r="AK66" i="7"/>
  <c r="G60" i="8"/>
  <c r="G61" i="8"/>
  <c r="G62" i="8"/>
  <c r="K61" i="7"/>
  <c r="K62" i="7"/>
  <c r="K63" i="7"/>
  <c r="H61" i="4"/>
  <c r="H62" i="4" l="1"/>
  <c r="H60" i="4"/>
  <c r="AK61" i="7"/>
  <c r="AK63" i="7"/>
  <c r="AK62" i="7"/>
  <c r="G57" i="8" l="1"/>
  <c r="G58" i="8"/>
  <c r="G59" i="8"/>
  <c r="K58" i="7"/>
  <c r="AK58" i="7" s="1"/>
  <c r="K59" i="7"/>
  <c r="AK59" i="7" s="1"/>
  <c r="K60" i="7"/>
  <c r="H57" i="4"/>
  <c r="H58" i="4"/>
  <c r="H59" i="4"/>
  <c r="AK60" i="7" l="1"/>
  <c r="G54" i="8"/>
  <c r="G55" i="8"/>
  <c r="G56" i="8"/>
  <c r="K55" i="7"/>
  <c r="K56" i="7"/>
  <c r="K57" i="7"/>
  <c r="AK57" i="7" l="1"/>
  <c r="AK56" i="7"/>
  <c r="AK55" i="7"/>
  <c r="H54" i="4" l="1"/>
  <c r="H55" i="4"/>
  <c r="H56" i="4"/>
  <c r="G51" i="8" l="1"/>
  <c r="G52" i="8"/>
  <c r="G53" i="8"/>
  <c r="K52" i="7"/>
  <c r="AK52" i="7" s="1"/>
  <c r="K53" i="7"/>
  <c r="K54" i="7"/>
  <c r="H51" i="4"/>
  <c r="H52" i="4"/>
  <c r="H53" i="4"/>
  <c r="AK53" i="7" l="1"/>
  <c r="AK54" i="7"/>
  <c r="G48" i="8"/>
  <c r="G49" i="8"/>
  <c r="G50" i="8"/>
  <c r="K49" i="7"/>
  <c r="K50" i="7"/>
  <c r="K51" i="7"/>
  <c r="H48" i="4"/>
  <c r="H49" i="4"/>
  <c r="H50" i="4"/>
  <c r="AK51" i="7" l="1"/>
  <c r="AK50" i="7"/>
  <c r="AK49" i="7"/>
  <c r="G45" i="8" l="1"/>
  <c r="G46" i="8"/>
  <c r="G47" i="8"/>
  <c r="K46" i="7"/>
  <c r="K47" i="7"/>
  <c r="K48" i="7"/>
  <c r="H45" i="4"/>
  <c r="H46" i="4"/>
  <c r="H47" i="4"/>
  <c r="AK48" i="7" l="1"/>
  <c r="AK47" i="7"/>
  <c r="AK46" i="7"/>
  <c r="G33" i="8"/>
  <c r="G42" i="8" l="1"/>
  <c r="G43" i="8"/>
  <c r="G44" i="8"/>
  <c r="K43" i="7"/>
  <c r="K44" i="7"/>
  <c r="K45" i="7"/>
  <c r="H42" i="4"/>
  <c r="H43" i="4"/>
  <c r="H44" i="4"/>
  <c r="AK44" i="7" l="1"/>
  <c r="AK43" i="7"/>
  <c r="AK45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G39" i="8"/>
  <c r="G40" i="8"/>
  <c r="G41" i="8"/>
  <c r="AK40" i="7" l="1"/>
  <c r="AK42" i="7"/>
  <c r="AK41" i="7"/>
  <c r="G36" i="8"/>
  <c r="G37" i="8"/>
  <c r="G38" i="8"/>
  <c r="AK39" i="7"/>
  <c r="AK34" i="7"/>
  <c r="AK33" i="7"/>
  <c r="AK31" i="7"/>
  <c r="AK30" i="7"/>
  <c r="AK29" i="7"/>
  <c r="AK28" i="7"/>
  <c r="AK27" i="7"/>
  <c r="AK26" i="7"/>
  <c r="AK25" i="7"/>
  <c r="AK24" i="7"/>
  <c r="AK23" i="7"/>
  <c r="AK22" i="7"/>
  <c r="AK20" i="7"/>
  <c r="AK18" i="7"/>
  <c r="AK16" i="7"/>
  <c r="AK14" i="7"/>
  <c r="AK12" i="7"/>
  <c r="AK10" i="7"/>
  <c r="AK37" i="7"/>
  <c r="AK38" i="7"/>
  <c r="G34" i="8"/>
  <c r="G35" i="8"/>
  <c r="AK35" i="7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AK32" i="7"/>
  <c r="AK21" i="7"/>
  <c r="AK19" i="7"/>
  <c r="AK17" i="7"/>
  <c r="AK15" i="7"/>
  <c r="AK13" i="7"/>
  <c r="AK11" i="7"/>
  <c r="AK9" i="7"/>
  <c r="AK36" i="7" l="1"/>
</calcChain>
</file>

<file path=xl/sharedStrings.xml><?xml version="1.0" encoding="utf-8"?>
<sst xmlns="http://schemas.openxmlformats.org/spreadsheetml/2006/main" count="1120" uniqueCount="78">
  <si>
    <t>SERVICIO ACCESO A INTERNET: TOTAL DE CONEXIONES MÓVILES</t>
  </si>
  <si>
    <t>&lt;&lt; VOLVER</t>
  </si>
  <si>
    <t>Conexiones con Tecnología 2G</t>
  </si>
  <si>
    <t>Conexiones con Tecnología 3G</t>
  </si>
  <si>
    <t>Año</t>
  </si>
  <si>
    <t>Mes</t>
  </si>
  <si>
    <t>Total de conexiones 2G</t>
  </si>
  <si>
    <t>Total de conexiones 3G</t>
  </si>
  <si>
    <t>Total de Conexiones Móviles</t>
  </si>
  <si>
    <t>Penetración 2G por cada 100 habitantes</t>
  </si>
  <si>
    <t>Penetración 3G por cada 100 habitantes</t>
  </si>
  <si>
    <t>Penetración Total por cada 100 habitantes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</si>
  <si>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</si>
  <si>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</si>
  <si>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</si>
  <si>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</si>
  <si>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</si>
  <si>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</si>
  <si>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</si>
  <si>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</si>
  <si>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</si>
  <si>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</si>
  <si>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</si>
  <si>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</si>
  <si>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Movistar</t>
  </si>
  <si>
    <t>Claro</t>
  </si>
  <si>
    <t>Entel PCS</t>
  </si>
  <si>
    <t>CONEXIONES MÓVILES POR TIPO DE TECNOLOGÍA Y EMPRESA</t>
  </si>
  <si>
    <t>Residencial</t>
  </si>
  <si>
    <t>Comercial</t>
  </si>
  <si>
    <t>No identificados</t>
  </si>
  <si>
    <t>INDICE</t>
  </si>
  <si>
    <t>&gt;</t>
  </si>
  <si>
    <t>ESTADÍSTICAS SERVICIO DE ACCESO A INTERNET MÓVIL</t>
  </si>
  <si>
    <t>8.3. CONEXIONES MÓVILES POR TIPO DE TECNOLOGÍA Y EMPRESA</t>
  </si>
  <si>
    <t>VTR Móvil</t>
  </si>
  <si>
    <t>GTD Móvil</t>
  </si>
  <si>
    <t>Virgin</t>
  </si>
  <si>
    <t>Falabella</t>
  </si>
  <si>
    <t>Total de conexiones 4G</t>
  </si>
  <si>
    <t>Conexiones con Tecnología 4G</t>
  </si>
  <si>
    <t>Penetración 4G por cada 100 habitantes</t>
  </si>
  <si>
    <t>Telestar</t>
  </si>
  <si>
    <t>8.7. CONEXIONES MÓVILES POR TIPO DE TECNOLOGÍA Y TIPO DE TERMINAL</t>
  </si>
  <si>
    <t>CONEXIONES MÓVILES POR TIPO DE TECNOLOGÍA Y TIPO DE TERMINAL</t>
  </si>
  <si>
    <t>Smartphones (Navegación en Móvil)</t>
  </si>
  <si>
    <t>BAM (USB)</t>
  </si>
  <si>
    <t>Machine To Machine</t>
  </si>
  <si>
    <t>Penetración Total por cada 100 habitantes (2G+3G+4G)</t>
  </si>
  <si>
    <t>Penetración por cada 100 habitantes (3G+4G)</t>
  </si>
  <si>
    <t>Total de Conexiones (2G+3G+4G)</t>
  </si>
  <si>
    <t>Total de Conexiones (3G+4G)</t>
  </si>
  <si>
    <t>CONEXIONES MÓVILES (3G+4G) POR TIPO DE CLIENTE</t>
  </si>
  <si>
    <t>Netline</t>
  </si>
  <si>
    <t>Total de Conexiones Móviles 2G+3G+4G</t>
  </si>
  <si>
    <t>Total de Conexiones Móviles 3G+4G</t>
  </si>
  <si>
    <t>Total de Conexiones 3G+4G</t>
  </si>
  <si>
    <t>CONEXIONES MÓVILES POR TIPO DE TECNOLOGÍA</t>
  </si>
  <si>
    <t>8.1. CONEXIONES MÓVILES POR TIPO DE TECNOLOGÍA</t>
  </si>
  <si>
    <t>Penetración 3G+4G por cada 100 habitantes</t>
  </si>
  <si>
    <t>WOM</t>
  </si>
  <si>
    <t>Simple</t>
  </si>
  <si>
    <t>Entelphone</t>
  </si>
  <si>
    <t>SERVICIO ACCESO A INTERNET: TOTAL DE CONEXIONES MÓVILES (3G+4G) DE ACUERDO A LA DEFINICIÓN DE LA OECD</t>
  </si>
  <si>
    <t>Conexiones con Tecnología 3G+4G</t>
  </si>
  <si>
    <t>8.8. CONEXIONES MÓVILES POR EMPRESA, TIPO DE TECNOLOGÍA Y TIPO DE TERMINAL</t>
  </si>
  <si>
    <t>CONEXIONES MÓVILES POR TIPO DE TECNOLOGÍA, TIPO DE TERMINAL Y EMPRESA</t>
  </si>
  <si>
    <t xml:space="preserve"> Machine To Machine</t>
  </si>
  <si>
    <t>8.4. CONEXIONES MÓVILES POR TIPO DE CLIENTE (OECD)</t>
  </si>
  <si>
    <t>8.9. CONEXIONES MÓVILES POR TIPO PLAN</t>
  </si>
  <si>
    <t>Contrato (Postpago)</t>
  </si>
  <si>
    <t>Prepago</t>
  </si>
  <si>
    <t>CONEXIONES MÓVILES (3G+4G) POR TIPO DE PLAN</t>
  </si>
  <si>
    <t>SERVICIO ACCESO A INTERNET: TOTAL DE CONEXIONES MÓVILES (3G+4G)</t>
  </si>
  <si>
    <t>Mundo Pacífico</t>
  </si>
  <si>
    <t>VAR. DIC.20-MAR.21</t>
  </si>
  <si>
    <t>VAR. MAR.20-MAR.21</t>
  </si>
  <si>
    <t>PART. EMP-TECN.MAR.21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</si>
</sst>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#,##0.00_ ;\-#,##0.00\ "/>
    <numFmt numFmtId="167" formatCode="0.0%"/>
    <numFmt numFmtId="168" formatCode="#,##0_ ;\-#,##0\ "/>
    <numFmt numFmtId="169" formatCode="0.000%"/>
    <numFmt numFmtId="170" formatCode="#,##0.000000_ ;\-#,##0.000000\ 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Arial"/>
      <family val="2"/>
    </font>
    <font>
      <sz val="9"/>
      <name val="Arial"/>
      <family val="2"/>
    </font>
    <font>
      <b/>
      <sz val="9"/>
      <color indexed="44"/>
      <name val="Arial"/>
      <family val="2"/>
    </font>
    <font>
      <sz val="9"/>
      <color indexed="44"/>
      <name val="Arial"/>
      <family val="2"/>
    </font>
    <font>
      <u/>
      <sz val="10"/>
      <color indexed="12"/>
      <name val="Arial"/>
      <family val="2"/>
    </font>
    <font>
      <b/>
      <u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u/>
      <sz val="8"/>
      <color indexed="9"/>
      <name val="Arial"/>
      <family val="2"/>
    </font>
    <font>
      <b/>
      <sz val="8"/>
      <color indexed="9"/>
      <name val="Arial"/>
      <family val="2"/>
    </font>
    <font>
      <u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23"/>
      <name val="Arial"/>
      <family val="2"/>
    </font>
    <font>
      <sz val="11"/>
      <color theme="1"/>
      <name val="Calibri"/>
      <family val="2"/>
      <scheme val="minor"/>
    </font>
    <font>
      <b/>
      <u/>
      <sz val="8"/>
      <color rgb="FFFF0000"/>
      <name val="Arial"/>
      <family val="2"/>
    </font>
    <font>
      <b/>
      <sz val="8"/>
      <color rgb="FF0000FF"/>
      <name val="Arial"/>
      <family val="2"/>
    </font>
    <font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57">
    <xf numFmtId="0" fontId="0" fillId="0" borderId="0" xfId="0"/>
    <xf numFmtId="0" fontId="1" fillId="0" borderId="0" xfId="3" applyFill="1"/>
    <xf numFmtId="0" fontId="1" fillId="0" borderId="0" xfId="3"/>
    <xf numFmtId="0" fontId="2" fillId="0" borderId="0" xfId="3" applyFont="1" applyFill="1" applyBorder="1"/>
    <xf numFmtId="0" fontId="3" fillId="0" borderId="0" xfId="3" applyFont="1" applyFill="1"/>
    <xf numFmtId="0" fontId="4" fillId="0" borderId="0" xfId="3" applyFont="1" applyFill="1" applyBorder="1"/>
    <xf numFmtId="0" fontId="5" fillId="0" borderId="0" xfId="3" applyFont="1" applyFill="1" applyBorder="1"/>
    <xf numFmtId="0" fontId="3" fillId="0" borderId="0" xfId="3" applyFont="1"/>
    <xf numFmtId="0" fontId="7" fillId="0" borderId="0" xfId="1" applyFont="1" applyFill="1" applyAlignment="1" applyProtection="1"/>
    <xf numFmtId="165" fontId="1" fillId="0" borderId="0" xfId="3" applyNumberFormat="1" applyFill="1"/>
    <xf numFmtId="0" fontId="8" fillId="0" borderId="3" xfId="3" applyNumberFormat="1" applyFont="1" applyFill="1" applyBorder="1" applyAlignment="1">
      <alignment horizontal="center"/>
    </xf>
    <xf numFmtId="0" fontId="8" fillId="0" borderId="3" xfId="3" applyFont="1" applyFill="1" applyBorder="1" applyAlignment="1">
      <alignment horizontal="center"/>
    </xf>
    <xf numFmtId="166" fontId="3" fillId="0" borderId="3" xfId="3" applyNumberFormat="1" applyFont="1" applyFill="1" applyBorder="1" applyAlignment="1">
      <alignment horizontal="center"/>
    </xf>
    <xf numFmtId="0" fontId="1" fillId="0" borderId="13" xfId="3" applyFill="1" applyBorder="1"/>
    <xf numFmtId="0" fontId="8" fillId="0" borderId="13" xfId="3" applyFont="1" applyFill="1" applyBorder="1" applyAlignment="1">
      <alignment horizontal="center"/>
    </xf>
    <xf numFmtId="165" fontId="3" fillId="0" borderId="0" xfId="3" applyNumberFormat="1" applyFont="1" applyFill="1" applyBorder="1"/>
    <xf numFmtId="166" fontId="3" fillId="0" borderId="13" xfId="3" applyNumberFormat="1" applyFont="1" applyFill="1" applyBorder="1" applyAlignment="1">
      <alignment horizontal="center"/>
    </xf>
    <xf numFmtId="0" fontId="1" fillId="0" borderId="16" xfId="3" applyFill="1" applyBorder="1"/>
    <xf numFmtId="0" fontId="8" fillId="0" borderId="16" xfId="3" applyFont="1" applyFill="1" applyBorder="1" applyAlignment="1">
      <alignment horizontal="center"/>
    </xf>
    <xf numFmtId="166" fontId="3" fillId="0" borderId="16" xfId="3" applyNumberFormat="1" applyFont="1" applyFill="1" applyBorder="1" applyAlignment="1">
      <alignment horizontal="center"/>
    </xf>
    <xf numFmtId="0" fontId="8" fillId="0" borderId="13" xfId="3" applyNumberFormat="1" applyFont="1" applyFill="1" applyBorder="1" applyAlignment="1">
      <alignment horizontal="center"/>
    </xf>
    <xf numFmtId="0" fontId="1" fillId="0" borderId="0" xfId="3" applyFill="1" applyBorder="1"/>
    <xf numFmtId="9" fontId="16" fillId="0" borderId="0" xfId="5" applyFont="1" applyFill="1" applyBorder="1" applyAlignment="1" applyProtection="1"/>
    <xf numFmtId="167" fontId="16" fillId="0" borderId="0" xfId="5" applyNumberFormat="1" applyFont="1" applyFill="1" applyBorder="1" applyAlignment="1" applyProtection="1"/>
    <xf numFmtId="167" fontId="15" fillId="0" borderId="0" xfId="5" applyNumberFormat="1" applyFont="1" applyFill="1" applyBorder="1"/>
    <xf numFmtId="0" fontId="9" fillId="0" borderId="0" xfId="3" applyFont="1" applyFill="1" applyBorder="1"/>
    <xf numFmtId="0" fontId="10" fillId="0" borderId="0" xfId="1" applyFont="1" applyFill="1" applyBorder="1" applyAlignment="1" applyProtection="1"/>
    <xf numFmtId="165" fontId="3" fillId="0" borderId="0" xfId="2" applyNumberFormat="1" applyFont="1" applyFill="1" applyBorder="1"/>
    <xf numFmtId="167" fontId="7" fillId="0" borderId="0" xfId="5" applyNumberFormat="1" applyFont="1" applyFill="1" applyBorder="1" applyAlignment="1" applyProtection="1"/>
    <xf numFmtId="168" fontId="3" fillId="0" borderId="0" xfId="3" applyNumberFormat="1" applyFont="1" applyFill="1" applyBorder="1"/>
    <xf numFmtId="0" fontId="1" fillId="0" borderId="0" xfId="3" applyFont="1" applyFill="1"/>
    <xf numFmtId="0" fontId="1" fillId="0" borderId="0" xfId="3" applyFont="1"/>
    <xf numFmtId="0" fontId="2" fillId="0" borderId="0" xfId="3" applyFont="1" applyFill="1"/>
    <xf numFmtId="0" fontId="4" fillId="0" borderId="0" xfId="3" applyFont="1" applyFill="1"/>
    <xf numFmtId="0" fontId="11" fillId="0" borderId="0" xfId="3" applyFont="1" applyFill="1" applyAlignment="1">
      <alignment horizontal="center"/>
    </xf>
    <xf numFmtId="0" fontId="10" fillId="0" borderId="0" xfId="1" applyFont="1" applyFill="1" applyAlignment="1" applyProtection="1"/>
    <xf numFmtId="0" fontId="12" fillId="0" borderId="0" xfId="1" applyFont="1" applyFill="1" applyBorder="1" applyAlignment="1" applyProtection="1">
      <alignment horizontal="left"/>
    </xf>
    <xf numFmtId="0" fontId="13" fillId="0" borderId="0" xfId="3" applyFont="1" applyFill="1"/>
    <xf numFmtId="0" fontId="17" fillId="0" borderId="0" xfId="1" applyFont="1" applyFill="1" applyBorder="1" applyAlignment="1" applyProtection="1">
      <alignment horizontal="left"/>
    </xf>
    <xf numFmtId="0" fontId="6" fillId="0" borderId="0" xfId="1" applyAlignment="1" applyProtection="1"/>
    <xf numFmtId="0" fontId="14" fillId="0" borderId="0" xfId="3" applyFont="1" applyFill="1"/>
    <xf numFmtId="0" fontId="14" fillId="0" borderId="0" xfId="3" applyFont="1"/>
    <xf numFmtId="164" fontId="1" fillId="0" borderId="0" xfId="2" applyFont="1"/>
    <xf numFmtId="0" fontId="6" fillId="0" borderId="0" xfId="1" applyFill="1" applyAlignment="1" applyProtection="1"/>
    <xf numFmtId="0" fontId="8" fillId="0" borderId="0" xfId="3" applyFont="1" applyFill="1" applyBorder="1" applyAlignment="1">
      <alignment horizontal="center"/>
    </xf>
    <xf numFmtId="166" fontId="3" fillId="0" borderId="0" xfId="3" applyNumberFormat="1" applyFont="1" applyFill="1" applyBorder="1" applyAlignment="1">
      <alignment horizontal="center"/>
    </xf>
    <xf numFmtId="168" fontId="3" fillId="0" borderId="0" xfId="2" applyNumberFormat="1" applyFont="1" applyFill="1" applyBorder="1"/>
    <xf numFmtId="165" fontId="3" fillId="0" borderId="0" xfId="3" applyNumberFormat="1" applyFont="1" applyFill="1"/>
    <xf numFmtId="168" fontId="1" fillId="0" borderId="0" xfId="3" applyNumberFormat="1"/>
    <xf numFmtId="0" fontId="3" fillId="0" borderId="0" xfId="3" applyFont="1" applyFill="1" applyBorder="1"/>
    <xf numFmtId="168" fontId="3" fillId="0" borderId="0" xfId="3" applyNumberFormat="1" applyFont="1" applyFill="1"/>
    <xf numFmtId="166" fontId="1" fillId="0" borderId="0" xfId="3" applyNumberFormat="1" applyFill="1"/>
    <xf numFmtId="0" fontId="8" fillId="0" borderId="6" xfId="3" applyNumberFormat="1" applyFont="1" applyFill="1" applyBorder="1" applyAlignment="1">
      <alignment horizontal="center"/>
    </xf>
    <xf numFmtId="0" fontId="8" fillId="0" borderId="6" xfId="3" applyFont="1" applyFill="1" applyBorder="1" applyAlignment="1">
      <alignment horizontal="center"/>
    </xf>
    <xf numFmtId="168" fontId="3" fillId="0" borderId="5" xfId="3" applyNumberFormat="1" applyFont="1" applyFill="1" applyBorder="1" applyAlignment="1">
      <alignment horizontal="center"/>
    </xf>
    <xf numFmtId="168" fontId="3" fillId="0" borderId="16" xfId="3" applyNumberFormat="1" applyFont="1" applyFill="1" applyBorder="1" applyAlignment="1">
      <alignment horizontal="center"/>
    </xf>
    <xf numFmtId="168" fontId="3" fillId="0" borderId="19" xfId="3" applyNumberFormat="1" applyFont="1" applyFill="1" applyBorder="1" applyAlignment="1">
      <alignment horizontal="center"/>
    </xf>
    <xf numFmtId="168" fontId="8" fillId="0" borderId="16" xfId="3" applyNumberFormat="1" applyFont="1" applyFill="1" applyBorder="1" applyAlignment="1">
      <alignment horizontal="center"/>
    </xf>
    <xf numFmtId="168" fontId="3" fillId="0" borderId="15" xfId="3" applyNumberFormat="1" applyFont="1" applyFill="1" applyBorder="1" applyAlignment="1">
      <alignment horizontal="center"/>
    </xf>
    <xf numFmtId="168" fontId="3" fillId="0" borderId="13" xfId="3" applyNumberFormat="1" applyFont="1" applyFill="1" applyBorder="1" applyAlignment="1">
      <alignment horizontal="center"/>
    </xf>
    <xf numFmtId="168" fontId="8" fillId="0" borderId="13" xfId="3" applyNumberFormat="1" applyFont="1" applyFill="1" applyBorder="1" applyAlignment="1">
      <alignment horizontal="center"/>
    </xf>
    <xf numFmtId="168" fontId="3" fillId="0" borderId="12" xfId="3" applyNumberFormat="1" applyFont="1" applyFill="1" applyBorder="1" applyAlignment="1">
      <alignment horizontal="center"/>
    </xf>
    <xf numFmtId="168" fontId="3" fillId="0" borderId="3" xfId="3" applyNumberFormat="1" applyFont="1" applyFill="1" applyBorder="1" applyAlignment="1">
      <alignment horizontal="center"/>
    </xf>
    <xf numFmtId="168" fontId="8" fillId="0" borderId="3" xfId="3" applyNumberFormat="1" applyFont="1" applyFill="1" applyBorder="1" applyAlignment="1">
      <alignment horizontal="center"/>
    </xf>
    <xf numFmtId="168" fontId="3" fillId="0" borderId="18" xfId="2" applyNumberFormat="1" applyFont="1" applyFill="1" applyBorder="1" applyAlignment="1">
      <alignment horizontal="center"/>
    </xf>
    <xf numFmtId="168" fontId="3" fillId="0" borderId="11" xfId="2" applyNumberFormat="1" applyFont="1" applyFill="1" applyBorder="1" applyAlignment="1">
      <alignment horizontal="center"/>
    </xf>
    <xf numFmtId="168" fontId="3" fillId="0" borderId="0" xfId="2" applyNumberFormat="1" applyFont="1" applyFill="1" applyBorder="1" applyAlignment="1">
      <alignment horizontal="center"/>
    </xf>
    <xf numFmtId="168" fontId="3" fillId="0" borderId="17" xfId="2" applyNumberFormat="1" applyFont="1" applyFill="1" applyBorder="1" applyAlignment="1">
      <alignment horizontal="center"/>
    </xf>
    <xf numFmtId="168" fontId="3" fillId="0" borderId="18" xfId="3" applyNumberFormat="1" applyFont="1" applyFill="1" applyBorder="1" applyAlignment="1">
      <alignment horizontal="center"/>
    </xf>
    <xf numFmtId="168" fontId="8" fillId="0" borderId="19" xfId="3" applyNumberFormat="1" applyFont="1" applyFill="1" applyBorder="1" applyAlignment="1">
      <alignment horizontal="center"/>
    </xf>
    <xf numFmtId="168" fontId="3" fillId="0" borderId="17" xfId="3" applyNumberFormat="1" applyFont="1" applyFill="1" applyBorder="1" applyAlignment="1">
      <alignment horizontal="center"/>
    </xf>
    <xf numFmtId="168" fontId="3" fillId="0" borderId="10" xfId="2" applyNumberFormat="1" applyFont="1" applyFill="1" applyBorder="1" applyAlignment="1">
      <alignment horizontal="center"/>
    </xf>
    <xf numFmtId="168" fontId="3" fillId="0" borderId="11" xfId="3" applyNumberFormat="1" applyFont="1" applyFill="1" applyBorder="1" applyAlignment="1">
      <alignment horizontal="center"/>
    </xf>
    <xf numFmtId="168" fontId="8" fillId="0" borderId="12" xfId="3" applyNumberFormat="1" applyFont="1" applyFill="1" applyBorder="1" applyAlignment="1">
      <alignment horizontal="center"/>
    </xf>
    <xf numFmtId="168" fontId="3" fillId="0" borderId="10" xfId="3" applyNumberFormat="1" applyFont="1" applyFill="1" applyBorder="1" applyAlignment="1">
      <alignment horizontal="center"/>
    </xf>
    <xf numFmtId="168" fontId="3" fillId="0" borderId="14" xfId="2" applyNumberFormat="1" applyFont="1" applyFill="1" applyBorder="1" applyAlignment="1">
      <alignment horizontal="center"/>
    </xf>
    <xf numFmtId="168" fontId="3" fillId="0" borderId="0" xfId="3" applyNumberFormat="1" applyFont="1" applyFill="1" applyBorder="1" applyAlignment="1">
      <alignment horizontal="center"/>
    </xf>
    <xf numFmtId="168" fontId="8" fillId="0" borderId="15" xfId="3" applyNumberFormat="1" applyFont="1" applyFill="1" applyBorder="1" applyAlignment="1">
      <alignment horizontal="center"/>
    </xf>
    <xf numFmtId="168" fontId="3" fillId="0" borderId="14" xfId="3" applyNumberFormat="1" applyFont="1" applyFill="1" applyBorder="1" applyAlignment="1">
      <alignment horizontal="center"/>
    </xf>
    <xf numFmtId="0" fontId="3" fillId="0" borderId="0" xfId="3" applyFont="1" applyAlignment="1">
      <alignment horizontal="center"/>
    </xf>
    <xf numFmtId="4" fontId="3" fillId="0" borderId="10" xfId="3" applyNumberFormat="1" applyFont="1" applyFill="1" applyBorder="1" applyAlignment="1">
      <alignment horizontal="center"/>
    </xf>
    <xf numFmtId="4" fontId="3" fillId="0" borderId="14" xfId="3" applyNumberFormat="1" applyFont="1" applyFill="1" applyBorder="1" applyAlignment="1">
      <alignment horizontal="center"/>
    </xf>
    <xf numFmtId="4" fontId="3" fillId="0" borderId="17" xfId="3" applyNumberFormat="1" applyFont="1" applyFill="1" applyBorder="1" applyAlignment="1">
      <alignment horizontal="center"/>
    </xf>
    <xf numFmtId="3" fontId="3" fillId="0" borderId="10" xfId="3" applyNumberFormat="1" applyFont="1" applyBorder="1" applyAlignment="1">
      <alignment horizontal="center"/>
    </xf>
    <xf numFmtId="3" fontId="3" fillId="0" borderId="11" xfId="3" applyNumberFormat="1" applyFont="1" applyBorder="1" applyAlignment="1">
      <alignment horizontal="center"/>
    </xf>
    <xf numFmtId="3" fontId="3" fillId="0" borderId="12" xfId="3" applyNumberFormat="1" applyFont="1" applyBorder="1" applyAlignment="1">
      <alignment horizontal="center"/>
    </xf>
    <xf numFmtId="3" fontId="3" fillId="0" borderId="14" xfId="3" applyNumberFormat="1" applyFont="1" applyBorder="1" applyAlignment="1">
      <alignment horizontal="center"/>
    </xf>
    <xf numFmtId="3" fontId="3" fillId="0" borderId="0" xfId="3" applyNumberFormat="1" applyFont="1" applyBorder="1" applyAlignment="1">
      <alignment horizontal="center"/>
    </xf>
    <xf numFmtId="3" fontId="3" fillId="0" borderId="15" xfId="3" applyNumberFormat="1" applyFont="1" applyBorder="1" applyAlignment="1">
      <alignment horizontal="center"/>
    </xf>
    <xf numFmtId="3" fontId="3" fillId="0" borderId="17" xfId="3" applyNumberFormat="1" applyFont="1" applyBorder="1" applyAlignment="1">
      <alignment horizontal="center"/>
    </xf>
    <xf numFmtId="3" fontId="3" fillId="0" borderId="18" xfId="3" applyNumberFormat="1" applyFont="1" applyBorder="1" applyAlignment="1">
      <alignment horizontal="center"/>
    </xf>
    <xf numFmtId="3" fontId="3" fillId="0" borderId="19" xfId="3" applyNumberFormat="1" applyFont="1" applyBorder="1" applyAlignment="1">
      <alignment horizontal="center"/>
    </xf>
    <xf numFmtId="168" fontId="3" fillId="0" borderId="11" xfId="3" applyNumberFormat="1" applyFont="1" applyBorder="1" applyAlignment="1">
      <alignment horizontal="center"/>
    </xf>
    <xf numFmtId="168" fontId="3" fillId="0" borderId="0" xfId="3" applyNumberFormat="1" applyFont="1" applyBorder="1" applyAlignment="1">
      <alignment horizontal="center"/>
    </xf>
    <xf numFmtId="168" fontId="3" fillId="0" borderId="18" xfId="3" applyNumberFormat="1" applyFont="1" applyBorder="1" applyAlignment="1">
      <alignment horizontal="center"/>
    </xf>
    <xf numFmtId="4" fontId="3" fillId="0" borderId="11" xfId="3" applyNumberFormat="1" applyFont="1" applyBorder="1" applyAlignment="1">
      <alignment horizontal="center"/>
    </xf>
    <xf numFmtId="4" fontId="3" fillId="0" borderId="12" xfId="3" applyNumberFormat="1" applyFont="1" applyBorder="1" applyAlignment="1">
      <alignment horizontal="center"/>
    </xf>
    <xf numFmtId="4" fontId="3" fillId="0" borderId="0" xfId="3" applyNumberFormat="1" applyFont="1" applyBorder="1" applyAlignment="1">
      <alignment horizontal="center"/>
    </xf>
    <xf numFmtId="4" fontId="3" fillId="0" borderId="15" xfId="3" applyNumberFormat="1" applyFont="1" applyBorder="1" applyAlignment="1">
      <alignment horizontal="center"/>
    </xf>
    <xf numFmtId="4" fontId="3" fillId="0" borderId="18" xfId="3" applyNumberFormat="1" applyFont="1" applyBorder="1" applyAlignment="1">
      <alignment horizontal="center"/>
    </xf>
    <xf numFmtId="4" fontId="3" fillId="0" borderId="19" xfId="3" applyNumberFormat="1" applyFont="1" applyBorder="1" applyAlignment="1">
      <alignment horizontal="center"/>
    </xf>
    <xf numFmtId="167" fontId="1" fillId="0" borderId="0" xfId="4" applyNumberFormat="1" applyFont="1" applyAlignment="1">
      <alignment horizontal="center"/>
    </xf>
    <xf numFmtId="167" fontId="1" fillId="0" borderId="0" xfId="3" applyNumberFormat="1"/>
    <xf numFmtId="0" fontId="19" fillId="2" borderId="6" xfId="3" applyFont="1" applyFill="1" applyBorder="1" applyAlignment="1">
      <alignment horizontal="center" vertical="center"/>
    </xf>
    <xf numFmtId="0" fontId="19" fillId="2" borderId="9" xfId="3" applyFont="1" applyFill="1" applyBorder="1" applyAlignment="1">
      <alignment horizontal="center" vertical="center" wrapText="1"/>
    </xf>
    <xf numFmtId="0" fontId="19" fillId="2" borderId="6" xfId="3" applyFont="1" applyFill="1" applyBorder="1" applyAlignment="1">
      <alignment horizontal="center" vertical="center" wrapText="1"/>
    </xf>
    <xf numFmtId="0" fontId="19" fillId="2" borderId="1" xfId="3" applyFont="1" applyFill="1" applyBorder="1" applyAlignment="1">
      <alignment horizontal="center" vertical="center" wrapText="1"/>
    </xf>
    <xf numFmtId="0" fontId="19" fillId="2" borderId="4" xfId="0" applyFont="1" applyFill="1" applyBorder="1"/>
    <xf numFmtId="0" fontId="19" fillId="2" borderId="5" xfId="0" applyFont="1" applyFill="1" applyBorder="1" applyAlignment="1">
      <alignment horizontal="center"/>
    </xf>
    <xf numFmtId="167" fontId="19" fillId="2" borderId="1" xfId="5" applyNumberFormat="1" applyFont="1" applyFill="1" applyBorder="1" applyAlignment="1">
      <alignment horizontal="center"/>
    </xf>
    <xf numFmtId="167" fontId="19" fillId="2" borderId="1" xfId="4" applyNumberFormat="1" applyFont="1" applyFill="1" applyBorder="1" applyAlignment="1">
      <alignment horizontal="center"/>
    </xf>
    <xf numFmtId="167" fontId="19" fillId="2" borderId="5" xfId="4" applyNumberFormat="1" applyFont="1" applyFill="1" applyBorder="1" applyAlignment="1">
      <alignment horizontal="center"/>
    </xf>
    <xf numFmtId="0" fontId="19" fillId="2" borderId="4" xfId="0" applyFont="1" applyFill="1" applyBorder="1" applyAlignment="1">
      <alignment horizontal="left"/>
    </xf>
    <xf numFmtId="0" fontId="20" fillId="2" borderId="5" xfId="0" applyFont="1" applyFill="1" applyBorder="1"/>
    <xf numFmtId="10" fontId="19" fillId="2" borderId="1" xfId="4" applyNumberFormat="1" applyFont="1" applyFill="1" applyBorder="1" applyAlignment="1">
      <alignment horizontal="center"/>
    </xf>
    <xf numFmtId="167" fontId="19" fillId="2" borderId="6" xfId="4" applyNumberFormat="1" applyFont="1" applyFill="1" applyBorder="1" applyAlignment="1">
      <alignment horizontal="center"/>
    </xf>
    <xf numFmtId="0" fontId="19" fillId="2" borderId="7" xfId="3" applyFont="1" applyFill="1" applyBorder="1" applyAlignment="1">
      <alignment horizontal="center" vertical="center" wrapText="1"/>
    </xf>
    <xf numFmtId="0" fontId="19" fillId="2" borderId="8" xfId="3" applyFont="1" applyFill="1" applyBorder="1" applyAlignment="1">
      <alignment horizontal="center" vertical="center" wrapText="1"/>
    </xf>
    <xf numFmtId="0" fontId="19" fillId="2" borderId="2" xfId="3" applyFont="1" applyFill="1" applyBorder="1" applyAlignment="1">
      <alignment horizontal="center" vertical="center" wrapText="1"/>
    </xf>
    <xf numFmtId="0" fontId="19" fillId="2" borderId="3" xfId="3" applyFont="1" applyFill="1" applyBorder="1" applyAlignment="1">
      <alignment horizontal="center" vertical="center" wrapText="1"/>
    </xf>
    <xf numFmtId="0" fontId="22" fillId="2" borderId="5" xfId="3" applyFont="1" applyFill="1" applyBorder="1"/>
    <xf numFmtId="167" fontId="19" fillId="2" borderId="4" xfId="4" applyNumberFormat="1" applyFont="1" applyFill="1" applyBorder="1" applyAlignment="1">
      <alignment horizontal="center"/>
    </xf>
    <xf numFmtId="167" fontId="19" fillId="2" borderId="17" xfId="4" applyNumberFormat="1" applyFont="1" applyFill="1" applyBorder="1" applyAlignment="1">
      <alignment horizontal="center"/>
    </xf>
    <xf numFmtId="167" fontId="19" fillId="2" borderId="18" xfId="4" applyNumberFormat="1" applyFont="1" applyFill="1" applyBorder="1" applyAlignment="1">
      <alignment horizontal="center"/>
    </xf>
    <xf numFmtId="167" fontId="19" fillId="2" borderId="19" xfId="4" applyNumberFormat="1" applyFont="1" applyFill="1" applyBorder="1" applyAlignment="1">
      <alignment horizontal="center"/>
    </xf>
    <xf numFmtId="169" fontId="19" fillId="2" borderId="1" xfId="4" applyNumberFormat="1" applyFont="1" applyFill="1" applyBorder="1" applyAlignment="1">
      <alignment horizontal="center"/>
    </xf>
    <xf numFmtId="170" fontId="1" fillId="0" borderId="0" xfId="3" applyNumberFormat="1"/>
    <xf numFmtId="168" fontId="1" fillId="0" borderId="0" xfId="3" applyNumberFormat="1" applyFill="1" applyBorder="1"/>
    <xf numFmtId="0" fontId="23" fillId="2" borderId="1" xfId="3" applyFont="1" applyFill="1" applyBorder="1" applyAlignment="1">
      <alignment horizontal="center" vertical="center" wrapText="1"/>
    </xf>
    <xf numFmtId="0" fontId="19" fillId="2" borderId="20" xfId="3" applyFont="1" applyFill="1" applyBorder="1" applyAlignment="1">
      <alignment horizontal="center" vertical="center" wrapText="1"/>
    </xf>
    <xf numFmtId="169" fontId="1" fillId="0" borderId="0" xfId="4" applyNumberFormat="1" applyFont="1" applyAlignment="1">
      <alignment horizontal="center"/>
    </xf>
    <xf numFmtId="0" fontId="8" fillId="0" borderId="3" xfId="3" applyNumberFormat="1" applyFont="1" applyFill="1" applyBorder="1" applyAlignment="1">
      <alignment horizontal="center" vertical="center"/>
    </xf>
    <xf numFmtId="0" fontId="21" fillId="2" borderId="4" xfId="3" applyFont="1" applyFill="1" applyBorder="1" applyAlignment="1">
      <alignment horizontal="center" vertical="center" wrapText="1"/>
    </xf>
    <xf numFmtId="0" fontId="21" fillId="2" borderId="1" xfId="3" applyFont="1" applyFill="1" applyBorder="1" applyAlignment="1">
      <alignment horizontal="center" vertical="center" wrapText="1"/>
    </xf>
    <xf numFmtId="0" fontId="21" fillId="2" borderId="5" xfId="3" applyFont="1" applyFill="1" applyBorder="1" applyAlignment="1">
      <alignment horizontal="center" vertical="center" wrapText="1"/>
    </xf>
    <xf numFmtId="0" fontId="19" fillId="2" borderId="4" xfId="3" applyFont="1" applyFill="1" applyBorder="1" applyAlignment="1">
      <alignment horizontal="center" vertical="center"/>
    </xf>
    <xf numFmtId="0" fontId="19" fillId="2" borderId="5" xfId="3" applyFont="1" applyFill="1" applyBorder="1" applyAlignment="1">
      <alignment horizontal="center" vertical="center"/>
    </xf>
    <xf numFmtId="0" fontId="19" fillId="2" borderId="4" xfId="3" applyFont="1" applyFill="1" applyBorder="1" applyAlignment="1">
      <alignment horizontal="center" vertical="center" wrapText="1"/>
    </xf>
    <xf numFmtId="0" fontId="19" fillId="2" borderId="1" xfId="3" applyFont="1" applyFill="1" applyBorder="1" applyAlignment="1">
      <alignment horizontal="center" vertical="center" wrapText="1"/>
    </xf>
    <xf numFmtId="0" fontId="19" fillId="2" borderId="5" xfId="3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9" fillId="2" borderId="3" xfId="3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23" fillId="2" borderId="4" xfId="3" applyFont="1" applyFill="1" applyBorder="1" applyAlignment="1">
      <alignment horizontal="center" vertical="center" wrapText="1"/>
    </xf>
    <xf numFmtId="0" fontId="23" fillId="2" borderId="1" xfId="3" applyFont="1" applyFill="1" applyBorder="1" applyAlignment="1">
      <alignment horizontal="center" vertical="center" wrapText="1"/>
    </xf>
    <xf numFmtId="0" fontId="23" fillId="2" borderId="5" xfId="3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3" fillId="2" borderId="12" xfId="3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9" fillId="2" borderId="3" xfId="3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 wrapText="1"/>
    </xf>
  </cellXfs>
  <cellStyles count="7">
    <cellStyle name="%" xfId="6" xr:uid="{00000000-0005-0000-0000-000000000000}"/>
    <cellStyle name="Hipervínculo" xfId="1" builtinId="8"/>
    <cellStyle name="Millares 2" xfId="2" xr:uid="{00000000-0005-0000-0000-000002000000}"/>
    <cellStyle name="Normal" xfId="0" builtinId="0"/>
    <cellStyle name="Normal 2" xfId="3" xr:uid="{00000000-0005-0000-0000-000004000000}"/>
    <cellStyle name="Porcentaje" xfId="4" builtinId="5"/>
    <cellStyle name="Porcentaje 2" xfId="5" xr:uid="{00000000-0005-0000-0000-000006000000}"/>
  </cellStyles>
  <dxfs count="0"/>
  <tableStyles count="0" defaultTableStyle="TableStyleMedium2" defaultPivotStyle="PivotStyleLight16"/>
  <colors>
    <mruColors>
      <color rgb="FFDCEE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L" sz="1800" b="1">
                <a:solidFill>
                  <a:schemeClr val="tx2"/>
                </a:solidFill>
                <a:latin typeface="+mn-lt"/>
                <a:cs typeface="Arial" panose="020B0604020202020204" pitchFamily="34" charset="0"/>
              </a:rPr>
              <a:t>Conexiones Móviles por Tecnología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2G</c:v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'8.1.CO_TEC_MOVIL'!$B$8:$C$143</c:f>
              <c:multiLvlStrCache>
                <c:ptCount val="136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  <c:pt idx="100">
                    <c:v>Abr</c:v>
                  </c:pt>
                  <c:pt idx="101">
                    <c:v>May</c:v>
                  </c:pt>
                  <c:pt idx="102">
                    <c:v>Jun</c:v>
                  </c:pt>
                  <c:pt idx="103">
                    <c:v>Jul</c:v>
                  </c:pt>
                  <c:pt idx="104">
                    <c:v>Ago</c:v>
                  </c:pt>
                  <c:pt idx="105">
                    <c:v>Sep</c:v>
                  </c:pt>
                  <c:pt idx="106">
                    <c:v>Oct</c:v>
                  </c:pt>
                  <c:pt idx="107">
                    <c:v>Nov</c:v>
                  </c:pt>
                  <c:pt idx="108">
                    <c:v>Dic</c:v>
                  </c:pt>
                  <c:pt idx="109">
                    <c:v>Ene</c:v>
                  </c:pt>
                  <c:pt idx="110">
                    <c:v>Feb</c:v>
                  </c:pt>
                  <c:pt idx="111">
                    <c:v>Mar</c:v>
                  </c:pt>
                  <c:pt idx="112">
                    <c:v>Abr</c:v>
                  </c:pt>
                  <c:pt idx="113">
                    <c:v>May</c:v>
                  </c:pt>
                  <c:pt idx="114">
                    <c:v>Jun</c:v>
                  </c:pt>
                  <c:pt idx="115">
                    <c:v>Jul</c:v>
                  </c:pt>
                  <c:pt idx="116">
                    <c:v>Ago</c:v>
                  </c:pt>
                  <c:pt idx="117">
                    <c:v>Sep</c:v>
                  </c:pt>
                  <c:pt idx="118">
                    <c:v>Oct</c:v>
                  </c:pt>
                  <c:pt idx="119">
                    <c:v>Nov</c:v>
                  </c:pt>
                  <c:pt idx="120">
                    <c:v>Dic</c:v>
                  </c:pt>
                  <c:pt idx="121">
                    <c:v>Ene</c:v>
                  </c:pt>
                  <c:pt idx="122">
                    <c:v>Feb</c:v>
                  </c:pt>
                  <c:pt idx="123">
                    <c:v>Mar</c:v>
                  </c:pt>
                  <c:pt idx="124">
                    <c:v>Abr</c:v>
                  </c:pt>
                  <c:pt idx="125">
                    <c:v>May</c:v>
                  </c:pt>
                  <c:pt idx="126">
                    <c:v>Jun</c:v>
                  </c:pt>
                  <c:pt idx="127">
                    <c:v>Jul</c:v>
                  </c:pt>
                  <c:pt idx="128">
                    <c:v>Ago</c:v>
                  </c:pt>
                  <c:pt idx="129">
                    <c:v>Sep</c:v>
                  </c:pt>
                  <c:pt idx="130">
                    <c:v>Oct</c:v>
                  </c:pt>
                  <c:pt idx="131">
                    <c:v>Nov</c:v>
                  </c:pt>
                  <c:pt idx="132">
                    <c:v>Dic</c:v>
                  </c:pt>
                  <c:pt idx="133">
                    <c:v>Ene</c:v>
                  </c:pt>
                  <c:pt idx="134">
                    <c:v>Feb</c:v>
                  </c:pt>
                  <c:pt idx="135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  <c:pt idx="109">
                    <c:v>2019</c:v>
                  </c:pt>
                  <c:pt idx="121">
                    <c:v>2020</c:v>
                  </c:pt>
                  <c:pt idx="133">
                    <c:v>2021</c:v>
                  </c:pt>
                </c:lvl>
              </c:multiLvlStrCache>
            </c:multiLvlStrRef>
          </c:cat>
          <c:val>
            <c:numRef>
              <c:f>'8.1.CO_TEC_MOVIL'!$D$8:$D$143</c:f>
              <c:numCache>
                <c:formatCode>#,##0_ ;\-#,##0\ </c:formatCode>
                <c:ptCount val="136"/>
                <c:pt idx="0">
                  <c:v>3052045</c:v>
                </c:pt>
                <c:pt idx="1">
                  <c:v>3025950</c:v>
                </c:pt>
                <c:pt idx="2">
                  <c:v>2976434</c:v>
                </c:pt>
                <c:pt idx="3">
                  <c:v>3032765</c:v>
                </c:pt>
                <c:pt idx="4">
                  <c:v>3024333</c:v>
                </c:pt>
                <c:pt idx="5">
                  <c:v>3212406</c:v>
                </c:pt>
                <c:pt idx="6">
                  <c:v>3284863</c:v>
                </c:pt>
                <c:pt idx="7">
                  <c:v>3445085</c:v>
                </c:pt>
                <c:pt idx="8">
                  <c:v>3361212</c:v>
                </c:pt>
                <c:pt idx="9">
                  <c:v>3367676</c:v>
                </c:pt>
                <c:pt idx="10">
                  <c:v>3527081</c:v>
                </c:pt>
                <c:pt idx="11">
                  <c:v>3617632</c:v>
                </c:pt>
                <c:pt idx="12">
                  <c:v>3809777</c:v>
                </c:pt>
                <c:pt idx="13">
                  <c:v>3540683</c:v>
                </c:pt>
                <c:pt idx="14">
                  <c:v>3482404</c:v>
                </c:pt>
                <c:pt idx="15">
                  <c:v>3509356</c:v>
                </c:pt>
                <c:pt idx="16">
                  <c:v>3507393</c:v>
                </c:pt>
                <c:pt idx="17">
                  <c:v>3533497</c:v>
                </c:pt>
                <c:pt idx="18">
                  <c:v>3750297</c:v>
                </c:pt>
                <c:pt idx="19">
                  <c:v>3949617</c:v>
                </c:pt>
                <c:pt idx="20">
                  <c:v>4201075</c:v>
                </c:pt>
                <c:pt idx="21">
                  <c:v>4288244</c:v>
                </c:pt>
                <c:pt idx="22">
                  <c:v>4347185</c:v>
                </c:pt>
                <c:pt idx="23">
                  <c:v>4394432</c:v>
                </c:pt>
                <c:pt idx="24">
                  <c:v>4802719</c:v>
                </c:pt>
                <c:pt idx="25">
                  <c:v>4439098</c:v>
                </c:pt>
                <c:pt idx="26">
                  <c:v>4298723</c:v>
                </c:pt>
                <c:pt idx="27">
                  <c:v>4396975</c:v>
                </c:pt>
                <c:pt idx="28">
                  <c:v>4341453</c:v>
                </c:pt>
                <c:pt idx="29">
                  <c:v>4202236</c:v>
                </c:pt>
                <c:pt idx="30">
                  <c:v>4117626</c:v>
                </c:pt>
                <c:pt idx="31">
                  <c:v>4172032</c:v>
                </c:pt>
                <c:pt idx="32">
                  <c:v>4322668</c:v>
                </c:pt>
                <c:pt idx="33">
                  <c:v>4301600</c:v>
                </c:pt>
                <c:pt idx="34">
                  <c:v>3992109</c:v>
                </c:pt>
                <c:pt idx="35">
                  <c:v>3942702</c:v>
                </c:pt>
                <c:pt idx="36">
                  <c:v>3988594</c:v>
                </c:pt>
                <c:pt idx="37">
                  <c:v>4066613</c:v>
                </c:pt>
                <c:pt idx="38">
                  <c:v>3855775</c:v>
                </c:pt>
                <c:pt idx="39">
                  <c:v>3757936</c:v>
                </c:pt>
                <c:pt idx="40">
                  <c:v>3748317</c:v>
                </c:pt>
                <c:pt idx="41">
                  <c:v>3786898</c:v>
                </c:pt>
                <c:pt idx="42">
                  <c:v>3840570</c:v>
                </c:pt>
                <c:pt idx="43">
                  <c:v>3719032</c:v>
                </c:pt>
                <c:pt idx="44">
                  <c:v>3705492</c:v>
                </c:pt>
                <c:pt idx="45">
                  <c:v>3673199</c:v>
                </c:pt>
                <c:pt idx="46">
                  <c:v>3474618</c:v>
                </c:pt>
                <c:pt idx="47">
                  <c:v>3488156</c:v>
                </c:pt>
                <c:pt idx="48">
                  <c:v>3444862</c:v>
                </c:pt>
                <c:pt idx="49">
                  <c:v>3344257</c:v>
                </c:pt>
                <c:pt idx="50">
                  <c:v>3210790</c:v>
                </c:pt>
                <c:pt idx="51">
                  <c:v>3150825</c:v>
                </c:pt>
                <c:pt idx="52">
                  <c:v>2853272</c:v>
                </c:pt>
                <c:pt idx="53">
                  <c:v>2794916</c:v>
                </c:pt>
                <c:pt idx="54">
                  <c:v>2603845</c:v>
                </c:pt>
                <c:pt idx="55">
                  <c:v>2320089</c:v>
                </c:pt>
                <c:pt idx="56">
                  <c:v>2120724</c:v>
                </c:pt>
                <c:pt idx="57">
                  <c:v>2157361</c:v>
                </c:pt>
                <c:pt idx="58">
                  <c:v>2018549</c:v>
                </c:pt>
                <c:pt idx="59">
                  <c:v>1830004</c:v>
                </c:pt>
                <c:pt idx="60">
                  <c:v>1744424</c:v>
                </c:pt>
                <c:pt idx="61">
                  <c:v>1561338</c:v>
                </c:pt>
                <c:pt idx="62">
                  <c:v>1456469</c:v>
                </c:pt>
                <c:pt idx="63">
                  <c:v>1386005</c:v>
                </c:pt>
                <c:pt idx="64">
                  <c:v>1323165</c:v>
                </c:pt>
                <c:pt idx="65">
                  <c:v>1262111</c:v>
                </c:pt>
                <c:pt idx="66">
                  <c:v>1113939</c:v>
                </c:pt>
                <c:pt idx="67">
                  <c:v>1070145</c:v>
                </c:pt>
                <c:pt idx="68">
                  <c:v>1138746</c:v>
                </c:pt>
                <c:pt idx="69">
                  <c:v>1081318</c:v>
                </c:pt>
                <c:pt idx="70">
                  <c:v>864920</c:v>
                </c:pt>
                <c:pt idx="71">
                  <c:v>825080</c:v>
                </c:pt>
                <c:pt idx="72">
                  <c:v>1270825</c:v>
                </c:pt>
                <c:pt idx="73">
                  <c:v>1261412</c:v>
                </c:pt>
                <c:pt idx="74">
                  <c:v>1184571</c:v>
                </c:pt>
                <c:pt idx="75">
                  <c:v>1148689</c:v>
                </c:pt>
                <c:pt idx="76">
                  <c:v>1100447</c:v>
                </c:pt>
                <c:pt idx="77">
                  <c:v>1060664</c:v>
                </c:pt>
                <c:pt idx="78">
                  <c:v>995519</c:v>
                </c:pt>
                <c:pt idx="79">
                  <c:v>944233</c:v>
                </c:pt>
                <c:pt idx="80">
                  <c:v>908163</c:v>
                </c:pt>
                <c:pt idx="81">
                  <c:v>872715</c:v>
                </c:pt>
                <c:pt idx="82">
                  <c:v>843240</c:v>
                </c:pt>
                <c:pt idx="83">
                  <c:v>743873</c:v>
                </c:pt>
                <c:pt idx="84">
                  <c:v>730115</c:v>
                </c:pt>
                <c:pt idx="85">
                  <c:v>730692</c:v>
                </c:pt>
                <c:pt idx="86">
                  <c:v>645598</c:v>
                </c:pt>
                <c:pt idx="87">
                  <c:v>641749</c:v>
                </c:pt>
                <c:pt idx="88">
                  <c:v>616213</c:v>
                </c:pt>
                <c:pt idx="89">
                  <c:v>614412</c:v>
                </c:pt>
                <c:pt idx="90">
                  <c:v>528483</c:v>
                </c:pt>
                <c:pt idx="91">
                  <c:v>521945</c:v>
                </c:pt>
                <c:pt idx="92">
                  <c:v>513927</c:v>
                </c:pt>
                <c:pt idx="93">
                  <c:v>534119</c:v>
                </c:pt>
                <c:pt idx="94">
                  <c:v>373844</c:v>
                </c:pt>
                <c:pt idx="95">
                  <c:v>341292</c:v>
                </c:pt>
                <c:pt idx="96">
                  <c:v>368480</c:v>
                </c:pt>
                <c:pt idx="97">
                  <c:v>414103</c:v>
                </c:pt>
                <c:pt idx="98">
                  <c:v>460041</c:v>
                </c:pt>
                <c:pt idx="99">
                  <c:v>417650</c:v>
                </c:pt>
                <c:pt idx="100">
                  <c:v>413105</c:v>
                </c:pt>
                <c:pt idx="101">
                  <c:v>403900</c:v>
                </c:pt>
                <c:pt idx="102">
                  <c:v>405188</c:v>
                </c:pt>
                <c:pt idx="103">
                  <c:v>397830</c:v>
                </c:pt>
                <c:pt idx="104">
                  <c:v>396861</c:v>
                </c:pt>
                <c:pt idx="105">
                  <c:v>394635</c:v>
                </c:pt>
                <c:pt idx="106">
                  <c:v>420645</c:v>
                </c:pt>
                <c:pt idx="107">
                  <c:v>393208</c:v>
                </c:pt>
                <c:pt idx="108">
                  <c:v>380406</c:v>
                </c:pt>
                <c:pt idx="109">
                  <c:v>374839</c:v>
                </c:pt>
                <c:pt idx="110">
                  <c:v>370554</c:v>
                </c:pt>
                <c:pt idx="111">
                  <c:v>372336</c:v>
                </c:pt>
                <c:pt idx="112">
                  <c:v>339814</c:v>
                </c:pt>
                <c:pt idx="113">
                  <c:v>325821</c:v>
                </c:pt>
                <c:pt idx="114">
                  <c:v>317096</c:v>
                </c:pt>
                <c:pt idx="115">
                  <c:v>307382</c:v>
                </c:pt>
                <c:pt idx="116">
                  <c:v>297102</c:v>
                </c:pt>
                <c:pt idx="117">
                  <c:v>291504</c:v>
                </c:pt>
                <c:pt idx="118">
                  <c:v>274161</c:v>
                </c:pt>
                <c:pt idx="119">
                  <c:v>286046</c:v>
                </c:pt>
                <c:pt idx="120">
                  <c:v>286123</c:v>
                </c:pt>
                <c:pt idx="121">
                  <c:v>279207</c:v>
                </c:pt>
                <c:pt idx="122">
                  <c:v>269379</c:v>
                </c:pt>
                <c:pt idx="123">
                  <c:v>263615</c:v>
                </c:pt>
                <c:pt idx="124">
                  <c:v>256085</c:v>
                </c:pt>
                <c:pt idx="125">
                  <c:v>255032</c:v>
                </c:pt>
                <c:pt idx="126">
                  <c:v>248343</c:v>
                </c:pt>
                <c:pt idx="127">
                  <c:v>238949</c:v>
                </c:pt>
                <c:pt idx="128">
                  <c:v>222283</c:v>
                </c:pt>
                <c:pt idx="129">
                  <c:v>213434</c:v>
                </c:pt>
                <c:pt idx="130">
                  <c:v>204218</c:v>
                </c:pt>
                <c:pt idx="131">
                  <c:v>194446</c:v>
                </c:pt>
                <c:pt idx="132">
                  <c:v>167375</c:v>
                </c:pt>
                <c:pt idx="133">
                  <c:v>167161</c:v>
                </c:pt>
                <c:pt idx="134">
                  <c:v>169646</c:v>
                </c:pt>
                <c:pt idx="135">
                  <c:v>176582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9-4E6D-969B-E08CFE85B449}"/>
            </c:ext>
          </c:extLst>
        </c:ser>
        <c:ser>
          <c:idx val="1"/>
          <c:order val="1"/>
          <c:tx>
            <c:v>3G</c:v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'8.1.CO_TEC_MOVIL'!$B$8:$C$143</c:f>
              <c:multiLvlStrCache>
                <c:ptCount val="136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  <c:pt idx="100">
                    <c:v>Abr</c:v>
                  </c:pt>
                  <c:pt idx="101">
                    <c:v>May</c:v>
                  </c:pt>
                  <c:pt idx="102">
                    <c:v>Jun</c:v>
                  </c:pt>
                  <c:pt idx="103">
                    <c:v>Jul</c:v>
                  </c:pt>
                  <c:pt idx="104">
                    <c:v>Ago</c:v>
                  </c:pt>
                  <c:pt idx="105">
                    <c:v>Sep</c:v>
                  </c:pt>
                  <c:pt idx="106">
                    <c:v>Oct</c:v>
                  </c:pt>
                  <c:pt idx="107">
                    <c:v>Nov</c:v>
                  </c:pt>
                  <c:pt idx="108">
                    <c:v>Dic</c:v>
                  </c:pt>
                  <c:pt idx="109">
                    <c:v>Ene</c:v>
                  </c:pt>
                  <c:pt idx="110">
                    <c:v>Feb</c:v>
                  </c:pt>
                  <c:pt idx="111">
                    <c:v>Mar</c:v>
                  </c:pt>
                  <c:pt idx="112">
                    <c:v>Abr</c:v>
                  </c:pt>
                  <c:pt idx="113">
                    <c:v>May</c:v>
                  </c:pt>
                  <c:pt idx="114">
                    <c:v>Jun</c:v>
                  </c:pt>
                  <c:pt idx="115">
                    <c:v>Jul</c:v>
                  </c:pt>
                  <c:pt idx="116">
                    <c:v>Ago</c:v>
                  </c:pt>
                  <c:pt idx="117">
                    <c:v>Sep</c:v>
                  </c:pt>
                  <c:pt idx="118">
                    <c:v>Oct</c:v>
                  </c:pt>
                  <c:pt idx="119">
                    <c:v>Nov</c:v>
                  </c:pt>
                  <c:pt idx="120">
                    <c:v>Dic</c:v>
                  </c:pt>
                  <c:pt idx="121">
                    <c:v>Ene</c:v>
                  </c:pt>
                  <c:pt idx="122">
                    <c:v>Feb</c:v>
                  </c:pt>
                  <c:pt idx="123">
                    <c:v>Mar</c:v>
                  </c:pt>
                  <c:pt idx="124">
                    <c:v>Abr</c:v>
                  </c:pt>
                  <c:pt idx="125">
                    <c:v>May</c:v>
                  </c:pt>
                  <c:pt idx="126">
                    <c:v>Jun</c:v>
                  </c:pt>
                  <c:pt idx="127">
                    <c:v>Jul</c:v>
                  </c:pt>
                  <c:pt idx="128">
                    <c:v>Ago</c:v>
                  </c:pt>
                  <c:pt idx="129">
                    <c:v>Sep</c:v>
                  </c:pt>
                  <c:pt idx="130">
                    <c:v>Oct</c:v>
                  </c:pt>
                  <c:pt idx="131">
                    <c:v>Nov</c:v>
                  </c:pt>
                  <c:pt idx="132">
                    <c:v>Dic</c:v>
                  </c:pt>
                  <c:pt idx="133">
                    <c:v>Ene</c:v>
                  </c:pt>
                  <c:pt idx="134">
                    <c:v>Feb</c:v>
                  </c:pt>
                  <c:pt idx="135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  <c:pt idx="109">
                    <c:v>2019</c:v>
                  </c:pt>
                  <c:pt idx="121">
                    <c:v>2020</c:v>
                  </c:pt>
                  <c:pt idx="133">
                    <c:v>2021</c:v>
                  </c:pt>
                </c:lvl>
              </c:multiLvlStrCache>
            </c:multiLvlStrRef>
          </c:cat>
          <c:val>
            <c:numRef>
              <c:f>'8.1.CO_TEC_MOVIL'!$E$8:$E$143</c:f>
              <c:numCache>
                <c:formatCode>#,##0_ ;\-#,##0\ </c:formatCode>
                <c:ptCount val="136"/>
                <c:pt idx="0">
                  <c:v>638787</c:v>
                </c:pt>
                <c:pt idx="1">
                  <c:v>729958</c:v>
                </c:pt>
                <c:pt idx="2">
                  <c:v>780957</c:v>
                </c:pt>
                <c:pt idx="3">
                  <c:v>860017</c:v>
                </c:pt>
                <c:pt idx="4">
                  <c:v>964118</c:v>
                </c:pt>
                <c:pt idx="5">
                  <c:v>1015940</c:v>
                </c:pt>
                <c:pt idx="6">
                  <c:v>1053617</c:v>
                </c:pt>
                <c:pt idx="7">
                  <c:v>1091122</c:v>
                </c:pt>
                <c:pt idx="8">
                  <c:v>1133410</c:v>
                </c:pt>
                <c:pt idx="9">
                  <c:v>1184896</c:v>
                </c:pt>
                <c:pt idx="10">
                  <c:v>1265877</c:v>
                </c:pt>
                <c:pt idx="11">
                  <c:v>1331159</c:v>
                </c:pt>
                <c:pt idx="12">
                  <c:v>1445675</c:v>
                </c:pt>
                <c:pt idx="13">
                  <c:v>1780975</c:v>
                </c:pt>
                <c:pt idx="14">
                  <c:v>1780671</c:v>
                </c:pt>
                <c:pt idx="15">
                  <c:v>1918215</c:v>
                </c:pt>
                <c:pt idx="16">
                  <c:v>2019619</c:v>
                </c:pt>
                <c:pt idx="17">
                  <c:v>2111901</c:v>
                </c:pt>
                <c:pt idx="18">
                  <c:v>2241188</c:v>
                </c:pt>
                <c:pt idx="19">
                  <c:v>2444064</c:v>
                </c:pt>
                <c:pt idx="20">
                  <c:v>2596941</c:v>
                </c:pt>
                <c:pt idx="21">
                  <c:v>2679630</c:v>
                </c:pt>
                <c:pt idx="22">
                  <c:v>2764399</c:v>
                </c:pt>
                <c:pt idx="23">
                  <c:v>2744786</c:v>
                </c:pt>
                <c:pt idx="24">
                  <c:v>3154995</c:v>
                </c:pt>
                <c:pt idx="25">
                  <c:v>3274151</c:v>
                </c:pt>
                <c:pt idx="26">
                  <c:v>3353946</c:v>
                </c:pt>
                <c:pt idx="27">
                  <c:v>3619463</c:v>
                </c:pt>
                <c:pt idx="28">
                  <c:v>3694300</c:v>
                </c:pt>
                <c:pt idx="29">
                  <c:v>3835712</c:v>
                </c:pt>
                <c:pt idx="30">
                  <c:v>3946142</c:v>
                </c:pt>
                <c:pt idx="31">
                  <c:v>4139993</c:v>
                </c:pt>
                <c:pt idx="32">
                  <c:v>4347399</c:v>
                </c:pt>
                <c:pt idx="33">
                  <c:v>4409493</c:v>
                </c:pt>
                <c:pt idx="34">
                  <c:v>4494650</c:v>
                </c:pt>
                <c:pt idx="35">
                  <c:v>4576134</c:v>
                </c:pt>
                <c:pt idx="36">
                  <c:v>4983888</c:v>
                </c:pt>
                <c:pt idx="37">
                  <c:v>5048537</c:v>
                </c:pt>
                <c:pt idx="38">
                  <c:v>5090041</c:v>
                </c:pt>
                <c:pt idx="39">
                  <c:v>5268103</c:v>
                </c:pt>
                <c:pt idx="40">
                  <c:v>5370918</c:v>
                </c:pt>
                <c:pt idx="41">
                  <c:v>5469374</c:v>
                </c:pt>
                <c:pt idx="42">
                  <c:v>5447665</c:v>
                </c:pt>
                <c:pt idx="43">
                  <c:v>5614971</c:v>
                </c:pt>
                <c:pt idx="44">
                  <c:v>5679494</c:v>
                </c:pt>
                <c:pt idx="45">
                  <c:v>5645778</c:v>
                </c:pt>
                <c:pt idx="46">
                  <c:v>5876547</c:v>
                </c:pt>
                <c:pt idx="47">
                  <c:v>5880360</c:v>
                </c:pt>
                <c:pt idx="48">
                  <c:v>6366120</c:v>
                </c:pt>
                <c:pt idx="49">
                  <c:v>6636236</c:v>
                </c:pt>
                <c:pt idx="50">
                  <c:v>6675009</c:v>
                </c:pt>
                <c:pt idx="51">
                  <c:v>7011653</c:v>
                </c:pt>
                <c:pt idx="52">
                  <c:v>7179005</c:v>
                </c:pt>
                <c:pt idx="53">
                  <c:v>7593239</c:v>
                </c:pt>
                <c:pt idx="54">
                  <c:v>7637528</c:v>
                </c:pt>
                <c:pt idx="55">
                  <c:v>7573448</c:v>
                </c:pt>
                <c:pt idx="56">
                  <c:v>7675395</c:v>
                </c:pt>
                <c:pt idx="57">
                  <c:v>8105732</c:v>
                </c:pt>
                <c:pt idx="58">
                  <c:v>8246308</c:v>
                </c:pt>
                <c:pt idx="59">
                  <c:v>8286795</c:v>
                </c:pt>
                <c:pt idx="60">
                  <c:v>8610313</c:v>
                </c:pt>
                <c:pt idx="61">
                  <c:v>8479546</c:v>
                </c:pt>
                <c:pt idx="62">
                  <c:v>8554419</c:v>
                </c:pt>
                <c:pt idx="63">
                  <c:v>8595818</c:v>
                </c:pt>
                <c:pt idx="64">
                  <c:v>8679998</c:v>
                </c:pt>
                <c:pt idx="65">
                  <c:v>8726939</c:v>
                </c:pt>
                <c:pt idx="66">
                  <c:v>8501727</c:v>
                </c:pt>
                <c:pt idx="67">
                  <c:v>8771370</c:v>
                </c:pt>
                <c:pt idx="68">
                  <c:v>8616081</c:v>
                </c:pt>
                <c:pt idx="69">
                  <c:v>8685597</c:v>
                </c:pt>
                <c:pt idx="70">
                  <c:v>8479506</c:v>
                </c:pt>
                <c:pt idx="71">
                  <c:v>8247291</c:v>
                </c:pt>
                <c:pt idx="72">
                  <c:v>7885665</c:v>
                </c:pt>
                <c:pt idx="73">
                  <c:v>7801996</c:v>
                </c:pt>
                <c:pt idx="74">
                  <c:v>7619101</c:v>
                </c:pt>
                <c:pt idx="75">
                  <c:v>7596968</c:v>
                </c:pt>
                <c:pt idx="76">
                  <c:v>7303063</c:v>
                </c:pt>
                <c:pt idx="77">
                  <c:v>7354240</c:v>
                </c:pt>
                <c:pt idx="78">
                  <c:v>7349169</c:v>
                </c:pt>
                <c:pt idx="79">
                  <c:v>7467274</c:v>
                </c:pt>
                <c:pt idx="80">
                  <c:v>7533107</c:v>
                </c:pt>
                <c:pt idx="81">
                  <c:v>7454574</c:v>
                </c:pt>
                <c:pt idx="82">
                  <c:v>7253935</c:v>
                </c:pt>
                <c:pt idx="83">
                  <c:v>7232430</c:v>
                </c:pt>
                <c:pt idx="84">
                  <c:v>6924263</c:v>
                </c:pt>
                <c:pt idx="85">
                  <c:v>6808655</c:v>
                </c:pt>
                <c:pt idx="86">
                  <c:v>6541691</c:v>
                </c:pt>
                <c:pt idx="87">
                  <c:v>6356733</c:v>
                </c:pt>
                <c:pt idx="88">
                  <c:v>6122335</c:v>
                </c:pt>
                <c:pt idx="89">
                  <c:v>6035420</c:v>
                </c:pt>
                <c:pt idx="90">
                  <c:v>5738255</c:v>
                </c:pt>
                <c:pt idx="91">
                  <c:v>5624783</c:v>
                </c:pt>
                <c:pt idx="92">
                  <c:v>5698510</c:v>
                </c:pt>
                <c:pt idx="93">
                  <c:v>5791530</c:v>
                </c:pt>
                <c:pt idx="94">
                  <c:v>5550215</c:v>
                </c:pt>
                <c:pt idx="95">
                  <c:v>5728989</c:v>
                </c:pt>
                <c:pt idx="96">
                  <c:v>5554675</c:v>
                </c:pt>
                <c:pt idx="97">
                  <c:v>5295735</c:v>
                </c:pt>
                <c:pt idx="98">
                  <c:v>4913082</c:v>
                </c:pt>
                <c:pt idx="99">
                  <c:v>4533544</c:v>
                </c:pt>
                <c:pt idx="100">
                  <c:v>4468022</c:v>
                </c:pt>
                <c:pt idx="101">
                  <c:v>4412323</c:v>
                </c:pt>
                <c:pt idx="102">
                  <c:v>4339099</c:v>
                </c:pt>
                <c:pt idx="103">
                  <c:v>4210861</c:v>
                </c:pt>
                <c:pt idx="104">
                  <c:v>4126465</c:v>
                </c:pt>
                <c:pt idx="105">
                  <c:v>4007143</c:v>
                </c:pt>
                <c:pt idx="106">
                  <c:v>4017695</c:v>
                </c:pt>
                <c:pt idx="107">
                  <c:v>3732328</c:v>
                </c:pt>
                <c:pt idx="108">
                  <c:v>3549684</c:v>
                </c:pt>
                <c:pt idx="109">
                  <c:v>3319902</c:v>
                </c:pt>
                <c:pt idx="110">
                  <c:v>3304226</c:v>
                </c:pt>
                <c:pt idx="111">
                  <c:v>3098535</c:v>
                </c:pt>
                <c:pt idx="112">
                  <c:v>2923157</c:v>
                </c:pt>
                <c:pt idx="113">
                  <c:v>2840589</c:v>
                </c:pt>
                <c:pt idx="114">
                  <c:v>2739847</c:v>
                </c:pt>
                <c:pt idx="115">
                  <c:v>2682741</c:v>
                </c:pt>
                <c:pt idx="116">
                  <c:v>2566192</c:v>
                </c:pt>
                <c:pt idx="117">
                  <c:v>2532165</c:v>
                </c:pt>
                <c:pt idx="118">
                  <c:v>2468569</c:v>
                </c:pt>
                <c:pt idx="119">
                  <c:v>2462437</c:v>
                </c:pt>
                <c:pt idx="120">
                  <c:v>2454468</c:v>
                </c:pt>
                <c:pt idx="121">
                  <c:v>2386584</c:v>
                </c:pt>
                <c:pt idx="122">
                  <c:v>2379005</c:v>
                </c:pt>
                <c:pt idx="123">
                  <c:v>2346482</c:v>
                </c:pt>
                <c:pt idx="124">
                  <c:v>2294426</c:v>
                </c:pt>
                <c:pt idx="125">
                  <c:v>2285203</c:v>
                </c:pt>
                <c:pt idx="126">
                  <c:v>2306720</c:v>
                </c:pt>
                <c:pt idx="127">
                  <c:v>2223232</c:v>
                </c:pt>
                <c:pt idx="128">
                  <c:v>2157574</c:v>
                </c:pt>
                <c:pt idx="129">
                  <c:v>2095488</c:v>
                </c:pt>
                <c:pt idx="130">
                  <c:v>2070677</c:v>
                </c:pt>
                <c:pt idx="131">
                  <c:v>2037442</c:v>
                </c:pt>
                <c:pt idx="132">
                  <c:v>1960755</c:v>
                </c:pt>
                <c:pt idx="133">
                  <c:v>2030738</c:v>
                </c:pt>
                <c:pt idx="134">
                  <c:v>2167216</c:v>
                </c:pt>
                <c:pt idx="135">
                  <c:v>2367491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9-4E6D-969B-E08CFE85B449}"/>
            </c:ext>
          </c:extLst>
        </c:ser>
        <c:ser>
          <c:idx val="2"/>
          <c:order val="2"/>
          <c:tx>
            <c:v>4G</c:v>
          </c:tx>
          <c:spPr>
            <a:ln w="635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'8.1.CO_TEC_MOVIL'!$B$8:$C$143</c:f>
              <c:multiLvlStrCache>
                <c:ptCount val="136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  <c:pt idx="100">
                    <c:v>Abr</c:v>
                  </c:pt>
                  <c:pt idx="101">
                    <c:v>May</c:v>
                  </c:pt>
                  <c:pt idx="102">
                    <c:v>Jun</c:v>
                  </c:pt>
                  <c:pt idx="103">
                    <c:v>Jul</c:v>
                  </c:pt>
                  <c:pt idx="104">
                    <c:v>Ago</c:v>
                  </c:pt>
                  <c:pt idx="105">
                    <c:v>Sep</c:v>
                  </c:pt>
                  <c:pt idx="106">
                    <c:v>Oct</c:v>
                  </c:pt>
                  <c:pt idx="107">
                    <c:v>Nov</c:v>
                  </c:pt>
                  <c:pt idx="108">
                    <c:v>Dic</c:v>
                  </c:pt>
                  <c:pt idx="109">
                    <c:v>Ene</c:v>
                  </c:pt>
                  <c:pt idx="110">
                    <c:v>Feb</c:v>
                  </c:pt>
                  <c:pt idx="111">
                    <c:v>Mar</c:v>
                  </c:pt>
                  <c:pt idx="112">
                    <c:v>Abr</c:v>
                  </c:pt>
                  <c:pt idx="113">
                    <c:v>May</c:v>
                  </c:pt>
                  <c:pt idx="114">
                    <c:v>Jun</c:v>
                  </c:pt>
                  <c:pt idx="115">
                    <c:v>Jul</c:v>
                  </c:pt>
                  <c:pt idx="116">
                    <c:v>Ago</c:v>
                  </c:pt>
                  <c:pt idx="117">
                    <c:v>Sep</c:v>
                  </c:pt>
                  <c:pt idx="118">
                    <c:v>Oct</c:v>
                  </c:pt>
                  <c:pt idx="119">
                    <c:v>Nov</c:v>
                  </c:pt>
                  <c:pt idx="120">
                    <c:v>Dic</c:v>
                  </c:pt>
                  <c:pt idx="121">
                    <c:v>Ene</c:v>
                  </c:pt>
                  <c:pt idx="122">
                    <c:v>Feb</c:v>
                  </c:pt>
                  <c:pt idx="123">
                    <c:v>Mar</c:v>
                  </c:pt>
                  <c:pt idx="124">
                    <c:v>Abr</c:v>
                  </c:pt>
                  <c:pt idx="125">
                    <c:v>May</c:v>
                  </c:pt>
                  <c:pt idx="126">
                    <c:v>Jun</c:v>
                  </c:pt>
                  <c:pt idx="127">
                    <c:v>Jul</c:v>
                  </c:pt>
                  <c:pt idx="128">
                    <c:v>Ago</c:v>
                  </c:pt>
                  <c:pt idx="129">
                    <c:v>Sep</c:v>
                  </c:pt>
                  <c:pt idx="130">
                    <c:v>Oct</c:v>
                  </c:pt>
                  <c:pt idx="131">
                    <c:v>Nov</c:v>
                  </c:pt>
                  <c:pt idx="132">
                    <c:v>Dic</c:v>
                  </c:pt>
                  <c:pt idx="133">
                    <c:v>Ene</c:v>
                  </c:pt>
                  <c:pt idx="134">
                    <c:v>Feb</c:v>
                  </c:pt>
                  <c:pt idx="135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  <c:pt idx="109">
                    <c:v>2019</c:v>
                  </c:pt>
                  <c:pt idx="121">
                    <c:v>2020</c:v>
                  </c:pt>
                  <c:pt idx="133">
                    <c:v>2021</c:v>
                  </c:pt>
                </c:lvl>
              </c:multiLvlStrCache>
            </c:multiLvlStrRef>
          </c:cat>
          <c:val>
            <c:numRef>
              <c:f>'8.1.CO_TEC_MOVIL'!$F$8:$F$143</c:f>
              <c:numCache>
                <c:formatCode>#,##0_ ;\-#,##0\ </c:formatCode>
                <c:ptCount val="136"/>
                <c:pt idx="49">
                  <c:v>6485</c:v>
                </c:pt>
                <c:pt idx="50">
                  <c:v>8170</c:v>
                </c:pt>
                <c:pt idx="51">
                  <c:v>9829</c:v>
                </c:pt>
                <c:pt idx="52">
                  <c:v>29536</c:v>
                </c:pt>
                <c:pt idx="53">
                  <c:v>14407</c:v>
                </c:pt>
                <c:pt idx="54">
                  <c:v>184382</c:v>
                </c:pt>
                <c:pt idx="55">
                  <c:v>220443</c:v>
                </c:pt>
                <c:pt idx="56">
                  <c:v>270166</c:v>
                </c:pt>
                <c:pt idx="57">
                  <c:v>345396</c:v>
                </c:pt>
                <c:pt idx="58">
                  <c:v>401649</c:v>
                </c:pt>
                <c:pt idx="59">
                  <c:v>500735</c:v>
                </c:pt>
                <c:pt idx="60">
                  <c:v>545410</c:v>
                </c:pt>
                <c:pt idx="61">
                  <c:v>631312</c:v>
                </c:pt>
                <c:pt idx="62">
                  <c:v>693436</c:v>
                </c:pt>
                <c:pt idx="63">
                  <c:v>888052</c:v>
                </c:pt>
                <c:pt idx="64">
                  <c:v>958294</c:v>
                </c:pt>
                <c:pt idx="65">
                  <c:v>1026867</c:v>
                </c:pt>
                <c:pt idx="66">
                  <c:v>1102739</c:v>
                </c:pt>
                <c:pt idx="67">
                  <c:v>1181592</c:v>
                </c:pt>
                <c:pt idx="68">
                  <c:v>1317988</c:v>
                </c:pt>
                <c:pt idx="69">
                  <c:v>1486280</c:v>
                </c:pt>
                <c:pt idx="70">
                  <c:v>1807166</c:v>
                </c:pt>
                <c:pt idx="71">
                  <c:v>2038046</c:v>
                </c:pt>
                <c:pt idx="72">
                  <c:v>2397579</c:v>
                </c:pt>
                <c:pt idx="73">
                  <c:v>2620047</c:v>
                </c:pt>
                <c:pt idx="74">
                  <c:v>2839379</c:v>
                </c:pt>
                <c:pt idx="75">
                  <c:v>3052600</c:v>
                </c:pt>
                <c:pt idx="76">
                  <c:v>3406766</c:v>
                </c:pt>
                <c:pt idx="77">
                  <c:v>3687607</c:v>
                </c:pt>
                <c:pt idx="78">
                  <c:v>4033779</c:v>
                </c:pt>
                <c:pt idx="79">
                  <c:v>4354678</c:v>
                </c:pt>
                <c:pt idx="80">
                  <c:v>4724916</c:v>
                </c:pt>
                <c:pt idx="81">
                  <c:v>4994696</c:v>
                </c:pt>
                <c:pt idx="82">
                  <c:v>5257295</c:v>
                </c:pt>
                <c:pt idx="83">
                  <c:v>5639650</c:v>
                </c:pt>
                <c:pt idx="84">
                  <c:v>6290876</c:v>
                </c:pt>
                <c:pt idx="85">
                  <c:v>6504059</c:v>
                </c:pt>
                <c:pt idx="86">
                  <c:v>6918625</c:v>
                </c:pt>
                <c:pt idx="87">
                  <c:v>7382833</c:v>
                </c:pt>
                <c:pt idx="88">
                  <c:v>7679019</c:v>
                </c:pt>
                <c:pt idx="89">
                  <c:v>7933627</c:v>
                </c:pt>
                <c:pt idx="90">
                  <c:v>8328826</c:v>
                </c:pt>
                <c:pt idx="91">
                  <c:v>8753354</c:v>
                </c:pt>
                <c:pt idx="92">
                  <c:v>9067961</c:v>
                </c:pt>
                <c:pt idx="93">
                  <c:v>9094599</c:v>
                </c:pt>
                <c:pt idx="94">
                  <c:v>9822228</c:v>
                </c:pt>
                <c:pt idx="95">
                  <c:v>10095980</c:v>
                </c:pt>
                <c:pt idx="96">
                  <c:v>10768313</c:v>
                </c:pt>
                <c:pt idx="97">
                  <c:v>10927026</c:v>
                </c:pt>
                <c:pt idx="98">
                  <c:v>11654668</c:v>
                </c:pt>
                <c:pt idx="99">
                  <c:v>12398409</c:v>
                </c:pt>
                <c:pt idx="100">
                  <c:v>12686582</c:v>
                </c:pt>
                <c:pt idx="101">
                  <c:v>12924861</c:v>
                </c:pt>
                <c:pt idx="102">
                  <c:v>13068827</c:v>
                </c:pt>
                <c:pt idx="103">
                  <c:v>13261740</c:v>
                </c:pt>
                <c:pt idx="104">
                  <c:v>13543905</c:v>
                </c:pt>
                <c:pt idx="105">
                  <c:v>13901645</c:v>
                </c:pt>
                <c:pt idx="106">
                  <c:v>13966418</c:v>
                </c:pt>
                <c:pt idx="107">
                  <c:v>14472517</c:v>
                </c:pt>
                <c:pt idx="108">
                  <c:v>14559221</c:v>
                </c:pt>
                <c:pt idx="109">
                  <c:v>14902490</c:v>
                </c:pt>
                <c:pt idx="110">
                  <c:v>14998081</c:v>
                </c:pt>
                <c:pt idx="111">
                  <c:v>15440516</c:v>
                </c:pt>
                <c:pt idx="112">
                  <c:v>15652763</c:v>
                </c:pt>
                <c:pt idx="113">
                  <c:v>15779633</c:v>
                </c:pt>
                <c:pt idx="114">
                  <c:v>15883966</c:v>
                </c:pt>
                <c:pt idx="115">
                  <c:v>15899566</c:v>
                </c:pt>
                <c:pt idx="116">
                  <c:v>15989797</c:v>
                </c:pt>
                <c:pt idx="117">
                  <c:v>15931990</c:v>
                </c:pt>
                <c:pt idx="118">
                  <c:v>15956912</c:v>
                </c:pt>
                <c:pt idx="119">
                  <c:v>16182992</c:v>
                </c:pt>
                <c:pt idx="120">
                  <c:v>16506614</c:v>
                </c:pt>
                <c:pt idx="121">
                  <c:v>16551248</c:v>
                </c:pt>
                <c:pt idx="122">
                  <c:v>16484965</c:v>
                </c:pt>
                <c:pt idx="123">
                  <c:v>16599646</c:v>
                </c:pt>
                <c:pt idx="124">
                  <c:v>16583152</c:v>
                </c:pt>
                <c:pt idx="125">
                  <c:v>16690116</c:v>
                </c:pt>
                <c:pt idx="126">
                  <c:v>16816618</c:v>
                </c:pt>
                <c:pt idx="127">
                  <c:v>17081909</c:v>
                </c:pt>
                <c:pt idx="128">
                  <c:v>17443886</c:v>
                </c:pt>
                <c:pt idx="129">
                  <c:v>17699455</c:v>
                </c:pt>
                <c:pt idx="130">
                  <c:v>17901998</c:v>
                </c:pt>
                <c:pt idx="131">
                  <c:v>18110587</c:v>
                </c:pt>
                <c:pt idx="132">
                  <c:v>18582095</c:v>
                </c:pt>
                <c:pt idx="133">
                  <c:v>18494214</c:v>
                </c:pt>
                <c:pt idx="134">
                  <c:v>18408252</c:v>
                </c:pt>
                <c:pt idx="135">
                  <c:v>18790693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9-4E6D-969B-E08CFE85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518240"/>
        <c:axId val="672521768"/>
      </c:lineChart>
      <c:catAx>
        <c:axId val="6725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2521768"/>
        <c:crosses val="autoZero"/>
        <c:auto val="1"/>
        <c:lblAlgn val="ctr"/>
        <c:lblOffset val="100"/>
        <c:noMultiLvlLbl val="0"/>
      </c:catAx>
      <c:valAx>
        <c:axId val="6725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25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pattFill prst="pct5">
          <a:fgClr>
            <a:srgbClr val="0070C0"/>
          </a:fgClr>
          <a:bgClr>
            <a:schemeClr val="bg1"/>
          </a:bgClr>
        </a:patt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>
                <a:latin typeface="+mn-lt"/>
                <a:cs typeface="Arial" panose="020B0604020202020204" pitchFamily="34" charset="0"/>
              </a:rPr>
              <a:t>Conexiones Móviles por Dispositivo 3G+4G </a:t>
            </a:r>
          </a:p>
          <a:p>
            <a:pPr>
              <a:defRPr/>
            </a:pPr>
            <a:r>
              <a:rPr lang="es-CL" sz="1100" b="1">
                <a:latin typeface="+mn-lt"/>
                <a:cs typeface="Arial" panose="020B0604020202020204" pitchFamily="34" charset="0"/>
              </a:rPr>
              <a:t>(Mar.2021)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2-4F77-87DD-17FC066E1A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2-4F77-87DD-17FC066E1A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02-4F77-87DD-17FC066E1AFD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602-4F77-87DD-17FC066E1AFD}"/>
                </c:ext>
              </c:extLst>
            </c:dLbl>
            <c:dLbl>
              <c:idx val="1"/>
              <c:layout>
                <c:manualLayout>
                  <c:x val="-0.14927646544181983"/>
                  <c:y val="6.59722222222222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02-4F77-87DD-17FC066E1AFD}"/>
                </c:ext>
              </c:extLst>
            </c:dLbl>
            <c:dLbl>
              <c:idx val="2"/>
              <c:layout>
                <c:manualLayout>
                  <c:x val="0.2100699912510936"/>
                  <c:y val="8.91203703703703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02-4F77-87DD-17FC066E1AF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'8.7.CO_TEC_TER_MOVIL'!$AA$8:$AC$8</c:f>
              <c:strCache>
                <c:ptCount val="3"/>
                <c:pt idx="0">
                  <c:v>Smartphones (Navegación en Móvil)</c:v>
                </c:pt>
                <c:pt idx="1">
                  <c:v>BAM (USB)</c:v>
                </c:pt>
                <c:pt idx="2">
                  <c:v>Machine To Machine</c:v>
                </c:pt>
              </c:strCache>
            </c:strRef>
          </c:cat>
          <c:val>
            <c:numRef>
              <c:f>'8.7.CO_TEC_TER_MOVIL'!$AA$105:$AC$105</c:f>
              <c:numCache>
                <c:formatCode>#,##0_ ;\-#,##0\ </c:formatCode>
                <c:ptCount val="3"/>
                <c:pt idx="0">
                  <c:v>19765562</c:v>
                </c:pt>
                <c:pt idx="1">
                  <c:v>738892</c:v>
                </c:pt>
                <c:pt idx="2">
                  <c:v>653730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02-4F77-87DD-17FC066E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6666666666666666E-2"/>
          <c:y val="0.40266039661708952"/>
          <c:w val="0.22777777777777777"/>
          <c:h val="0.53819772528433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1</xdr:col>
      <xdr:colOff>0</xdr:colOff>
      <xdr:row>5</xdr:row>
      <xdr:rowOff>0</xdr:rowOff>
    </xdr:to>
    <xdr:sp macro="" textlink="">
      <xdr:nvSpPr>
        <xdr:cNvPr id="7261" name="Rectangle 3">
          <a:extLst>
            <a:ext uri="{FF2B5EF4-FFF2-40B4-BE49-F238E27FC236}">
              <a16:creationId xmlns:a16="http://schemas.microsoft.com/office/drawing/2014/main" id="{00000000-0008-0000-0000-00005D1C0000}"/>
            </a:ext>
          </a:extLst>
        </xdr:cNvPr>
        <xdr:cNvSpPr>
          <a:spLocks noChangeArrowheads="1"/>
        </xdr:cNvSpPr>
      </xdr:nvSpPr>
      <xdr:spPr bwMode="auto">
        <a:xfrm rot="5400000">
          <a:off x="814387" y="528638"/>
          <a:ext cx="103822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57150</xdr:colOff>
      <xdr:row>0</xdr:row>
      <xdr:rowOff>76200</xdr:rowOff>
    </xdr:from>
    <xdr:to>
      <xdr:col>0</xdr:col>
      <xdr:colOff>1171575</xdr:colOff>
      <xdr:row>5</xdr:row>
      <xdr:rowOff>28575</xdr:rowOff>
    </xdr:to>
    <xdr:pic>
      <xdr:nvPicPr>
        <xdr:cNvPr id="7262" name="Picture 0" descr="SUBTEL_rgb.jpg">
          <a:extLst>
            <a:ext uri="{FF2B5EF4-FFF2-40B4-BE49-F238E27FC236}">
              <a16:creationId xmlns:a16="http://schemas.microsoft.com/office/drawing/2014/main" id="{00000000-0008-0000-0000-00005E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11144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1209" name="Picture 0" descr="SUBTEL_rgb.jpg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38099</xdr:colOff>
      <xdr:row>149</xdr:row>
      <xdr:rowOff>55244</xdr:rowOff>
    </xdr:from>
    <xdr:to>
      <xdr:col>4</xdr:col>
      <xdr:colOff>466725</xdr:colOff>
      <xdr:row>179</xdr:row>
      <xdr:rowOff>76199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381124" y="21619844"/>
          <a:ext cx="2838451" cy="487870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los operadores comienzan a informar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Penetración cada 100 hab., calculada como el número de conexiones por habitante multiplicado por 100. Los cálculos de penetración por habitantes es una estimación propia y se ha obtenido en forma mensual, empleando para ello los datos proyectados de Población anual del Instituto Nacional de Estadísticas. Los valores mensuales se interpolaron linealmente.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A partir de Enero 2017 en adelante se toma la nueva Proyección de Población del INE y publicada el 19 de Diciembre de 2018.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695325</xdr:colOff>
      <xdr:row>149</xdr:row>
      <xdr:rowOff>64769</xdr:rowOff>
    </xdr:from>
    <xdr:to>
      <xdr:col>7</xdr:col>
      <xdr:colOff>594360</xdr:colOff>
      <xdr:row>179</xdr:row>
      <xdr:rowOff>85725</xdr:rowOff>
    </xdr:to>
    <xdr:sp macro="" textlink="">
      <xdr:nvSpPr>
        <xdr:cNvPr id="5" name="Text Box 6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4448175" y="21629369"/>
          <a:ext cx="2899410" cy="487870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Falabella Móvil dejó de operar en Septiembre 2018.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</a:t>
          </a: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partir del mes de Enero 2019 en adelante, </a:t>
          </a:r>
          <a:r>
            <a:rPr lang="es-CL" sz="900" b="1" i="0" u="none" strike="noStrike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</a:t>
          </a:r>
          <a:r>
            <a:rPr lang="es-CL" sz="900" b="1" i="0" u="none" strike="noStrike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empresa Entelphone dejó de informar conexiones móviles 3G y 4G.  Dichas conexiones se clasifican como conexiones fijas inalámbricas (Banda Ancha Fija Inalámbrica), por lo tanto aparecen en la serie de conexiones internet fija.</a:t>
          </a: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7</xdr:col>
      <xdr:colOff>752474</xdr:colOff>
      <xdr:row>149</xdr:row>
      <xdr:rowOff>71436</xdr:rowOff>
    </xdr:from>
    <xdr:to>
      <xdr:col>14</xdr:col>
      <xdr:colOff>1066800</xdr:colOff>
      <xdr:row>172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4373" name="Picture 0" descr="SUBTEL_rgb.jpg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150</xdr:row>
      <xdr:rowOff>180242</xdr:rowOff>
    </xdr:from>
    <xdr:to>
      <xdr:col>4</xdr:col>
      <xdr:colOff>666751</xdr:colOff>
      <xdr:row>170</xdr:row>
      <xdr:rowOff>47625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1419226" y="11667392"/>
          <a:ext cx="3409950" cy="31344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</xdr:txBody>
    </xdr:sp>
    <xdr:clientData/>
  </xdr:twoCellAnchor>
  <xdr:twoCellAnchor>
    <xdr:from>
      <xdr:col>4</xdr:col>
      <xdr:colOff>1104900</xdr:colOff>
      <xdr:row>150</xdr:row>
      <xdr:rowOff>189767</xdr:rowOff>
    </xdr:from>
    <xdr:to>
      <xdr:col>8</xdr:col>
      <xdr:colOff>738652</xdr:colOff>
      <xdr:row>170</xdr:row>
      <xdr:rowOff>57150</xdr:rowOff>
    </xdr:to>
    <xdr:sp macro="" textlink="">
      <xdr:nvSpPr>
        <xdr:cNvPr id="5" name="Text Box 6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5267325" y="11676917"/>
          <a:ext cx="3405652" cy="31344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Movistar corrigió las conexiones desde Noviembre 2015.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5305" name="Picture 0" descr="SUBTEL_rgb.jpg">
          <a:extLst>
            <a:ext uri="{FF2B5EF4-FFF2-40B4-BE49-F238E27FC236}">
              <a16:creationId xmlns:a16="http://schemas.microsoft.com/office/drawing/2014/main" id="{00000000-0008-0000-0300-0000B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47625</xdr:colOff>
      <xdr:row>149</xdr:row>
      <xdr:rowOff>66675</xdr:rowOff>
    </xdr:from>
    <xdr:to>
      <xdr:col>4</xdr:col>
      <xdr:colOff>911960</xdr:colOff>
      <xdr:row>170</xdr:row>
      <xdr:rowOff>124653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1390650" y="11715750"/>
          <a:ext cx="3274160" cy="345840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La definición de conexiones de Banda Ancha de la OECD incluye todas aquellas conexiones a internet con velocidades iniciales iguales o superiores a 256 kbps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</xdr:txBody>
    </xdr:sp>
    <xdr:clientData/>
  </xdr:twoCellAnchor>
  <xdr:twoCellAnchor>
    <xdr:from>
      <xdr:col>5</xdr:col>
      <xdr:colOff>193710</xdr:colOff>
      <xdr:row>149</xdr:row>
      <xdr:rowOff>70402</xdr:rowOff>
    </xdr:from>
    <xdr:to>
      <xdr:col>8</xdr:col>
      <xdr:colOff>599863</xdr:colOff>
      <xdr:row>170</xdr:row>
      <xdr:rowOff>141219</xdr:rowOff>
    </xdr:to>
    <xdr:sp macro="" textlink="">
      <xdr:nvSpPr>
        <xdr:cNvPr id="5" name="Text Box 6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4946685" y="11719477"/>
          <a:ext cx="3406528" cy="34712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111</xdr:row>
      <xdr:rowOff>180242</xdr:rowOff>
    </xdr:from>
    <xdr:to>
      <xdr:col>4</xdr:col>
      <xdr:colOff>666751</xdr:colOff>
      <xdr:row>136</xdr:row>
      <xdr:rowOff>160020</xdr:rowOff>
    </xdr:to>
    <xdr:sp macro="" textlink="">
      <xdr:nvSpPr>
        <xdr:cNvPr id="3" name="Text Box 6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685801" y="14627762"/>
          <a:ext cx="3661410" cy="418601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Penetración cada 100 hab., calculada como el número de conexiones por habitante multiplicado por 100. Los cálculos de penetración por habitantes es una estimación propia y se ha obtenido en forma mensual, empleando para ello los datos proyectados de Población anual del Instituto Nacional de Estadísticas. Los valores mensuales se interpolaron linealmente.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A partir de Enero 2017 en adelante se toma la nueva Proyección de Población del INE y publicada el 19 de Diciembre de 2018.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1104899</xdr:colOff>
      <xdr:row>111</xdr:row>
      <xdr:rowOff>182147</xdr:rowOff>
    </xdr:from>
    <xdr:to>
      <xdr:col>7</xdr:col>
      <xdr:colOff>847724</xdr:colOff>
      <xdr:row>136</xdr:row>
      <xdr:rowOff>152400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785359" y="14629667"/>
          <a:ext cx="3674745" cy="41764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25</xdr:col>
      <xdr:colOff>571500</xdr:colOff>
      <xdr:row>110</xdr:row>
      <xdr:rowOff>47625</xdr:rowOff>
    </xdr:from>
    <xdr:to>
      <xdr:col>29</xdr:col>
      <xdr:colOff>219075</xdr:colOff>
      <xdr:row>131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598170" cy="96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65</xdr:row>
      <xdr:rowOff>180242</xdr:rowOff>
    </xdr:from>
    <xdr:to>
      <xdr:col>5</xdr:col>
      <xdr:colOff>335280</xdr:colOff>
      <xdr:row>85</xdr:row>
      <xdr:rowOff>47625</xdr:rowOff>
    </xdr:to>
    <xdr:sp macro="" textlink="">
      <xdr:nvSpPr>
        <xdr:cNvPr id="3" name="Text Box 6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685801" y="4706522"/>
          <a:ext cx="3489959" cy="32354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</xdr:txBody>
    </xdr:sp>
    <xdr:clientData/>
  </xdr:twoCellAnchor>
  <xdr:twoCellAnchor>
    <xdr:from>
      <xdr:col>5</xdr:col>
      <xdr:colOff>571499</xdr:colOff>
      <xdr:row>65</xdr:row>
      <xdr:rowOff>182147</xdr:rowOff>
    </xdr:from>
    <xdr:to>
      <xdr:col>10</xdr:col>
      <xdr:colOff>739140</xdr:colOff>
      <xdr:row>85</xdr:row>
      <xdr:rowOff>57150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411979" y="4228367"/>
          <a:ext cx="3429001" cy="32430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47624</xdr:colOff>
      <xdr:row>100</xdr:row>
      <xdr:rowOff>66675</xdr:rowOff>
    </xdr:from>
    <xdr:to>
      <xdr:col>4</xdr:col>
      <xdr:colOff>771524</xdr:colOff>
      <xdr:row>121</xdr:row>
      <xdr:rowOff>124653</xdr:rowOff>
    </xdr:to>
    <xdr:sp macro="" textlink="">
      <xdr:nvSpPr>
        <xdr:cNvPr id="3" name="Text Box 66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1390649" y="14478000"/>
          <a:ext cx="3133725" cy="345840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La definición de conexiones de Banda Ancha de la OECD incluye todas aquellas conexiones a internet con velocidades iniciales iguales o superiores a 256 kbps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</xdr:txBody>
    </xdr:sp>
    <xdr:clientData/>
  </xdr:twoCellAnchor>
  <xdr:twoCellAnchor>
    <xdr:from>
      <xdr:col>4</xdr:col>
      <xdr:colOff>933450</xdr:colOff>
      <xdr:row>100</xdr:row>
      <xdr:rowOff>70402</xdr:rowOff>
    </xdr:from>
    <xdr:to>
      <xdr:col>8</xdr:col>
      <xdr:colOff>295275</xdr:colOff>
      <xdr:row>121</xdr:row>
      <xdr:rowOff>141219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686300" y="14481727"/>
          <a:ext cx="3362325" cy="34712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"/>
  <sheetViews>
    <sheetView showGridLines="0" showRowColHeaders="0" zoomScaleSheetLayoutView="100" workbookViewId="0">
      <selection activeCell="C13" sqref="C13"/>
    </sheetView>
  </sheetViews>
  <sheetFormatPr baseColWidth="10" defaultColWidth="0" defaultRowHeight="12.75" customHeight="1" zeroHeight="1" x14ac:dyDescent="0.25"/>
  <cols>
    <col min="1" max="1" width="20" style="30" customWidth="1"/>
    <col min="2" max="2" width="2" style="31" customWidth="1"/>
    <col min="3" max="3" width="5.44140625" style="31" customWidth="1"/>
    <col min="4" max="4" width="5.33203125" style="31" customWidth="1"/>
    <col min="5" max="5" width="16.44140625" style="31" customWidth="1"/>
    <col min="6" max="6" width="19.33203125" style="31" customWidth="1"/>
    <col min="7" max="7" width="23.109375" style="31" customWidth="1"/>
    <col min="8" max="8" width="26.33203125" style="31" customWidth="1"/>
    <col min="9" max="9" width="10.88671875" style="31" hidden="1" customWidth="1"/>
    <col min="10" max="10" width="16.6640625" style="31" hidden="1" customWidth="1"/>
    <col min="11" max="16384" width="11.44140625" style="31" hidden="1"/>
  </cols>
  <sheetData>
    <row r="1" spans="2:11" ht="13.2" x14ac:dyDescent="0.25">
      <c r="B1" s="30"/>
      <c r="C1" s="30"/>
      <c r="D1" s="30"/>
      <c r="E1" s="30"/>
      <c r="F1" s="30"/>
      <c r="G1" s="30"/>
      <c r="H1" s="30"/>
      <c r="I1" s="30"/>
      <c r="J1" s="4"/>
      <c r="K1" s="4"/>
    </row>
    <row r="2" spans="2:11" ht="33.75" customHeight="1" x14ac:dyDescent="0.25">
      <c r="B2" s="32" t="s">
        <v>33</v>
      </c>
      <c r="C2" s="33"/>
      <c r="D2" s="4"/>
      <c r="E2" s="4"/>
      <c r="F2" s="4"/>
      <c r="G2" s="30"/>
      <c r="H2" s="30"/>
      <c r="I2" s="30"/>
      <c r="J2" s="4"/>
      <c r="K2" s="4"/>
    </row>
    <row r="3" spans="2:11" ht="12.75" customHeight="1" x14ac:dyDescent="0.25">
      <c r="B3" s="33"/>
      <c r="C3" s="33"/>
      <c r="D3" s="4"/>
      <c r="E3" s="4"/>
      <c r="F3" s="4"/>
      <c r="G3" s="30"/>
      <c r="H3" s="30"/>
      <c r="I3" s="30"/>
      <c r="J3" s="4"/>
      <c r="K3" s="4"/>
    </row>
    <row r="4" spans="2:11" ht="10.5" customHeight="1" x14ac:dyDescent="0.25">
      <c r="B4" s="4"/>
      <c r="C4" s="4"/>
      <c r="D4" s="4"/>
      <c r="E4" s="4"/>
      <c r="F4" s="4"/>
      <c r="G4" s="30"/>
      <c r="H4" s="30"/>
      <c r="I4" s="30"/>
      <c r="J4" s="4"/>
      <c r="K4" s="4"/>
    </row>
    <row r="5" spans="2:11" ht="12.75" customHeight="1" x14ac:dyDescent="0.25">
      <c r="B5" s="30"/>
      <c r="C5" s="34" t="s">
        <v>31</v>
      </c>
      <c r="D5" s="30"/>
      <c r="E5" s="30"/>
      <c r="F5" s="30"/>
      <c r="G5" s="30"/>
      <c r="H5" s="30"/>
      <c r="I5" s="30"/>
      <c r="J5" s="4"/>
      <c r="K5" s="4"/>
    </row>
    <row r="6" spans="2:11" ht="13.2" x14ac:dyDescent="0.25">
      <c r="B6" s="35"/>
      <c r="C6" s="35"/>
      <c r="D6" s="30"/>
      <c r="E6" s="30"/>
      <c r="F6" s="30"/>
      <c r="G6" s="30"/>
      <c r="H6" s="30"/>
      <c r="I6" s="30"/>
      <c r="J6" s="4"/>
      <c r="K6" s="4"/>
    </row>
    <row r="7" spans="2:11" ht="13.2" x14ac:dyDescent="0.25">
      <c r="B7" s="36"/>
      <c r="C7" s="30"/>
      <c r="D7" s="30"/>
      <c r="E7" s="30"/>
      <c r="F7" s="30"/>
      <c r="G7" s="30"/>
      <c r="H7" s="30"/>
      <c r="I7" s="37"/>
      <c r="J7" s="4"/>
      <c r="K7" s="4"/>
    </row>
    <row r="8" spans="2:11" ht="13.2" x14ac:dyDescent="0.25">
      <c r="B8" s="38" t="s">
        <v>32</v>
      </c>
      <c r="C8" s="43" t="s">
        <v>58</v>
      </c>
      <c r="D8" s="30"/>
      <c r="E8" s="30"/>
      <c r="F8" s="30"/>
      <c r="G8" s="30"/>
      <c r="H8" s="30"/>
      <c r="I8" s="37"/>
      <c r="J8" s="4"/>
      <c r="K8" s="4"/>
    </row>
    <row r="9" spans="2:11" ht="13.2" x14ac:dyDescent="0.25">
      <c r="B9" s="38" t="s">
        <v>32</v>
      </c>
      <c r="C9" s="43" t="s">
        <v>34</v>
      </c>
      <c r="D9" s="30"/>
      <c r="E9" s="30"/>
      <c r="F9" s="30"/>
      <c r="G9" s="30"/>
      <c r="H9" s="30"/>
      <c r="I9" s="37"/>
      <c r="J9" s="4"/>
      <c r="K9" s="4"/>
    </row>
    <row r="10" spans="2:11" ht="13.2" x14ac:dyDescent="0.25">
      <c r="B10" s="38" t="s">
        <v>32</v>
      </c>
      <c r="C10" s="43" t="s">
        <v>68</v>
      </c>
      <c r="D10" s="30"/>
      <c r="E10" s="30"/>
      <c r="F10" s="30"/>
      <c r="G10" s="30"/>
      <c r="H10" s="30"/>
      <c r="I10" s="37"/>
      <c r="J10" s="4"/>
      <c r="K10" s="4"/>
    </row>
    <row r="11" spans="2:11" ht="13.2" x14ac:dyDescent="0.25">
      <c r="B11" s="38" t="s">
        <v>32</v>
      </c>
      <c r="C11" s="39" t="s">
        <v>43</v>
      </c>
      <c r="I11" s="40"/>
      <c r="J11" s="41"/>
      <c r="K11" s="41"/>
    </row>
    <row r="12" spans="2:11" ht="13.2" x14ac:dyDescent="0.25">
      <c r="B12" s="38" t="s">
        <v>32</v>
      </c>
      <c r="C12" s="39" t="s">
        <v>65</v>
      </c>
      <c r="I12" s="40"/>
      <c r="J12" s="41"/>
      <c r="K12" s="41"/>
    </row>
    <row r="13" spans="2:11" ht="13.2" x14ac:dyDescent="0.25">
      <c r="B13" s="38" t="s">
        <v>32</v>
      </c>
      <c r="C13" s="39" t="s">
        <v>69</v>
      </c>
      <c r="I13" s="40"/>
      <c r="J13" s="41"/>
      <c r="K13" s="41"/>
    </row>
    <row r="14" spans="2:11" ht="13.2" x14ac:dyDescent="0.25">
      <c r="B14" s="30"/>
      <c r="E14" s="42"/>
      <c r="I14" s="40"/>
      <c r="J14" s="41"/>
      <c r="K14" s="41"/>
    </row>
    <row r="15" spans="2:11" ht="13.2" x14ac:dyDescent="0.25">
      <c r="B15" s="30"/>
      <c r="I15" s="30"/>
    </row>
    <row r="16" spans="2:11" ht="13.2" x14ac:dyDescent="0.25"/>
    <row r="17" spans="2:9" ht="13.2" hidden="1" x14ac:dyDescent="0.25"/>
    <row r="18" spans="2:9" ht="13.2" hidden="1" x14ac:dyDescent="0.25"/>
    <row r="19" spans="2:9" ht="13.2" hidden="1" x14ac:dyDescent="0.25">
      <c r="B19" s="30"/>
      <c r="C19" s="30"/>
      <c r="D19" s="30"/>
      <c r="E19" s="30"/>
      <c r="F19" s="30"/>
      <c r="G19" s="30"/>
      <c r="H19" s="30"/>
      <c r="I19" s="30"/>
    </row>
    <row r="20" spans="2:9" ht="13.2" hidden="1" x14ac:dyDescent="0.25">
      <c r="B20" s="30"/>
      <c r="C20" s="30"/>
      <c r="D20" s="30"/>
      <c r="E20" s="30"/>
      <c r="F20" s="30"/>
      <c r="G20" s="30"/>
      <c r="H20" s="30"/>
      <c r="I20" s="30"/>
    </row>
    <row r="21" spans="2:9" ht="13.2" hidden="1" x14ac:dyDescent="0.25">
      <c r="B21" s="30"/>
      <c r="C21" s="30"/>
      <c r="D21" s="30"/>
      <c r="E21" s="30"/>
      <c r="F21" s="30"/>
      <c r="G21" s="30"/>
      <c r="H21" s="30"/>
      <c r="I21" s="30"/>
    </row>
    <row r="22" spans="2:9" ht="13.2" hidden="1" x14ac:dyDescent="0.25">
      <c r="B22" s="30"/>
      <c r="C22" s="30"/>
      <c r="D22" s="30"/>
      <c r="E22" s="30"/>
      <c r="F22" s="30"/>
      <c r="G22" s="30"/>
      <c r="H22" s="30"/>
      <c r="I22" s="30"/>
    </row>
    <row r="23" spans="2:9" ht="13.2" hidden="1" x14ac:dyDescent="0.25">
      <c r="B23" s="30"/>
      <c r="C23" s="30"/>
      <c r="D23" s="30"/>
      <c r="E23" s="30"/>
      <c r="F23" s="30"/>
      <c r="G23" s="30"/>
      <c r="H23" s="30"/>
      <c r="I23" s="30"/>
    </row>
    <row r="24" spans="2:9" ht="13.2" hidden="1" x14ac:dyDescent="0.25">
      <c r="B24" s="30"/>
      <c r="C24" s="30"/>
      <c r="D24" s="30"/>
      <c r="E24" s="30"/>
      <c r="F24" s="30"/>
      <c r="G24" s="30"/>
      <c r="H24" s="30"/>
      <c r="I24" s="30"/>
    </row>
    <row r="25" spans="2:9" ht="13.2" hidden="1" x14ac:dyDescent="0.25">
      <c r="B25" s="30"/>
      <c r="C25" s="30"/>
      <c r="D25" s="30"/>
      <c r="E25" s="30"/>
      <c r="F25" s="30"/>
      <c r="G25" s="30"/>
      <c r="H25" s="30"/>
      <c r="I25" s="30"/>
    </row>
    <row r="26" spans="2:9" ht="13.2" hidden="1" x14ac:dyDescent="0.25">
      <c r="B26" s="30"/>
      <c r="C26" s="30"/>
      <c r="D26" s="30"/>
      <c r="E26" s="30"/>
      <c r="F26" s="30"/>
      <c r="G26" s="30"/>
      <c r="H26" s="30"/>
      <c r="I26" s="30"/>
    </row>
    <row r="27" spans="2:9" ht="13.2" hidden="1" x14ac:dyDescent="0.25">
      <c r="B27" s="30"/>
      <c r="C27" s="30"/>
      <c r="D27" s="30"/>
      <c r="E27" s="30"/>
      <c r="F27" s="30"/>
      <c r="G27" s="30"/>
      <c r="H27" s="30"/>
      <c r="I27" s="30"/>
    </row>
    <row r="28" spans="2:9" ht="13.2" hidden="1" x14ac:dyDescent="0.25">
      <c r="B28" s="30"/>
      <c r="C28" s="30"/>
      <c r="D28" s="30"/>
      <c r="E28" s="30"/>
      <c r="F28" s="30"/>
      <c r="G28" s="30"/>
      <c r="H28" s="30"/>
      <c r="I28" s="30"/>
    </row>
    <row r="29" spans="2:9" ht="13.2" hidden="1" x14ac:dyDescent="0.25">
      <c r="B29" s="30"/>
      <c r="C29" s="30"/>
      <c r="D29" s="30"/>
      <c r="E29" s="30"/>
      <c r="F29" s="30"/>
      <c r="G29" s="30"/>
      <c r="H29" s="30"/>
      <c r="I29" s="30"/>
    </row>
    <row r="30" spans="2:9" ht="13.2" hidden="1" x14ac:dyDescent="0.25">
      <c r="B30" s="30"/>
      <c r="C30" s="30"/>
      <c r="D30" s="30"/>
      <c r="E30" s="30"/>
      <c r="F30" s="30"/>
      <c r="G30" s="30"/>
      <c r="H30" s="30"/>
      <c r="I30" s="30"/>
    </row>
    <row r="31" spans="2:9" ht="13.2" hidden="1" x14ac:dyDescent="0.25">
      <c r="B31" s="30"/>
      <c r="C31" s="30"/>
      <c r="D31" s="30"/>
      <c r="E31" s="30"/>
      <c r="F31" s="30"/>
      <c r="G31" s="30"/>
      <c r="H31" s="30"/>
      <c r="I31" s="30"/>
    </row>
    <row r="32" spans="2:9" ht="13.2" hidden="1" x14ac:dyDescent="0.25">
      <c r="B32" s="30"/>
      <c r="C32" s="30"/>
      <c r="D32" s="30"/>
      <c r="E32" s="30"/>
      <c r="F32" s="30"/>
      <c r="G32" s="30"/>
      <c r="H32" s="30"/>
      <c r="I32" s="30"/>
    </row>
    <row r="33" spans="2:9" ht="13.2" hidden="1" x14ac:dyDescent="0.25">
      <c r="B33" s="30"/>
      <c r="C33" s="30"/>
      <c r="D33" s="30"/>
      <c r="E33" s="30"/>
      <c r="F33" s="30"/>
      <c r="G33" s="30"/>
      <c r="H33" s="30"/>
      <c r="I33" s="30"/>
    </row>
    <row r="34" spans="2:9" ht="13.2" hidden="1" x14ac:dyDescent="0.25">
      <c r="B34" s="30"/>
      <c r="C34" s="30"/>
      <c r="D34" s="30"/>
      <c r="E34" s="30"/>
      <c r="F34" s="30"/>
      <c r="G34" s="30"/>
      <c r="H34" s="30"/>
      <c r="I34" s="30"/>
    </row>
    <row r="35" spans="2:9" ht="13.2" hidden="1" x14ac:dyDescent="0.25">
      <c r="B35" s="30"/>
      <c r="C35" s="30"/>
      <c r="D35" s="30"/>
      <c r="E35" s="30"/>
      <c r="F35" s="30"/>
      <c r="G35" s="30"/>
      <c r="H35" s="30"/>
      <c r="I35" s="30"/>
    </row>
    <row r="36" spans="2:9" ht="13.2" hidden="1" x14ac:dyDescent="0.25">
      <c r="B36" s="30"/>
      <c r="C36" s="30"/>
      <c r="D36" s="30"/>
      <c r="E36" s="30"/>
      <c r="F36" s="30"/>
      <c r="G36" s="30"/>
      <c r="H36" s="30"/>
      <c r="I36" s="30"/>
    </row>
    <row r="37" spans="2:9" ht="13.2" hidden="1" x14ac:dyDescent="0.25">
      <c r="B37" s="30"/>
      <c r="C37" s="30"/>
      <c r="D37" s="30"/>
      <c r="E37" s="30"/>
      <c r="F37" s="30"/>
      <c r="G37" s="30"/>
      <c r="H37" s="30"/>
      <c r="I37" s="30"/>
    </row>
    <row r="38" spans="2:9" ht="13.2" hidden="1" x14ac:dyDescent="0.25">
      <c r="B38" s="30"/>
      <c r="C38" s="30"/>
      <c r="D38" s="30"/>
      <c r="E38" s="30"/>
      <c r="F38" s="30"/>
      <c r="G38" s="30"/>
      <c r="H38" s="30"/>
      <c r="I38" s="30"/>
    </row>
    <row r="39" spans="2:9" ht="13.2" hidden="1" x14ac:dyDescent="0.25">
      <c r="B39" s="30"/>
      <c r="C39" s="30"/>
      <c r="D39" s="30"/>
      <c r="E39" s="30"/>
      <c r="F39" s="30"/>
      <c r="G39" s="30"/>
      <c r="H39" s="30"/>
      <c r="I39" s="30"/>
    </row>
    <row r="40" spans="2:9" ht="13.2" hidden="1" x14ac:dyDescent="0.25">
      <c r="B40" s="30"/>
      <c r="C40" s="30"/>
      <c r="D40" s="30"/>
      <c r="E40" s="30"/>
      <c r="F40" s="30"/>
      <c r="G40" s="30"/>
      <c r="H40" s="30"/>
      <c r="I40" s="30"/>
    </row>
    <row r="41" spans="2:9" ht="13.2" hidden="1" x14ac:dyDescent="0.25">
      <c r="B41" s="30"/>
      <c r="C41" s="30"/>
      <c r="D41" s="30"/>
      <c r="E41" s="30"/>
      <c r="F41" s="30"/>
      <c r="G41" s="30"/>
      <c r="H41" s="30"/>
      <c r="I41" s="30"/>
    </row>
    <row r="42" spans="2:9" ht="13.2" hidden="1" x14ac:dyDescent="0.25">
      <c r="B42" s="30"/>
      <c r="C42" s="30"/>
      <c r="D42" s="30"/>
      <c r="E42" s="30"/>
      <c r="F42" s="30"/>
      <c r="G42" s="30"/>
      <c r="H42" s="30"/>
      <c r="I42" s="30"/>
    </row>
    <row r="43" spans="2:9" ht="13.2" hidden="1" x14ac:dyDescent="0.25">
      <c r="B43" s="30"/>
      <c r="C43" s="30"/>
      <c r="D43" s="30"/>
      <c r="E43" s="30"/>
      <c r="F43" s="30"/>
      <c r="G43" s="30"/>
      <c r="H43" s="30"/>
      <c r="I43" s="30"/>
    </row>
    <row r="44" spans="2:9" ht="13.2" hidden="1" x14ac:dyDescent="0.25">
      <c r="B44" s="30"/>
      <c r="C44" s="30"/>
      <c r="D44" s="30"/>
      <c r="E44" s="30"/>
      <c r="F44" s="30"/>
      <c r="G44" s="30"/>
      <c r="H44" s="30"/>
      <c r="I44" s="30"/>
    </row>
    <row r="45" spans="2:9" ht="13.2" hidden="1" x14ac:dyDescent="0.25">
      <c r="B45" s="30"/>
      <c r="C45" s="30"/>
      <c r="D45" s="30"/>
      <c r="E45" s="30"/>
      <c r="F45" s="30"/>
      <c r="G45" s="30"/>
      <c r="H45" s="30"/>
      <c r="I45" s="30"/>
    </row>
    <row r="46" spans="2:9" ht="13.2" hidden="1" x14ac:dyDescent="0.25">
      <c r="B46" s="30"/>
      <c r="C46" s="30"/>
      <c r="D46" s="30"/>
      <c r="E46" s="30"/>
      <c r="F46" s="30"/>
      <c r="G46" s="30"/>
      <c r="H46" s="30"/>
      <c r="I46" s="30"/>
    </row>
    <row r="47" spans="2:9" ht="13.2" hidden="1" x14ac:dyDescent="0.25">
      <c r="B47" s="30"/>
      <c r="C47" s="30"/>
      <c r="D47" s="30"/>
      <c r="E47" s="30"/>
      <c r="F47" s="30"/>
      <c r="G47" s="30"/>
      <c r="H47" s="30"/>
      <c r="I47" s="30"/>
    </row>
    <row r="48" spans="2:9" ht="13.2" hidden="1" x14ac:dyDescent="0.25">
      <c r="B48" s="30"/>
      <c r="C48" s="30"/>
      <c r="D48" s="30"/>
      <c r="E48" s="30"/>
      <c r="F48" s="30"/>
      <c r="G48" s="30"/>
      <c r="H48" s="30"/>
      <c r="I48" s="30"/>
    </row>
    <row r="49" spans="2:9" ht="13.2" hidden="1" x14ac:dyDescent="0.25">
      <c r="B49" s="30"/>
      <c r="C49" s="30"/>
      <c r="D49" s="30"/>
      <c r="E49" s="30"/>
      <c r="F49" s="30"/>
      <c r="G49" s="30"/>
      <c r="H49" s="30"/>
      <c r="I49" s="30"/>
    </row>
    <row r="50" spans="2:9" ht="13.2" hidden="1" x14ac:dyDescent="0.25">
      <c r="B50" s="30"/>
      <c r="C50" s="30"/>
      <c r="D50" s="30"/>
      <c r="E50" s="30"/>
      <c r="F50" s="30"/>
      <c r="G50" s="30"/>
      <c r="H50" s="30"/>
      <c r="I50" s="30"/>
    </row>
    <row r="51" spans="2:9" ht="13.2" hidden="1" x14ac:dyDescent="0.25">
      <c r="B51" s="30"/>
      <c r="C51" s="30"/>
      <c r="D51" s="30"/>
      <c r="E51" s="30"/>
      <c r="F51" s="30"/>
      <c r="G51" s="30"/>
      <c r="H51" s="30"/>
      <c r="I51" s="30"/>
    </row>
    <row r="52" spans="2:9" ht="13.2" hidden="1" x14ac:dyDescent="0.25">
      <c r="B52" s="30"/>
      <c r="C52" s="30"/>
      <c r="D52" s="30"/>
      <c r="E52" s="30"/>
      <c r="F52" s="30"/>
      <c r="G52" s="30"/>
      <c r="H52" s="30"/>
      <c r="I52" s="30"/>
    </row>
    <row r="53" spans="2:9" ht="13.2" hidden="1" x14ac:dyDescent="0.25">
      <c r="B53" s="30"/>
      <c r="C53" s="30"/>
      <c r="D53" s="30"/>
      <c r="E53" s="30"/>
      <c r="F53" s="30"/>
      <c r="G53" s="30"/>
      <c r="H53" s="30"/>
      <c r="I53" s="30"/>
    </row>
    <row r="54" spans="2:9" ht="13.2" hidden="1" x14ac:dyDescent="0.25">
      <c r="B54" s="30"/>
      <c r="C54" s="30"/>
      <c r="D54" s="30"/>
      <c r="E54" s="30"/>
      <c r="F54" s="30"/>
      <c r="G54" s="30"/>
      <c r="H54" s="30"/>
      <c r="I54" s="30"/>
    </row>
    <row r="55" spans="2:9" ht="13.2" hidden="1" x14ac:dyDescent="0.25">
      <c r="B55" s="30"/>
      <c r="C55" s="30"/>
      <c r="D55" s="30"/>
      <c r="E55" s="30"/>
      <c r="F55" s="30"/>
      <c r="G55" s="30"/>
      <c r="H55" s="30"/>
      <c r="I55" s="30"/>
    </row>
    <row r="56" spans="2:9" ht="13.2" hidden="1" x14ac:dyDescent="0.25">
      <c r="B56" s="30"/>
      <c r="C56" s="30"/>
      <c r="D56" s="30"/>
      <c r="E56" s="30"/>
      <c r="F56" s="30"/>
      <c r="G56" s="30"/>
      <c r="H56" s="30"/>
      <c r="I56" s="30"/>
    </row>
    <row r="57" spans="2:9" ht="13.2" hidden="1" x14ac:dyDescent="0.25">
      <c r="B57" s="30"/>
      <c r="C57" s="30"/>
      <c r="D57" s="30"/>
      <c r="E57" s="30"/>
      <c r="F57" s="30"/>
      <c r="G57" s="30"/>
      <c r="H57" s="30"/>
      <c r="I57" s="30"/>
    </row>
    <row r="58" spans="2:9" ht="13.2" hidden="1" x14ac:dyDescent="0.25">
      <c r="B58" s="30"/>
      <c r="C58" s="30"/>
      <c r="D58" s="30"/>
      <c r="E58" s="30"/>
      <c r="F58" s="30"/>
      <c r="G58" s="30"/>
      <c r="H58" s="30"/>
      <c r="I58" s="30"/>
    </row>
    <row r="59" spans="2:9" ht="13.2" hidden="1" x14ac:dyDescent="0.25">
      <c r="B59" s="30"/>
      <c r="C59" s="30"/>
      <c r="D59" s="30"/>
      <c r="E59" s="30"/>
      <c r="F59" s="30"/>
      <c r="G59" s="30"/>
      <c r="H59" s="30"/>
      <c r="I59" s="30"/>
    </row>
    <row r="60" spans="2:9" ht="13.2" hidden="1" x14ac:dyDescent="0.25">
      <c r="B60" s="30"/>
      <c r="C60" s="30"/>
      <c r="D60" s="30"/>
      <c r="E60" s="30"/>
      <c r="F60" s="30"/>
      <c r="G60" s="30"/>
      <c r="H60" s="30"/>
      <c r="I60" s="30"/>
    </row>
    <row r="61" spans="2:9" ht="13.2" hidden="1" x14ac:dyDescent="0.25">
      <c r="B61" s="30"/>
      <c r="C61" s="30"/>
      <c r="D61" s="30"/>
      <c r="E61" s="30"/>
      <c r="F61" s="30"/>
      <c r="G61" s="30"/>
      <c r="H61" s="30"/>
      <c r="I61" s="30"/>
    </row>
    <row r="62" spans="2:9" ht="13.2" hidden="1" x14ac:dyDescent="0.25">
      <c r="B62" s="30"/>
      <c r="C62" s="30"/>
      <c r="D62" s="30"/>
      <c r="E62" s="30"/>
      <c r="F62" s="30"/>
      <c r="G62" s="30"/>
      <c r="H62" s="30"/>
      <c r="I62" s="30"/>
    </row>
    <row r="63" spans="2:9" ht="13.2" hidden="1" x14ac:dyDescent="0.25">
      <c r="B63" s="30"/>
      <c r="C63" s="30"/>
      <c r="D63" s="30"/>
      <c r="E63" s="30"/>
      <c r="F63" s="30"/>
      <c r="G63" s="30"/>
      <c r="H63" s="30"/>
      <c r="I63" s="30"/>
    </row>
    <row r="64" spans="2:9" ht="13.2" hidden="1" x14ac:dyDescent="0.25">
      <c r="B64" s="30"/>
      <c r="C64" s="30"/>
      <c r="D64" s="30"/>
      <c r="E64" s="30"/>
      <c r="F64" s="30"/>
      <c r="G64" s="30"/>
      <c r="H64" s="30"/>
      <c r="I64" s="30"/>
    </row>
    <row r="65" spans="2:9" ht="13.2" hidden="1" x14ac:dyDescent="0.25">
      <c r="B65" s="30"/>
      <c r="C65" s="30"/>
      <c r="D65" s="30"/>
      <c r="E65" s="30"/>
      <c r="F65" s="30"/>
      <c r="G65" s="30"/>
      <c r="H65" s="30"/>
      <c r="I65" s="30"/>
    </row>
    <row r="66" spans="2:9" ht="13.2" hidden="1" x14ac:dyDescent="0.25">
      <c r="B66" s="30"/>
      <c r="C66" s="30"/>
      <c r="D66" s="30"/>
      <c r="E66" s="30"/>
      <c r="F66" s="30"/>
      <c r="G66" s="30"/>
      <c r="H66" s="30"/>
      <c r="I66" s="30"/>
    </row>
    <row r="67" spans="2:9" ht="13.2" hidden="1" x14ac:dyDescent="0.25">
      <c r="B67" s="30"/>
      <c r="C67" s="30"/>
      <c r="D67" s="30"/>
      <c r="E67" s="30"/>
      <c r="F67" s="30"/>
      <c r="G67" s="30"/>
      <c r="H67" s="30"/>
      <c r="I67" s="30"/>
    </row>
    <row r="68" spans="2:9" ht="13.2" hidden="1" x14ac:dyDescent="0.25">
      <c r="B68" s="30"/>
      <c r="C68" s="30"/>
      <c r="D68" s="30"/>
      <c r="E68" s="30"/>
      <c r="F68" s="30"/>
      <c r="G68" s="30"/>
      <c r="H68" s="30"/>
      <c r="I68" s="30"/>
    </row>
    <row r="69" spans="2:9" ht="13.2" hidden="1" x14ac:dyDescent="0.25">
      <c r="B69" s="30"/>
      <c r="C69" s="30"/>
      <c r="D69" s="30"/>
      <c r="E69" s="30"/>
      <c r="F69" s="30"/>
      <c r="G69" s="30"/>
      <c r="H69" s="30"/>
      <c r="I69" s="30"/>
    </row>
    <row r="70" spans="2:9" ht="13.2" hidden="1" x14ac:dyDescent="0.25">
      <c r="B70" s="30"/>
      <c r="C70" s="30"/>
      <c r="D70" s="30"/>
      <c r="E70" s="30"/>
      <c r="F70" s="30"/>
      <c r="G70" s="30"/>
      <c r="H70" s="30"/>
      <c r="I70" s="30"/>
    </row>
    <row r="71" spans="2:9" ht="13.2" hidden="1" x14ac:dyDescent="0.25">
      <c r="B71" s="30"/>
      <c r="C71" s="30"/>
      <c r="D71" s="30"/>
      <c r="E71" s="30"/>
      <c r="F71" s="30"/>
      <c r="G71" s="30"/>
      <c r="H71" s="30"/>
      <c r="I71" s="30"/>
    </row>
    <row r="72" spans="2:9" ht="13.2" hidden="1" x14ac:dyDescent="0.25">
      <c r="B72" s="30"/>
      <c r="C72" s="30"/>
      <c r="D72" s="30"/>
      <c r="E72" s="30"/>
      <c r="F72" s="30"/>
      <c r="G72" s="30"/>
      <c r="H72" s="30"/>
      <c r="I72" s="30"/>
    </row>
    <row r="73" spans="2:9" ht="13.2" hidden="1" x14ac:dyDescent="0.25">
      <c r="B73" s="30"/>
      <c r="C73" s="30"/>
      <c r="D73" s="30"/>
      <c r="E73" s="30"/>
      <c r="F73" s="30"/>
      <c r="G73" s="30"/>
      <c r="H73" s="30"/>
      <c r="I73" s="30"/>
    </row>
    <row r="74" spans="2:9" ht="13.2" hidden="1" x14ac:dyDescent="0.25">
      <c r="B74" s="30"/>
      <c r="C74" s="30"/>
      <c r="D74" s="30"/>
      <c r="E74" s="30"/>
      <c r="F74" s="30"/>
      <c r="G74" s="30"/>
      <c r="H74" s="30"/>
      <c r="I74" s="30"/>
    </row>
    <row r="75" spans="2:9" ht="13.2" hidden="1" x14ac:dyDescent="0.25">
      <c r="B75" s="30"/>
      <c r="C75" s="30"/>
      <c r="D75" s="30"/>
      <c r="E75" s="30"/>
      <c r="F75" s="30"/>
      <c r="G75" s="30"/>
      <c r="H75" s="30"/>
      <c r="I75" s="30"/>
    </row>
    <row r="76" spans="2:9" ht="13.2" hidden="1" x14ac:dyDescent="0.25">
      <c r="B76" s="30"/>
      <c r="C76" s="30"/>
      <c r="D76" s="30"/>
      <c r="E76" s="30"/>
      <c r="F76" s="30"/>
      <c r="G76" s="30"/>
      <c r="H76" s="30"/>
      <c r="I76" s="30"/>
    </row>
    <row r="77" spans="2:9" ht="13.2" hidden="1" x14ac:dyDescent="0.25">
      <c r="B77" s="30"/>
      <c r="C77" s="30"/>
      <c r="D77" s="30"/>
      <c r="E77" s="30"/>
      <c r="F77" s="30"/>
      <c r="G77" s="30"/>
      <c r="H77" s="30"/>
      <c r="I77" s="30"/>
    </row>
    <row r="78" spans="2:9" ht="13.2" hidden="1" x14ac:dyDescent="0.25">
      <c r="B78" s="30"/>
      <c r="C78" s="30"/>
      <c r="D78" s="30"/>
      <c r="E78" s="30"/>
      <c r="F78" s="30"/>
      <c r="G78" s="30"/>
      <c r="H78" s="30"/>
      <c r="I78" s="30"/>
    </row>
    <row r="79" spans="2:9" ht="13.2" hidden="1" x14ac:dyDescent="0.25">
      <c r="B79" s="30"/>
      <c r="C79" s="30"/>
      <c r="D79" s="30"/>
      <c r="E79" s="30"/>
      <c r="F79" s="30"/>
      <c r="G79" s="30"/>
      <c r="H79" s="30"/>
      <c r="I79" s="30"/>
    </row>
    <row r="80" spans="2:9" ht="13.2" hidden="1" x14ac:dyDescent="0.25">
      <c r="B80" s="30"/>
      <c r="C80" s="30"/>
      <c r="D80" s="30"/>
      <c r="E80" s="30"/>
      <c r="F80" s="30"/>
      <c r="G80" s="30"/>
      <c r="H80" s="30"/>
      <c r="I80" s="30"/>
    </row>
    <row r="81" spans="2:9" ht="13.2" hidden="1" x14ac:dyDescent="0.25">
      <c r="B81" s="30"/>
      <c r="C81" s="30"/>
      <c r="D81" s="30"/>
      <c r="E81" s="30"/>
      <c r="F81" s="30"/>
      <c r="G81" s="30"/>
      <c r="H81" s="30"/>
      <c r="I81" s="30"/>
    </row>
    <row r="82" spans="2:9" ht="13.2" hidden="1" x14ac:dyDescent="0.25">
      <c r="B82" s="30"/>
      <c r="C82" s="30"/>
      <c r="D82" s="30"/>
      <c r="E82" s="30"/>
      <c r="F82" s="30"/>
      <c r="G82" s="30"/>
      <c r="H82" s="30"/>
      <c r="I82" s="30"/>
    </row>
    <row r="83" spans="2:9" ht="13.2" hidden="1" x14ac:dyDescent="0.25">
      <c r="B83" s="30"/>
      <c r="C83" s="30"/>
      <c r="D83" s="30"/>
      <c r="E83" s="30"/>
      <c r="F83" s="30"/>
      <c r="G83" s="30"/>
      <c r="H83" s="30"/>
      <c r="I83" s="30"/>
    </row>
    <row r="84" spans="2:9" ht="13.2" hidden="1" x14ac:dyDescent="0.25">
      <c r="B84" s="30"/>
      <c r="C84" s="30"/>
      <c r="D84" s="30"/>
      <c r="E84" s="30"/>
      <c r="F84" s="30"/>
      <c r="G84" s="30"/>
      <c r="H84" s="30"/>
      <c r="I84" s="30"/>
    </row>
    <row r="85" spans="2:9" ht="13.2" hidden="1" x14ac:dyDescent="0.25">
      <c r="B85" s="30"/>
      <c r="C85" s="30"/>
      <c r="D85" s="30"/>
      <c r="E85" s="30"/>
      <c r="F85" s="30"/>
      <c r="G85" s="30"/>
      <c r="H85" s="30"/>
      <c r="I85" s="30"/>
    </row>
    <row r="86" spans="2:9" ht="13.2" hidden="1" x14ac:dyDescent="0.25">
      <c r="B86" s="30"/>
      <c r="C86" s="30"/>
      <c r="D86" s="30"/>
      <c r="E86" s="30"/>
      <c r="F86" s="30"/>
      <c r="G86" s="30"/>
      <c r="H86" s="30"/>
      <c r="I86" s="30"/>
    </row>
    <row r="87" spans="2:9" ht="13.2" hidden="1" x14ac:dyDescent="0.25">
      <c r="B87" s="30"/>
      <c r="C87" s="30"/>
      <c r="D87" s="30"/>
      <c r="E87" s="30"/>
      <c r="F87" s="30"/>
      <c r="G87" s="30"/>
      <c r="H87" s="30"/>
      <c r="I87" s="30"/>
    </row>
    <row r="88" spans="2:9" ht="13.2" hidden="1" x14ac:dyDescent="0.25">
      <c r="B88" s="30"/>
      <c r="C88" s="30"/>
      <c r="D88" s="30"/>
      <c r="E88" s="30"/>
      <c r="F88" s="30"/>
      <c r="G88" s="30"/>
      <c r="H88" s="30"/>
      <c r="I88" s="30"/>
    </row>
    <row r="89" spans="2:9" ht="13.2" hidden="1" x14ac:dyDescent="0.25">
      <c r="B89" s="30"/>
      <c r="C89" s="30"/>
      <c r="D89" s="30"/>
      <c r="E89" s="30"/>
      <c r="F89" s="30"/>
      <c r="G89" s="30"/>
      <c r="H89" s="30"/>
      <c r="I89" s="30"/>
    </row>
    <row r="90" spans="2:9" ht="13.2" hidden="1" x14ac:dyDescent="0.25">
      <c r="B90" s="30"/>
      <c r="C90" s="30"/>
      <c r="D90" s="30"/>
      <c r="E90" s="30"/>
      <c r="F90" s="30"/>
      <c r="G90" s="30"/>
      <c r="H90" s="30"/>
      <c r="I90" s="30"/>
    </row>
    <row r="91" spans="2:9" ht="13.2" hidden="1" x14ac:dyDescent="0.25">
      <c r="B91" s="30"/>
      <c r="C91" s="30"/>
      <c r="D91" s="30"/>
      <c r="E91" s="30"/>
      <c r="F91" s="30"/>
      <c r="G91" s="30"/>
      <c r="H91" s="30"/>
      <c r="I91" s="30"/>
    </row>
    <row r="92" spans="2:9" ht="13.2" hidden="1" x14ac:dyDescent="0.25">
      <c r="B92" s="30"/>
      <c r="C92" s="30"/>
      <c r="D92" s="30"/>
      <c r="E92" s="30"/>
      <c r="F92" s="30"/>
      <c r="G92" s="30"/>
      <c r="H92" s="30"/>
      <c r="I92" s="30"/>
    </row>
    <row r="93" spans="2:9" ht="13.2" hidden="1" x14ac:dyDescent="0.25">
      <c r="B93" s="30"/>
      <c r="C93" s="30"/>
      <c r="D93" s="30"/>
      <c r="E93" s="30"/>
      <c r="F93" s="30"/>
      <c r="G93" s="30"/>
      <c r="H93" s="30"/>
      <c r="I93" s="30"/>
    </row>
    <row r="94" spans="2:9" ht="13.2" hidden="1" x14ac:dyDescent="0.25"/>
    <row r="95" spans="2:9" ht="13.2" hidden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</sheetData>
  <hyperlinks>
    <hyperlink ref="C8" location="'8.1.CO_TEC_MOVIL'!A1" display="8.1. CONEXIONES MÓVILES POR TIPO DE TECNOLOGÍA Y PLAN" xr:uid="{00000000-0004-0000-0000-000000000000}"/>
    <hyperlink ref="C9" location="'8.3.CO_EMP_TEC_MOVIL'!A1" display="8.3. CONEXIONES MÓVILES POR TIPO DE TECNOLOGÍA Y EMPRESA" xr:uid="{00000000-0004-0000-0000-000001000000}"/>
    <hyperlink ref="C11" location="'8.7.CO_TEC_TER_MOVIL'!A1" display="8.7. CONEXIONES MÓVILES POR TIPO DE TECNOLOGÍA Y TIPO DE TERMINAL" xr:uid="{00000000-0004-0000-0000-000002000000}"/>
    <hyperlink ref="C12" location="'8.8.CO_EMP_TEC_TER_MOVIL'!A1" display="8.8. CONEXIONES MÓVILES POR EMPRESA, TIPO DE TECNOLOGÍA Y TIPO DE TERMINAL" xr:uid="{00000000-0004-0000-0000-000003000000}"/>
    <hyperlink ref="C10" location="'8.4.CO_MOVIL_CLI_OECD'!A1" display="8.4. CONEXIONES MÓVILES POR TIPO DE CLIENTE (OECD)" xr:uid="{00000000-0004-0000-0000-000004000000}"/>
    <hyperlink ref="C13" location="'8.9.CO_MOVIL_PLAN'!A1" display="8.9. CONEXIONES MÓVILES POR TIPO PLAN" xr:uid="{00000000-0004-0000-0000-000005000000}"/>
  </hyperlinks>
  <pageMargins left="0.75" right="0.75" top="1" bottom="1" header="0" footer="0"/>
  <pageSetup paperSize="9"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240"/>
  <sheetViews>
    <sheetView showGridLines="0" zoomScaleNormal="100" zoomScaleSheetLayoutView="100" workbookViewId="0">
      <selection activeCell="F143" sqref="F143"/>
    </sheetView>
  </sheetViews>
  <sheetFormatPr baseColWidth="10" defaultColWidth="0" defaultRowHeight="0" customHeight="1" zeroHeight="1" x14ac:dyDescent="0.25"/>
  <cols>
    <col min="1" max="1" width="20.109375" style="2" customWidth="1"/>
    <col min="2" max="2" width="10.33203125" style="2" customWidth="1"/>
    <col min="3" max="3" width="10.88671875" style="2" customWidth="1"/>
    <col min="4" max="14" width="15" style="2" customWidth="1"/>
    <col min="15" max="15" width="21" style="2" customWidth="1"/>
    <col min="16" max="264" width="15" style="2" hidden="1"/>
    <col min="265" max="16383" width="2" style="2" hidden="1"/>
    <col min="16384" max="16384" width="4.88671875" style="2" hidden="1"/>
  </cols>
  <sheetData>
    <row r="1" spans="1:13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13.8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13.8" x14ac:dyDescent="0.25">
      <c r="A3" s="1"/>
      <c r="B3" s="3" t="s">
        <v>57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s="7" customFormat="1" ht="12.75" customHeight="1" x14ac:dyDescent="0.2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3" ht="12.75" customHeight="1" thickBot="1" x14ac:dyDescent="0.3">
      <c r="A6" s="1"/>
      <c r="B6" s="8" t="s">
        <v>1</v>
      </c>
      <c r="C6" s="4"/>
      <c r="D6" s="4"/>
      <c r="E6" s="4"/>
      <c r="F6" s="4"/>
      <c r="G6" s="1"/>
      <c r="H6" s="1"/>
      <c r="I6" s="1"/>
      <c r="J6" s="1"/>
      <c r="K6" s="1"/>
      <c r="L6" s="1"/>
    </row>
    <row r="7" spans="1:13" ht="36.6" thickBot="1" x14ac:dyDescent="0.3">
      <c r="A7" s="9"/>
      <c r="B7" s="103" t="s">
        <v>4</v>
      </c>
      <c r="C7" s="103" t="s">
        <v>5</v>
      </c>
      <c r="D7" s="104" t="s">
        <v>6</v>
      </c>
      <c r="E7" s="105" t="s">
        <v>7</v>
      </c>
      <c r="F7" s="106" t="s">
        <v>39</v>
      </c>
      <c r="G7" s="105" t="s">
        <v>8</v>
      </c>
      <c r="H7" s="105" t="s">
        <v>56</v>
      </c>
      <c r="I7" s="105" t="s">
        <v>9</v>
      </c>
      <c r="J7" s="105" t="s">
        <v>10</v>
      </c>
      <c r="K7" s="105" t="s">
        <v>41</v>
      </c>
      <c r="L7" s="105" t="s">
        <v>59</v>
      </c>
      <c r="M7" s="105" t="s">
        <v>11</v>
      </c>
    </row>
    <row r="8" spans="1:13" ht="13.8" thickBot="1" x14ac:dyDescent="0.3">
      <c r="A8" s="9"/>
      <c r="B8" s="52">
        <v>2009</v>
      </c>
      <c r="C8" s="53" t="s">
        <v>23</v>
      </c>
      <c r="D8" s="54">
        <v>3052045</v>
      </c>
      <c r="E8" s="55">
        <v>638787</v>
      </c>
      <c r="F8" s="56"/>
      <c r="G8" s="57">
        <f t="shared" ref="G8:G39" si="0">+D8+E8</f>
        <v>3690832</v>
      </c>
      <c r="H8" s="57">
        <f t="shared" ref="H8:H39" si="1">+E8+F8</f>
        <v>638787</v>
      </c>
      <c r="I8" s="19">
        <v>17.940989124111724</v>
      </c>
      <c r="J8" s="19">
        <v>3.7550136448263229</v>
      </c>
      <c r="K8" s="19"/>
      <c r="L8" s="19">
        <v>3.7550136448263229</v>
      </c>
      <c r="M8" s="19">
        <v>21.696002768938044</v>
      </c>
    </row>
    <row r="9" spans="1:13" ht="13.2" x14ac:dyDescent="0.25">
      <c r="A9" s="9"/>
      <c r="B9" s="20">
        <v>2010</v>
      </c>
      <c r="C9" s="14" t="s">
        <v>12</v>
      </c>
      <c r="D9" s="58">
        <v>3025950</v>
      </c>
      <c r="E9" s="59">
        <v>729958</v>
      </c>
      <c r="F9" s="58"/>
      <c r="G9" s="60">
        <f t="shared" si="0"/>
        <v>3755908</v>
      </c>
      <c r="H9" s="60">
        <f t="shared" si="1"/>
        <v>729958</v>
      </c>
      <c r="I9" s="16">
        <v>17.773195070940503</v>
      </c>
      <c r="J9" s="16">
        <v>4.2874753143950128</v>
      </c>
      <c r="K9" s="16"/>
      <c r="L9" s="16">
        <v>4.2874753143950128</v>
      </c>
      <c r="M9" s="16">
        <v>22.060670385335516</v>
      </c>
    </row>
    <row r="10" spans="1:13" ht="13.2" x14ac:dyDescent="0.25">
      <c r="A10" s="9"/>
      <c r="B10" s="13"/>
      <c r="C10" s="14" t="s">
        <v>13</v>
      </c>
      <c r="D10" s="58">
        <v>2976434</v>
      </c>
      <c r="E10" s="59">
        <v>780957</v>
      </c>
      <c r="F10" s="58"/>
      <c r="G10" s="60">
        <f t="shared" si="0"/>
        <v>3757391</v>
      </c>
      <c r="H10" s="60">
        <f t="shared" si="1"/>
        <v>780957</v>
      </c>
      <c r="I10" s="16">
        <v>17.468216267474979</v>
      </c>
      <c r="J10" s="16">
        <v>4.5833120343331846</v>
      </c>
      <c r="K10" s="16"/>
      <c r="L10" s="16">
        <v>4.5833120343331846</v>
      </c>
      <c r="M10" s="16">
        <v>22.051528301808162</v>
      </c>
    </row>
    <row r="11" spans="1:13" ht="13.2" x14ac:dyDescent="0.25">
      <c r="A11" s="9"/>
      <c r="B11" s="13"/>
      <c r="C11" s="14" t="s">
        <v>14</v>
      </c>
      <c r="D11" s="58">
        <v>3032765</v>
      </c>
      <c r="E11" s="59">
        <v>860017</v>
      </c>
      <c r="F11" s="58"/>
      <c r="G11" s="60">
        <f t="shared" si="0"/>
        <v>3892782</v>
      </c>
      <c r="H11" s="60">
        <f t="shared" si="1"/>
        <v>860017</v>
      </c>
      <c r="I11" s="16">
        <v>17.784427533236297</v>
      </c>
      <c r="J11" s="16">
        <v>5.0432229380948668</v>
      </c>
      <c r="K11" s="16"/>
      <c r="L11" s="16">
        <v>5.0432229380948668</v>
      </c>
      <c r="M11" s="16">
        <v>22.827650471331165</v>
      </c>
    </row>
    <row r="12" spans="1:13" ht="13.2" x14ac:dyDescent="0.25">
      <c r="A12" s="9"/>
      <c r="B12" s="13"/>
      <c r="C12" s="14" t="s">
        <v>15</v>
      </c>
      <c r="D12" s="58">
        <v>3024333</v>
      </c>
      <c r="E12" s="59">
        <v>964118</v>
      </c>
      <c r="F12" s="58"/>
      <c r="G12" s="60">
        <f t="shared" si="0"/>
        <v>3988451</v>
      </c>
      <c r="H12" s="60">
        <f t="shared" si="1"/>
        <v>964118</v>
      </c>
      <c r="I12" s="16">
        <v>17.720658254655781</v>
      </c>
      <c r="J12" s="16">
        <v>5.6491152247990621</v>
      </c>
      <c r="K12" s="16"/>
      <c r="L12" s="16">
        <v>5.6491152247990621</v>
      </c>
      <c r="M12" s="16">
        <v>23.369773479454846</v>
      </c>
    </row>
    <row r="13" spans="1:13" ht="13.2" x14ac:dyDescent="0.25">
      <c r="A13" s="9"/>
      <c r="B13" s="13"/>
      <c r="C13" s="14" t="s">
        <v>16</v>
      </c>
      <c r="D13" s="58">
        <v>3212406</v>
      </c>
      <c r="E13" s="59">
        <v>1015940</v>
      </c>
      <c r="F13" s="58"/>
      <c r="G13" s="60">
        <f t="shared" si="0"/>
        <v>4228346</v>
      </c>
      <c r="H13" s="60">
        <f t="shared" si="1"/>
        <v>1015940</v>
      </c>
      <c r="I13" s="16">
        <v>18.807456448194117</v>
      </c>
      <c r="J13" s="16">
        <v>5.9479553032768369</v>
      </c>
      <c r="K13" s="16"/>
      <c r="L13" s="16">
        <v>5.9479553032768369</v>
      </c>
      <c r="M13" s="16">
        <v>24.755411751470952</v>
      </c>
    </row>
    <row r="14" spans="1:13" ht="13.2" x14ac:dyDescent="0.25">
      <c r="A14" s="9"/>
      <c r="B14" s="13"/>
      <c r="C14" s="14" t="s">
        <v>17</v>
      </c>
      <c r="D14" s="58">
        <v>3284863</v>
      </c>
      <c r="E14" s="59">
        <v>1053617</v>
      </c>
      <c r="F14" s="58"/>
      <c r="G14" s="60">
        <f t="shared" si="0"/>
        <v>4338480</v>
      </c>
      <c r="H14" s="60">
        <f t="shared" si="1"/>
        <v>1053617</v>
      </c>
      <c r="I14" s="16">
        <v>19.216158626206713</v>
      </c>
      <c r="J14" s="16">
        <v>6.1635664571910729</v>
      </c>
      <c r="K14" s="16"/>
      <c r="L14" s="16">
        <v>6.1635664571910729</v>
      </c>
      <c r="M14" s="16">
        <v>25.379725083397787</v>
      </c>
    </row>
    <row r="15" spans="1:13" ht="13.2" x14ac:dyDescent="0.25">
      <c r="A15" s="9"/>
      <c r="B15" s="13"/>
      <c r="C15" s="14" t="s">
        <v>18</v>
      </c>
      <c r="D15" s="58">
        <v>3445085</v>
      </c>
      <c r="E15" s="59">
        <v>1091122</v>
      </c>
      <c r="F15" s="58"/>
      <c r="G15" s="60">
        <f t="shared" si="0"/>
        <v>4536207</v>
      </c>
      <c r="H15" s="60">
        <f t="shared" si="1"/>
        <v>1091122</v>
      </c>
      <c r="I15" s="16">
        <v>20.138307398514179</v>
      </c>
      <c r="J15" s="16">
        <v>6.3781736140854548</v>
      </c>
      <c r="K15" s="16"/>
      <c r="L15" s="16">
        <v>6.3781736140854548</v>
      </c>
      <c r="M15" s="16">
        <v>26.516481012599638</v>
      </c>
    </row>
    <row r="16" spans="1:13" ht="13.2" x14ac:dyDescent="0.25">
      <c r="A16" s="9"/>
      <c r="B16" s="13"/>
      <c r="C16" s="14" t="s">
        <v>19</v>
      </c>
      <c r="D16" s="58">
        <v>3361212</v>
      </c>
      <c r="E16" s="59">
        <v>1133410</v>
      </c>
      <c r="F16" s="58"/>
      <c r="G16" s="60">
        <f t="shared" si="0"/>
        <v>4494622</v>
      </c>
      <c r="H16" s="60">
        <f t="shared" si="1"/>
        <v>1133410</v>
      </c>
      <c r="I16" s="16">
        <v>19.633281111995654</v>
      </c>
      <c r="J16" s="16">
        <v>6.6203967929267753</v>
      </c>
      <c r="K16" s="16"/>
      <c r="L16" s="16">
        <v>6.6203967929267753</v>
      </c>
      <c r="M16" s="16">
        <v>26.253677904922426</v>
      </c>
    </row>
    <row r="17" spans="1:13" ht="13.2" x14ac:dyDescent="0.25">
      <c r="A17" s="9"/>
      <c r="B17" s="13"/>
      <c r="C17" s="14" t="s">
        <v>20</v>
      </c>
      <c r="D17" s="58">
        <v>3367676</v>
      </c>
      <c r="E17" s="59">
        <v>1184896</v>
      </c>
      <c r="F17" s="58"/>
      <c r="G17" s="60">
        <f t="shared" si="0"/>
        <v>4552572</v>
      </c>
      <c r="H17" s="60">
        <f t="shared" si="1"/>
        <v>1184896</v>
      </c>
      <c r="I17" s="16">
        <v>19.656286855891697</v>
      </c>
      <c r="J17" s="16">
        <v>6.915943122318966</v>
      </c>
      <c r="K17" s="16"/>
      <c r="L17" s="16">
        <v>6.915943122318966</v>
      </c>
      <c r="M17" s="16">
        <v>26.572229978210661</v>
      </c>
    </row>
    <row r="18" spans="1:13" ht="13.2" x14ac:dyDescent="0.25">
      <c r="A18" s="9"/>
      <c r="B18" s="13"/>
      <c r="C18" s="14" t="s">
        <v>21</v>
      </c>
      <c r="D18" s="58">
        <v>3527081</v>
      </c>
      <c r="E18" s="59">
        <v>1265877</v>
      </c>
      <c r="F18" s="58"/>
      <c r="G18" s="60">
        <f t="shared" si="0"/>
        <v>4792958</v>
      </c>
      <c r="H18" s="60">
        <f t="shared" si="1"/>
        <v>1265877</v>
      </c>
      <c r="I18" s="16">
        <v>20.571267764449704</v>
      </c>
      <c r="J18" s="16">
        <v>7.3830724964519669</v>
      </c>
      <c r="K18" s="16"/>
      <c r="L18" s="16">
        <v>7.3830724964519669</v>
      </c>
      <c r="M18" s="16">
        <v>27.95434026090167</v>
      </c>
    </row>
    <row r="19" spans="1:13" ht="13.2" x14ac:dyDescent="0.25">
      <c r="A19" s="9"/>
      <c r="B19" s="13"/>
      <c r="C19" s="14" t="s">
        <v>22</v>
      </c>
      <c r="D19" s="58">
        <v>3617632</v>
      </c>
      <c r="E19" s="59">
        <v>1331159</v>
      </c>
      <c r="F19" s="58"/>
      <c r="G19" s="60">
        <f t="shared" si="0"/>
        <v>4948791</v>
      </c>
      <c r="H19" s="60">
        <f t="shared" si="1"/>
        <v>1331159</v>
      </c>
      <c r="I19" s="16">
        <v>21.083596615722964</v>
      </c>
      <c r="J19" s="16">
        <v>7.7580083843213368</v>
      </c>
      <c r="K19" s="16"/>
      <c r="L19" s="16">
        <v>7.7580083843213368</v>
      </c>
      <c r="M19" s="16">
        <v>28.8416050000443</v>
      </c>
    </row>
    <row r="20" spans="1:13" ht="13.8" thickBot="1" x14ac:dyDescent="0.3">
      <c r="A20" s="9"/>
      <c r="B20" s="17"/>
      <c r="C20" s="18" t="s">
        <v>23</v>
      </c>
      <c r="D20" s="56">
        <v>3809777</v>
      </c>
      <c r="E20" s="55">
        <v>1445675</v>
      </c>
      <c r="F20" s="56"/>
      <c r="G20" s="57">
        <f t="shared" si="0"/>
        <v>5255452</v>
      </c>
      <c r="H20" s="57">
        <f t="shared" si="1"/>
        <v>1445675</v>
      </c>
      <c r="I20" s="19">
        <v>22.186806667205339</v>
      </c>
      <c r="J20" s="19">
        <v>8.4191047740096288</v>
      </c>
      <c r="K20" s="19"/>
      <c r="L20" s="19">
        <v>8.4191047740096288</v>
      </c>
      <c r="M20" s="19">
        <v>30.605911441214968</v>
      </c>
    </row>
    <row r="21" spans="1:13" ht="13.2" x14ac:dyDescent="0.25">
      <c r="A21" s="9"/>
      <c r="B21" s="20">
        <v>2011</v>
      </c>
      <c r="C21" s="14" t="s">
        <v>12</v>
      </c>
      <c r="D21" s="58">
        <v>3540683</v>
      </c>
      <c r="E21" s="59">
        <v>1780975</v>
      </c>
      <c r="F21" s="58"/>
      <c r="G21" s="60">
        <f t="shared" si="0"/>
        <v>5321658</v>
      </c>
      <c r="H21" s="60">
        <f t="shared" si="1"/>
        <v>1780975</v>
      </c>
      <c r="I21" s="16">
        <v>20.604280989052313</v>
      </c>
      <c r="J21" s="16">
        <v>10.364019974247185</v>
      </c>
      <c r="K21" s="16"/>
      <c r="L21" s="16">
        <v>10.364019974247185</v>
      </c>
      <c r="M21" s="16">
        <v>30.968300963299498</v>
      </c>
    </row>
    <row r="22" spans="1:13" ht="13.2" x14ac:dyDescent="0.25">
      <c r="A22" s="9"/>
      <c r="B22" s="13"/>
      <c r="C22" s="14" t="s">
        <v>13</v>
      </c>
      <c r="D22" s="58">
        <v>3482404</v>
      </c>
      <c r="E22" s="59">
        <v>1780671</v>
      </c>
      <c r="F22" s="58"/>
      <c r="G22" s="60">
        <f t="shared" si="0"/>
        <v>5263075</v>
      </c>
      <c r="H22" s="60">
        <f t="shared" si="1"/>
        <v>1780671</v>
      </c>
      <c r="I22" s="16">
        <v>20.249998182828737</v>
      </c>
      <c r="J22" s="16">
        <v>10.354509274115189</v>
      </c>
      <c r="K22" s="16"/>
      <c r="L22" s="16">
        <v>10.354509274115189</v>
      </c>
      <c r="M22" s="16">
        <v>30.604507456943928</v>
      </c>
    </row>
    <row r="23" spans="1:13" ht="13.2" x14ac:dyDescent="0.25">
      <c r="A23" s="9"/>
      <c r="B23" s="13"/>
      <c r="C23" s="14" t="s">
        <v>14</v>
      </c>
      <c r="D23" s="58">
        <v>3509356</v>
      </c>
      <c r="E23" s="59">
        <v>1918215</v>
      </c>
      <c r="F23" s="58"/>
      <c r="G23" s="60">
        <f t="shared" si="0"/>
        <v>5427571</v>
      </c>
      <c r="H23" s="60">
        <f t="shared" si="1"/>
        <v>1918215</v>
      </c>
      <c r="I23" s="16">
        <v>20.391488187217742</v>
      </c>
      <c r="J23" s="16">
        <v>11.145993314170429</v>
      </c>
      <c r="K23" s="16"/>
      <c r="L23" s="16">
        <v>11.145993314170429</v>
      </c>
      <c r="M23" s="16">
        <v>31.537481501388172</v>
      </c>
    </row>
    <row r="24" spans="1:13" ht="13.2" x14ac:dyDescent="0.25">
      <c r="A24" s="9"/>
      <c r="B24" s="20"/>
      <c r="C24" s="14" t="s">
        <v>15</v>
      </c>
      <c r="D24" s="58">
        <v>3507393</v>
      </c>
      <c r="E24" s="59">
        <v>2019619</v>
      </c>
      <c r="F24" s="58"/>
      <c r="G24" s="60">
        <f t="shared" si="0"/>
        <v>5527012</v>
      </c>
      <c r="H24" s="60">
        <f t="shared" si="1"/>
        <v>2019619</v>
      </c>
      <c r="I24" s="16">
        <v>20.364878729955343</v>
      </c>
      <c r="J24" s="16">
        <v>11.726457803762989</v>
      </c>
      <c r="K24" s="16"/>
      <c r="L24" s="16">
        <v>11.726457803762989</v>
      </c>
      <c r="M24" s="16">
        <v>32.091336533718334</v>
      </c>
    </row>
    <row r="25" spans="1:13" ht="13.2" x14ac:dyDescent="0.25">
      <c r="A25" s="9"/>
      <c r="B25" s="13"/>
      <c r="C25" s="14" t="s">
        <v>16</v>
      </c>
      <c r="D25" s="58">
        <v>3533497</v>
      </c>
      <c r="E25" s="59">
        <v>2111901</v>
      </c>
      <c r="F25" s="58"/>
      <c r="G25" s="60">
        <f t="shared" si="0"/>
        <v>5645398</v>
      </c>
      <c r="H25" s="60">
        <f t="shared" si="1"/>
        <v>2111901</v>
      </c>
      <c r="I25" s="16">
        <v>20.501152108964362</v>
      </c>
      <c r="J25" s="16">
        <v>12.253131569115226</v>
      </c>
      <c r="K25" s="16"/>
      <c r="L25" s="16">
        <v>12.253131569115226</v>
      </c>
      <c r="M25" s="16">
        <v>32.754283678079588</v>
      </c>
    </row>
    <row r="26" spans="1:13" ht="13.2" x14ac:dyDescent="0.25">
      <c r="A26" s="9"/>
      <c r="B26" s="13"/>
      <c r="C26" s="14" t="s">
        <v>17</v>
      </c>
      <c r="D26" s="58">
        <v>3750297</v>
      </c>
      <c r="E26" s="59">
        <v>2241188</v>
      </c>
      <c r="F26" s="58"/>
      <c r="G26" s="60">
        <f t="shared" si="0"/>
        <v>5991485</v>
      </c>
      <c r="H26" s="60">
        <f t="shared" si="1"/>
        <v>2241188</v>
      </c>
      <c r="I26" s="16">
        <v>21.74280587531052</v>
      </c>
      <c r="J26" s="16">
        <v>12.993561740330282</v>
      </c>
      <c r="K26" s="16"/>
      <c r="L26" s="16">
        <v>12.993561740330282</v>
      </c>
      <c r="M26" s="16">
        <v>34.736367615640802</v>
      </c>
    </row>
    <row r="27" spans="1:13" ht="13.2" x14ac:dyDescent="0.25">
      <c r="A27" s="9"/>
      <c r="B27" s="20"/>
      <c r="C27" s="14" t="s">
        <v>18</v>
      </c>
      <c r="D27" s="58">
        <v>3949617</v>
      </c>
      <c r="E27" s="59">
        <v>2444064</v>
      </c>
      <c r="F27" s="58"/>
      <c r="G27" s="60">
        <f t="shared" si="0"/>
        <v>6393681</v>
      </c>
      <c r="H27" s="60">
        <f t="shared" si="1"/>
        <v>2444064</v>
      </c>
      <c r="I27" s="16">
        <v>22.881343707343746</v>
      </c>
      <c r="J27" s="16">
        <v>14.159213014007532</v>
      </c>
      <c r="K27" s="16"/>
      <c r="L27" s="16">
        <v>14.159213014007532</v>
      </c>
      <c r="M27" s="16">
        <v>37.04055672135128</v>
      </c>
    </row>
    <row r="28" spans="1:13" ht="13.2" x14ac:dyDescent="0.25">
      <c r="A28" s="9"/>
      <c r="B28" s="13"/>
      <c r="C28" s="14" t="s">
        <v>19</v>
      </c>
      <c r="D28" s="58">
        <v>4201075</v>
      </c>
      <c r="E28" s="59">
        <v>2596941</v>
      </c>
      <c r="F28" s="58"/>
      <c r="G28" s="60">
        <f t="shared" si="0"/>
        <v>6798016</v>
      </c>
      <c r="H28" s="60">
        <f t="shared" si="1"/>
        <v>2596941</v>
      </c>
      <c r="I28" s="16">
        <v>24.320014650024181</v>
      </c>
      <c r="J28" s="16">
        <v>15.033686179191861</v>
      </c>
      <c r="K28" s="16"/>
      <c r="L28" s="16">
        <v>15.033686179191861</v>
      </c>
      <c r="M28" s="16">
        <v>39.353700829216038</v>
      </c>
    </row>
    <row r="29" spans="1:13" ht="13.2" x14ac:dyDescent="0.25">
      <c r="A29" s="9"/>
      <c r="B29" s="13"/>
      <c r="C29" s="14" t="s">
        <v>20</v>
      </c>
      <c r="D29" s="58">
        <v>4288244</v>
      </c>
      <c r="E29" s="59">
        <v>2679630</v>
      </c>
      <c r="F29" s="58"/>
      <c r="G29" s="60">
        <f t="shared" si="0"/>
        <v>6967874</v>
      </c>
      <c r="H29" s="60">
        <f t="shared" si="1"/>
        <v>2679630</v>
      </c>
      <c r="I29" s="16">
        <v>24.806185227681251</v>
      </c>
      <c r="J29" s="16">
        <v>15.500843263968074</v>
      </c>
      <c r="K29" s="16"/>
      <c r="L29" s="16">
        <v>15.500843263968074</v>
      </c>
      <c r="M29" s="16">
        <v>40.307028491649326</v>
      </c>
    </row>
    <row r="30" spans="1:13" ht="13.2" x14ac:dyDescent="0.25">
      <c r="A30" s="9"/>
      <c r="B30" s="20"/>
      <c r="C30" s="14" t="s">
        <v>21</v>
      </c>
      <c r="D30" s="58">
        <v>4347185</v>
      </c>
      <c r="E30" s="59">
        <v>2764399</v>
      </c>
      <c r="F30" s="58"/>
      <c r="G30" s="60">
        <f t="shared" si="0"/>
        <v>7111584</v>
      </c>
      <c r="H30" s="60">
        <f t="shared" si="1"/>
        <v>2764399</v>
      </c>
      <c r="I30" s="16">
        <v>25.128464554495952</v>
      </c>
      <c r="J30" s="16">
        <v>15.979329677937343</v>
      </c>
      <c r="K30" s="16"/>
      <c r="L30" s="16">
        <v>15.979329677937343</v>
      </c>
      <c r="M30" s="16">
        <v>41.107794232433292</v>
      </c>
    </row>
    <row r="31" spans="1:13" ht="13.2" x14ac:dyDescent="0.25">
      <c r="A31" s="9"/>
      <c r="B31" s="13"/>
      <c r="C31" s="14" t="s">
        <v>22</v>
      </c>
      <c r="D31" s="58">
        <v>4394432</v>
      </c>
      <c r="E31" s="59">
        <v>2744786</v>
      </c>
      <c r="F31" s="58"/>
      <c r="G31" s="60">
        <f t="shared" si="0"/>
        <v>7139218</v>
      </c>
      <c r="H31" s="60">
        <f t="shared" si="1"/>
        <v>2744786</v>
      </c>
      <c r="I31" s="16">
        <v>25.382719709962277</v>
      </c>
      <c r="J31" s="16">
        <v>15.854184045134508</v>
      </c>
      <c r="K31" s="16"/>
      <c r="L31" s="16">
        <v>15.854184045134508</v>
      </c>
      <c r="M31" s="16">
        <v>41.236903755096783</v>
      </c>
    </row>
    <row r="32" spans="1:13" ht="13.8" thickBot="1" x14ac:dyDescent="0.3">
      <c r="A32" s="9"/>
      <c r="B32" s="17"/>
      <c r="C32" s="18" t="s">
        <v>23</v>
      </c>
      <c r="D32" s="56">
        <v>4802719</v>
      </c>
      <c r="E32" s="55">
        <v>3154995</v>
      </c>
      <c r="F32" s="56"/>
      <c r="G32" s="57">
        <f t="shared" si="0"/>
        <v>7957714</v>
      </c>
      <c r="H32" s="57">
        <f t="shared" si="1"/>
        <v>3154995</v>
      </c>
      <c r="I32" s="19">
        <v>27.72045777505345</v>
      </c>
      <c r="J32" s="19">
        <v>18.21008176368527</v>
      </c>
      <c r="K32" s="19"/>
      <c r="L32" s="19">
        <v>18.21008176368527</v>
      </c>
      <c r="M32" s="19">
        <v>45.930539538738721</v>
      </c>
    </row>
    <row r="33" spans="1:13" ht="13.2" x14ac:dyDescent="0.25">
      <c r="A33" s="9"/>
      <c r="B33" s="10">
        <v>2012</v>
      </c>
      <c r="C33" s="11" t="s">
        <v>12</v>
      </c>
      <c r="D33" s="61">
        <v>4439098</v>
      </c>
      <c r="E33" s="62">
        <v>3274151</v>
      </c>
      <c r="F33" s="61"/>
      <c r="G33" s="63">
        <f t="shared" si="0"/>
        <v>7713249</v>
      </c>
      <c r="H33" s="63">
        <f t="shared" si="1"/>
        <v>3274151</v>
      </c>
      <c r="I33" s="12">
        <v>25.602714131542193</v>
      </c>
      <c r="J33" s="12">
        <v>18.883825515116587</v>
      </c>
      <c r="K33" s="12"/>
      <c r="L33" s="12">
        <v>18.883825515116587</v>
      </c>
      <c r="M33" s="12">
        <v>44.486539646658784</v>
      </c>
    </row>
    <row r="34" spans="1:13" ht="13.2" x14ac:dyDescent="0.25">
      <c r="A34" s="9"/>
      <c r="B34" s="13"/>
      <c r="C34" s="14" t="s">
        <v>13</v>
      </c>
      <c r="D34" s="58">
        <v>4298723</v>
      </c>
      <c r="E34" s="59">
        <v>3353946</v>
      </c>
      <c r="F34" s="58"/>
      <c r="G34" s="60">
        <f t="shared" si="0"/>
        <v>7652669</v>
      </c>
      <c r="H34" s="60">
        <f t="shared" si="1"/>
        <v>3353946</v>
      </c>
      <c r="I34" s="16">
        <v>24.77473555679315</v>
      </c>
      <c r="J34" s="16">
        <v>19.329723087941268</v>
      </c>
      <c r="K34" s="16"/>
      <c r="L34" s="16">
        <v>19.329723087941268</v>
      </c>
      <c r="M34" s="16">
        <v>44.104458644734414</v>
      </c>
    </row>
    <row r="35" spans="1:13" ht="13.2" x14ac:dyDescent="0.25">
      <c r="A35" s="9"/>
      <c r="B35" s="13"/>
      <c r="C35" s="14" t="s">
        <v>14</v>
      </c>
      <c r="D35" s="58">
        <v>4396975</v>
      </c>
      <c r="E35" s="59">
        <v>3619463</v>
      </c>
      <c r="F35" s="58"/>
      <c r="G35" s="60">
        <f t="shared" si="0"/>
        <v>8016438</v>
      </c>
      <c r="H35" s="60">
        <f t="shared" si="1"/>
        <v>3619463</v>
      </c>
      <c r="I35" s="16">
        <v>25.322238401850694</v>
      </c>
      <c r="J35" s="16">
        <v>20.844536294310913</v>
      </c>
      <c r="K35" s="16"/>
      <c r="L35" s="16">
        <v>20.844536294310913</v>
      </c>
      <c r="M35" s="16">
        <v>46.166774696161603</v>
      </c>
    </row>
    <row r="36" spans="1:13" ht="13.2" x14ac:dyDescent="0.25">
      <c r="A36" s="9"/>
      <c r="B36" s="20"/>
      <c r="C36" s="14" t="s">
        <v>15</v>
      </c>
      <c r="D36" s="58">
        <v>4341453</v>
      </c>
      <c r="E36" s="59">
        <v>3694300</v>
      </c>
      <c r="F36" s="58"/>
      <c r="G36" s="60">
        <f t="shared" si="0"/>
        <v>8035753</v>
      </c>
      <c r="H36" s="60">
        <f t="shared" si="1"/>
        <v>3694300</v>
      </c>
      <c r="I36" s="16">
        <v>24.983999861885852</v>
      </c>
      <c r="J36" s="16">
        <v>21.259792675347377</v>
      </c>
      <c r="K36" s="16"/>
      <c r="L36" s="16">
        <v>21.259792675347377</v>
      </c>
      <c r="M36" s="16">
        <v>46.243792537233233</v>
      </c>
    </row>
    <row r="37" spans="1:13" ht="13.2" x14ac:dyDescent="0.25">
      <c r="A37" s="9"/>
      <c r="B37" s="13"/>
      <c r="C37" s="14" t="s">
        <v>16</v>
      </c>
      <c r="D37" s="58">
        <v>4202236</v>
      </c>
      <c r="E37" s="59">
        <v>3835712</v>
      </c>
      <c r="F37" s="58"/>
      <c r="G37" s="60">
        <f t="shared" si="0"/>
        <v>8037948</v>
      </c>
      <c r="H37" s="60">
        <f t="shared" si="1"/>
        <v>3835712</v>
      </c>
      <c r="I37" s="16">
        <v>24.164972744051109</v>
      </c>
      <c r="J37" s="16">
        <v>22.057275206349612</v>
      </c>
      <c r="K37" s="16"/>
      <c r="L37" s="16">
        <v>22.057275206349612</v>
      </c>
      <c r="M37" s="16">
        <v>46.222247950400721</v>
      </c>
    </row>
    <row r="38" spans="1:13" ht="13.2" x14ac:dyDescent="0.25">
      <c r="A38" s="9"/>
      <c r="B38" s="13"/>
      <c r="C38" s="14" t="s">
        <v>17</v>
      </c>
      <c r="D38" s="58">
        <v>4117626</v>
      </c>
      <c r="E38" s="59">
        <v>3946142</v>
      </c>
      <c r="F38" s="58"/>
      <c r="G38" s="60">
        <f t="shared" si="0"/>
        <v>8063768</v>
      </c>
      <c r="H38" s="60">
        <f t="shared" si="1"/>
        <v>3946142</v>
      </c>
      <c r="I38" s="16">
        <v>23.660940903759929</v>
      </c>
      <c r="J38" s="16">
        <v>22.67554961520182</v>
      </c>
      <c r="K38" s="16"/>
      <c r="L38" s="16">
        <v>22.67554961520182</v>
      </c>
      <c r="M38" s="16">
        <v>46.336490518961746</v>
      </c>
    </row>
    <row r="39" spans="1:13" ht="13.2" x14ac:dyDescent="0.25">
      <c r="A39" s="9"/>
      <c r="B39" s="13"/>
      <c r="C39" s="14" t="s">
        <v>18</v>
      </c>
      <c r="D39" s="58">
        <v>4172032</v>
      </c>
      <c r="E39" s="59">
        <v>4139993</v>
      </c>
      <c r="F39" s="58"/>
      <c r="G39" s="60">
        <f t="shared" si="0"/>
        <v>8312025</v>
      </c>
      <c r="H39" s="60">
        <f t="shared" si="1"/>
        <v>4139993</v>
      </c>
      <c r="I39" s="16">
        <v>23.955884646581975</v>
      </c>
      <c r="J39" s="16">
        <v>23.771916118010804</v>
      </c>
      <c r="K39" s="16"/>
      <c r="L39" s="16">
        <v>23.771916118010804</v>
      </c>
      <c r="M39" s="16">
        <v>47.727800764592779</v>
      </c>
    </row>
    <row r="40" spans="1:13" ht="13.2" x14ac:dyDescent="0.25">
      <c r="A40" s="9"/>
      <c r="B40" s="20"/>
      <c r="C40" s="14" t="s">
        <v>19</v>
      </c>
      <c r="D40" s="58">
        <v>4322668</v>
      </c>
      <c r="E40" s="59">
        <v>4347399</v>
      </c>
      <c r="F40" s="58"/>
      <c r="G40" s="60">
        <f t="shared" ref="G40:G56" si="2">+D40+E40</f>
        <v>8670067</v>
      </c>
      <c r="H40" s="60">
        <f t="shared" ref="H40:H56" si="3">+E40+F40</f>
        <v>4347399</v>
      </c>
      <c r="I40" s="16">
        <v>24.80254057654124</v>
      </c>
      <c r="J40" s="16">
        <v>24.944441742903877</v>
      </c>
      <c r="K40" s="16"/>
      <c r="L40" s="16">
        <v>24.944441742903877</v>
      </c>
      <c r="M40" s="16">
        <v>49.746982319445117</v>
      </c>
    </row>
    <row r="41" spans="1:13" ht="13.2" x14ac:dyDescent="0.25">
      <c r="A41" s="9"/>
      <c r="B41" s="13"/>
      <c r="C41" s="14" t="s">
        <v>20</v>
      </c>
      <c r="D41" s="58">
        <v>4301600</v>
      </c>
      <c r="E41" s="59">
        <v>4409493</v>
      </c>
      <c r="F41" s="58"/>
      <c r="G41" s="60">
        <f t="shared" si="2"/>
        <v>8711093</v>
      </c>
      <c r="H41" s="60">
        <f t="shared" si="3"/>
        <v>4409493</v>
      </c>
      <c r="I41" s="16">
        <v>24.663474173652688</v>
      </c>
      <c r="J41" s="16">
        <v>25.282084974056701</v>
      </c>
      <c r="K41" s="16"/>
      <c r="L41" s="16">
        <v>25.282084974056701</v>
      </c>
      <c r="M41" s="16">
        <v>49.945559147709389</v>
      </c>
    </row>
    <row r="42" spans="1:13" ht="13.2" x14ac:dyDescent="0.25">
      <c r="A42" s="9"/>
      <c r="B42" s="20"/>
      <c r="C42" s="14" t="s">
        <v>21</v>
      </c>
      <c r="D42" s="58">
        <v>3992109</v>
      </c>
      <c r="E42" s="59">
        <v>4494650</v>
      </c>
      <c r="F42" s="58"/>
      <c r="G42" s="60">
        <f t="shared" si="2"/>
        <v>8486759</v>
      </c>
      <c r="H42" s="60">
        <f t="shared" si="3"/>
        <v>4494650</v>
      </c>
      <c r="I42" s="16">
        <v>22.872139807293713</v>
      </c>
      <c r="J42" s="16">
        <v>25.75136680507789</v>
      </c>
      <c r="K42" s="16"/>
      <c r="L42" s="16">
        <v>25.75136680507789</v>
      </c>
      <c r="M42" s="16">
        <v>48.623506612371607</v>
      </c>
    </row>
    <row r="43" spans="1:13" ht="13.2" x14ac:dyDescent="0.25">
      <c r="A43" s="9"/>
      <c r="B43" s="13"/>
      <c r="C43" s="14" t="s">
        <v>22</v>
      </c>
      <c r="D43" s="58">
        <v>3942702</v>
      </c>
      <c r="E43" s="59">
        <v>4576134</v>
      </c>
      <c r="F43" s="58"/>
      <c r="G43" s="60">
        <f t="shared" si="2"/>
        <v>8518836</v>
      </c>
      <c r="H43" s="60">
        <f t="shared" si="3"/>
        <v>4576134</v>
      </c>
      <c r="I43" s="16">
        <v>22.572453756929431</v>
      </c>
      <c r="J43" s="16">
        <v>26.198929845702899</v>
      </c>
      <c r="K43" s="16"/>
      <c r="L43" s="16">
        <v>26.198929845702899</v>
      </c>
      <c r="M43" s="16">
        <v>48.771383602632334</v>
      </c>
    </row>
    <row r="44" spans="1:13" ht="13.8" thickBot="1" x14ac:dyDescent="0.3">
      <c r="A44" s="9"/>
      <c r="B44" s="17"/>
      <c r="C44" s="18" t="s">
        <v>23</v>
      </c>
      <c r="D44" s="56">
        <v>3988594</v>
      </c>
      <c r="E44" s="55">
        <v>4983888</v>
      </c>
      <c r="F44" s="56"/>
      <c r="G44" s="57">
        <f t="shared" si="2"/>
        <v>8972482</v>
      </c>
      <c r="H44" s="57">
        <f t="shared" si="3"/>
        <v>4983888</v>
      </c>
      <c r="I44" s="19">
        <v>22.818405726978771</v>
      </c>
      <c r="J44" s="19">
        <v>28.512397722561076</v>
      </c>
      <c r="K44" s="19"/>
      <c r="L44" s="19">
        <v>28.512397722561076</v>
      </c>
      <c r="M44" s="19">
        <v>51.330803449539843</v>
      </c>
    </row>
    <row r="45" spans="1:13" ht="13.2" x14ac:dyDescent="0.25">
      <c r="A45" s="9"/>
      <c r="B45" s="10">
        <v>2013</v>
      </c>
      <c r="C45" s="11" t="s">
        <v>12</v>
      </c>
      <c r="D45" s="61">
        <v>4066613</v>
      </c>
      <c r="E45" s="62">
        <v>5048537</v>
      </c>
      <c r="F45" s="61"/>
      <c r="G45" s="63">
        <f t="shared" si="2"/>
        <v>9115150</v>
      </c>
      <c r="H45" s="63">
        <f t="shared" si="3"/>
        <v>5048537</v>
      </c>
      <c r="I45" s="12">
        <v>23.247657201910762</v>
      </c>
      <c r="J45" s="12">
        <v>28.861034366231298</v>
      </c>
      <c r="K45" s="12"/>
      <c r="L45" s="12">
        <v>28.861034366231298</v>
      </c>
      <c r="M45" s="12">
        <v>52.108691568142063</v>
      </c>
    </row>
    <row r="46" spans="1:13" ht="13.2" x14ac:dyDescent="0.25">
      <c r="A46" s="9"/>
      <c r="B46" s="13"/>
      <c r="C46" s="14" t="s">
        <v>13</v>
      </c>
      <c r="D46" s="58">
        <v>3855775</v>
      </c>
      <c r="E46" s="59">
        <v>5090041</v>
      </c>
      <c r="F46" s="58"/>
      <c r="G46" s="60">
        <f t="shared" si="2"/>
        <v>8945816</v>
      </c>
      <c r="H46" s="60">
        <f t="shared" si="3"/>
        <v>5090041</v>
      </c>
      <c r="I46" s="16">
        <v>22.026178177958574</v>
      </c>
      <c r="J46" s="16">
        <v>29.076943026788243</v>
      </c>
      <c r="K46" s="16"/>
      <c r="L46" s="16">
        <v>29.076943026788243</v>
      </c>
      <c r="M46" s="16">
        <v>51.10312120474682</v>
      </c>
    </row>
    <row r="47" spans="1:13" ht="13.2" x14ac:dyDescent="0.25">
      <c r="A47" s="9"/>
      <c r="B47" s="13"/>
      <c r="C47" s="14" t="s">
        <v>14</v>
      </c>
      <c r="D47" s="58">
        <v>3757936</v>
      </c>
      <c r="E47" s="59">
        <v>5268103</v>
      </c>
      <c r="F47" s="58"/>
      <c r="G47" s="60">
        <f t="shared" si="2"/>
        <v>9026039</v>
      </c>
      <c r="H47" s="60">
        <f t="shared" si="3"/>
        <v>5268103</v>
      </c>
      <c r="I47" s="16">
        <v>21.451526138962773</v>
      </c>
      <c r="J47" s="16">
        <v>30.072052639333982</v>
      </c>
      <c r="K47" s="16"/>
      <c r="L47" s="16">
        <v>30.072052639333982</v>
      </c>
      <c r="M47" s="16">
        <v>51.523578778296759</v>
      </c>
    </row>
    <row r="48" spans="1:13" ht="13.2" x14ac:dyDescent="0.25">
      <c r="A48" s="9"/>
      <c r="B48" s="20"/>
      <c r="C48" s="14" t="s">
        <v>15</v>
      </c>
      <c r="D48" s="58">
        <v>3748317</v>
      </c>
      <c r="E48" s="59">
        <v>5370918</v>
      </c>
      <c r="F48" s="58"/>
      <c r="G48" s="60">
        <f t="shared" si="2"/>
        <v>9119235</v>
      </c>
      <c r="H48" s="60">
        <f t="shared" si="3"/>
        <v>5370918</v>
      </c>
      <c r="I48" s="16">
        <v>21.38093592721626</v>
      </c>
      <c r="J48" s="16">
        <v>30.63648395488762</v>
      </c>
      <c r="K48" s="16"/>
      <c r="L48" s="16">
        <v>30.63648395488762</v>
      </c>
      <c r="M48" s="16">
        <v>52.01741988210388</v>
      </c>
    </row>
    <row r="49" spans="1:14" ht="13.2" x14ac:dyDescent="0.25">
      <c r="A49" s="9"/>
      <c r="B49" s="13"/>
      <c r="C49" s="14" t="s">
        <v>16</v>
      </c>
      <c r="D49" s="58">
        <v>3786898</v>
      </c>
      <c r="E49" s="59">
        <v>5469374</v>
      </c>
      <c r="F49" s="58"/>
      <c r="G49" s="60">
        <f t="shared" si="2"/>
        <v>9256272</v>
      </c>
      <c r="H49" s="60">
        <f t="shared" si="3"/>
        <v>5469374</v>
      </c>
      <c r="I49" s="16">
        <v>21.585187443004777</v>
      </c>
      <c r="J49" s="16">
        <v>31.175242371433509</v>
      </c>
      <c r="K49" s="16"/>
      <c r="L49" s="16">
        <v>31.175242371433509</v>
      </c>
      <c r="M49" s="16">
        <v>52.760429814438282</v>
      </c>
    </row>
    <row r="50" spans="1:14" ht="13.2" x14ac:dyDescent="0.25">
      <c r="A50" s="9"/>
      <c r="B50" s="13"/>
      <c r="C50" s="14" t="s">
        <v>17</v>
      </c>
      <c r="D50" s="58">
        <v>3840570</v>
      </c>
      <c r="E50" s="59">
        <v>5447665</v>
      </c>
      <c r="F50" s="58"/>
      <c r="G50" s="60">
        <f t="shared" si="2"/>
        <v>9288235</v>
      </c>
      <c r="H50" s="60">
        <f t="shared" si="3"/>
        <v>5447665</v>
      </c>
      <c r="I50" s="16">
        <v>21.875095226554457</v>
      </c>
      <c r="J50" s="16">
        <v>31.028777144373827</v>
      </c>
      <c r="K50" s="16"/>
      <c r="L50" s="16">
        <v>31.028777144373827</v>
      </c>
      <c r="M50" s="16">
        <v>52.903872370928283</v>
      </c>
    </row>
    <row r="51" spans="1:14" ht="13.2" x14ac:dyDescent="0.25">
      <c r="A51" s="9"/>
      <c r="B51" s="20"/>
      <c r="C51" s="14" t="s">
        <v>18</v>
      </c>
      <c r="D51" s="58">
        <v>3719032</v>
      </c>
      <c r="E51" s="59">
        <v>5614971</v>
      </c>
      <c r="F51" s="58"/>
      <c r="G51" s="60">
        <f t="shared" si="2"/>
        <v>9334003</v>
      </c>
      <c r="H51" s="60">
        <f t="shared" si="3"/>
        <v>5614971</v>
      </c>
      <c r="I51" s="16">
        <v>21.167348347472895</v>
      </c>
      <c r="J51" s="16">
        <v>31.958328704339792</v>
      </c>
      <c r="K51" s="16"/>
      <c r="L51" s="16">
        <v>31.958328704339792</v>
      </c>
      <c r="M51" s="16">
        <v>53.125677051812687</v>
      </c>
    </row>
    <row r="52" spans="1:14" ht="13.2" x14ac:dyDescent="0.25">
      <c r="A52" s="9"/>
      <c r="B52" s="13"/>
      <c r="C52" s="14" t="s">
        <v>19</v>
      </c>
      <c r="D52" s="58">
        <v>3705492</v>
      </c>
      <c r="E52" s="59">
        <v>5679494</v>
      </c>
      <c r="F52" s="58"/>
      <c r="G52" s="60">
        <f t="shared" si="2"/>
        <v>9384986</v>
      </c>
      <c r="H52" s="60">
        <f t="shared" si="3"/>
        <v>5679494</v>
      </c>
      <c r="I52" s="16">
        <v>21.074871179536231</v>
      </c>
      <c r="J52" s="16">
        <v>32.301946520178412</v>
      </c>
      <c r="K52" s="16"/>
      <c r="L52" s="16">
        <v>32.301946520178412</v>
      </c>
      <c r="M52" s="16">
        <v>53.376817699714643</v>
      </c>
    </row>
    <row r="53" spans="1:14" ht="13.2" x14ac:dyDescent="0.25">
      <c r="A53" s="9"/>
      <c r="B53" s="13"/>
      <c r="C53" s="14" t="s">
        <v>20</v>
      </c>
      <c r="D53" s="58">
        <v>3673199</v>
      </c>
      <c r="E53" s="59">
        <v>5645778</v>
      </c>
      <c r="F53" s="58"/>
      <c r="G53" s="60">
        <f t="shared" si="2"/>
        <v>9318977</v>
      </c>
      <c r="H53" s="60">
        <f t="shared" si="3"/>
        <v>5645778</v>
      </c>
      <c r="I53" s="16">
        <v>20.875949854342991</v>
      </c>
      <c r="J53" s="16">
        <v>32.086739220160105</v>
      </c>
      <c r="K53" s="16"/>
      <c r="L53" s="16">
        <v>32.086739220160105</v>
      </c>
      <c r="M53" s="16">
        <v>52.962689074503096</v>
      </c>
      <c r="N53" s="1"/>
    </row>
    <row r="54" spans="1:14" ht="13.2" x14ac:dyDescent="0.25">
      <c r="A54" s="9"/>
      <c r="B54" s="20"/>
      <c r="C54" s="14" t="s">
        <v>21</v>
      </c>
      <c r="D54" s="58">
        <v>3474618</v>
      </c>
      <c r="E54" s="59">
        <v>5876547</v>
      </c>
      <c r="F54" s="58"/>
      <c r="G54" s="60">
        <f t="shared" si="2"/>
        <v>9351165</v>
      </c>
      <c r="H54" s="60">
        <f t="shared" si="3"/>
        <v>5876547</v>
      </c>
      <c r="I54" s="16">
        <v>19.732941263729323</v>
      </c>
      <c r="J54" s="16">
        <v>33.373900896312847</v>
      </c>
      <c r="K54" s="16"/>
      <c r="L54" s="16">
        <v>33.373900896312847</v>
      </c>
      <c r="M54" s="16">
        <v>53.10684216004217</v>
      </c>
      <c r="N54" s="1"/>
    </row>
    <row r="55" spans="1:14" ht="13.2" x14ac:dyDescent="0.25">
      <c r="A55" s="9"/>
      <c r="B55" s="13"/>
      <c r="C55" s="14" t="s">
        <v>22</v>
      </c>
      <c r="D55" s="58">
        <v>3488156</v>
      </c>
      <c r="E55" s="59">
        <v>5880360</v>
      </c>
      <c r="F55" s="58"/>
      <c r="G55" s="60">
        <f t="shared" si="2"/>
        <v>9368516</v>
      </c>
      <c r="H55" s="60">
        <f t="shared" si="3"/>
        <v>5880360</v>
      </c>
      <c r="I55" s="16">
        <v>19.795380740541397</v>
      </c>
      <c r="J55" s="16">
        <v>33.371203894392913</v>
      </c>
      <c r="K55" s="16"/>
      <c r="L55" s="16">
        <v>33.371203894392913</v>
      </c>
      <c r="M55" s="16">
        <v>53.16658463493431</v>
      </c>
      <c r="N55" s="1"/>
    </row>
    <row r="56" spans="1:14" ht="13.8" thickBot="1" x14ac:dyDescent="0.3">
      <c r="A56" s="9"/>
      <c r="B56" s="17"/>
      <c r="C56" s="18" t="s">
        <v>23</v>
      </c>
      <c r="D56" s="56">
        <v>3444862</v>
      </c>
      <c r="E56" s="55">
        <v>6366120</v>
      </c>
      <c r="F56" s="56"/>
      <c r="G56" s="57">
        <f t="shared" si="2"/>
        <v>9810982</v>
      </c>
      <c r="H56" s="57">
        <f t="shared" si="3"/>
        <v>6366120</v>
      </c>
      <c r="I56" s="19">
        <v>19.535441077317522</v>
      </c>
      <c r="J56" s="19">
        <v>36.101580310367332</v>
      </c>
      <c r="K56" s="19"/>
      <c r="L56" s="19">
        <v>36.101580310367332</v>
      </c>
      <c r="M56" s="19">
        <v>55.637021387684854</v>
      </c>
      <c r="N56" s="1"/>
    </row>
    <row r="57" spans="1:14" ht="13.2" x14ac:dyDescent="0.25">
      <c r="A57" s="9"/>
      <c r="B57" s="10">
        <v>2014</v>
      </c>
      <c r="C57" s="11" t="s">
        <v>12</v>
      </c>
      <c r="D57" s="61">
        <v>3344257</v>
      </c>
      <c r="E57" s="62">
        <v>6636236</v>
      </c>
      <c r="F57" s="61">
        <v>6485</v>
      </c>
      <c r="G57" s="63">
        <f t="shared" ref="G57:G77" si="4">+D57+E57+F57</f>
        <v>9986978</v>
      </c>
      <c r="H57" s="63">
        <f t="shared" ref="H57:H77" si="5">+E57+F57</f>
        <v>6642721</v>
      </c>
      <c r="I57" s="12">
        <v>18.951112093517935</v>
      </c>
      <c r="J57" s="12">
        <v>37.60597714680393</v>
      </c>
      <c r="K57" s="12">
        <v>3.6748958565823081E-2</v>
      </c>
      <c r="L57" s="12">
        <v>37.642726105369753</v>
      </c>
      <c r="M57" s="12">
        <v>56.593838198887688</v>
      </c>
      <c r="N57" s="1"/>
    </row>
    <row r="58" spans="1:14" ht="13.2" x14ac:dyDescent="0.25">
      <c r="A58" s="9"/>
      <c r="B58" s="13"/>
      <c r="C58" s="14" t="s">
        <v>13</v>
      </c>
      <c r="D58" s="58">
        <v>3210790</v>
      </c>
      <c r="E58" s="59">
        <v>6675009</v>
      </c>
      <c r="F58" s="58">
        <v>8170</v>
      </c>
      <c r="G58" s="60">
        <f t="shared" si="4"/>
        <v>9893969</v>
      </c>
      <c r="H58" s="60">
        <f t="shared" si="5"/>
        <v>6683179</v>
      </c>
      <c r="I58" s="16">
        <v>18.181547747861426</v>
      </c>
      <c r="J58" s="16">
        <v>37.798172677411088</v>
      </c>
      <c r="K58" s="16">
        <v>4.6263768449517982E-2</v>
      </c>
      <c r="L58" s="16">
        <v>37.844436445860609</v>
      </c>
      <c r="M58" s="16">
        <v>56.025984193722032</v>
      </c>
      <c r="N58" s="1"/>
    </row>
    <row r="59" spans="1:14" ht="13.2" x14ac:dyDescent="0.25">
      <c r="A59" s="9"/>
      <c r="B59" s="13"/>
      <c r="C59" s="14" t="s">
        <v>14</v>
      </c>
      <c r="D59" s="58">
        <v>3150825</v>
      </c>
      <c r="E59" s="59">
        <v>7011653</v>
      </c>
      <c r="F59" s="58">
        <v>9829</v>
      </c>
      <c r="G59" s="60">
        <f t="shared" si="4"/>
        <v>10172307</v>
      </c>
      <c r="H59" s="60">
        <f t="shared" si="5"/>
        <v>7021482</v>
      </c>
      <c r="I59" s="16">
        <v>17.829015199032796</v>
      </c>
      <c r="J59" s="16">
        <v>39.675598583654725</v>
      </c>
      <c r="K59" s="16">
        <v>5.5617620906046307E-2</v>
      </c>
      <c r="L59" s="16">
        <v>39.731216204560774</v>
      </c>
      <c r="M59" s="16">
        <v>57.560231403593569</v>
      </c>
      <c r="N59" s="51"/>
    </row>
    <row r="60" spans="1:14" ht="13.2" x14ac:dyDescent="0.25">
      <c r="A60" s="9"/>
      <c r="B60" s="20"/>
      <c r="C60" s="14" t="s">
        <v>15</v>
      </c>
      <c r="D60" s="58">
        <v>2853272</v>
      </c>
      <c r="E60" s="59">
        <v>7179005</v>
      </c>
      <c r="F60" s="58">
        <v>29536</v>
      </c>
      <c r="G60" s="60">
        <f t="shared" si="4"/>
        <v>10061813</v>
      </c>
      <c r="H60" s="60">
        <f t="shared" si="5"/>
        <v>7208541</v>
      </c>
      <c r="I60" s="16">
        <v>16.133574544253229</v>
      </c>
      <c r="J60" s="16">
        <v>40.593049776210137</v>
      </c>
      <c r="K60" s="16">
        <v>0.16700870360030987</v>
      </c>
      <c r="L60" s="16">
        <v>40.760058479810446</v>
      </c>
      <c r="M60" s="16">
        <v>56.893633024063675</v>
      </c>
      <c r="N60" s="1"/>
    </row>
    <row r="61" spans="1:14" ht="13.2" x14ac:dyDescent="0.25">
      <c r="A61" s="9"/>
      <c r="B61" s="13"/>
      <c r="C61" s="14" t="s">
        <v>16</v>
      </c>
      <c r="D61" s="58">
        <v>2794916</v>
      </c>
      <c r="E61" s="59">
        <v>7593239</v>
      </c>
      <c r="F61" s="58">
        <v>14407</v>
      </c>
      <c r="G61" s="60">
        <f t="shared" si="4"/>
        <v>10402562</v>
      </c>
      <c r="H61" s="60">
        <f t="shared" si="5"/>
        <v>7607646</v>
      </c>
      <c r="I61" s="16">
        <v>15.792132079078907</v>
      </c>
      <c r="J61" s="16">
        <v>42.90412777915796</v>
      </c>
      <c r="K61" s="16">
        <v>8.1403965937899322E-2</v>
      </c>
      <c r="L61" s="16">
        <v>42.985531745095862</v>
      </c>
      <c r="M61" s="16">
        <v>58.777663824174766</v>
      </c>
      <c r="N61" s="1"/>
    </row>
    <row r="62" spans="1:14" ht="13.2" x14ac:dyDescent="0.25">
      <c r="A62" s="9"/>
      <c r="B62" s="13"/>
      <c r="C62" s="14" t="s">
        <v>17</v>
      </c>
      <c r="D62" s="58">
        <v>2603845</v>
      </c>
      <c r="E62" s="59">
        <v>7637528</v>
      </c>
      <c r="F62" s="58">
        <v>184382</v>
      </c>
      <c r="G62" s="60">
        <f t="shared" si="4"/>
        <v>10425755</v>
      </c>
      <c r="H62" s="60">
        <f t="shared" si="5"/>
        <v>7821910</v>
      </c>
      <c r="I62" s="16">
        <v>14.701848636023106</v>
      </c>
      <c r="J62" s="16">
        <v>43.12306631515635</v>
      </c>
      <c r="K62" s="16">
        <v>1.0410589936064598</v>
      </c>
      <c r="L62" s="16">
        <v>44.164125308762813</v>
      </c>
      <c r="M62" s="16">
        <v>58.865973944785914</v>
      </c>
      <c r="N62" s="1"/>
    </row>
    <row r="63" spans="1:14" ht="13.2" x14ac:dyDescent="0.25">
      <c r="A63" s="9"/>
      <c r="B63" s="20"/>
      <c r="C63" s="14" t="s">
        <v>18</v>
      </c>
      <c r="D63" s="58">
        <v>2320089</v>
      </c>
      <c r="E63" s="59">
        <v>7573448</v>
      </c>
      <c r="F63" s="58">
        <v>220443</v>
      </c>
      <c r="G63" s="60">
        <f t="shared" si="4"/>
        <v>10113980</v>
      </c>
      <c r="H63" s="60">
        <f t="shared" si="5"/>
        <v>7793891</v>
      </c>
      <c r="I63" s="16">
        <v>13.008872173067097</v>
      </c>
      <c r="J63" s="16">
        <v>42.464757576701004</v>
      </c>
      <c r="K63" s="16">
        <v>1.2360365522389141</v>
      </c>
      <c r="L63" s="16">
        <v>43.700794128939918</v>
      </c>
      <c r="M63" s="16">
        <v>56.709666302007015</v>
      </c>
      <c r="N63" s="1"/>
    </row>
    <row r="64" spans="1:14" ht="13.2" x14ac:dyDescent="0.25">
      <c r="A64" s="9"/>
      <c r="B64" s="13"/>
      <c r="C64" s="14" t="s">
        <v>19</v>
      </c>
      <c r="D64" s="58">
        <v>2120724</v>
      </c>
      <c r="E64" s="59">
        <v>7675395</v>
      </c>
      <c r="F64" s="58">
        <v>270166</v>
      </c>
      <c r="G64" s="60">
        <f t="shared" si="4"/>
        <v>10066285</v>
      </c>
      <c r="H64" s="60">
        <f t="shared" si="5"/>
        <v>7945561</v>
      </c>
      <c r="I64" s="16">
        <v>11.880620692802037</v>
      </c>
      <c r="J64" s="16">
        <v>42.998738479136982</v>
      </c>
      <c r="K64" s="16">
        <v>1.5135113150469157</v>
      </c>
      <c r="L64" s="16">
        <v>44.512249794183894</v>
      </c>
      <c r="M64" s="16">
        <v>56.392870486985935</v>
      </c>
      <c r="N64" s="1"/>
    </row>
    <row r="65" spans="1:14" ht="13.2" x14ac:dyDescent="0.25">
      <c r="A65" s="9"/>
      <c r="B65" s="13"/>
      <c r="C65" s="14" t="s">
        <v>20</v>
      </c>
      <c r="D65" s="58">
        <v>2157361</v>
      </c>
      <c r="E65" s="59">
        <v>8105732</v>
      </c>
      <c r="F65" s="58">
        <v>345396</v>
      </c>
      <c r="G65" s="60">
        <f t="shared" si="4"/>
        <v>10608489</v>
      </c>
      <c r="H65" s="60">
        <f t="shared" si="5"/>
        <v>8451128</v>
      </c>
      <c r="I65" s="16">
        <v>12.075305111055956</v>
      </c>
      <c r="J65" s="16">
        <v>45.369869506517368</v>
      </c>
      <c r="K65" s="16">
        <v>1.9332703632531982</v>
      </c>
      <c r="L65" s="16">
        <v>47.303139869770568</v>
      </c>
      <c r="M65" s="16">
        <v>59.378444980826522</v>
      </c>
      <c r="N65" s="1"/>
    </row>
    <row r="66" spans="1:14" ht="13.2" x14ac:dyDescent="0.25">
      <c r="A66" s="9"/>
      <c r="B66" s="20"/>
      <c r="C66" s="14" t="s">
        <v>21</v>
      </c>
      <c r="D66" s="58">
        <v>2018549</v>
      </c>
      <c r="E66" s="59">
        <v>8246308</v>
      </c>
      <c r="F66" s="58">
        <v>401649</v>
      </c>
      <c r="G66" s="60">
        <f t="shared" si="4"/>
        <v>10666506</v>
      </c>
      <c r="H66" s="60">
        <f t="shared" si="5"/>
        <v>8647957</v>
      </c>
      <c r="I66" s="16">
        <v>11.28847376101732</v>
      </c>
      <c r="J66" s="16">
        <v>46.116409105385706</v>
      </c>
      <c r="K66" s="16">
        <v>2.24616999519895</v>
      </c>
      <c r="L66" s="16">
        <v>48.362579100584654</v>
      </c>
      <c r="M66" s="16">
        <v>59.651052861601976</v>
      </c>
      <c r="N66" s="1"/>
    </row>
    <row r="67" spans="1:14" ht="13.2" x14ac:dyDescent="0.25">
      <c r="A67" s="9"/>
      <c r="B67" s="13"/>
      <c r="C67" s="14" t="s">
        <v>22</v>
      </c>
      <c r="D67" s="58">
        <v>1830004</v>
      </c>
      <c r="E67" s="59">
        <v>8286795</v>
      </c>
      <c r="F67" s="58">
        <v>500735</v>
      </c>
      <c r="G67" s="60">
        <f t="shared" si="4"/>
        <v>10617534</v>
      </c>
      <c r="H67" s="60">
        <f t="shared" si="5"/>
        <v>8787530</v>
      </c>
      <c r="I67" s="16">
        <v>10.225132479781553</v>
      </c>
      <c r="J67" s="16">
        <v>46.302399725788241</v>
      </c>
      <c r="K67" s="16">
        <v>2.7978527436352141</v>
      </c>
      <c r="L67" s="16">
        <v>49.100252469423452</v>
      </c>
      <c r="M67" s="16">
        <v>59.325384949205009</v>
      </c>
      <c r="N67" s="1"/>
    </row>
    <row r="68" spans="1:14" ht="13.8" thickBot="1" x14ac:dyDescent="0.3">
      <c r="A68" s="9"/>
      <c r="B68" s="17"/>
      <c r="C68" s="18" t="s">
        <v>23</v>
      </c>
      <c r="D68" s="56">
        <v>1744424</v>
      </c>
      <c r="E68" s="55">
        <v>8610313</v>
      </c>
      <c r="F68" s="56">
        <v>545410</v>
      </c>
      <c r="G68" s="57">
        <f t="shared" si="4"/>
        <v>10900147</v>
      </c>
      <c r="H68" s="57">
        <f t="shared" si="5"/>
        <v>9155723</v>
      </c>
      <c r="I68" s="19">
        <v>9.7384594716031714</v>
      </c>
      <c r="J68" s="19">
        <v>48.068121161092662</v>
      </c>
      <c r="K68" s="19">
        <v>3.0448177624287931</v>
      </c>
      <c r="L68" s="19">
        <v>51.112938923521455</v>
      </c>
      <c r="M68" s="19">
        <v>60.851398395124626</v>
      </c>
      <c r="N68" s="51"/>
    </row>
    <row r="69" spans="1:14" ht="13.2" x14ac:dyDescent="0.25">
      <c r="A69" s="9"/>
      <c r="B69" s="10">
        <v>2015</v>
      </c>
      <c r="C69" s="11" t="s">
        <v>12</v>
      </c>
      <c r="D69" s="61">
        <v>1561338</v>
      </c>
      <c r="E69" s="62">
        <v>8479546</v>
      </c>
      <c r="F69" s="61">
        <v>631312</v>
      </c>
      <c r="G69" s="63">
        <f t="shared" si="4"/>
        <v>10672196</v>
      </c>
      <c r="H69" s="63">
        <f t="shared" si="5"/>
        <v>9110858</v>
      </c>
      <c r="I69" s="12">
        <v>8.7087690046318116</v>
      </c>
      <c r="J69" s="12">
        <v>47.296874461615396</v>
      </c>
      <c r="K69" s="12">
        <v>3.5213069673908652</v>
      </c>
      <c r="L69" s="12">
        <v>50.818181429006259</v>
      </c>
      <c r="M69" s="12">
        <v>59.526950433638078</v>
      </c>
      <c r="N69" s="1"/>
    </row>
    <row r="70" spans="1:14" ht="13.2" x14ac:dyDescent="0.25">
      <c r="A70" s="9"/>
      <c r="B70" s="13"/>
      <c r="C70" s="14" t="s">
        <v>13</v>
      </c>
      <c r="D70" s="58">
        <v>1456469</v>
      </c>
      <c r="E70" s="59">
        <v>8554419</v>
      </c>
      <c r="F70" s="58">
        <v>693436</v>
      </c>
      <c r="G70" s="60">
        <f t="shared" si="4"/>
        <v>10704324</v>
      </c>
      <c r="H70" s="60">
        <f t="shared" si="5"/>
        <v>9247855</v>
      </c>
      <c r="I70" s="16">
        <v>8.1167664477108605</v>
      </c>
      <c r="J70" s="16">
        <v>47.672982479448784</v>
      </c>
      <c r="K70" s="16">
        <v>3.8644544157375322</v>
      </c>
      <c r="L70" s="16">
        <v>51.537436895186318</v>
      </c>
      <c r="M70" s="16">
        <v>59.654203342897169</v>
      </c>
      <c r="N70" s="1"/>
    </row>
    <row r="71" spans="1:14" ht="13.2" x14ac:dyDescent="0.25">
      <c r="A71" s="9"/>
      <c r="B71" s="13"/>
      <c r="C71" s="14" t="s">
        <v>14</v>
      </c>
      <c r="D71" s="58">
        <v>1386005</v>
      </c>
      <c r="E71" s="59">
        <v>8595818</v>
      </c>
      <c r="F71" s="58">
        <v>888052</v>
      </c>
      <c r="G71" s="60">
        <f t="shared" si="4"/>
        <v>10869875</v>
      </c>
      <c r="H71" s="60">
        <f t="shared" si="5"/>
        <v>9483870</v>
      </c>
      <c r="I71" s="16">
        <v>7.7173623670668583</v>
      </c>
      <c r="J71" s="16">
        <v>47.86205125331864</v>
      </c>
      <c r="K71" s="16">
        <v>4.9447289763012812</v>
      </c>
      <c r="L71" s="16">
        <v>52.806780229619918</v>
      </c>
      <c r="M71" s="16">
        <v>60.524142596686779</v>
      </c>
      <c r="N71" s="51"/>
    </row>
    <row r="72" spans="1:14" ht="13.2" x14ac:dyDescent="0.25">
      <c r="A72" s="9"/>
      <c r="B72" s="20"/>
      <c r="C72" s="14" t="s">
        <v>15</v>
      </c>
      <c r="D72" s="58">
        <v>1323165</v>
      </c>
      <c r="E72" s="59">
        <v>8679998</v>
      </c>
      <c r="F72" s="58">
        <v>958294</v>
      </c>
      <c r="G72" s="60">
        <f t="shared" si="4"/>
        <v>10961457</v>
      </c>
      <c r="H72" s="60">
        <f t="shared" si="5"/>
        <v>9638292</v>
      </c>
      <c r="I72" s="16">
        <v>7.3610661455629796</v>
      </c>
      <c r="J72" s="16">
        <v>48.288791965744537</v>
      </c>
      <c r="K72" s="16">
        <v>5.3312062523541126</v>
      </c>
      <c r="L72" s="16">
        <v>53.619998218098651</v>
      </c>
      <c r="M72" s="16">
        <v>60.981064363661631</v>
      </c>
      <c r="N72" s="51"/>
    </row>
    <row r="73" spans="1:14" ht="13.2" x14ac:dyDescent="0.25">
      <c r="A73" s="9"/>
      <c r="B73" s="13"/>
      <c r="C73" s="14" t="s">
        <v>16</v>
      </c>
      <c r="D73" s="58">
        <v>1262111</v>
      </c>
      <c r="E73" s="59">
        <v>8726939</v>
      </c>
      <c r="F73" s="58">
        <v>1026867</v>
      </c>
      <c r="G73" s="60">
        <f t="shared" si="4"/>
        <v>11015917</v>
      </c>
      <c r="H73" s="60">
        <f t="shared" si="5"/>
        <v>9753806</v>
      </c>
      <c r="I73" s="16">
        <v>7.0153156245450337</v>
      </c>
      <c r="J73" s="16">
        <v>48.507802816987898</v>
      </c>
      <c r="K73" s="16">
        <v>5.7077357771461346</v>
      </c>
      <c r="L73" s="16">
        <v>54.215538594134031</v>
      </c>
      <c r="M73" s="16">
        <v>61.230854218679063</v>
      </c>
      <c r="N73" s="51"/>
    </row>
    <row r="74" spans="1:14" ht="13.2" x14ac:dyDescent="0.25">
      <c r="A74" s="9"/>
      <c r="B74" s="13"/>
      <c r="C74" s="14" t="s">
        <v>17</v>
      </c>
      <c r="D74" s="58">
        <v>1113939</v>
      </c>
      <c r="E74" s="59">
        <v>8501727</v>
      </c>
      <c r="F74" s="58">
        <v>1102739</v>
      </c>
      <c r="G74" s="60">
        <f t="shared" si="4"/>
        <v>10718405</v>
      </c>
      <c r="H74" s="60">
        <f t="shared" si="5"/>
        <v>9604466</v>
      </c>
      <c r="I74" s="16">
        <v>6.1863480037966463</v>
      </c>
      <c r="J74" s="16">
        <v>47.21501074589726</v>
      </c>
      <c r="K74" s="16">
        <v>6.1241479213482153</v>
      </c>
      <c r="L74" s="16">
        <v>53.339158667245478</v>
      </c>
      <c r="M74" s="16">
        <v>59.525506671042123</v>
      </c>
      <c r="N74" s="51"/>
    </row>
    <row r="75" spans="1:14" ht="13.2" x14ac:dyDescent="0.25">
      <c r="A75" s="9"/>
      <c r="B75" s="20"/>
      <c r="C75" s="14" t="s">
        <v>18</v>
      </c>
      <c r="D75" s="58">
        <v>1070145</v>
      </c>
      <c r="E75" s="59">
        <v>8771370</v>
      </c>
      <c r="F75" s="58">
        <v>1181592</v>
      </c>
      <c r="G75" s="60">
        <f t="shared" si="4"/>
        <v>11023107</v>
      </c>
      <c r="H75" s="60">
        <f t="shared" si="5"/>
        <v>9952962</v>
      </c>
      <c r="I75" s="16">
        <v>5.9380374562728448</v>
      </c>
      <c r="J75" s="16">
        <v>48.670716213997117</v>
      </c>
      <c r="K75" s="16">
        <v>6.556436327817579</v>
      </c>
      <c r="L75" s="16">
        <v>55.227152541814696</v>
      </c>
      <c r="M75" s="16">
        <v>61.165189998087534</v>
      </c>
      <c r="N75" s="51"/>
    </row>
    <row r="76" spans="1:14" ht="13.2" x14ac:dyDescent="0.25">
      <c r="A76" s="9"/>
      <c r="B76" s="13"/>
      <c r="C76" s="14" t="s">
        <v>19</v>
      </c>
      <c r="D76" s="58">
        <v>1138746</v>
      </c>
      <c r="E76" s="59">
        <v>8616081</v>
      </c>
      <c r="F76" s="58">
        <v>1317988</v>
      </c>
      <c r="G76" s="60">
        <f t="shared" si="4"/>
        <v>11072815</v>
      </c>
      <c r="H76" s="60">
        <f t="shared" si="5"/>
        <v>9934069</v>
      </c>
      <c r="I76" s="16">
        <v>6.3132771970676815</v>
      </c>
      <c r="J76" s="16">
        <v>47.768077960658573</v>
      </c>
      <c r="K76" s="16">
        <v>7.3070057645944217</v>
      </c>
      <c r="L76" s="16">
        <v>55.075083725252995</v>
      </c>
      <c r="M76" s="16">
        <v>61.388360922320672</v>
      </c>
      <c r="N76" s="51"/>
    </row>
    <row r="77" spans="1:14" ht="13.2" x14ac:dyDescent="0.25">
      <c r="A77" s="9"/>
      <c r="B77" s="13"/>
      <c r="C77" s="14" t="s">
        <v>20</v>
      </c>
      <c r="D77" s="58">
        <v>1081318</v>
      </c>
      <c r="E77" s="59">
        <v>8685597</v>
      </c>
      <c r="F77" s="58">
        <v>1486280</v>
      </c>
      <c r="G77" s="60">
        <f t="shared" si="4"/>
        <v>11253195</v>
      </c>
      <c r="H77" s="60">
        <f t="shared" si="5"/>
        <v>10171877</v>
      </c>
      <c r="I77" s="16">
        <v>5.9897601622354317</v>
      </c>
      <c r="J77" s="16">
        <v>48.11225087886411</v>
      </c>
      <c r="K77" s="16">
        <v>8.2329719230857883</v>
      </c>
      <c r="L77" s="16">
        <v>56.345222801949902</v>
      </c>
      <c r="M77" s="16">
        <v>62.334982964185329</v>
      </c>
      <c r="N77" s="51"/>
    </row>
    <row r="78" spans="1:14" ht="13.2" x14ac:dyDescent="0.25">
      <c r="A78" s="9"/>
      <c r="B78" s="20"/>
      <c r="C78" s="14" t="s">
        <v>21</v>
      </c>
      <c r="D78" s="58">
        <v>864920</v>
      </c>
      <c r="E78" s="59">
        <v>8479506</v>
      </c>
      <c r="F78" s="58">
        <v>1807166</v>
      </c>
      <c r="G78" s="60">
        <f t="shared" ref="G78:G83" si="6">+D78+E78+F78</f>
        <v>11151592</v>
      </c>
      <c r="H78" s="60">
        <f t="shared" ref="H78:H83" si="7">+E78+F78</f>
        <v>10286672</v>
      </c>
      <c r="I78" s="16">
        <v>4.7869651446079438</v>
      </c>
      <c r="J78" s="16">
        <v>46.930467170945207</v>
      </c>
      <c r="K78" s="16">
        <v>10.00189688355057</v>
      </c>
      <c r="L78" s="16">
        <v>56.932364054495778</v>
      </c>
      <c r="M78" s="16">
        <v>61.719329199103719</v>
      </c>
      <c r="N78" s="51"/>
    </row>
    <row r="79" spans="1:14" ht="13.2" x14ac:dyDescent="0.25">
      <c r="A79" s="9"/>
      <c r="B79" s="13"/>
      <c r="C79" s="14" t="s">
        <v>22</v>
      </c>
      <c r="D79" s="58">
        <v>825080</v>
      </c>
      <c r="E79" s="59">
        <v>8247291</v>
      </c>
      <c r="F79" s="58">
        <v>2038046</v>
      </c>
      <c r="G79" s="60">
        <f t="shared" si="6"/>
        <v>11110417</v>
      </c>
      <c r="H79" s="60">
        <f t="shared" si="7"/>
        <v>10285337</v>
      </c>
      <c r="I79" s="16">
        <v>4.5625646194084766</v>
      </c>
      <c r="J79" s="16">
        <v>45.60624196752552</v>
      </c>
      <c r="K79" s="16">
        <v>11.270078746699674</v>
      </c>
      <c r="L79" s="16">
        <v>56.876320714225194</v>
      </c>
      <c r="M79" s="16">
        <v>61.438885333633671</v>
      </c>
      <c r="N79" s="51"/>
    </row>
    <row r="80" spans="1:14" ht="13.8" thickBot="1" x14ac:dyDescent="0.3">
      <c r="A80" s="9"/>
      <c r="B80" s="17"/>
      <c r="C80" s="18" t="s">
        <v>23</v>
      </c>
      <c r="D80" s="56">
        <v>1270825</v>
      </c>
      <c r="E80" s="55">
        <v>7885665</v>
      </c>
      <c r="F80" s="56">
        <v>2397579</v>
      </c>
      <c r="G80" s="57">
        <f t="shared" si="6"/>
        <v>11554069</v>
      </c>
      <c r="H80" s="57">
        <f t="shared" si="7"/>
        <v>10283244</v>
      </c>
      <c r="I80" s="19">
        <v>7.0214640796163525</v>
      </c>
      <c r="J80" s="19">
        <v>43.56926684743209</v>
      </c>
      <c r="K80" s="19">
        <v>13.246918203956087</v>
      </c>
      <c r="L80" s="19">
        <v>56.816185051388175</v>
      </c>
      <c r="M80" s="19">
        <v>63.837649131004525</v>
      </c>
      <c r="N80" s="51"/>
    </row>
    <row r="81" spans="1:14" ht="13.2" x14ac:dyDescent="0.25">
      <c r="A81" s="9"/>
      <c r="B81" s="10">
        <v>2016</v>
      </c>
      <c r="C81" s="11" t="s">
        <v>12</v>
      </c>
      <c r="D81" s="61">
        <v>1261412</v>
      </c>
      <c r="E81" s="62">
        <v>7801996</v>
      </c>
      <c r="F81" s="61">
        <v>2620047</v>
      </c>
      <c r="G81" s="63">
        <f t="shared" si="6"/>
        <v>11683455</v>
      </c>
      <c r="H81" s="63">
        <f t="shared" si="7"/>
        <v>10422043</v>
      </c>
      <c r="I81" s="12">
        <v>6.9635093600340978</v>
      </c>
      <c r="J81" s="12">
        <v>43.070204003885003</v>
      </c>
      <c r="K81" s="12">
        <v>14.463729382810103</v>
      </c>
      <c r="L81" s="12">
        <v>57.533933386695104</v>
      </c>
      <c r="M81" s="12">
        <v>64.497442746729206</v>
      </c>
      <c r="N81" s="51"/>
    </row>
    <row r="82" spans="1:14" ht="13.2" x14ac:dyDescent="0.25">
      <c r="A82" s="9"/>
      <c r="B82" s="13"/>
      <c r="C82" s="14" t="s">
        <v>13</v>
      </c>
      <c r="D82" s="58">
        <v>1184571</v>
      </c>
      <c r="E82" s="59">
        <v>7619101</v>
      </c>
      <c r="F82" s="58">
        <v>2839379</v>
      </c>
      <c r="G82" s="60">
        <f t="shared" si="6"/>
        <v>11643051</v>
      </c>
      <c r="H82" s="60">
        <f t="shared" si="7"/>
        <v>10458480</v>
      </c>
      <c r="I82" s="16">
        <v>6.5337406985728546</v>
      </c>
      <c r="J82" s="16">
        <v>42.024691040247596</v>
      </c>
      <c r="K82" s="16">
        <v>15.661168584215799</v>
      </c>
      <c r="L82" s="16">
        <v>57.685859624463397</v>
      </c>
      <c r="M82" s="16">
        <v>64.219600323036246</v>
      </c>
      <c r="N82" s="51"/>
    </row>
    <row r="83" spans="1:14" ht="13.2" x14ac:dyDescent="0.25">
      <c r="A83" s="9"/>
      <c r="B83" s="13"/>
      <c r="C83" s="14" t="s">
        <v>14</v>
      </c>
      <c r="D83" s="58">
        <v>1148689</v>
      </c>
      <c r="E83" s="59">
        <v>7596968</v>
      </c>
      <c r="F83" s="58">
        <v>3052600</v>
      </c>
      <c r="G83" s="60">
        <f t="shared" si="6"/>
        <v>11798257</v>
      </c>
      <c r="H83" s="60">
        <f t="shared" si="7"/>
        <v>10649568</v>
      </c>
      <c r="I83" s="16">
        <v>6.3304293971599748</v>
      </c>
      <c r="J83" s="16">
        <v>41.866919206576902</v>
      </c>
      <c r="K83" s="16">
        <v>16.822890075355939</v>
      </c>
      <c r="L83" s="16">
        <v>58.689809281932838</v>
      </c>
      <c r="M83" s="16">
        <v>65.020238679092813</v>
      </c>
      <c r="N83" s="51"/>
    </row>
    <row r="84" spans="1:14" ht="13.2" x14ac:dyDescent="0.25">
      <c r="A84" s="9"/>
      <c r="B84" s="20"/>
      <c r="C84" s="14" t="s">
        <v>15</v>
      </c>
      <c r="D84" s="58">
        <v>1100447</v>
      </c>
      <c r="E84" s="59">
        <v>7303063</v>
      </c>
      <c r="F84" s="58">
        <v>3406766</v>
      </c>
      <c r="G84" s="60">
        <f t="shared" ref="G84:G90" si="8">+D84+E84+F84</f>
        <v>11810276</v>
      </c>
      <c r="H84" s="60">
        <f t="shared" ref="H84:H90" si="9">+E84+F84</f>
        <v>10709829</v>
      </c>
      <c r="I84" s="16">
        <v>6.0594061292261809</v>
      </c>
      <c r="J84" s="16">
        <v>40.212954103491526</v>
      </c>
      <c r="K84" s="16">
        <v>18.75872148430534</v>
      </c>
      <c r="L84" s="16">
        <v>58.971675587796867</v>
      </c>
      <c r="M84" s="16">
        <v>65.031081717023056</v>
      </c>
      <c r="N84" s="51"/>
    </row>
    <row r="85" spans="1:14" ht="13.2" x14ac:dyDescent="0.25">
      <c r="A85" s="9"/>
      <c r="B85" s="13"/>
      <c r="C85" s="14" t="s">
        <v>16</v>
      </c>
      <c r="D85" s="58">
        <v>1060664</v>
      </c>
      <c r="E85" s="59">
        <v>7354240</v>
      </c>
      <c r="F85" s="58">
        <v>3687607</v>
      </c>
      <c r="G85" s="60">
        <f t="shared" si="8"/>
        <v>12102511</v>
      </c>
      <c r="H85" s="60">
        <f t="shared" si="9"/>
        <v>11041847</v>
      </c>
      <c r="I85" s="16">
        <v>5.8353820911022316</v>
      </c>
      <c r="J85" s="16">
        <v>40.460315792435374</v>
      </c>
      <c r="K85" s="16">
        <v>20.287853501979161</v>
      </c>
      <c r="L85" s="16">
        <v>60.748169294414538</v>
      </c>
      <c r="M85" s="16">
        <v>66.58355138551677</v>
      </c>
      <c r="N85" s="51"/>
    </row>
    <row r="86" spans="1:14" ht="13.2" x14ac:dyDescent="0.25">
      <c r="A86" s="9"/>
      <c r="B86" s="13"/>
      <c r="C86" s="14" t="s">
        <v>17</v>
      </c>
      <c r="D86" s="58">
        <v>995519</v>
      </c>
      <c r="E86" s="59">
        <v>7349169</v>
      </c>
      <c r="F86" s="58">
        <v>4033779</v>
      </c>
      <c r="G86" s="60">
        <f t="shared" si="8"/>
        <v>12378467</v>
      </c>
      <c r="H86" s="60">
        <f t="shared" si="9"/>
        <v>11382948</v>
      </c>
      <c r="I86" s="16">
        <v>5.4723249114825032</v>
      </c>
      <c r="J86" s="16">
        <v>40.398064323629136</v>
      </c>
      <c r="K86" s="16">
        <v>22.173508802056997</v>
      </c>
      <c r="L86" s="16">
        <v>62.571573125686129</v>
      </c>
      <c r="M86" s="16">
        <v>68.043898037168631</v>
      </c>
      <c r="N86" s="51"/>
    </row>
    <row r="87" spans="1:14" ht="13.2" x14ac:dyDescent="0.25">
      <c r="A87" s="9"/>
      <c r="B87" s="13"/>
      <c r="C87" s="14" t="s">
        <v>18</v>
      </c>
      <c r="D87" s="58">
        <v>944233</v>
      </c>
      <c r="E87" s="59">
        <v>7467274</v>
      </c>
      <c r="F87" s="58">
        <v>4354678</v>
      </c>
      <c r="G87" s="60">
        <f t="shared" si="8"/>
        <v>12766185</v>
      </c>
      <c r="H87" s="60">
        <f t="shared" si="9"/>
        <v>11821952</v>
      </c>
      <c r="I87" s="16">
        <v>5.1860835380185808</v>
      </c>
      <c r="J87" s="16">
        <v>41.013083386488461</v>
      </c>
      <c r="K87" s="16">
        <v>23.917532949146743</v>
      </c>
      <c r="L87" s="16">
        <v>64.930616335635207</v>
      </c>
      <c r="M87" s="16">
        <v>70.116699873653786</v>
      </c>
      <c r="N87" s="51"/>
    </row>
    <row r="88" spans="1:14" ht="13.2" x14ac:dyDescent="0.25">
      <c r="A88" s="9"/>
      <c r="B88" s="13"/>
      <c r="C88" s="14" t="s">
        <v>19</v>
      </c>
      <c r="D88" s="58">
        <v>908163</v>
      </c>
      <c r="E88" s="59">
        <v>7533107</v>
      </c>
      <c r="F88" s="58">
        <v>4724916</v>
      </c>
      <c r="G88" s="60">
        <f t="shared" si="8"/>
        <v>13166186</v>
      </c>
      <c r="H88" s="60">
        <f t="shared" si="9"/>
        <v>12258023</v>
      </c>
      <c r="I88" s="16">
        <v>4.9838211743230678</v>
      </c>
      <c r="J88" s="16">
        <v>41.340219955053577</v>
      </c>
      <c r="K88" s="16">
        <v>25.929416203586637</v>
      </c>
      <c r="L88" s="16">
        <v>67.269636158640211</v>
      </c>
      <c r="M88" s="16">
        <v>72.253457332963279</v>
      </c>
      <c r="N88" s="51"/>
    </row>
    <row r="89" spans="1:14" ht="13.2" x14ac:dyDescent="0.25">
      <c r="A89" s="9"/>
      <c r="B89" s="20"/>
      <c r="C89" s="14" t="s">
        <v>20</v>
      </c>
      <c r="D89" s="58">
        <v>872715</v>
      </c>
      <c r="E89" s="59">
        <v>7454574</v>
      </c>
      <c r="F89" s="58">
        <v>4994696</v>
      </c>
      <c r="G89" s="60">
        <f t="shared" si="8"/>
        <v>13321985</v>
      </c>
      <c r="H89" s="60">
        <f t="shared" si="9"/>
        <v>12449270</v>
      </c>
      <c r="I89" s="16">
        <v>4.7853058597234464</v>
      </c>
      <c r="J89" s="16">
        <v>40.875218878949084</v>
      </c>
      <c r="K89" s="16">
        <v>27.38711725630619</v>
      </c>
      <c r="L89" s="16">
        <v>68.262336135255282</v>
      </c>
      <c r="M89" s="16">
        <v>73.047641994978719</v>
      </c>
      <c r="N89" s="51"/>
    </row>
    <row r="90" spans="1:14" ht="13.2" x14ac:dyDescent="0.25">
      <c r="A90" s="9"/>
      <c r="B90" s="13"/>
      <c r="C90" s="14" t="s">
        <v>21</v>
      </c>
      <c r="D90" s="58">
        <v>843240</v>
      </c>
      <c r="E90" s="59">
        <v>7253935</v>
      </c>
      <c r="F90" s="58">
        <v>5257295</v>
      </c>
      <c r="G90" s="60">
        <f t="shared" si="8"/>
        <v>13354470</v>
      </c>
      <c r="H90" s="60">
        <f t="shared" si="9"/>
        <v>12511230</v>
      </c>
      <c r="I90" s="16">
        <v>4.6198446848145593</v>
      </c>
      <c r="J90" s="16">
        <v>39.742010641976542</v>
      </c>
      <c r="K90" s="16">
        <v>28.803052941335988</v>
      </c>
      <c r="L90" s="16">
        <v>68.545063583312526</v>
      </c>
      <c r="M90" s="16">
        <v>73.164908268127093</v>
      </c>
      <c r="N90" s="51"/>
    </row>
    <row r="91" spans="1:14" ht="13.2" x14ac:dyDescent="0.25">
      <c r="A91" s="9"/>
      <c r="B91" s="20"/>
      <c r="C91" s="14" t="s">
        <v>22</v>
      </c>
      <c r="D91" s="58">
        <v>743873</v>
      </c>
      <c r="E91" s="59">
        <v>7232430</v>
      </c>
      <c r="F91" s="58">
        <v>5639650</v>
      </c>
      <c r="G91" s="60">
        <f t="shared" ref="G91:G95" si="10">+D91+E91+F91</f>
        <v>13615953</v>
      </c>
      <c r="H91" s="60">
        <f t="shared" ref="H91:H95" si="11">+E91+F91</f>
        <v>12872080</v>
      </c>
      <c r="I91" s="16">
        <v>4.072060162297201</v>
      </c>
      <c r="J91" s="16">
        <v>39.591287867153596</v>
      </c>
      <c r="K91" s="16">
        <v>30.872197397001116</v>
      </c>
      <c r="L91" s="16">
        <v>70.463485264154713</v>
      </c>
      <c r="M91" s="16">
        <v>74.535545426451918</v>
      </c>
      <c r="N91" s="51"/>
    </row>
    <row r="92" spans="1:14" ht="13.8" thickBot="1" x14ac:dyDescent="0.3">
      <c r="A92" s="9"/>
      <c r="B92" s="17"/>
      <c r="C92" s="18" t="s">
        <v>23</v>
      </c>
      <c r="D92" s="56">
        <v>730115</v>
      </c>
      <c r="E92" s="55">
        <v>6924263</v>
      </c>
      <c r="F92" s="56">
        <v>6290876</v>
      </c>
      <c r="G92" s="57">
        <f t="shared" si="10"/>
        <v>13945254</v>
      </c>
      <c r="H92" s="57">
        <f t="shared" si="11"/>
        <v>13215139</v>
      </c>
      <c r="I92" s="19">
        <v>3.9934309110307726</v>
      </c>
      <c r="J92" s="19">
        <v>37.872891120312104</v>
      </c>
      <c r="K92" s="19">
        <v>34.408522870865035</v>
      </c>
      <c r="L92" s="19">
        <v>72.281413991177146</v>
      </c>
      <c r="M92" s="19">
        <v>76.274844902207903</v>
      </c>
      <c r="N92" s="51"/>
    </row>
    <row r="93" spans="1:14" ht="13.2" x14ac:dyDescent="0.25">
      <c r="A93" s="9"/>
      <c r="B93" s="10">
        <v>2017</v>
      </c>
      <c r="C93" s="11" t="s">
        <v>12</v>
      </c>
      <c r="D93" s="61">
        <v>730692</v>
      </c>
      <c r="E93" s="62">
        <v>6808655</v>
      </c>
      <c r="F93" s="61">
        <v>6504059</v>
      </c>
      <c r="G93" s="63">
        <f t="shared" si="10"/>
        <v>14043406</v>
      </c>
      <c r="H93" s="63">
        <f t="shared" si="11"/>
        <v>13312714</v>
      </c>
      <c r="I93" s="12">
        <v>3.9897624098319588</v>
      </c>
      <c r="J93" s="12">
        <v>37.17697166592</v>
      </c>
      <c r="K93" s="12">
        <v>35.513800766299944</v>
      </c>
      <c r="L93" s="12">
        <v>72.690772432219944</v>
      </c>
      <c r="M93" s="12">
        <v>76.680534842051912</v>
      </c>
      <c r="N93" s="51"/>
    </row>
    <row r="94" spans="1:14" ht="13.2" x14ac:dyDescent="0.25">
      <c r="A94" s="9"/>
      <c r="B94" s="13"/>
      <c r="C94" s="14" t="s">
        <v>13</v>
      </c>
      <c r="D94" s="58">
        <v>645598</v>
      </c>
      <c r="E94" s="59">
        <v>6541691</v>
      </c>
      <c r="F94" s="58">
        <v>6918625</v>
      </c>
      <c r="G94" s="60">
        <f t="shared" si="10"/>
        <v>14105914</v>
      </c>
      <c r="H94" s="60">
        <f t="shared" si="11"/>
        <v>13460316</v>
      </c>
      <c r="I94" s="16">
        <v>3.5210895427952509</v>
      </c>
      <c r="J94" s="16">
        <v>35.678362963171828</v>
      </c>
      <c r="K94" s="16">
        <v>37.734159861123786</v>
      </c>
      <c r="L94" s="16">
        <v>73.412522824295621</v>
      </c>
      <c r="M94" s="16">
        <v>76.933612367090859</v>
      </c>
      <c r="N94" s="51"/>
    </row>
    <row r="95" spans="1:14" ht="13.2" x14ac:dyDescent="0.25">
      <c r="A95" s="9"/>
      <c r="B95" s="13"/>
      <c r="C95" s="14" t="s">
        <v>14</v>
      </c>
      <c r="D95" s="58">
        <v>641749</v>
      </c>
      <c r="E95" s="59">
        <v>6356733</v>
      </c>
      <c r="F95" s="58">
        <v>7382833</v>
      </c>
      <c r="G95" s="60">
        <f t="shared" si="10"/>
        <v>14381315</v>
      </c>
      <c r="H95" s="60">
        <f t="shared" si="11"/>
        <v>13739566</v>
      </c>
      <c r="I95" s="16">
        <v>3.4960921813760195</v>
      </c>
      <c r="J95" s="16">
        <v>34.629932482006097</v>
      </c>
      <c r="K95" s="16">
        <v>40.219875259182118</v>
      </c>
      <c r="L95" s="16">
        <v>74.849807741188215</v>
      </c>
      <c r="M95" s="16">
        <v>78.345899922564229</v>
      </c>
      <c r="N95" s="51"/>
    </row>
    <row r="96" spans="1:14" ht="13.2" x14ac:dyDescent="0.25">
      <c r="A96" s="9"/>
      <c r="B96" s="20"/>
      <c r="C96" s="14" t="s">
        <v>15</v>
      </c>
      <c r="D96" s="58">
        <v>616213</v>
      </c>
      <c r="E96" s="59">
        <v>6122335</v>
      </c>
      <c r="F96" s="58">
        <v>7679019</v>
      </c>
      <c r="G96" s="60">
        <f t="shared" ref="G96:G107" si="12">+D96+E96+F96</f>
        <v>14417567</v>
      </c>
      <c r="H96" s="60">
        <f t="shared" ref="H96:H107" si="13">+E96+F96</f>
        <v>13801354</v>
      </c>
      <c r="I96" s="16">
        <v>3.3531414999941913</v>
      </c>
      <c r="J96" s="16">
        <v>33.314869315264261</v>
      </c>
      <c r="K96" s="16">
        <v>41.785611936365989</v>
      </c>
      <c r="L96" s="16">
        <v>75.100481251630242</v>
      </c>
      <c r="M96" s="16">
        <v>78.453622751624437</v>
      </c>
      <c r="N96" s="51"/>
    </row>
    <row r="97" spans="1:14" ht="13.2" x14ac:dyDescent="0.25">
      <c r="A97" s="9"/>
      <c r="B97" s="13"/>
      <c r="C97" s="14" t="s">
        <v>16</v>
      </c>
      <c r="D97" s="58">
        <v>614412</v>
      </c>
      <c r="E97" s="59">
        <v>6035420</v>
      </c>
      <c r="F97" s="58">
        <v>7933627</v>
      </c>
      <c r="G97" s="60">
        <f t="shared" si="12"/>
        <v>14583459</v>
      </c>
      <c r="H97" s="60">
        <f t="shared" si="13"/>
        <v>13969047</v>
      </c>
      <c r="I97" s="16">
        <v>3.3395244773626014</v>
      </c>
      <c r="J97" s="16">
        <v>32.804425729256252</v>
      </c>
      <c r="K97" s="16">
        <v>43.121784015879932</v>
      </c>
      <c r="L97" s="16">
        <v>75.926209745136191</v>
      </c>
      <c r="M97" s="16">
        <v>79.265734222498779</v>
      </c>
      <c r="N97" s="51"/>
    </row>
    <row r="98" spans="1:14" ht="13.2" x14ac:dyDescent="0.25">
      <c r="A98" s="9"/>
      <c r="B98" s="13"/>
      <c r="C98" s="14" t="s">
        <v>17</v>
      </c>
      <c r="D98" s="58">
        <v>528483</v>
      </c>
      <c r="E98" s="59">
        <v>5738255</v>
      </c>
      <c r="F98" s="58">
        <v>8328826</v>
      </c>
      <c r="G98" s="60">
        <f t="shared" si="12"/>
        <v>14595564</v>
      </c>
      <c r="H98" s="60">
        <f t="shared" si="13"/>
        <v>14067081</v>
      </c>
      <c r="I98" s="16">
        <v>2.8691975196306112</v>
      </c>
      <c r="J98" s="16">
        <v>31.153673841936172</v>
      </c>
      <c r="K98" s="16">
        <v>45.218194153142008</v>
      </c>
      <c r="L98" s="16">
        <v>76.371867995078176</v>
      </c>
      <c r="M98" s="16">
        <v>79.241065514708794</v>
      </c>
      <c r="N98" s="51"/>
    </row>
    <row r="99" spans="1:14" ht="13.2" x14ac:dyDescent="0.25">
      <c r="A99" s="9"/>
      <c r="B99" s="20"/>
      <c r="C99" s="14" t="s">
        <v>18</v>
      </c>
      <c r="D99" s="58">
        <v>521945</v>
      </c>
      <c r="E99" s="59">
        <v>5624783</v>
      </c>
      <c r="F99" s="58">
        <v>8753354</v>
      </c>
      <c r="G99" s="60">
        <f t="shared" si="12"/>
        <v>14900082</v>
      </c>
      <c r="H99" s="60">
        <f t="shared" si="13"/>
        <v>14378137</v>
      </c>
      <c r="I99" s="16">
        <v>2.8294492151984336</v>
      </c>
      <c r="J99" s="16">
        <v>30.491790983746355</v>
      </c>
      <c r="K99" s="16">
        <v>47.451686682800052</v>
      </c>
      <c r="L99" s="16">
        <v>77.943477666546414</v>
      </c>
      <c r="M99" s="16">
        <v>80.772926881744837</v>
      </c>
      <c r="N99" s="51"/>
    </row>
    <row r="100" spans="1:14" ht="13.2" x14ac:dyDescent="0.25">
      <c r="A100" s="9"/>
      <c r="B100" s="13"/>
      <c r="C100" s="14" t="s">
        <v>19</v>
      </c>
      <c r="D100" s="58">
        <v>513927</v>
      </c>
      <c r="E100" s="59">
        <v>5698510</v>
      </c>
      <c r="F100" s="58">
        <v>9067961</v>
      </c>
      <c r="G100" s="60">
        <f t="shared" si="12"/>
        <v>15280398</v>
      </c>
      <c r="H100" s="60">
        <f t="shared" si="13"/>
        <v>14766471</v>
      </c>
      <c r="I100" s="16">
        <v>2.7818090218021867</v>
      </c>
      <c r="J100" s="16">
        <v>30.845171646615142</v>
      </c>
      <c r="K100" s="16">
        <v>49.083499639346407</v>
      </c>
      <c r="L100" s="16">
        <v>79.928671285961542</v>
      </c>
      <c r="M100" s="16">
        <v>82.710480307763731</v>
      </c>
      <c r="N100" s="51"/>
    </row>
    <row r="101" spans="1:14" ht="13.2" x14ac:dyDescent="0.25">
      <c r="A101" s="9"/>
      <c r="B101" s="13"/>
      <c r="C101" s="14" t="s">
        <v>20</v>
      </c>
      <c r="D101" s="58">
        <v>534119</v>
      </c>
      <c r="E101" s="59">
        <v>5791530</v>
      </c>
      <c r="F101" s="58">
        <v>9094599</v>
      </c>
      <c r="G101" s="60">
        <f t="shared" si="12"/>
        <v>15420248</v>
      </c>
      <c r="H101" s="60">
        <f t="shared" si="13"/>
        <v>14886129</v>
      </c>
      <c r="I101" s="16">
        <v>2.8867793761408493</v>
      </c>
      <c r="J101" s="16">
        <v>31.30176863264743</v>
      </c>
      <c r="K101" s="16">
        <v>49.154029022504702</v>
      </c>
      <c r="L101" s="16">
        <v>80.455797655152139</v>
      </c>
      <c r="M101" s="16">
        <v>83.342577031292976</v>
      </c>
      <c r="N101" s="51"/>
    </row>
    <row r="102" spans="1:14" ht="13.2" x14ac:dyDescent="0.25">
      <c r="A102" s="9"/>
      <c r="B102" s="20"/>
      <c r="C102" s="14" t="s">
        <v>21</v>
      </c>
      <c r="D102" s="58">
        <v>373844</v>
      </c>
      <c r="E102" s="59">
        <v>5550215</v>
      </c>
      <c r="F102" s="58">
        <v>9822228</v>
      </c>
      <c r="G102" s="60">
        <f t="shared" si="12"/>
        <v>15746287</v>
      </c>
      <c r="H102" s="60">
        <f t="shared" si="13"/>
        <v>15372443</v>
      </c>
      <c r="I102" s="16">
        <v>2.017514403589479</v>
      </c>
      <c r="J102" s="16">
        <v>29.952704083838121</v>
      </c>
      <c r="K102" s="16">
        <v>53.007367953852089</v>
      </c>
      <c r="L102" s="16">
        <v>82.96007203769021</v>
      </c>
      <c r="M102" s="16">
        <v>84.977586441279684</v>
      </c>
      <c r="N102" s="51"/>
    </row>
    <row r="103" spans="1:14" ht="13.2" x14ac:dyDescent="0.25">
      <c r="A103" s="9"/>
      <c r="B103" s="13"/>
      <c r="C103" s="14" t="s">
        <v>22</v>
      </c>
      <c r="D103" s="58">
        <v>341292</v>
      </c>
      <c r="E103" s="59">
        <v>5728989</v>
      </c>
      <c r="F103" s="58">
        <v>10095980</v>
      </c>
      <c r="G103" s="60">
        <f t="shared" si="12"/>
        <v>16166261</v>
      </c>
      <c r="H103" s="60">
        <f t="shared" si="13"/>
        <v>15824969</v>
      </c>
      <c r="I103" s="16">
        <v>1.8390941770176996</v>
      </c>
      <c r="J103" s="16">
        <v>30.87136619111627</v>
      </c>
      <c r="K103" s="16">
        <v>54.403437611450471</v>
      </c>
      <c r="L103" s="16">
        <v>85.274803802566737</v>
      </c>
      <c r="M103" s="16">
        <v>87.113897979584436</v>
      </c>
      <c r="N103" s="51"/>
    </row>
    <row r="104" spans="1:14" ht="13.8" thickBot="1" x14ac:dyDescent="0.3">
      <c r="A104" s="9"/>
      <c r="B104" s="17"/>
      <c r="C104" s="18" t="s">
        <v>23</v>
      </c>
      <c r="D104" s="56">
        <v>368480</v>
      </c>
      <c r="E104" s="55">
        <v>5554675</v>
      </c>
      <c r="F104" s="56">
        <v>10768313</v>
      </c>
      <c r="G104" s="57">
        <f t="shared" si="12"/>
        <v>16691468</v>
      </c>
      <c r="H104" s="57">
        <f t="shared" si="13"/>
        <v>16322988</v>
      </c>
      <c r="I104" s="19">
        <v>1.9826423557307937</v>
      </c>
      <c r="J104" s="19">
        <v>29.887467236536438</v>
      </c>
      <c r="K104" s="19">
        <v>57.939951838814942</v>
      </c>
      <c r="L104" s="19">
        <v>87.827419075351372</v>
      </c>
      <c r="M104" s="19">
        <v>89.810061431082175</v>
      </c>
      <c r="N104" s="51"/>
    </row>
    <row r="105" spans="1:14" ht="13.2" x14ac:dyDescent="0.25">
      <c r="A105" s="9"/>
      <c r="B105" s="10">
        <v>2018</v>
      </c>
      <c r="C105" s="11" t="s">
        <v>12</v>
      </c>
      <c r="D105" s="61">
        <v>414103</v>
      </c>
      <c r="E105" s="62">
        <v>5295735</v>
      </c>
      <c r="F105" s="61">
        <v>10927026</v>
      </c>
      <c r="G105" s="63">
        <f t="shared" si="12"/>
        <v>16636864</v>
      </c>
      <c r="H105" s="63">
        <f t="shared" si="13"/>
        <v>16222761</v>
      </c>
      <c r="I105" s="12">
        <v>2.2248072856135197</v>
      </c>
      <c r="J105" s="12">
        <v>28.451833989800878</v>
      </c>
      <c r="K105" s="12">
        <v>58.706474125732868</v>
      </c>
      <c r="L105" s="12">
        <v>87.158308115533742</v>
      </c>
      <c r="M105" s="12">
        <v>89.383115401147265</v>
      </c>
      <c r="N105" s="51"/>
    </row>
    <row r="106" spans="1:14" ht="13.2" x14ac:dyDescent="0.25">
      <c r="A106" s="9"/>
      <c r="B106" s="13"/>
      <c r="C106" s="14" t="s">
        <v>13</v>
      </c>
      <c r="D106" s="58">
        <v>460041</v>
      </c>
      <c r="E106" s="59">
        <v>4913082</v>
      </c>
      <c r="F106" s="58">
        <v>11654668</v>
      </c>
      <c r="G106" s="60">
        <f t="shared" si="12"/>
        <v>17027791</v>
      </c>
      <c r="H106" s="60">
        <f t="shared" si="13"/>
        <v>16567750</v>
      </c>
      <c r="I106" s="16">
        <v>2.4679427607044526</v>
      </c>
      <c r="J106" s="16">
        <v>26.356792448167347</v>
      </c>
      <c r="K106" s="16">
        <v>62.522804530495854</v>
      </c>
      <c r="L106" s="16">
        <v>88.879596978663201</v>
      </c>
      <c r="M106" s="16">
        <v>91.347539739367647</v>
      </c>
      <c r="N106" s="51"/>
    </row>
    <row r="107" spans="1:14" ht="13.2" x14ac:dyDescent="0.25">
      <c r="A107" s="9"/>
      <c r="B107" s="13"/>
      <c r="C107" s="14" t="s">
        <v>14</v>
      </c>
      <c r="D107" s="58">
        <v>417650</v>
      </c>
      <c r="E107" s="59">
        <v>4533544</v>
      </c>
      <c r="F107" s="58">
        <v>12398409</v>
      </c>
      <c r="G107" s="60">
        <f t="shared" si="12"/>
        <v>17349603</v>
      </c>
      <c r="H107" s="60">
        <f t="shared" si="13"/>
        <v>16931953</v>
      </c>
      <c r="I107" s="16">
        <v>2.2372087562577652</v>
      </c>
      <c r="J107" s="16">
        <v>24.284650625355809</v>
      </c>
      <c r="K107" s="16">
        <v>66.414052863558197</v>
      </c>
      <c r="L107" s="16">
        <v>90.698703488914006</v>
      </c>
      <c r="M107" s="16">
        <v>92.935912245171778</v>
      </c>
      <c r="N107" s="51"/>
    </row>
    <row r="108" spans="1:14" ht="13.2" x14ac:dyDescent="0.25">
      <c r="A108" s="9"/>
      <c r="B108" s="20"/>
      <c r="C108" s="14" t="s">
        <v>15</v>
      </c>
      <c r="D108" s="58">
        <v>413105</v>
      </c>
      <c r="E108" s="59">
        <v>4468022</v>
      </c>
      <c r="F108" s="58">
        <v>12686582</v>
      </c>
      <c r="G108" s="60">
        <f t="shared" ref="G108:G119" si="14">+D108+E108+F108</f>
        <v>17567709</v>
      </c>
      <c r="H108" s="60">
        <f t="shared" ref="H108:H119" si="15">+E108+F108</f>
        <v>17154604</v>
      </c>
      <c r="I108" s="16">
        <v>2.2095860123362856</v>
      </c>
      <c r="J108" s="16">
        <v>23.898231476285194</v>
      </c>
      <c r="K108" s="16">
        <v>67.857068134148207</v>
      </c>
      <c r="L108" s="16">
        <v>91.755299610433397</v>
      </c>
      <c r="M108" s="16">
        <v>93.964885622769685</v>
      </c>
      <c r="N108" s="51"/>
    </row>
    <row r="109" spans="1:14" ht="13.2" x14ac:dyDescent="0.25">
      <c r="A109" s="9"/>
      <c r="B109" s="13"/>
      <c r="C109" s="14" t="s">
        <v>16</v>
      </c>
      <c r="D109" s="58">
        <v>403900</v>
      </c>
      <c r="E109" s="59">
        <v>4412323</v>
      </c>
      <c r="F109" s="58">
        <v>12924861</v>
      </c>
      <c r="G109" s="60">
        <f t="shared" si="14"/>
        <v>17741084</v>
      </c>
      <c r="H109" s="60">
        <f t="shared" si="15"/>
        <v>17337184</v>
      </c>
      <c r="I109" s="16">
        <v>2.1571567371045144</v>
      </c>
      <c r="J109" s="16">
        <v>23.565417889901468</v>
      </c>
      <c r="K109" s="16">
        <v>69.029341377294855</v>
      </c>
      <c r="L109" s="16">
        <v>92.594759267196324</v>
      </c>
      <c r="M109" s="16">
        <v>94.751916004300838</v>
      </c>
      <c r="N109" s="51"/>
    </row>
    <row r="110" spans="1:14" ht="13.2" x14ac:dyDescent="0.25">
      <c r="A110" s="9"/>
      <c r="B110" s="13"/>
      <c r="C110" s="14" t="s">
        <v>17</v>
      </c>
      <c r="D110" s="58">
        <v>405188</v>
      </c>
      <c r="E110" s="59">
        <v>4339099</v>
      </c>
      <c r="F110" s="58">
        <v>13068827</v>
      </c>
      <c r="G110" s="60">
        <f t="shared" si="14"/>
        <v>17813114</v>
      </c>
      <c r="H110" s="60">
        <f t="shared" si="15"/>
        <v>17407926</v>
      </c>
      <c r="I110" s="16">
        <v>2.1608407476666396</v>
      </c>
      <c r="J110" s="16">
        <v>23.140127366455989</v>
      </c>
      <c r="K110" s="16">
        <v>69.695188173899453</v>
      </c>
      <c r="L110" s="16">
        <v>92.835315540355438</v>
      </c>
      <c r="M110" s="16">
        <v>94.996156288022078</v>
      </c>
      <c r="N110" s="51"/>
    </row>
    <row r="111" spans="1:14" ht="13.2" x14ac:dyDescent="0.25">
      <c r="A111" s="9"/>
      <c r="B111" s="20"/>
      <c r="C111" s="14" t="s">
        <v>18</v>
      </c>
      <c r="D111" s="58">
        <v>397830</v>
      </c>
      <c r="E111" s="59">
        <v>4210861</v>
      </c>
      <c r="F111" s="58">
        <v>13261740</v>
      </c>
      <c r="G111" s="60">
        <f t="shared" si="14"/>
        <v>17870431</v>
      </c>
      <c r="H111" s="60">
        <f t="shared" si="15"/>
        <v>17472601</v>
      </c>
      <c r="I111" s="16">
        <v>2.1182515070782455</v>
      </c>
      <c r="J111" s="16">
        <v>22.420789431030862</v>
      </c>
      <c r="K111" s="16">
        <v>70.612323709825432</v>
      </c>
      <c r="L111" s="16">
        <v>93.033113140856301</v>
      </c>
      <c r="M111" s="16">
        <v>95.151364647934543</v>
      </c>
      <c r="N111" s="51"/>
    </row>
    <row r="112" spans="1:14" ht="13.2" x14ac:dyDescent="0.25">
      <c r="A112" s="9"/>
      <c r="B112" s="13"/>
      <c r="C112" s="14" t="s">
        <v>19</v>
      </c>
      <c r="D112" s="58">
        <v>396861</v>
      </c>
      <c r="E112" s="59">
        <v>4126465</v>
      </c>
      <c r="F112" s="58">
        <v>13543905</v>
      </c>
      <c r="G112" s="60">
        <f t="shared" si="14"/>
        <v>18067231</v>
      </c>
      <c r="H112" s="60">
        <f t="shared" si="15"/>
        <v>17670370</v>
      </c>
      <c r="I112" s="16">
        <v>2.1097612307515519</v>
      </c>
      <c r="J112" s="16">
        <v>21.936788641497156</v>
      </c>
      <c r="K112" s="16">
        <v>72.001042385072097</v>
      </c>
      <c r="L112" s="16">
        <v>93.937831026569256</v>
      </c>
      <c r="M112" s="16">
        <v>96.047592257320815</v>
      </c>
      <c r="N112" s="51"/>
    </row>
    <row r="113" spans="1:14" ht="13.2" x14ac:dyDescent="0.25">
      <c r="A113" s="9"/>
      <c r="B113" s="13"/>
      <c r="C113" s="14" t="s">
        <v>20</v>
      </c>
      <c r="D113" s="58">
        <v>394635</v>
      </c>
      <c r="E113" s="59">
        <v>4007143</v>
      </c>
      <c r="F113" s="58">
        <v>13901645</v>
      </c>
      <c r="G113" s="60">
        <f t="shared" si="14"/>
        <v>18303423</v>
      </c>
      <c r="H113" s="60">
        <f t="shared" si="15"/>
        <v>17908788</v>
      </c>
      <c r="I113" s="16">
        <v>2.094625830552499</v>
      </c>
      <c r="J113" s="16">
        <v>21.268932645400515</v>
      </c>
      <c r="K113" s="16">
        <v>73.786523506964656</v>
      </c>
      <c r="L113" s="16">
        <v>95.055456152365167</v>
      </c>
      <c r="M113" s="16">
        <v>97.150081982917669</v>
      </c>
      <c r="N113" s="51"/>
    </row>
    <row r="114" spans="1:14" ht="13.2" x14ac:dyDescent="0.25">
      <c r="A114" s="9"/>
      <c r="B114" s="20"/>
      <c r="C114" s="14" t="s">
        <v>21</v>
      </c>
      <c r="D114" s="58">
        <v>420645</v>
      </c>
      <c r="E114" s="59">
        <v>4017695</v>
      </c>
      <c r="F114" s="58">
        <v>13966418</v>
      </c>
      <c r="G114" s="60">
        <f t="shared" si="14"/>
        <v>18404758</v>
      </c>
      <c r="H114" s="60">
        <f t="shared" si="15"/>
        <v>17984113</v>
      </c>
      <c r="I114" s="16">
        <v>2.2291722671174865</v>
      </c>
      <c r="J114" s="16">
        <v>21.291431662652808</v>
      </c>
      <c r="K114" s="16">
        <v>74.013839880589273</v>
      </c>
      <c r="L114" s="16">
        <v>95.305271543242085</v>
      </c>
      <c r="M114" s="16">
        <v>97.534443810359562</v>
      </c>
      <c r="N114" s="51"/>
    </row>
    <row r="115" spans="1:14" ht="13.2" x14ac:dyDescent="0.25">
      <c r="A115" s="9"/>
      <c r="B115" s="13"/>
      <c r="C115" s="14" t="s">
        <v>22</v>
      </c>
      <c r="D115" s="58">
        <v>393208</v>
      </c>
      <c r="E115" s="59">
        <v>3732328</v>
      </c>
      <c r="F115" s="58">
        <v>14472517</v>
      </c>
      <c r="G115" s="60">
        <f t="shared" si="14"/>
        <v>18598053</v>
      </c>
      <c r="H115" s="60">
        <f t="shared" si="15"/>
        <v>18204845</v>
      </c>
      <c r="I115" s="16">
        <v>2.0805030813716354</v>
      </c>
      <c r="J115" s="16">
        <v>19.748122888368581</v>
      </c>
      <c r="K115" s="16">
        <v>76.575543258792734</v>
      </c>
      <c r="L115" s="16">
        <v>96.323666147161319</v>
      </c>
      <c r="M115" s="16">
        <v>98.40416922853295</v>
      </c>
      <c r="N115" s="51"/>
    </row>
    <row r="116" spans="1:14" ht="13.8" thickBot="1" x14ac:dyDescent="0.3">
      <c r="A116" s="9"/>
      <c r="B116" s="17"/>
      <c r="C116" s="18" t="s">
        <v>23</v>
      </c>
      <c r="D116" s="56">
        <v>380406</v>
      </c>
      <c r="E116" s="55">
        <v>3549684</v>
      </c>
      <c r="F116" s="56">
        <v>14559221</v>
      </c>
      <c r="G116" s="57">
        <f t="shared" si="14"/>
        <v>18489311</v>
      </c>
      <c r="H116" s="57">
        <f t="shared" si="15"/>
        <v>18108905</v>
      </c>
      <c r="I116" s="19">
        <v>2.0096136095395525</v>
      </c>
      <c r="J116" s="19">
        <v>18.752315357709389</v>
      </c>
      <c r="K116" s="19">
        <v>76.913636130592195</v>
      </c>
      <c r="L116" s="19">
        <v>95.665951488301587</v>
      </c>
      <c r="M116" s="19">
        <v>97.675565097841144</v>
      </c>
      <c r="N116" s="51"/>
    </row>
    <row r="117" spans="1:14" ht="13.2" x14ac:dyDescent="0.25">
      <c r="A117" s="9"/>
      <c r="B117" s="10">
        <v>2019</v>
      </c>
      <c r="C117" s="11" t="s">
        <v>12</v>
      </c>
      <c r="D117" s="61">
        <v>374839</v>
      </c>
      <c r="E117" s="62">
        <v>3319902</v>
      </c>
      <c r="F117" s="61">
        <v>14902490</v>
      </c>
      <c r="G117" s="63">
        <f t="shared" si="14"/>
        <v>18597231</v>
      </c>
      <c r="H117" s="63">
        <f t="shared" si="15"/>
        <v>18222392</v>
      </c>
      <c r="I117" s="12">
        <v>1.9771072463414672</v>
      </c>
      <c r="J117" s="12">
        <v>17.510990855656772</v>
      </c>
      <c r="K117" s="12">
        <v>78.603936536836486</v>
      </c>
      <c r="L117" s="12">
        <v>96.114927392493257</v>
      </c>
      <c r="M117" s="12">
        <v>98.092034638834718</v>
      </c>
      <c r="N117" s="51"/>
    </row>
    <row r="118" spans="1:14" ht="13.2" x14ac:dyDescent="0.25">
      <c r="A118" s="9"/>
      <c r="B118" s="13"/>
      <c r="C118" s="14" t="s">
        <v>13</v>
      </c>
      <c r="D118" s="58">
        <v>370554</v>
      </c>
      <c r="E118" s="59">
        <v>3304226</v>
      </c>
      <c r="F118" s="58">
        <v>14998081</v>
      </c>
      <c r="G118" s="60">
        <f t="shared" si="14"/>
        <v>18672861</v>
      </c>
      <c r="H118" s="60">
        <f t="shared" si="15"/>
        <v>18302307</v>
      </c>
      <c r="I118" s="16">
        <v>1.9514538160827841</v>
      </c>
      <c r="J118" s="16">
        <v>17.401092517959469</v>
      </c>
      <c r="K118" s="16">
        <v>78.984607915091189</v>
      </c>
      <c r="L118" s="16">
        <v>96.385700433050658</v>
      </c>
      <c r="M118" s="16">
        <v>98.337154249133434</v>
      </c>
      <c r="N118" s="51"/>
    </row>
    <row r="119" spans="1:14" ht="13.2" x14ac:dyDescent="0.25">
      <c r="A119" s="9"/>
      <c r="B119" s="13"/>
      <c r="C119" s="14" t="s">
        <v>14</v>
      </c>
      <c r="D119" s="58">
        <v>372336</v>
      </c>
      <c r="E119" s="59">
        <v>3098535</v>
      </c>
      <c r="F119" s="58">
        <v>15440516</v>
      </c>
      <c r="G119" s="60">
        <f t="shared" si="14"/>
        <v>18911387</v>
      </c>
      <c r="H119" s="60">
        <f t="shared" si="15"/>
        <v>18539051</v>
      </c>
      <c r="I119" s="16">
        <v>1.9577812921482169</v>
      </c>
      <c r="J119" s="16">
        <v>16.292418289035911</v>
      </c>
      <c r="K119" s="16">
        <v>81.187834015285176</v>
      </c>
      <c r="L119" s="16">
        <v>97.480252304321084</v>
      </c>
      <c r="M119" s="16">
        <v>99.438033596469296</v>
      </c>
      <c r="N119" s="51"/>
    </row>
    <row r="120" spans="1:14" ht="13.2" x14ac:dyDescent="0.25">
      <c r="A120" s="9"/>
      <c r="B120" s="20"/>
      <c r="C120" s="14" t="s">
        <v>15</v>
      </c>
      <c r="D120" s="58">
        <v>339814</v>
      </c>
      <c r="E120" s="59">
        <v>2923157</v>
      </c>
      <c r="F120" s="58">
        <v>15652763</v>
      </c>
      <c r="G120" s="60">
        <f t="shared" ref="G120:G131" si="16">+D120+E120+F120</f>
        <v>18915734</v>
      </c>
      <c r="H120" s="60">
        <f t="shared" ref="H120:H131" si="17">+E120+F120</f>
        <v>18575920</v>
      </c>
      <c r="I120" s="16">
        <v>1.7839958592141538</v>
      </c>
      <c r="J120" s="16">
        <v>15.346336477699177</v>
      </c>
      <c r="K120" s="16">
        <v>82.175732539743848</v>
      </c>
      <c r="L120" s="16">
        <v>97.52206901744303</v>
      </c>
      <c r="M120" s="16">
        <v>99.306064876657175</v>
      </c>
      <c r="N120" s="51"/>
    </row>
    <row r="121" spans="1:14" ht="13.2" x14ac:dyDescent="0.25">
      <c r="A121" s="9"/>
      <c r="B121" s="13"/>
      <c r="C121" s="14" t="s">
        <v>16</v>
      </c>
      <c r="D121" s="58">
        <v>325821</v>
      </c>
      <c r="E121" s="59">
        <v>2840589</v>
      </c>
      <c r="F121" s="58">
        <v>15779633</v>
      </c>
      <c r="G121" s="60">
        <f t="shared" si="16"/>
        <v>18946043</v>
      </c>
      <c r="H121" s="60">
        <f t="shared" si="17"/>
        <v>18620222</v>
      </c>
      <c r="I121" s="16">
        <v>1.7078751852071803</v>
      </c>
      <c r="J121" s="16">
        <v>14.889683183319917</v>
      </c>
      <c r="K121" s="16">
        <v>82.713034556938723</v>
      </c>
      <c r="L121" s="16">
        <v>97.60271774025864</v>
      </c>
      <c r="M121" s="16">
        <v>99.310592925465826</v>
      </c>
      <c r="N121" s="51"/>
    </row>
    <row r="122" spans="1:14" ht="13.2" x14ac:dyDescent="0.25">
      <c r="A122" s="9"/>
      <c r="B122" s="13"/>
      <c r="C122" s="14" t="s">
        <v>17</v>
      </c>
      <c r="D122" s="58">
        <v>317096</v>
      </c>
      <c r="E122" s="59">
        <v>2739847</v>
      </c>
      <c r="F122" s="58">
        <v>15883966</v>
      </c>
      <c r="G122" s="60">
        <f t="shared" si="16"/>
        <v>18940909</v>
      </c>
      <c r="H122" s="60">
        <f t="shared" si="17"/>
        <v>18623813</v>
      </c>
      <c r="I122" s="16">
        <v>1.6595614976038346</v>
      </c>
      <c r="J122" s="16">
        <v>14.3393312767281</v>
      </c>
      <c r="K122" s="16">
        <v>83.130718781846483</v>
      </c>
      <c r="L122" s="16">
        <v>97.470050058574586</v>
      </c>
      <c r="M122" s="16">
        <v>99.129611556178418</v>
      </c>
      <c r="N122" s="51"/>
    </row>
    <row r="123" spans="1:14" ht="13.2" x14ac:dyDescent="0.25">
      <c r="A123" s="9"/>
      <c r="B123" s="20"/>
      <c r="C123" s="14" t="s">
        <v>18</v>
      </c>
      <c r="D123" s="58">
        <v>307382</v>
      </c>
      <c r="E123" s="59">
        <v>2682741</v>
      </c>
      <c r="F123" s="58">
        <v>15899566</v>
      </c>
      <c r="G123" s="60">
        <f t="shared" si="16"/>
        <v>18889689</v>
      </c>
      <c r="H123" s="60">
        <f t="shared" si="17"/>
        <v>18582307</v>
      </c>
      <c r="I123" s="16">
        <v>1.6062624842857869</v>
      </c>
      <c r="J123" s="16">
        <v>14.018993380729308</v>
      </c>
      <c r="K123" s="16">
        <v>83.085139605526123</v>
      </c>
      <c r="L123" s="16">
        <v>97.104132986255436</v>
      </c>
      <c r="M123" s="16">
        <v>98.710395470541215</v>
      </c>
      <c r="N123" s="51"/>
    </row>
    <row r="124" spans="1:14" ht="13.2" x14ac:dyDescent="0.25">
      <c r="A124" s="9"/>
      <c r="B124" s="13"/>
      <c r="C124" s="14" t="s">
        <v>19</v>
      </c>
      <c r="D124" s="58">
        <v>297102</v>
      </c>
      <c r="E124" s="59">
        <v>2566192</v>
      </c>
      <c r="F124" s="58">
        <v>15989797</v>
      </c>
      <c r="G124" s="60">
        <f t="shared" si="16"/>
        <v>18853091</v>
      </c>
      <c r="H124" s="60">
        <f t="shared" si="17"/>
        <v>18555989</v>
      </c>
      <c r="I124" s="16">
        <v>1.550173012787839</v>
      </c>
      <c r="J124" s="16">
        <v>13.389480999899193</v>
      </c>
      <c r="K124" s="16">
        <v>83.429097715114509</v>
      </c>
      <c r="L124" s="16">
        <v>96.8185787150137</v>
      </c>
      <c r="M124" s="16">
        <v>98.368751727801538</v>
      </c>
      <c r="N124" s="51"/>
    </row>
    <row r="125" spans="1:14" ht="13.2" x14ac:dyDescent="0.25">
      <c r="A125" s="9"/>
      <c r="B125" s="13"/>
      <c r="C125" s="14" t="s">
        <v>20</v>
      </c>
      <c r="D125" s="58">
        <v>291504</v>
      </c>
      <c r="E125" s="59">
        <v>2532165</v>
      </c>
      <c r="F125" s="58">
        <v>15931990</v>
      </c>
      <c r="G125" s="60">
        <f t="shared" si="16"/>
        <v>18755659</v>
      </c>
      <c r="H125" s="60">
        <f t="shared" si="17"/>
        <v>18464155</v>
      </c>
      <c r="I125" s="16">
        <v>1.5186463113199391</v>
      </c>
      <c r="J125" s="16">
        <v>13.191801954358956</v>
      </c>
      <c r="K125" s="16">
        <v>83.000774759475533</v>
      </c>
      <c r="L125" s="16">
        <v>96.192576713834484</v>
      </c>
      <c r="M125" s="16">
        <v>97.711223025154425</v>
      </c>
      <c r="N125" s="51"/>
    </row>
    <row r="126" spans="1:14" ht="13.2" x14ac:dyDescent="0.25">
      <c r="A126" s="9"/>
      <c r="B126" s="20"/>
      <c r="C126" s="14" t="s">
        <v>21</v>
      </c>
      <c r="D126" s="58">
        <v>274161</v>
      </c>
      <c r="E126" s="59">
        <v>2468569</v>
      </c>
      <c r="F126" s="58">
        <v>15956912</v>
      </c>
      <c r="G126" s="60">
        <f t="shared" si="16"/>
        <v>18699642</v>
      </c>
      <c r="H126" s="60">
        <f t="shared" si="17"/>
        <v>18425481</v>
      </c>
      <c r="I126" s="16">
        <v>1.4261208527244966</v>
      </c>
      <c r="J126" s="16">
        <v>12.840913650334139</v>
      </c>
      <c r="K126" s="16">
        <v>83.004092297189445</v>
      </c>
      <c r="L126" s="16">
        <v>95.845005947523589</v>
      </c>
      <c r="M126" s="16">
        <v>97.271126800248069</v>
      </c>
      <c r="N126" s="51"/>
    </row>
    <row r="127" spans="1:14" ht="13.2" x14ac:dyDescent="0.25">
      <c r="A127" s="9"/>
      <c r="B127" s="13"/>
      <c r="C127" s="14" t="s">
        <v>22</v>
      </c>
      <c r="D127" s="58">
        <v>286046</v>
      </c>
      <c r="E127" s="59">
        <v>2462437</v>
      </c>
      <c r="F127" s="58">
        <v>16182992</v>
      </c>
      <c r="G127" s="60">
        <f t="shared" si="16"/>
        <v>18931475</v>
      </c>
      <c r="H127" s="60">
        <f t="shared" si="17"/>
        <v>18645429</v>
      </c>
      <c r="I127" s="16">
        <v>1.4856827238669623</v>
      </c>
      <c r="J127" s="16">
        <v>12.789551713748107</v>
      </c>
      <c r="K127" s="16">
        <v>84.052186133968874</v>
      </c>
      <c r="L127" s="16">
        <v>96.841737847716985</v>
      </c>
      <c r="M127" s="16">
        <v>98.327420571583943</v>
      </c>
      <c r="N127" s="51"/>
    </row>
    <row r="128" spans="1:14" ht="13.8" thickBot="1" x14ac:dyDescent="0.3">
      <c r="A128" s="9"/>
      <c r="B128" s="17"/>
      <c r="C128" s="18" t="s">
        <v>23</v>
      </c>
      <c r="D128" s="56">
        <v>286123</v>
      </c>
      <c r="E128" s="55">
        <v>2454468</v>
      </c>
      <c r="F128" s="56">
        <v>16506614</v>
      </c>
      <c r="G128" s="57">
        <f t="shared" si="16"/>
        <v>19247205</v>
      </c>
      <c r="H128" s="57">
        <f t="shared" si="17"/>
        <v>18961082</v>
      </c>
      <c r="I128" s="19">
        <v>1.4838278103609928</v>
      </c>
      <c r="J128" s="19">
        <v>12.728818997567917</v>
      </c>
      <c r="K128" s="19">
        <v>85.602950158128166</v>
      </c>
      <c r="L128" s="19">
        <v>98.33176915569608</v>
      </c>
      <c r="M128" s="19">
        <v>99.815596966057086</v>
      </c>
      <c r="N128" s="51"/>
    </row>
    <row r="129" spans="1:14" ht="13.2" x14ac:dyDescent="0.25">
      <c r="A129" s="9"/>
      <c r="B129" s="10">
        <v>2020</v>
      </c>
      <c r="C129" s="11" t="s">
        <v>12</v>
      </c>
      <c r="D129" s="61">
        <v>279207</v>
      </c>
      <c r="E129" s="62">
        <v>2386584</v>
      </c>
      <c r="F129" s="61">
        <v>16551248</v>
      </c>
      <c r="G129" s="63">
        <f t="shared" si="16"/>
        <v>19217039</v>
      </c>
      <c r="H129" s="63">
        <f t="shared" si="17"/>
        <v>18937832</v>
      </c>
      <c r="I129" s="12">
        <v>1.4457679100991703</v>
      </c>
      <c r="J129" s="12">
        <v>12.358023122472281</v>
      </c>
      <c r="K129" s="12">
        <v>85.70438144635726</v>
      </c>
      <c r="L129" s="12">
        <v>98.062404568829535</v>
      </c>
      <c r="M129" s="12">
        <v>99.508172478928714</v>
      </c>
      <c r="N129" s="51"/>
    </row>
    <row r="130" spans="1:14" ht="13.2" x14ac:dyDescent="0.25">
      <c r="A130" s="9"/>
      <c r="B130" s="13"/>
      <c r="C130" s="14" t="s">
        <v>13</v>
      </c>
      <c r="D130" s="58">
        <v>269379</v>
      </c>
      <c r="E130" s="59">
        <v>2379005</v>
      </c>
      <c r="F130" s="58">
        <v>16484965</v>
      </c>
      <c r="G130" s="60">
        <f t="shared" si="16"/>
        <v>19133349</v>
      </c>
      <c r="H130" s="60">
        <f t="shared" si="17"/>
        <v>18863970</v>
      </c>
      <c r="I130" s="16">
        <v>1.3927672758484964</v>
      </c>
      <c r="J130" s="16">
        <v>12.300143341091742</v>
      </c>
      <c r="K130" s="16">
        <v>85.232032918333687</v>
      </c>
      <c r="L130" s="16">
        <v>97.532176259425427</v>
      </c>
      <c r="M130" s="16">
        <v>98.924943535273925</v>
      </c>
      <c r="N130" s="51"/>
    </row>
    <row r="131" spans="1:14" ht="13.2" x14ac:dyDescent="0.25">
      <c r="A131" s="9"/>
      <c r="B131" s="13"/>
      <c r="C131" s="14" t="s">
        <v>14</v>
      </c>
      <c r="D131" s="58">
        <v>263615</v>
      </c>
      <c r="E131" s="59">
        <v>2346482</v>
      </c>
      <c r="F131" s="58">
        <v>16599646</v>
      </c>
      <c r="G131" s="60">
        <f t="shared" si="16"/>
        <v>19209743</v>
      </c>
      <c r="H131" s="60">
        <f t="shared" si="17"/>
        <v>18946128</v>
      </c>
      <c r="I131" s="16">
        <v>1.3609070662549783</v>
      </c>
      <c r="J131" s="16">
        <v>12.113665514633514</v>
      </c>
      <c r="K131" s="16">
        <v>85.695334251583503</v>
      </c>
      <c r="L131" s="16">
        <v>97.808999766217013</v>
      </c>
      <c r="M131" s="16">
        <v>99.169906832471995</v>
      </c>
      <c r="N131" s="51"/>
    </row>
    <row r="132" spans="1:14" ht="13.2" x14ac:dyDescent="0.25">
      <c r="A132" s="9"/>
      <c r="B132" s="20"/>
      <c r="C132" s="14" t="s">
        <v>15</v>
      </c>
      <c r="D132" s="58">
        <v>256085</v>
      </c>
      <c r="E132" s="59">
        <v>2294426</v>
      </c>
      <c r="F132" s="58">
        <v>16583152</v>
      </c>
      <c r="G132" s="60">
        <f t="shared" ref="G132:G143" si="18">+D132+E132+F132</f>
        <v>19133663</v>
      </c>
      <c r="H132" s="60">
        <f t="shared" ref="H132:H143" si="19">+E132+F132</f>
        <v>18877578</v>
      </c>
      <c r="I132" s="16">
        <v>1.3200397674318975</v>
      </c>
      <c r="J132" s="16">
        <v>11.827063527460409</v>
      </c>
      <c r="K132" s="16">
        <v>85.48107116530764</v>
      </c>
      <c r="L132" s="16">
        <v>97.30813469276805</v>
      </c>
      <c r="M132" s="16">
        <v>98.628174460199943</v>
      </c>
      <c r="N132" s="51"/>
    </row>
    <row r="133" spans="1:14" ht="13.2" x14ac:dyDescent="0.25">
      <c r="A133" s="9"/>
      <c r="B133" s="13"/>
      <c r="C133" s="14" t="s">
        <v>16</v>
      </c>
      <c r="D133" s="58">
        <v>255032</v>
      </c>
      <c r="E133" s="59">
        <v>2285203</v>
      </c>
      <c r="F133" s="58">
        <v>16690116</v>
      </c>
      <c r="G133" s="60">
        <f t="shared" si="18"/>
        <v>19230351</v>
      </c>
      <c r="H133" s="60">
        <f t="shared" si="19"/>
        <v>18975319</v>
      </c>
      <c r="I133" s="16">
        <v>1.3126322262778412</v>
      </c>
      <c r="J133" s="16">
        <v>11.761783232640616</v>
      </c>
      <c r="K133" s="16">
        <v>85.902883253534526</v>
      </c>
      <c r="L133" s="16">
        <v>97.664666486175136</v>
      </c>
      <c r="M133" s="16">
        <v>98.977298712452978</v>
      </c>
      <c r="N133" s="51"/>
    </row>
    <row r="134" spans="1:14" ht="13.2" x14ac:dyDescent="0.25">
      <c r="A134" s="9"/>
      <c r="B134" s="13"/>
      <c r="C134" s="14" t="s">
        <v>17</v>
      </c>
      <c r="D134" s="58">
        <v>248343</v>
      </c>
      <c r="E134" s="59">
        <v>2306720</v>
      </c>
      <c r="F134" s="58">
        <v>16816618</v>
      </c>
      <c r="G134" s="60">
        <f t="shared" si="18"/>
        <v>19371681</v>
      </c>
      <c r="H134" s="60">
        <f t="shared" si="19"/>
        <v>19123338</v>
      </c>
      <c r="I134" s="16">
        <v>1.2762824726299449</v>
      </c>
      <c r="J134" s="16">
        <v>11.854678027022892</v>
      </c>
      <c r="K134" s="16">
        <v>86.423836396891545</v>
      </c>
      <c r="L134" s="16">
        <v>98.27851442391443</v>
      </c>
      <c r="M134" s="16">
        <v>99.554796896544389</v>
      </c>
      <c r="N134" s="51"/>
    </row>
    <row r="135" spans="1:14" ht="13.2" x14ac:dyDescent="0.25">
      <c r="A135" s="9"/>
      <c r="B135" s="20"/>
      <c r="C135" s="14" t="s">
        <v>18</v>
      </c>
      <c r="D135" s="58">
        <v>238949</v>
      </c>
      <c r="E135" s="59">
        <v>2223232</v>
      </c>
      <c r="F135" s="58">
        <v>17081909</v>
      </c>
      <c r="G135" s="60">
        <f t="shared" si="18"/>
        <v>19544090</v>
      </c>
      <c r="H135" s="60">
        <f t="shared" si="19"/>
        <v>19305141</v>
      </c>
      <c r="I135" s="16">
        <v>1.2268487014147484</v>
      </c>
      <c r="J135" s="16">
        <v>11.414859623366132</v>
      </c>
      <c r="K135" s="16">
        <v>87.704564046448837</v>
      </c>
      <c r="L135" s="16">
        <v>99.119423669814964</v>
      </c>
      <c r="M135" s="16">
        <v>100.34627237122972</v>
      </c>
      <c r="N135" s="51"/>
    </row>
    <row r="136" spans="1:14" ht="13.2" x14ac:dyDescent="0.25">
      <c r="A136" s="9"/>
      <c r="B136" s="13"/>
      <c r="C136" s="14" t="s">
        <v>19</v>
      </c>
      <c r="D136" s="58">
        <v>222283</v>
      </c>
      <c r="E136" s="59">
        <v>2157574</v>
      </c>
      <c r="F136" s="58">
        <v>17443886</v>
      </c>
      <c r="G136" s="60">
        <f t="shared" si="18"/>
        <v>19823743</v>
      </c>
      <c r="H136" s="60">
        <f t="shared" si="19"/>
        <v>19601460</v>
      </c>
      <c r="I136" s="16">
        <v>1.1402060288785536</v>
      </c>
      <c r="J136" s="16">
        <v>11.067328057258614</v>
      </c>
      <c r="K136" s="16">
        <v>89.478835467715456</v>
      </c>
      <c r="L136" s="16">
        <v>100.54616352497408</v>
      </c>
      <c r="M136" s="16">
        <v>101.68636955385263</v>
      </c>
      <c r="N136" s="51"/>
    </row>
    <row r="137" spans="1:14" ht="13.2" x14ac:dyDescent="0.25">
      <c r="A137" s="9"/>
      <c r="B137" s="13"/>
      <c r="C137" s="14" t="s">
        <v>20</v>
      </c>
      <c r="D137" s="58">
        <v>213434</v>
      </c>
      <c r="E137" s="59">
        <v>2095488</v>
      </c>
      <c r="F137" s="58">
        <v>17699455</v>
      </c>
      <c r="G137" s="60">
        <f t="shared" si="18"/>
        <v>20008377</v>
      </c>
      <c r="H137" s="60">
        <f t="shared" si="19"/>
        <v>19794943</v>
      </c>
      <c r="I137" s="16">
        <v>1.0937860110527295</v>
      </c>
      <c r="J137" s="16">
        <v>10.738755122093304</v>
      </c>
      <c r="K137" s="16">
        <v>90.70446265476582</v>
      </c>
      <c r="L137" s="16">
        <v>101.44321777685913</v>
      </c>
      <c r="M137" s="16">
        <v>102.53700378791186</v>
      </c>
      <c r="N137" s="51"/>
    </row>
    <row r="138" spans="1:14" ht="13.2" x14ac:dyDescent="0.25">
      <c r="A138" s="9"/>
      <c r="B138" s="20"/>
      <c r="C138" s="14" t="s">
        <v>21</v>
      </c>
      <c r="D138" s="58">
        <v>204218</v>
      </c>
      <c r="E138" s="59">
        <v>2070677</v>
      </c>
      <c r="F138" s="58">
        <v>17901998</v>
      </c>
      <c r="G138" s="60">
        <f t="shared" si="18"/>
        <v>20176893</v>
      </c>
      <c r="H138" s="60">
        <f t="shared" si="19"/>
        <v>19972675</v>
      </c>
      <c r="I138" s="16">
        <v>1.0455741577738824</v>
      </c>
      <c r="J138" s="16">
        <v>10.60164314750291</v>
      </c>
      <c r="K138" s="16">
        <v>91.656301018126342</v>
      </c>
      <c r="L138" s="16">
        <v>102.25794416562925</v>
      </c>
      <c r="M138" s="16">
        <v>103.30351832340314</v>
      </c>
      <c r="N138" s="51"/>
    </row>
    <row r="139" spans="1:14" ht="13.2" x14ac:dyDescent="0.25">
      <c r="A139" s="9"/>
      <c r="B139" s="13"/>
      <c r="C139" s="14" t="s">
        <v>22</v>
      </c>
      <c r="D139" s="58">
        <v>194446</v>
      </c>
      <c r="E139" s="59">
        <v>2037442</v>
      </c>
      <c r="F139" s="58">
        <v>18110587</v>
      </c>
      <c r="G139" s="60">
        <f t="shared" si="18"/>
        <v>20342475</v>
      </c>
      <c r="H139" s="60">
        <f t="shared" si="19"/>
        <v>20148029</v>
      </c>
      <c r="I139" s="16">
        <v>0.99460875924608361</v>
      </c>
      <c r="J139" s="16">
        <v>10.421698876067696</v>
      </c>
      <c r="K139" s="16">
        <v>92.63727958038865</v>
      </c>
      <c r="L139" s="16">
        <v>103.05897845645634</v>
      </c>
      <c r="M139" s="16">
        <v>104.05358721570242</v>
      </c>
      <c r="N139" s="51"/>
    </row>
    <row r="140" spans="1:14" ht="13.8" thickBot="1" x14ac:dyDescent="0.3">
      <c r="A140" s="9"/>
      <c r="B140" s="17"/>
      <c r="C140" s="18" t="s">
        <v>23</v>
      </c>
      <c r="D140" s="56">
        <v>167375</v>
      </c>
      <c r="E140" s="55">
        <v>1960755</v>
      </c>
      <c r="F140" s="56">
        <v>18582095</v>
      </c>
      <c r="G140" s="57">
        <f t="shared" si="18"/>
        <v>20710225</v>
      </c>
      <c r="H140" s="57">
        <f t="shared" si="19"/>
        <v>20542850</v>
      </c>
      <c r="I140" s="19">
        <v>0.8553358636284687</v>
      </c>
      <c r="J140" s="19">
        <v>10.020039260874313</v>
      </c>
      <c r="K140" s="19">
        <v>94.960013591344293</v>
      </c>
      <c r="L140" s="19">
        <v>104.98005285221861</v>
      </c>
      <c r="M140" s="19">
        <v>105.83538871584707</v>
      </c>
      <c r="N140" s="51"/>
    </row>
    <row r="141" spans="1:14" ht="13.2" x14ac:dyDescent="0.25">
      <c r="A141" s="9"/>
      <c r="B141" s="10">
        <v>2021</v>
      </c>
      <c r="C141" s="11" t="s">
        <v>12</v>
      </c>
      <c r="D141" s="61">
        <v>167161</v>
      </c>
      <c r="E141" s="62">
        <v>2030738</v>
      </c>
      <c r="F141" s="61">
        <v>18494214</v>
      </c>
      <c r="G141" s="63">
        <f t="shared" si="18"/>
        <v>20692113</v>
      </c>
      <c r="H141" s="63">
        <f t="shared" si="19"/>
        <v>20524952</v>
      </c>
      <c r="I141" s="12">
        <v>0.85344248781796062</v>
      </c>
      <c r="J141" s="12">
        <v>10.367957183951219</v>
      </c>
      <c r="K141" s="12">
        <v>94.422431107721039</v>
      </c>
      <c r="L141" s="12">
        <v>104.79038829167226</v>
      </c>
      <c r="M141" s="12">
        <v>105.64383077949022</v>
      </c>
      <c r="N141" s="51"/>
    </row>
    <row r="142" spans="1:14" ht="13.2" x14ac:dyDescent="0.25">
      <c r="A142" s="9"/>
      <c r="B142" s="13"/>
      <c r="C142" s="14" t="s">
        <v>13</v>
      </c>
      <c r="D142" s="58">
        <v>169646</v>
      </c>
      <c r="E142" s="59">
        <v>2167216</v>
      </c>
      <c r="F142" s="58">
        <v>18408252</v>
      </c>
      <c r="G142" s="60">
        <f t="shared" si="18"/>
        <v>20745114</v>
      </c>
      <c r="H142" s="60">
        <f t="shared" si="19"/>
        <v>20575468</v>
      </c>
      <c r="I142" s="16">
        <v>0.86531954175799475</v>
      </c>
      <c r="J142" s="16">
        <v>11.054397722378331</v>
      </c>
      <c r="K142" s="16">
        <v>93.895642604044241</v>
      </c>
      <c r="L142" s="16">
        <v>104.95004032642257</v>
      </c>
      <c r="M142" s="16">
        <v>105.81535986818056</v>
      </c>
      <c r="N142" s="51"/>
    </row>
    <row r="143" spans="1:14" ht="13.8" thickBot="1" x14ac:dyDescent="0.3">
      <c r="A143" s="9"/>
      <c r="B143" s="17"/>
      <c r="C143" s="18" t="s">
        <v>14</v>
      </c>
      <c r="D143" s="56">
        <v>176582</v>
      </c>
      <c r="E143" s="55">
        <v>2367491</v>
      </c>
      <c r="F143" s="56">
        <v>18790693</v>
      </c>
      <c r="G143" s="57">
        <f t="shared" si="18"/>
        <v>21334766</v>
      </c>
      <c r="H143" s="57">
        <f t="shared" si="19"/>
        <v>21158184</v>
      </c>
      <c r="I143" s="19">
        <v>0.89985655991276348</v>
      </c>
      <c r="J143" s="19">
        <v>12.06466291515799</v>
      </c>
      <c r="K143" s="19">
        <v>95.756806250675865</v>
      </c>
      <c r="L143" s="19">
        <v>107.82146916583386</v>
      </c>
      <c r="M143" s="19">
        <v>108.72132572574661</v>
      </c>
      <c r="N143" s="51"/>
    </row>
    <row r="144" spans="1:14" ht="13.8" thickBot="1" x14ac:dyDescent="0.3">
      <c r="A144" s="9"/>
      <c r="B144" s="21"/>
      <c r="C144" s="44"/>
      <c r="D144" s="15"/>
      <c r="E144" s="15"/>
      <c r="F144" s="15"/>
      <c r="G144" s="15"/>
      <c r="H144" s="15"/>
      <c r="I144" s="45"/>
      <c r="J144" s="45"/>
      <c r="K144" s="45"/>
      <c r="L144" s="45"/>
      <c r="M144" s="45"/>
      <c r="N144" s="1"/>
    </row>
    <row r="145" spans="1:14" ht="13.8" thickBot="1" x14ac:dyDescent="0.3">
      <c r="A145" s="9"/>
      <c r="B145" s="107" t="s">
        <v>75</v>
      </c>
      <c r="C145" s="108"/>
      <c r="D145" s="109">
        <f>+D143/D140-1</f>
        <v>5.5008215085885048E-2</v>
      </c>
      <c r="E145" s="110">
        <f t="shared" ref="E145:H145" si="20">+E143/E140-1</f>
        <v>0.20743846120499509</v>
      </c>
      <c r="F145" s="110">
        <f t="shared" si="20"/>
        <v>1.1225752532209032E-2</v>
      </c>
      <c r="G145" s="110">
        <f t="shared" si="20"/>
        <v>3.0156166820978436E-2</v>
      </c>
      <c r="H145" s="111">
        <f t="shared" si="20"/>
        <v>2.9953682181391494E-2</v>
      </c>
      <c r="I145" s="45"/>
      <c r="J145" s="45"/>
      <c r="K145" s="45"/>
      <c r="L145" s="45"/>
      <c r="M145" s="45"/>
      <c r="N145" s="1"/>
    </row>
    <row r="146" spans="1:14" ht="13.8" thickBot="1" x14ac:dyDescent="0.3">
      <c r="A146" s="9"/>
      <c r="B146" s="107" t="s">
        <v>76</v>
      </c>
      <c r="C146" s="108"/>
      <c r="D146" s="109">
        <f>+D143/D131-1</f>
        <v>-0.33015192610435673</v>
      </c>
      <c r="E146" s="110">
        <f t="shared" ref="E146:H146" si="21">+E143/E131-1</f>
        <v>8.953403435440821E-3</v>
      </c>
      <c r="F146" s="110">
        <f t="shared" si="21"/>
        <v>0.13199359793576315</v>
      </c>
      <c r="G146" s="110">
        <f t="shared" si="21"/>
        <v>0.11062214627233691</v>
      </c>
      <c r="H146" s="111">
        <f t="shared" si="21"/>
        <v>0.11675504356351873</v>
      </c>
      <c r="I146" s="45"/>
      <c r="J146" s="45"/>
      <c r="K146" s="45"/>
      <c r="L146" s="45"/>
      <c r="M146" s="45"/>
      <c r="N146" s="1"/>
    </row>
    <row r="147" spans="1:14" ht="13.2" x14ac:dyDescent="0.25">
      <c r="A147" s="9"/>
      <c r="B147" s="21"/>
      <c r="C147" s="44"/>
      <c r="D147" s="15"/>
      <c r="E147" s="15"/>
      <c r="F147" s="15"/>
      <c r="G147" s="15"/>
      <c r="H147" s="15"/>
      <c r="I147" s="45"/>
      <c r="J147" s="45"/>
      <c r="K147" s="45"/>
      <c r="L147" s="45"/>
      <c r="M147" s="45"/>
      <c r="N147" s="1"/>
    </row>
    <row r="148" spans="1:14" ht="13.2" x14ac:dyDescent="0.25">
      <c r="A148" s="1"/>
      <c r="B148" s="8" t="s">
        <v>1</v>
      </c>
      <c r="C148" s="21"/>
      <c r="D148" s="23"/>
      <c r="E148" s="23"/>
      <c r="F148" s="23"/>
      <c r="G148" s="21"/>
      <c r="H148" s="127"/>
      <c r="I148" s="45"/>
      <c r="J148" s="45"/>
      <c r="K148" s="45"/>
      <c r="L148" s="45"/>
      <c r="M148" s="45"/>
      <c r="N148" s="1"/>
    </row>
    <row r="149" spans="1:14" ht="14.4" x14ac:dyDescent="0.3">
      <c r="A149" s="1"/>
      <c r="B149" s="21"/>
      <c r="C149" s="21"/>
      <c r="D149" s="21"/>
      <c r="E149" s="24"/>
      <c r="F149" s="24"/>
      <c r="G149" s="21"/>
      <c r="H149" s="21"/>
      <c r="I149" s="21"/>
      <c r="J149" s="21"/>
      <c r="K149" s="21"/>
      <c r="L149" s="21"/>
    </row>
    <row r="150" spans="1:14" ht="13.2" x14ac:dyDescent="0.25">
      <c r="A150" s="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4" ht="13.2" x14ac:dyDescent="0.25">
      <c r="A151" s="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4" ht="13.2" x14ac:dyDescent="0.25">
      <c r="A152" s="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4" ht="13.2" x14ac:dyDescent="0.25">
      <c r="A153" s="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4" ht="13.2" x14ac:dyDescent="0.25">
      <c r="A154" s="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4" ht="13.2" x14ac:dyDescent="0.25">
      <c r="A155" s="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4" ht="13.2" x14ac:dyDescent="0.25">
      <c r="A156" s="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4" ht="13.2" x14ac:dyDescent="0.25">
      <c r="A157" s="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4" ht="13.2" x14ac:dyDescent="0.25">
      <c r="A158" s="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4" ht="13.2" x14ac:dyDescent="0.25">
      <c r="A159" s="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4" ht="13.2" x14ac:dyDescent="0.25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 ht="13.2" x14ac:dyDescent="0.25">
      <c r="A161" s="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 ht="13.2" x14ac:dyDescent="0.25">
      <c r="A162" s="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 ht="13.2" x14ac:dyDescent="0.25">
      <c r="A163" s="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 ht="13.2" x14ac:dyDescent="0.25">
      <c r="A164" s="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 ht="13.2" x14ac:dyDescent="0.25">
      <c r="A165" s="1"/>
      <c r="B165" s="21"/>
      <c r="C165" s="21"/>
      <c r="D165" s="21"/>
      <c r="E165" s="21"/>
      <c r="F165" s="21"/>
      <c r="G165" s="25"/>
      <c r="H165" s="25"/>
      <c r="I165" s="25"/>
      <c r="J165" s="25"/>
      <c r="K165" s="25"/>
      <c r="L165" s="25"/>
    </row>
    <row r="166" spans="1:12" ht="13.2" x14ac:dyDescent="0.25">
      <c r="A166" s="1"/>
      <c r="B166" s="21"/>
      <c r="C166" s="21"/>
      <c r="D166" s="21"/>
      <c r="E166" s="21"/>
      <c r="F166" s="21"/>
      <c r="G166" s="25"/>
      <c r="H166" s="25"/>
      <c r="I166" s="25"/>
      <c r="J166" s="25"/>
      <c r="K166" s="25"/>
      <c r="L166" s="25"/>
    </row>
    <row r="167" spans="1:12" ht="13.2" x14ac:dyDescent="0.25">
      <c r="A167" s="1"/>
      <c r="B167" s="21"/>
      <c r="C167" s="21"/>
      <c r="D167" s="21"/>
      <c r="E167" s="21"/>
      <c r="F167" s="21"/>
      <c r="G167" s="25"/>
      <c r="H167" s="25"/>
      <c r="I167" s="25"/>
      <c r="J167" s="25"/>
      <c r="K167" s="25"/>
      <c r="L167" s="25"/>
    </row>
    <row r="168" spans="1:12" ht="13.2" x14ac:dyDescent="0.25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 ht="13.2" x14ac:dyDescent="0.25"/>
    <row r="170" spans="1:12" ht="13.2" x14ac:dyDescent="0.25"/>
    <row r="171" spans="1:12" ht="13.2" x14ac:dyDescent="0.25"/>
    <row r="172" spans="1:12" ht="13.2" x14ac:dyDescent="0.25"/>
    <row r="173" spans="1:12" ht="13.2" x14ac:dyDescent="0.25"/>
    <row r="174" spans="1:12" ht="13.2" x14ac:dyDescent="0.25"/>
    <row r="175" spans="1:12" ht="13.2" x14ac:dyDescent="0.25"/>
    <row r="176" spans="1:12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  <row r="200" ht="13.2" hidden="1" x14ac:dyDescent="0.25"/>
    <row r="201" ht="13.2" hidden="1" x14ac:dyDescent="0.25"/>
    <row r="202" ht="13.2" hidden="1" x14ac:dyDescent="0.25"/>
    <row r="203" ht="13.2" hidden="1" x14ac:dyDescent="0.25"/>
    <row r="204" ht="13.2" hidden="1" x14ac:dyDescent="0.25"/>
    <row r="205" ht="13.2" hidden="1" x14ac:dyDescent="0.25"/>
    <row r="206" ht="13.2" hidden="1" x14ac:dyDescent="0.25"/>
    <row r="207" ht="13.2" hidden="1" x14ac:dyDescent="0.25"/>
    <row r="208" ht="13.2" hidden="1" x14ac:dyDescent="0.25"/>
    <row r="209" ht="13.2" hidden="1" x14ac:dyDescent="0.25"/>
    <row r="210" ht="13.2" hidden="1" x14ac:dyDescent="0.25"/>
    <row r="211" ht="13.2" hidden="1" x14ac:dyDescent="0.25"/>
    <row r="212" ht="13.2" hidden="1" x14ac:dyDescent="0.25"/>
    <row r="213" ht="13.2" hidden="1" x14ac:dyDescent="0.25"/>
    <row r="214" ht="13.2" hidden="1" x14ac:dyDescent="0.25"/>
    <row r="215" ht="13.2" hidden="1" x14ac:dyDescent="0.25"/>
    <row r="216" ht="13.2" hidden="1" x14ac:dyDescent="0.25"/>
    <row r="217" ht="13.2" hidden="1" x14ac:dyDescent="0.25"/>
    <row r="218" ht="13.2" hidden="1" x14ac:dyDescent="0.25"/>
    <row r="219" ht="13.2" hidden="1" x14ac:dyDescent="0.25"/>
    <row r="220" ht="13.2" hidden="1" x14ac:dyDescent="0.25"/>
    <row r="221" ht="13.2" hidden="1" x14ac:dyDescent="0.25"/>
    <row r="222" ht="13.2" hidden="1" x14ac:dyDescent="0.25"/>
    <row r="223" ht="13.2" hidden="1" x14ac:dyDescent="0.25"/>
    <row r="224" ht="13.2" hidden="1" x14ac:dyDescent="0.25"/>
    <row r="225" ht="13.2" hidden="1" x14ac:dyDescent="0.25"/>
    <row r="226" ht="13.2" hidden="1" x14ac:dyDescent="0.25"/>
    <row r="227" ht="13.2" hidden="1" x14ac:dyDescent="0.25"/>
    <row r="228" ht="13.2" hidden="1" x14ac:dyDescent="0.25"/>
    <row r="229" ht="13.2" hidden="1" x14ac:dyDescent="0.25"/>
    <row r="230" ht="13.2" hidden="1" x14ac:dyDescent="0.25"/>
    <row r="231" ht="13.2" hidden="1" x14ac:dyDescent="0.25"/>
    <row r="232" ht="13.2" hidden="1" x14ac:dyDescent="0.25"/>
    <row r="233" ht="13.2" hidden="1" x14ac:dyDescent="0.25"/>
    <row r="234" ht="13.2" hidden="1" x14ac:dyDescent="0.25"/>
    <row r="235" ht="13.2" hidden="1" x14ac:dyDescent="0.25"/>
    <row r="236" ht="13.2" hidden="1" x14ac:dyDescent="0.25"/>
    <row r="237" ht="13.2" hidden="1" x14ac:dyDescent="0.25"/>
    <row r="238" ht="13.2" hidden="1" x14ac:dyDescent="0.25"/>
    <row r="239" ht="13.2" hidden="1" x14ac:dyDescent="0.25"/>
    <row r="240" ht="13.2" hidden="1" x14ac:dyDescent="0.25"/>
  </sheetData>
  <hyperlinks>
    <hyperlink ref="B6" location="ÍNDICE!A1" display="&lt;&lt; VOLVER" xr:uid="{00000000-0004-0000-0100-000000000000}"/>
    <hyperlink ref="B148" location="ÍNDICE!A1" display="&lt;&lt; VOLVER" xr:uid="{00000000-0004-0000-01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222"/>
  <sheetViews>
    <sheetView showGridLines="0" tabSelected="1" zoomScaleNormal="100" zoomScaleSheetLayoutView="100" workbookViewId="0">
      <pane xSplit="3" ySplit="8" topLeftCell="D128" activePane="bottomRight" state="frozen"/>
      <selection pane="topRight" activeCell="D1" sqref="D1"/>
      <selection pane="bottomLeft" activeCell="A9" sqref="A9"/>
      <selection pane="bottomRight" activeCell="B10" sqref="B10:B144"/>
    </sheetView>
  </sheetViews>
  <sheetFormatPr baseColWidth="10" defaultColWidth="0" defaultRowHeight="0" customHeight="1" zeroHeight="1" x14ac:dyDescent="0.25"/>
  <cols>
    <col min="1" max="1" width="20.6640625" style="2" customWidth="1"/>
    <col min="2" max="2" width="12" style="2" customWidth="1"/>
    <col min="3" max="3" width="10.44140625" style="2" customWidth="1"/>
    <col min="4" max="37" width="18.88671875" style="2" customWidth="1"/>
    <col min="38" max="38" width="13.6640625" style="2" customWidth="1"/>
    <col min="39" max="39" width="18.88671875" style="2" customWidth="1"/>
    <col min="40" max="40" width="13.6640625" style="2" customWidth="1"/>
    <col min="41" max="54" width="18.88671875" style="2" customWidth="1"/>
    <col min="55" max="55" width="9" style="2" customWidth="1"/>
    <col min="56" max="56" width="5.33203125" style="2" customWidth="1"/>
    <col min="57" max="76" width="5.33203125" style="2" hidden="1" customWidth="1"/>
    <col min="77" max="77" width="0" style="2" hidden="1" customWidth="1"/>
    <col min="78" max="16384" width="0" style="2" hidden="1"/>
  </cols>
  <sheetData>
    <row r="1" spans="1:54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54" ht="13.8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54" ht="13.8" x14ac:dyDescent="0.25">
      <c r="A3" s="1"/>
      <c r="B3" s="3" t="s">
        <v>27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54" s="7" customFormat="1" ht="12.75" customHeight="1" x14ac:dyDescent="0.25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54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54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"/>
      <c r="AL6" s="1"/>
      <c r="AM6" s="1"/>
    </row>
    <row r="7" spans="1:54" ht="15" thickBot="1" x14ac:dyDescent="0.3">
      <c r="A7" s="9"/>
      <c r="B7" s="135"/>
      <c r="C7" s="136"/>
      <c r="D7" s="137" t="s">
        <v>2</v>
      </c>
      <c r="E7" s="138"/>
      <c r="F7" s="138"/>
      <c r="G7" s="138"/>
      <c r="H7" s="138"/>
      <c r="I7" s="138"/>
      <c r="J7" s="138"/>
      <c r="K7" s="139"/>
      <c r="L7" s="137" t="s">
        <v>3</v>
      </c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9"/>
      <c r="Z7" s="137" t="s">
        <v>40</v>
      </c>
      <c r="AA7" s="140"/>
      <c r="AB7" s="140"/>
      <c r="AC7" s="140"/>
      <c r="AD7" s="140"/>
      <c r="AE7" s="140"/>
      <c r="AF7" s="140"/>
      <c r="AG7" s="140"/>
      <c r="AH7" s="140"/>
      <c r="AI7" s="140"/>
      <c r="AJ7" s="141"/>
      <c r="AK7" s="119"/>
      <c r="AL7" s="15"/>
      <c r="AM7" s="135"/>
      <c r="AN7" s="136"/>
      <c r="AO7" s="132" t="s">
        <v>64</v>
      </c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4"/>
    </row>
    <row r="8" spans="1:54" ht="24.6" thickBot="1" x14ac:dyDescent="0.3">
      <c r="A8" s="9"/>
      <c r="B8" s="103" t="s">
        <v>4</v>
      </c>
      <c r="C8" s="103" t="s">
        <v>5</v>
      </c>
      <c r="D8" s="116" t="s">
        <v>24</v>
      </c>
      <c r="E8" s="117" t="s">
        <v>25</v>
      </c>
      <c r="F8" s="117" t="s">
        <v>26</v>
      </c>
      <c r="G8" s="118" t="s">
        <v>37</v>
      </c>
      <c r="H8" s="118" t="s">
        <v>35</v>
      </c>
      <c r="I8" s="118" t="s">
        <v>36</v>
      </c>
      <c r="J8" s="118" t="s">
        <v>74</v>
      </c>
      <c r="K8" s="104" t="s">
        <v>6</v>
      </c>
      <c r="L8" s="116" t="s">
        <v>24</v>
      </c>
      <c r="M8" s="117" t="s">
        <v>25</v>
      </c>
      <c r="N8" s="117" t="s">
        <v>26</v>
      </c>
      <c r="O8" s="118" t="s">
        <v>37</v>
      </c>
      <c r="P8" s="118" t="s">
        <v>35</v>
      </c>
      <c r="Q8" s="118" t="s">
        <v>36</v>
      </c>
      <c r="R8" s="118" t="s">
        <v>60</v>
      </c>
      <c r="S8" s="118" t="s">
        <v>53</v>
      </c>
      <c r="T8" s="118" t="s">
        <v>38</v>
      </c>
      <c r="U8" s="118" t="s">
        <v>42</v>
      </c>
      <c r="V8" s="118" t="s">
        <v>61</v>
      </c>
      <c r="W8" s="118" t="s">
        <v>62</v>
      </c>
      <c r="X8" s="118" t="s">
        <v>74</v>
      </c>
      <c r="Y8" s="104" t="s">
        <v>7</v>
      </c>
      <c r="Z8" s="116" t="s">
        <v>24</v>
      </c>
      <c r="AA8" s="117" t="s">
        <v>25</v>
      </c>
      <c r="AB8" s="117" t="s">
        <v>26</v>
      </c>
      <c r="AC8" s="118" t="s">
        <v>37</v>
      </c>
      <c r="AD8" s="117" t="s">
        <v>35</v>
      </c>
      <c r="AE8" s="118" t="s">
        <v>36</v>
      </c>
      <c r="AF8" s="118" t="s">
        <v>60</v>
      </c>
      <c r="AG8" s="118" t="s">
        <v>62</v>
      </c>
      <c r="AH8" s="118" t="s">
        <v>61</v>
      </c>
      <c r="AI8" s="118" t="s">
        <v>74</v>
      </c>
      <c r="AJ8" s="104" t="s">
        <v>39</v>
      </c>
      <c r="AK8" s="105" t="s">
        <v>8</v>
      </c>
      <c r="AL8" s="15"/>
      <c r="AM8" s="103" t="s">
        <v>4</v>
      </c>
      <c r="AN8" s="103" t="s">
        <v>5</v>
      </c>
      <c r="AO8" s="116" t="s">
        <v>24</v>
      </c>
      <c r="AP8" s="117" t="s">
        <v>25</v>
      </c>
      <c r="AQ8" s="117" t="s">
        <v>26</v>
      </c>
      <c r="AR8" s="118" t="s">
        <v>35</v>
      </c>
      <c r="AS8" s="118" t="s">
        <v>37</v>
      </c>
      <c r="AT8" s="118" t="s">
        <v>36</v>
      </c>
      <c r="AU8" s="118" t="s">
        <v>60</v>
      </c>
      <c r="AV8" s="118" t="s">
        <v>53</v>
      </c>
      <c r="AW8" s="118" t="s">
        <v>38</v>
      </c>
      <c r="AX8" s="118" t="s">
        <v>42</v>
      </c>
      <c r="AY8" s="118" t="s">
        <v>61</v>
      </c>
      <c r="AZ8" s="118" t="s">
        <v>62</v>
      </c>
      <c r="BA8" s="118" t="s">
        <v>74</v>
      </c>
      <c r="BB8" s="104" t="s">
        <v>56</v>
      </c>
    </row>
    <row r="9" spans="1:54" ht="13.8" thickBot="1" x14ac:dyDescent="0.3">
      <c r="A9" s="9"/>
      <c r="B9" s="10">
        <v>2009</v>
      </c>
      <c r="C9" s="18" t="s">
        <v>23</v>
      </c>
      <c r="D9" s="67">
        <v>1497195</v>
      </c>
      <c r="E9" s="68">
        <v>520777</v>
      </c>
      <c r="F9" s="68">
        <v>1034073</v>
      </c>
      <c r="G9" s="68"/>
      <c r="H9" s="68"/>
      <c r="I9" s="68"/>
      <c r="J9" s="68"/>
      <c r="K9" s="69">
        <f t="shared" ref="K9:K42" si="0">SUM(D9:I9)</f>
        <v>3052045</v>
      </c>
      <c r="L9" s="70">
        <v>262770</v>
      </c>
      <c r="M9" s="68">
        <v>130696</v>
      </c>
      <c r="N9" s="68">
        <v>245321</v>
      </c>
      <c r="O9" s="68"/>
      <c r="P9" s="68"/>
      <c r="Q9" s="68"/>
      <c r="R9" s="68"/>
      <c r="S9" s="68"/>
      <c r="T9" s="68"/>
      <c r="U9" s="68"/>
      <c r="V9" s="68"/>
      <c r="W9" s="68"/>
      <c r="X9" s="68"/>
      <c r="Y9" s="69">
        <f t="shared" ref="Y9:Y40" si="1">SUM(L9:W9)</f>
        <v>638787</v>
      </c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9"/>
      <c r="AK9" s="57">
        <f t="shared" ref="AK9:AK40" si="2">+K9+Y9</f>
        <v>3690832</v>
      </c>
      <c r="AL9" s="15"/>
      <c r="AM9" s="10">
        <v>2009</v>
      </c>
      <c r="AN9" s="18" t="s">
        <v>23</v>
      </c>
      <c r="AO9" s="70">
        <f t="shared" ref="AO9:AO40" si="3">+L9+Z9</f>
        <v>262770</v>
      </c>
      <c r="AP9" s="68">
        <f t="shared" ref="AP9:AP40" si="4">+M9+AA9</f>
        <v>130696</v>
      </c>
      <c r="AQ9" s="68">
        <f t="shared" ref="AQ9:AQ40" si="5">+N9+AB9</f>
        <v>245321</v>
      </c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9">
        <f>SUM(AO9:AZ9)</f>
        <v>638787</v>
      </c>
    </row>
    <row r="10" spans="1:54" ht="13.8" thickBot="1" x14ac:dyDescent="0.3">
      <c r="A10" s="9"/>
      <c r="B10" s="131">
        <v>2010</v>
      </c>
      <c r="C10" s="11" t="s">
        <v>12</v>
      </c>
      <c r="D10" s="71">
        <v>1454584</v>
      </c>
      <c r="E10" s="72">
        <v>530803</v>
      </c>
      <c r="F10" s="72">
        <v>1040563</v>
      </c>
      <c r="G10" s="72"/>
      <c r="H10" s="72"/>
      <c r="I10" s="72"/>
      <c r="J10" s="72"/>
      <c r="K10" s="73">
        <f t="shared" si="0"/>
        <v>3025950</v>
      </c>
      <c r="L10" s="74">
        <v>337122</v>
      </c>
      <c r="M10" s="72">
        <v>129017</v>
      </c>
      <c r="N10" s="72">
        <v>263819</v>
      </c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3">
        <f t="shared" si="1"/>
        <v>729958</v>
      </c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3"/>
      <c r="AK10" s="63">
        <f t="shared" si="2"/>
        <v>3755908</v>
      </c>
      <c r="AL10" s="15"/>
      <c r="AM10" s="10">
        <v>2010</v>
      </c>
      <c r="AN10" s="11" t="s">
        <v>12</v>
      </c>
      <c r="AO10" s="74">
        <f t="shared" si="3"/>
        <v>337122</v>
      </c>
      <c r="AP10" s="72">
        <f t="shared" si="4"/>
        <v>129017</v>
      </c>
      <c r="AQ10" s="72">
        <f t="shared" si="5"/>
        <v>263819</v>
      </c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3">
        <f t="shared" ref="BB10:BB73" si="6">SUM(AO10:AZ10)</f>
        <v>729958</v>
      </c>
    </row>
    <row r="11" spans="1:54" ht="14.4" customHeight="1" thickBot="1" x14ac:dyDescent="0.3">
      <c r="A11" s="9"/>
      <c r="B11" s="131">
        <v>2010</v>
      </c>
      <c r="C11" s="14" t="s">
        <v>13</v>
      </c>
      <c r="D11" s="75">
        <v>1390818</v>
      </c>
      <c r="E11" s="76">
        <v>539051</v>
      </c>
      <c r="F11" s="76">
        <v>1046565</v>
      </c>
      <c r="G11" s="76"/>
      <c r="H11" s="76"/>
      <c r="I11" s="76"/>
      <c r="J11" s="76"/>
      <c r="K11" s="77">
        <f t="shared" si="0"/>
        <v>2976434</v>
      </c>
      <c r="L11" s="78">
        <v>352516</v>
      </c>
      <c r="M11" s="76">
        <v>138727</v>
      </c>
      <c r="N11" s="76">
        <v>289714</v>
      </c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7">
        <f t="shared" si="1"/>
        <v>780957</v>
      </c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7"/>
      <c r="AK11" s="60">
        <f t="shared" si="2"/>
        <v>3757391</v>
      </c>
      <c r="AL11" s="15"/>
      <c r="AM11" s="13"/>
      <c r="AN11" s="14" t="s">
        <v>13</v>
      </c>
      <c r="AO11" s="78">
        <f t="shared" si="3"/>
        <v>352516</v>
      </c>
      <c r="AP11" s="76">
        <f t="shared" si="4"/>
        <v>138727</v>
      </c>
      <c r="AQ11" s="76">
        <f t="shared" si="5"/>
        <v>289714</v>
      </c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7">
        <f t="shared" si="6"/>
        <v>780957</v>
      </c>
    </row>
    <row r="12" spans="1:54" ht="14.4" customHeight="1" thickBot="1" x14ac:dyDescent="0.3">
      <c r="A12" s="9"/>
      <c r="B12" s="131">
        <v>2010</v>
      </c>
      <c r="C12" s="14" t="s">
        <v>14</v>
      </c>
      <c r="D12" s="75">
        <v>1480224</v>
      </c>
      <c r="E12" s="76">
        <v>555293</v>
      </c>
      <c r="F12" s="76">
        <v>997248</v>
      </c>
      <c r="G12" s="76"/>
      <c r="H12" s="76"/>
      <c r="I12" s="76"/>
      <c r="J12" s="76"/>
      <c r="K12" s="77">
        <f t="shared" si="0"/>
        <v>3032765</v>
      </c>
      <c r="L12" s="78">
        <v>369838</v>
      </c>
      <c r="M12" s="76">
        <v>158570</v>
      </c>
      <c r="N12" s="76">
        <v>331609</v>
      </c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7">
        <f t="shared" si="1"/>
        <v>860017</v>
      </c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7"/>
      <c r="AK12" s="60">
        <f t="shared" si="2"/>
        <v>3892782</v>
      </c>
      <c r="AL12" s="15"/>
      <c r="AM12" s="13"/>
      <c r="AN12" s="14" t="s">
        <v>14</v>
      </c>
      <c r="AO12" s="78">
        <f t="shared" si="3"/>
        <v>369838</v>
      </c>
      <c r="AP12" s="76">
        <f t="shared" si="4"/>
        <v>158570</v>
      </c>
      <c r="AQ12" s="76">
        <f t="shared" si="5"/>
        <v>331609</v>
      </c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7">
        <f t="shared" si="6"/>
        <v>860017</v>
      </c>
    </row>
    <row r="13" spans="1:54" ht="14.4" customHeight="1" thickBot="1" x14ac:dyDescent="0.3">
      <c r="A13" s="9"/>
      <c r="B13" s="131">
        <v>2010</v>
      </c>
      <c r="C13" s="14" t="s">
        <v>15</v>
      </c>
      <c r="D13" s="75">
        <v>1467814</v>
      </c>
      <c r="E13" s="76">
        <v>568310</v>
      </c>
      <c r="F13" s="76">
        <v>988209</v>
      </c>
      <c r="G13" s="76"/>
      <c r="H13" s="76"/>
      <c r="I13" s="76"/>
      <c r="J13" s="76"/>
      <c r="K13" s="77">
        <f t="shared" si="0"/>
        <v>3024333</v>
      </c>
      <c r="L13" s="78">
        <v>390359</v>
      </c>
      <c r="M13" s="76">
        <v>179813</v>
      </c>
      <c r="N13" s="76">
        <v>393946</v>
      </c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7">
        <f t="shared" si="1"/>
        <v>964118</v>
      </c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7"/>
      <c r="AK13" s="60">
        <f t="shared" si="2"/>
        <v>3988451</v>
      </c>
      <c r="AL13" s="15"/>
      <c r="AM13" s="13"/>
      <c r="AN13" s="14" t="s">
        <v>15</v>
      </c>
      <c r="AO13" s="78">
        <f t="shared" si="3"/>
        <v>390359</v>
      </c>
      <c r="AP13" s="76">
        <f t="shared" si="4"/>
        <v>179813</v>
      </c>
      <c r="AQ13" s="76">
        <f t="shared" si="5"/>
        <v>393946</v>
      </c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7">
        <f t="shared" si="6"/>
        <v>964118</v>
      </c>
    </row>
    <row r="14" spans="1:54" ht="14.4" customHeight="1" thickBot="1" x14ac:dyDescent="0.3">
      <c r="A14" s="9"/>
      <c r="B14" s="131">
        <v>2010</v>
      </c>
      <c r="C14" s="14" t="s">
        <v>16</v>
      </c>
      <c r="D14" s="75">
        <v>1539339</v>
      </c>
      <c r="E14" s="76">
        <v>584083</v>
      </c>
      <c r="F14" s="76">
        <v>1088984</v>
      </c>
      <c r="G14" s="76"/>
      <c r="H14" s="76"/>
      <c r="I14" s="76"/>
      <c r="J14" s="76"/>
      <c r="K14" s="77">
        <f t="shared" si="0"/>
        <v>3212406</v>
      </c>
      <c r="L14" s="78">
        <v>380872</v>
      </c>
      <c r="M14" s="76">
        <v>195030</v>
      </c>
      <c r="N14" s="76">
        <v>440038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7">
        <f t="shared" si="1"/>
        <v>1015940</v>
      </c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7"/>
      <c r="AK14" s="60">
        <f t="shared" si="2"/>
        <v>4228346</v>
      </c>
      <c r="AL14" s="15"/>
      <c r="AM14" s="13"/>
      <c r="AN14" s="14" t="s">
        <v>16</v>
      </c>
      <c r="AO14" s="78">
        <f t="shared" si="3"/>
        <v>380872</v>
      </c>
      <c r="AP14" s="76">
        <f t="shared" si="4"/>
        <v>195030</v>
      </c>
      <c r="AQ14" s="76">
        <f t="shared" si="5"/>
        <v>440038</v>
      </c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7">
        <f t="shared" si="6"/>
        <v>1015940</v>
      </c>
    </row>
    <row r="15" spans="1:54" ht="14.4" customHeight="1" thickBot="1" x14ac:dyDescent="0.3">
      <c r="A15" s="9"/>
      <c r="B15" s="131">
        <v>2010</v>
      </c>
      <c r="C15" s="14" t="s">
        <v>17</v>
      </c>
      <c r="D15" s="75">
        <v>1572132</v>
      </c>
      <c r="E15" s="76">
        <v>601200</v>
      </c>
      <c r="F15" s="76">
        <v>1111531</v>
      </c>
      <c r="G15" s="76"/>
      <c r="H15" s="76"/>
      <c r="I15" s="76"/>
      <c r="J15" s="76"/>
      <c r="K15" s="77">
        <f t="shared" si="0"/>
        <v>3284863</v>
      </c>
      <c r="L15" s="78">
        <v>394412</v>
      </c>
      <c r="M15" s="76">
        <v>212768</v>
      </c>
      <c r="N15" s="76">
        <v>446437</v>
      </c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7">
        <f t="shared" si="1"/>
        <v>1053617</v>
      </c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7"/>
      <c r="AK15" s="60">
        <f t="shared" si="2"/>
        <v>4338480</v>
      </c>
      <c r="AL15" s="15"/>
      <c r="AM15" s="13"/>
      <c r="AN15" s="14" t="s">
        <v>17</v>
      </c>
      <c r="AO15" s="78">
        <f t="shared" si="3"/>
        <v>394412</v>
      </c>
      <c r="AP15" s="76">
        <f t="shared" si="4"/>
        <v>212768</v>
      </c>
      <c r="AQ15" s="76">
        <f t="shared" si="5"/>
        <v>446437</v>
      </c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7">
        <f t="shared" si="6"/>
        <v>1053617</v>
      </c>
    </row>
    <row r="16" spans="1:54" ht="14.4" customHeight="1" thickBot="1" x14ac:dyDescent="0.3">
      <c r="A16" s="9"/>
      <c r="B16" s="131">
        <v>2010</v>
      </c>
      <c r="C16" s="14" t="s">
        <v>18</v>
      </c>
      <c r="D16" s="75">
        <v>1660625</v>
      </c>
      <c r="E16" s="76">
        <v>635923</v>
      </c>
      <c r="F16" s="76">
        <v>1148537</v>
      </c>
      <c r="G16" s="76"/>
      <c r="H16" s="76"/>
      <c r="I16" s="76"/>
      <c r="J16" s="76"/>
      <c r="K16" s="77">
        <f t="shared" si="0"/>
        <v>3445085</v>
      </c>
      <c r="L16" s="78">
        <v>417906</v>
      </c>
      <c r="M16" s="76">
        <v>213863</v>
      </c>
      <c r="N16" s="76">
        <v>459353</v>
      </c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7">
        <f t="shared" si="1"/>
        <v>1091122</v>
      </c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7"/>
      <c r="AK16" s="60">
        <f t="shared" si="2"/>
        <v>4536207</v>
      </c>
      <c r="AL16" s="15"/>
      <c r="AM16" s="13"/>
      <c r="AN16" s="14" t="s">
        <v>18</v>
      </c>
      <c r="AO16" s="78">
        <f t="shared" si="3"/>
        <v>417906</v>
      </c>
      <c r="AP16" s="76">
        <f t="shared" si="4"/>
        <v>213863</v>
      </c>
      <c r="AQ16" s="76">
        <f t="shared" si="5"/>
        <v>459353</v>
      </c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7">
        <f t="shared" si="6"/>
        <v>1091122</v>
      </c>
    </row>
    <row r="17" spans="1:54" ht="14.4" customHeight="1" thickBot="1" x14ac:dyDescent="0.3">
      <c r="A17" s="9"/>
      <c r="B17" s="131">
        <v>2010</v>
      </c>
      <c r="C17" s="14" t="s">
        <v>19</v>
      </c>
      <c r="D17" s="75">
        <v>1637417</v>
      </c>
      <c r="E17" s="76">
        <v>649229</v>
      </c>
      <c r="F17" s="76">
        <v>1074566</v>
      </c>
      <c r="G17" s="76"/>
      <c r="H17" s="76"/>
      <c r="I17" s="76"/>
      <c r="J17" s="76"/>
      <c r="K17" s="77">
        <f t="shared" si="0"/>
        <v>3361212</v>
      </c>
      <c r="L17" s="78">
        <v>436062</v>
      </c>
      <c r="M17" s="76">
        <v>228678</v>
      </c>
      <c r="N17" s="76">
        <v>468670</v>
      </c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7">
        <f t="shared" si="1"/>
        <v>1133410</v>
      </c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7"/>
      <c r="AK17" s="60">
        <f t="shared" si="2"/>
        <v>4494622</v>
      </c>
      <c r="AL17" s="15"/>
      <c r="AM17" s="13"/>
      <c r="AN17" s="14" t="s">
        <v>19</v>
      </c>
      <c r="AO17" s="78">
        <f t="shared" si="3"/>
        <v>436062</v>
      </c>
      <c r="AP17" s="76">
        <f t="shared" si="4"/>
        <v>228678</v>
      </c>
      <c r="AQ17" s="76">
        <f t="shared" si="5"/>
        <v>468670</v>
      </c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7">
        <f t="shared" si="6"/>
        <v>1133410</v>
      </c>
    </row>
    <row r="18" spans="1:54" ht="14.4" customHeight="1" thickBot="1" x14ac:dyDescent="0.3">
      <c r="A18" s="9"/>
      <c r="B18" s="131">
        <v>2010</v>
      </c>
      <c r="C18" s="14" t="s">
        <v>20</v>
      </c>
      <c r="D18" s="75">
        <v>1614685</v>
      </c>
      <c r="E18" s="76">
        <v>648573</v>
      </c>
      <c r="F18" s="76">
        <v>1104418</v>
      </c>
      <c r="G18" s="76"/>
      <c r="H18" s="76"/>
      <c r="I18" s="76"/>
      <c r="J18" s="76"/>
      <c r="K18" s="77">
        <f t="shared" si="0"/>
        <v>3367676</v>
      </c>
      <c r="L18" s="78">
        <v>455829</v>
      </c>
      <c r="M18" s="76">
        <v>233018</v>
      </c>
      <c r="N18" s="76">
        <v>496049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7">
        <f t="shared" si="1"/>
        <v>1184896</v>
      </c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7"/>
      <c r="AK18" s="60">
        <f t="shared" si="2"/>
        <v>4552572</v>
      </c>
      <c r="AL18" s="15"/>
      <c r="AM18" s="13"/>
      <c r="AN18" s="14" t="s">
        <v>20</v>
      </c>
      <c r="AO18" s="78">
        <f t="shared" si="3"/>
        <v>455829</v>
      </c>
      <c r="AP18" s="76">
        <f t="shared" si="4"/>
        <v>233018</v>
      </c>
      <c r="AQ18" s="76">
        <f t="shared" si="5"/>
        <v>496049</v>
      </c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7">
        <f t="shared" si="6"/>
        <v>1184896</v>
      </c>
    </row>
    <row r="19" spans="1:54" ht="14.4" customHeight="1" thickBot="1" x14ac:dyDescent="0.3">
      <c r="A19" s="9"/>
      <c r="B19" s="131">
        <v>2010</v>
      </c>
      <c r="C19" s="14" t="s">
        <v>21</v>
      </c>
      <c r="D19" s="75">
        <v>1761193</v>
      </c>
      <c r="E19" s="76">
        <v>653631</v>
      </c>
      <c r="F19" s="76">
        <v>1112257</v>
      </c>
      <c r="G19" s="76"/>
      <c r="H19" s="76"/>
      <c r="I19" s="76"/>
      <c r="J19" s="76"/>
      <c r="K19" s="77">
        <f t="shared" si="0"/>
        <v>3527081</v>
      </c>
      <c r="L19" s="78">
        <v>481172</v>
      </c>
      <c r="M19" s="76">
        <v>250851</v>
      </c>
      <c r="N19" s="76">
        <v>533854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7">
        <f t="shared" si="1"/>
        <v>1265877</v>
      </c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7"/>
      <c r="AK19" s="60">
        <f t="shared" si="2"/>
        <v>4792958</v>
      </c>
      <c r="AL19" s="15"/>
      <c r="AM19" s="13"/>
      <c r="AN19" s="14" t="s">
        <v>21</v>
      </c>
      <c r="AO19" s="78">
        <f t="shared" si="3"/>
        <v>481172</v>
      </c>
      <c r="AP19" s="76">
        <f t="shared" si="4"/>
        <v>250851</v>
      </c>
      <c r="AQ19" s="76">
        <f t="shared" si="5"/>
        <v>533854</v>
      </c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7">
        <f t="shared" si="6"/>
        <v>1265877</v>
      </c>
    </row>
    <row r="20" spans="1:54" ht="14.4" customHeight="1" thickBot="1" x14ac:dyDescent="0.3">
      <c r="A20" s="9"/>
      <c r="B20" s="131">
        <v>2010</v>
      </c>
      <c r="C20" s="14" t="s">
        <v>22</v>
      </c>
      <c r="D20" s="75">
        <v>1778553</v>
      </c>
      <c r="E20" s="76">
        <v>703622</v>
      </c>
      <c r="F20" s="76">
        <v>1135457</v>
      </c>
      <c r="G20" s="76"/>
      <c r="H20" s="76"/>
      <c r="I20" s="76"/>
      <c r="J20" s="76"/>
      <c r="K20" s="77">
        <f t="shared" si="0"/>
        <v>3617632</v>
      </c>
      <c r="L20" s="78">
        <v>508196</v>
      </c>
      <c r="M20" s="76">
        <v>258662</v>
      </c>
      <c r="N20" s="76">
        <v>564301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7">
        <f t="shared" si="1"/>
        <v>1331159</v>
      </c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7"/>
      <c r="AK20" s="60">
        <f t="shared" si="2"/>
        <v>4948791</v>
      </c>
      <c r="AL20" s="15"/>
      <c r="AM20" s="13"/>
      <c r="AN20" s="14" t="s">
        <v>22</v>
      </c>
      <c r="AO20" s="78">
        <f t="shared" si="3"/>
        <v>508196</v>
      </c>
      <c r="AP20" s="76">
        <f t="shared" si="4"/>
        <v>258662</v>
      </c>
      <c r="AQ20" s="76">
        <f t="shared" si="5"/>
        <v>564301</v>
      </c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7">
        <f t="shared" si="6"/>
        <v>1331159</v>
      </c>
    </row>
    <row r="21" spans="1:54" ht="15" customHeight="1" thickBot="1" x14ac:dyDescent="0.3">
      <c r="A21" s="9"/>
      <c r="B21" s="131">
        <v>2010</v>
      </c>
      <c r="C21" s="18" t="s">
        <v>23</v>
      </c>
      <c r="D21" s="67">
        <v>1855805</v>
      </c>
      <c r="E21" s="68">
        <v>801917</v>
      </c>
      <c r="F21" s="68">
        <v>1152055</v>
      </c>
      <c r="G21" s="68"/>
      <c r="H21" s="68"/>
      <c r="I21" s="68"/>
      <c r="J21" s="68"/>
      <c r="K21" s="69">
        <f t="shared" si="0"/>
        <v>3809777</v>
      </c>
      <c r="L21" s="70">
        <v>550694</v>
      </c>
      <c r="M21" s="68">
        <v>275809</v>
      </c>
      <c r="N21" s="68">
        <v>619172</v>
      </c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9">
        <f t="shared" si="1"/>
        <v>1445675</v>
      </c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9"/>
      <c r="AK21" s="57">
        <f t="shared" si="2"/>
        <v>5255452</v>
      </c>
      <c r="AL21" s="15"/>
      <c r="AM21" s="17"/>
      <c r="AN21" s="18" t="s">
        <v>23</v>
      </c>
      <c r="AO21" s="70">
        <f t="shared" si="3"/>
        <v>550694</v>
      </c>
      <c r="AP21" s="68">
        <f t="shared" si="4"/>
        <v>275809</v>
      </c>
      <c r="AQ21" s="68">
        <f t="shared" si="5"/>
        <v>619172</v>
      </c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9">
        <f t="shared" si="6"/>
        <v>1445675</v>
      </c>
    </row>
    <row r="22" spans="1:54" ht="13.8" thickBot="1" x14ac:dyDescent="0.3">
      <c r="A22" s="9"/>
      <c r="B22" s="131">
        <v>2011</v>
      </c>
      <c r="C22" s="14" t="s">
        <v>12</v>
      </c>
      <c r="D22" s="75">
        <v>1559756</v>
      </c>
      <c r="E22" s="76">
        <v>810907</v>
      </c>
      <c r="F22" s="76">
        <v>1170020</v>
      </c>
      <c r="G22" s="76"/>
      <c r="H22" s="76"/>
      <c r="I22" s="76"/>
      <c r="J22" s="76"/>
      <c r="K22" s="77">
        <f t="shared" si="0"/>
        <v>3540683</v>
      </c>
      <c r="L22" s="78">
        <v>841439</v>
      </c>
      <c r="M22" s="76">
        <v>280238</v>
      </c>
      <c r="N22" s="76">
        <v>659298</v>
      </c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7">
        <f t="shared" si="1"/>
        <v>1780975</v>
      </c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7"/>
      <c r="AK22" s="60">
        <f t="shared" si="2"/>
        <v>5321658</v>
      </c>
      <c r="AL22" s="15"/>
      <c r="AM22" s="20">
        <v>2011</v>
      </c>
      <c r="AN22" s="14" t="s">
        <v>12</v>
      </c>
      <c r="AO22" s="78">
        <f t="shared" si="3"/>
        <v>841439</v>
      </c>
      <c r="AP22" s="76">
        <f t="shared" si="4"/>
        <v>280238</v>
      </c>
      <c r="AQ22" s="76">
        <f t="shared" si="5"/>
        <v>659298</v>
      </c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7">
        <f t="shared" si="6"/>
        <v>1780975</v>
      </c>
    </row>
    <row r="23" spans="1:54" ht="14.4" customHeight="1" thickBot="1" x14ac:dyDescent="0.3">
      <c r="A23" s="9"/>
      <c r="B23" s="131">
        <v>2011</v>
      </c>
      <c r="C23" s="14" t="s">
        <v>13</v>
      </c>
      <c r="D23" s="75">
        <v>1537925</v>
      </c>
      <c r="E23" s="76">
        <v>761516</v>
      </c>
      <c r="F23" s="76">
        <v>1182963</v>
      </c>
      <c r="G23" s="76"/>
      <c r="H23" s="76"/>
      <c r="I23" s="76"/>
      <c r="J23" s="76"/>
      <c r="K23" s="77">
        <f t="shared" si="0"/>
        <v>3482404</v>
      </c>
      <c r="L23" s="78">
        <v>829664</v>
      </c>
      <c r="M23" s="76">
        <v>255107</v>
      </c>
      <c r="N23" s="76">
        <v>695900</v>
      </c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7">
        <f t="shared" si="1"/>
        <v>1780671</v>
      </c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7"/>
      <c r="AK23" s="60">
        <f t="shared" si="2"/>
        <v>5263075</v>
      </c>
      <c r="AL23" s="15"/>
      <c r="AM23" s="13"/>
      <c r="AN23" s="14" t="s">
        <v>13</v>
      </c>
      <c r="AO23" s="78">
        <f t="shared" si="3"/>
        <v>829664</v>
      </c>
      <c r="AP23" s="76">
        <f t="shared" si="4"/>
        <v>255107</v>
      </c>
      <c r="AQ23" s="76">
        <f t="shared" si="5"/>
        <v>695900</v>
      </c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7">
        <f t="shared" si="6"/>
        <v>1780671</v>
      </c>
    </row>
    <row r="24" spans="1:54" ht="14.4" customHeight="1" thickBot="1" x14ac:dyDescent="0.3">
      <c r="A24" s="9"/>
      <c r="B24" s="131">
        <v>2011</v>
      </c>
      <c r="C24" s="14" t="s">
        <v>14</v>
      </c>
      <c r="D24" s="75">
        <v>1543151</v>
      </c>
      <c r="E24" s="76">
        <v>790929</v>
      </c>
      <c r="F24" s="76">
        <v>1175276</v>
      </c>
      <c r="G24" s="76"/>
      <c r="H24" s="76"/>
      <c r="I24" s="76"/>
      <c r="J24" s="76"/>
      <c r="K24" s="77">
        <f t="shared" si="0"/>
        <v>3509356</v>
      </c>
      <c r="L24" s="78">
        <v>832481</v>
      </c>
      <c r="M24" s="76">
        <v>347047</v>
      </c>
      <c r="N24" s="76">
        <v>738687</v>
      </c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7">
        <f t="shared" si="1"/>
        <v>1918215</v>
      </c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7"/>
      <c r="AK24" s="60">
        <f t="shared" si="2"/>
        <v>5427571</v>
      </c>
      <c r="AL24" s="15"/>
      <c r="AM24" s="13"/>
      <c r="AN24" s="14" t="s">
        <v>14</v>
      </c>
      <c r="AO24" s="78">
        <f t="shared" si="3"/>
        <v>832481</v>
      </c>
      <c r="AP24" s="76">
        <f t="shared" si="4"/>
        <v>347047</v>
      </c>
      <c r="AQ24" s="76">
        <f t="shared" si="5"/>
        <v>738687</v>
      </c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7">
        <f t="shared" si="6"/>
        <v>1918215</v>
      </c>
    </row>
    <row r="25" spans="1:54" ht="14.4" customHeight="1" thickBot="1" x14ac:dyDescent="0.3">
      <c r="A25" s="9"/>
      <c r="B25" s="131">
        <v>2011</v>
      </c>
      <c r="C25" s="14" t="s">
        <v>15</v>
      </c>
      <c r="D25" s="75">
        <v>1533752</v>
      </c>
      <c r="E25" s="76">
        <v>779670</v>
      </c>
      <c r="F25" s="76">
        <v>1193971</v>
      </c>
      <c r="G25" s="76"/>
      <c r="H25" s="76"/>
      <c r="I25" s="76"/>
      <c r="J25" s="76"/>
      <c r="K25" s="77">
        <f t="shared" si="0"/>
        <v>3507393</v>
      </c>
      <c r="L25" s="78">
        <v>827411</v>
      </c>
      <c r="M25" s="76">
        <v>367813</v>
      </c>
      <c r="N25" s="76">
        <v>824395</v>
      </c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7">
        <f t="shared" si="1"/>
        <v>2019619</v>
      </c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7"/>
      <c r="AK25" s="60">
        <f t="shared" si="2"/>
        <v>5527012</v>
      </c>
      <c r="AL25" s="15"/>
      <c r="AM25" s="20"/>
      <c r="AN25" s="14" t="s">
        <v>15</v>
      </c>
      <c r="AO25" s="78">
        <f t="shared" si="3"/>
        <v>827411</v>
      </c>
      <c r="AP25" s="76">
        <f t="shared" si="4"/>
        <v>367813</v>
      </c>
      <c r="AQ25" s="76">
        <f t="shared" si="5"/>
        <v>824395</v>
      </c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7">
        <f t="shared" si="6"/>
        <v>2019619</v>
      </c>
    </row>
    <row r="26" spans="1:54" ht="14.4" customHeight="1" thickBot="1" x14ac:dyDescent="0.3">
      <c r="A26" s="9"/>
      <c r="B26" s="131">
        <v>2011</v>
      </c>
      <c r="C26" s="14" t="s">
        <v>16</v>
      </c>
      <c r="D26" s="75">
        <v>1650689</v>
      </c>
      <c r="E26" s="76">
        <v>638697</v>
      </c>
      <c r="F26" s="76">
        <v>1244111</v>
      </c>
      <c r="G26" s="76"/>
      <c r="H26" s="76"/>
      <c r="I26" s="76"/>
      <c r="J26" s="76"/>
      <c r="K26" s="77">
        <f t="shared" si="0"/>
        <v>3533497</v>
      </c>
      <c r="L26" s="78">
        <v>890497</v>
      </c>
      <c r="M26" s="76">
        <v>325579</v>
      </c>
      <c r="N26" s="76">
        <v>895825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7">
        <f t="shared" si="1"/>
        <v>2111901</v>
      </c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7"/>
      <c r="AK26" s="60">
        <f t="shared" si="2"/>
        <v>5645398</v>
      </c>
      <c r="AL26" s="15"/>
      <c r="AM26" s="13"/>
      <c r="AN26" s="14" t="s">
        <v>16</v>
      </c>
      <c r="AO26" s="78">
        <f t="shared" si="3"/>
        <v>890497</v>
      </c>
      <c r="AP26" s="76">
        <f t="shared" si="4"/>
        <v>325579</v>
      </c>
      <c r="AQ26" s="76">
        <f t="shared" si="5"/>
        <v>895825</v>
      </c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7">
        <f t="shared" si="6"/>
        <v>2111901</v>
      </c>
    </row>
    <row r="27" spans="1:54" ht="14.4" customHeight="1" thickBot="1" x14ac:dyDescent="0.3">
      <c r="A27" s="9"/>
      <c r="B27" s="131">
        <v>2011</v>
      </c>
      <c r="C27" s="14" t="s">
        <v>17</v>
      </c>
      <c r="D27" s="75">
        <v>1833065</v>
      </c>
      <c r="E27" s="76">
        <v>712174</v>
      </c>
      <c r="F27" s="76">
        <v>1205058</v>
      </c>
      <c r="G27" s="76"/>
      <c r="H27" s="76"/>
      <c r="I27" s="76"/>
      <c r="J27" s="76"/>
      <c r="K27" s="77">
        <f t="shared" si="0"/>
        <v>3750297</v>
      </c>
      <c r="L27" s="78">
        <v>988883</v>
      </c>
      <c r="M27" s="76">
        <v>316465</v>
      </c>
      <c r="N27" s="76">
        <v>935840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7">
        <f t="shared" si="1"/>
        <v>2241188</v>
      </c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7"/>
      <c r="AK27" s="60">
        <f t="shared" si="2"/>
        <v>5991485</v>
      </c>
      <c r="AL27" s="15"/>
      <c r="AM27" s="13"/>
      <c r="AN27" s="14" t="s">
        <v>17</v>
      </c>
      <c r="AO27" s="78">
        <f t="shared" si="3"/>
        <v>988883</v>
      </c>
      <c r="AP27" s="76">
        <f t="shared" si="4"/>
        <v>316465</v>
      </c>
      <c r="AQ27" s="76">
        <f t="shared" si="5"/>
        <v>935840</v>
      </c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7">
        <f t="shared" si="6"/>
        <v>2241188</v>
      </c>
    </row>
    <row r="28" spans="1:54" ht="14.4" customHeight="1" thickBot="1" x14ac:dyDescent="0.3">
      <c r="A28" s="9"/>
      <c r="B28" s="131">
        <v>2011</v>
      </c>
      <c r="C28" s="14" t="s">
        <v>18</v>
      </c>
      <c r="D28" s="75">
        <v>1899280</v>
      </c>
      <c r="E28" s="76">
        <v>821808</v>
      </c>
      <c r="F28" s="76">
        <v>1228529</v>
      </c>
      <c r="G28" s="76"/>
      <c r="H28" s="76"/>
      <c r="I28" s="76"/>
      <c r="J28" s="76"/>
      <c r="K28" s="77">
        <f t="shared" si="0"/>
        <v>3949617</v>
      </c>
      <c r="L28" s="78">
        <v>1024601</v>
      </c>
      <c r="M28" s="76">
        <v>446910</v>
      </c>
      <c r="N28" s="76">
        <v>972553</v>
      </c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7">
        <f t="shared" si="1"/>
        <v>2444064</v>
      </c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7"/>
      <c r="AK28" s="60">
        <f t="shared" si="2"/>
        <v>6393681</v>
      </c>
      <c r="AL28" s="15"/>
      <c r="AM28" s="20"/>
      <c r="AN28" s="14" t="s">
        <v>18</v>
      </c>
      <c r="AO28" s="78">
        <f t="shared" si="3"/>
        <v>1024601</v>
      </c>
      <c r="AP28" s="76">
        <f t="shared" si="4"/>
        <v>446910</v>
      </c>
      <c r="AQ28" s="76">
        <f t="shared" si="5"/>
        <v>972553</v>
      </c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7">
        <f t="shared" si="6"/>
        <v>2444064</v>
      </c>
    </row>
    <row r="29" spans="1:54" ht="14.4" customHeight="1" thickBot="1" x14ac:dyDescent="0.3">
      <c r="A29" s="9"/>
      <c r="B29" s="131">
        <v>2011</v>
      </c>
      <c r="C29" s="14" t="s">
        <v>19</v>
      </c>
      <c r="D29" s="75">
        <v>2049937</v>
      </c>
      <c r="E29" s="76">
        <v>901299</v>
      </c>
      <c r="F29" s="76">
        <v>1249839</v>
      </c>
      <c r="G29" s="76"/>
      <c r="H29" s="76"/>
      <c r="I29" s="76"/>
      <c r="J29" s="76"/>
      <c r="K29" s="77">
        <f t="shared" si="0"/>
        <v>4201075</v>
      </c>
      <c r="L29" s="78">
        <v>1105877</v>
      </c>
      <c r="M29" s="76">
        <v>480553</v>
      </c>
      <c r="N29" s="76">
        <v>1010511</v>
      </c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7">
        <f t="shared" si="1"/>
        <v>2596941</v>
      </c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7"/>
      <c r="AK29" s="60">
        <f t="shared" si="2"/>
        <v>6798016</v>
      </c>
      <c r="AL29" s="15"/>
      <c r="AM29" s="13"/>
      <c r="AN29" s="14" t="s">
        <v>19</v>
      </c>
      <c r="AO29" s="78">
        <f t="shared" si="3"/>
        <v>1105877</v>
      </c>
      <c r="AP29" s="76">
        <f t="shared" si="4"/>
        <v>480553</v>
      </c>
      <c r="AQ29" s="76">
        <f t="shared" si="5"/>
        <v>1010511</v>
      </c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7">
        <f t="shared" si="6"/>
        <v>2596941</v>
      </c>
    </row>
    <row r="30" spans="1:54" ht="14.4" customHeight="1" thickBot="1" x14ac:dyDescent="0.3">
      <c r="A30" s="9"/>
      <c r="B30" s="131">
        <v>2011</v>
      </c>
      <c r="C30" s="14" t="s">
        <v>20</v>
      </c>
      <c r="D30" s="75">
        <v>2122670</v>
      </c>
      <c r="E30" s="76">
        <v>859517</v>
      </c>
      <c r="F30" s="76">
        <v>1306057</v>
      </c>
      <c r="G30" s="76"/>
      <c r="H30" s="76"/>
      <c r="I30" s="76"/>
      <c r="J30" s="76"/>
      <c r="K30" s="77">
        <f t="shared" si="0"/>
        <v>4288244</v>
      </c>
      <c r="L30" s="78">
        <v>1145118</v>
      </c>
      <c r="M30" s="76">
        <v>506128</v>
      </c>
      <c r="N30" s="76">
        <v>1028384</v>
      </c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7">
        <f t="shared" si="1"/>
        <v>2679630</v>
      </c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7"/>
      <c r="AK30" s="60">
        <f t="shared" si="2"/>
        <v>6967874</v>
      </c>
      <c r="AL30" s="15"/>
      <c r="AM30" s="13"/>
      <c r="AN30" s="14" t="s">
        <v>20</v>
      </c>
      <c r="AO30" s="78">
        <f t="shared" si="3"/>
        <v>1145118</v>
      </c>
      <c r="AP30" s="76">
        <f t="shared" si="4"/>
        <v>506128</v>
      </c>
      <c r="AQ30" s="76">
        <f t="shared" si="5"/>
        <v>1028384</v>
      </c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7">
        <f t="shared" si="6"/>
        <v>2679630</v>
      </c>
    </row>
    <row r="31" spans="1:54" ht="14.4" customHeight="1" thickBot="1" x14ac:dyDescent="0.3">
      <c r="A31" s="9"/>
      <c r="B31" s="131">
        <v>2011</v>
      </c>
      <c r="C31" s="14" t="s">
        <v>21</v>
      </c>
      <c r="D31" s="75">
        <v>2205152</v>
      </c>
      <c r="E31" s="76">
        <v>763546</v>
      </c>
      <c r="F31" s="76">
        <v>1378487</v>
      </c>
      <c r="G31" s="76"/>
      <c r="H31" s="76"/>
      <c r="I31" s="76"/>
      <c r="J31" s="76"/>
      <c r="K31" s="77">
        <f t="shared" si="0"/>
        <v>4347185</v>
      </c>
      <c r="L31" s="78">
        <v>1189614</v>
      </c>
      <c r="M31" s="76">
        <v>456940</v>
      </c>
      <c r="N31" s="76">
        <v>1117845</v>
      </c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7">
        <f t="shared" si="1"/>
        <v>2764399</v>
      </c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7"/>
      <c r="AK31" s="60">
        <f t="shared" si="2"/>
        <v>7111584</v>
      </c>
      <c r="AL31" s="15"/>
      <c r="AM31" s="20"/>
      <c r="AN31" s="14" t="s">
        <v>21</v>
      </c>
      <c r="AO31" s="78">
        <f t="shared" si="3"/>
        <v>1189614</v>
      </c>
      <c r="AP31" s="76">
        <f t="shared" si="4"/>
        <v>456940</v>
      </c>
      <c r="AQ31" s="76">
        <f t="shared" si="5"/>
        <v>1117845</v>
      </c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7">
        <f t="shared" si="6"/>
        <v>2764399</v>
      </c>
    </row>
    <row r="32" spans="1:54" ht="14.4" customHeight="1" thickBot="1" x14ac:dyDescent="0.3">
      <c r="A32" s="9"/>
      <c r="B32" s="131">
        <v>2011</v>
      </c>
      <c r="C32" s="14" t="s">
        <v>22</v>
      </c>
      <c r="D32" s="75">
        <v>2173943</v>
      </c>
      <c r="E32" s="76">
        <v>757308</v>
      </c>
      <c r="F32" s="76">
        <v>1463181</v>
      </c>
      <c r="G32" s="76"/>
      <c r="H32" s="76"/>
      <c r="I32" s="76"/>
      <c r="J32" s="76"/>
      <c r="K32" s="77">
        <f t="shared" si="0"/>
        <v>4394432</v>
      </c>
      <c r="L32" s="78">
        <v>1172774</v>
      </c>
      <c r="M32" s="76">
        <v>447214</v>
      </c>
      <c r="N32" s="76">
        <v>1124798</v>
      </c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7">
        <f t="shared" si="1"/>
        <v>2744786</v>
      </c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7"/>
      <c r="AK32" s="60">
        <f t="shared" si="2"/>
        <v>7139218</v>
      </c>
      <c r="AL32" s="15"/>
      <c r="AM32" s="13"/>
      <c r="AN32" s="14" t="s">
        <v>22</v>
      </c>
      <c r="AO32" s="78">
        <f t="shared" si="3"/>
        <v>1172774</v>
      </c>
      <c r="AP32" s="76">
        <f t="shared" si="4"/>
        <v>447214</v>
      </c>
      <c r="AQ32" s="76">
        <f t="shared" si="5"/>
        <v>1124798</v>
      </c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7">
        <f t="shared" si="6"/>
        <v>2744786</v>
      </c>
    </row>
    <row r="33" spans="1:54" ht="15" customHeight="1" thickBot="1" x14ac:dyDescent="0.3">
      <c r="A33" s="9"/>
      <c r="B33" s="131">
        <v>2011</v>
      </c>
      <c r="C33" s="18" t="s">
        <v>23</v>
      </c>
      <c r="D33" s="67">
        <v>2348366</v>
      </c>
      <c r="E33" s="68">
        <v>919318</v>
      </c>
      <c r="F33" s="68">
        <v>1535035</v>
      </c>
      <c r="G33" s="68"/>
      <c r="H33" s="68"/>
      <c r="I33" s="68"/>
      <c r="J33" s="68"/>
      <c r="K33" s="69">
        <f t="shared" si="0"/>
        <v>4802719</v>
      </c>
      <c r="L33" s="70">
        <v>1266875</v>
      </c>
      <c r="M33" s="68">
        <v>693521</v>
      </c>
      <c r="N33" s="68">
        <v>1194599</v>
      </c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9">
        <f t="shared" si="1"/>
        <v>3154995</v>
      </c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9"/>
      <c r="AK33" s="57">
        <f t="shared" si="2"/>
        <v>7957714</v>
      </c>
      <c r="AL33" s="15"/>
      <c r="AM33" s="17"/>
      <c r="AN33" s="18" t="s">
        <v>23</v>
      </c>
      <c r="AO33" s="70">
        <f t="shared" si="3"/>
        <v>1266875</v>
      </c>
      <c r="AP33" s="68">
        <f t="shared" si="4"/>
        <v>693521</v>
      </c>
      <c r="AQ33" s="68">
        <f t="shared" si="5"/>
        <v>1194599</v>
      </c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9">
        <f t="shared" si="6"/>
        <v>3154995</v>
      </c>
    </row>
    <row r="34" spans="1:54" ht="13.8" thickBot="1" x14ac:dyDescent="0.3">
      <c r="A34" s="9"/>
      <c r="B34" s="131">
        <v>2012</v>
      </c>
      <c r="C34" s="11" t="s">
        <v>12</v>
      </c>
      <c r="D34" s="71">
        <v>2371005</v>
      </c>
      <c r="E34" s="72">
        <v>740447</v>
      </c>
      <c r="F34" s="72">
        <v>1327644</v>
      </c>
      <c r="G34" s="72"/>
      <c r="H34" s="72"/>
      <c r="I34" s="72">
        <v>2</v>
      </c>
      <c r="J34" s="72"/>
      <c r="K34" s="73">
        <f t="shared" si="0"/>
        <v>4439098</v>
      </c>
      <c r="L34" s="74">
        <v>1279083</v>
      </c>
      <c r="M34" s="72">
        <v>581004</v>
      </c>
      <c r="N34" s="72">
        <v>1413690</v>
      </c>
      <c r="O34" s="72"/>
      <c r="P34" s="72"/>
      <c r="Q34" s="72">
        <v>374</v>
      </c>
      <c r="R34" s="72"/>
      <c r="S34" s="72"/>
      <c r="T34" s="72"/>
      <c r="U34" s="72"/>
      <c r="V34" s="72"/>
      <c r="W34" s="72"/>
      <c r="X34" s="72"/>
      <c r="Y34" s="73">
        <f t="shared" si="1"/>
        <v>3274151</v>
      </c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3"/>
      <c r="AK34" s="63">
        <f t="shared" si="2"/>
        <v>7713249</v>
      </c>
      <c r="AL34" s="15"/>
      <c r="AM34" s="10">
        <v>2012</v>
      </c>
      <c r="AN34" s="11" t="s">
        <v>12</v>
      </c>
      <c r="AO34" s="74">
        <f t="shared" si="3"/>
        <v>1279083</v>
      </c>
      <c r="AP34" s="72">
        <f t="shared" si="4"/>
        <v>581004</v>
      </c>
      <c r="AQ34" s="72">
        <f t="shared" si="5"/>
        <v>1413690</v>
      </c>
      <c r="AR34" s="72"/>
      <c r="AS34" s="72"/>
      <c r="AT34" s="72">
        <f t="shared" ref="AT34:AT73" si="7">+Q34</f>
        <v>374</v>
      </c>
      <c r="AU34" s="72"/>
      <c r="AV34" s="72"/>
      <c r="AW34" s="72"/>
      <c r="AX34" s="72"/>
      <c r="AY34" s="72"/>
      <c r="AZ34" s="72"/>
      <c r="BA34" s="72"/>
      <c r="BB34" s="73">
        <f t="shared" si="6"/>
        <v>3274151</v>
      </c>
    </row>
    <row r="35" spans="1:54" ht="14.4" customHeight="1" thickBot="1" x14ac:dyDescent="0.3">
      <c r="A35" s="9"/>
      <c r="B35" s="131">
        <v>2012</v>
      </c>
      <c r="C35" s="14" t="s">
        <v>13</v>
      </c>
      <c r="D35" s="75">
        <v>2238955</v>
      </c>
      <c r="E35" s="76">
        <v>754134</v>
      </c>
      <c r="F35" s="76">
        <v>1305632</v>
      </c>
      <c r="G35" s="76"/>
      <c r="H35" s="76"/>
      <c r="I35" s="76">
        <v>2</v>
      </c>
      <c r="J35" s="76"/>
      <c r="K35" s="77">
        <f t="shared" si="0"/>
        <v>4298723</v>
      </c>
      <c r="L35" s="78">
        <v>1295653</v>
      </c>
      <c r="M35" s="76">
        <v>607664</v>
      </c>
      <c r="N35" s="76">
        <v>1450237</v>
      </c>
      <c r="O35" s="76"/>
      <c r="P35" s="76"/>
      <c r="Q35" s="76">
        <v>392</v>
      </c>
      <c r="R35" s="76"/>
      <c r="S35" s="76"/>
      <c r="T35" s="76"/>
      <c r="U35" s="76"/>
      <c r="V35" s="76"/>
      <c r="W35" s="76"/>
      <c r="X35" s="76"/>
      <c r="Y35" s="77">
        <f t="shared" si="1"/>
        <v>3353946</v>
      </c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7"/>
      <c r="AK35" s="60">
        <f t="shared" si="2"/>
        <v>7652669</v>
      </c>
      <c r="AL35" s="15"/>
      <c r="AM35" s="13"/>
      <c r="AN35" s="14" t="s">
        <v>13</v>
      </c>
      <c r="AO35" s="78">
        <f t="shared" si="3"/>
        <v>1295653</v>
      </c>
      <c r="AP35" s="76">
        <f t="shared" si="4"/>
        <v>607664</v>
      </c>
      <c r="AQ35" s="76">
        <f t="shared" si="5"/>
        <v>1450237</v>
      </c>
      <c r="AR35" s="76"/>
      <c r="AS35" s="76"/>
      <c r="AT35" s="76">
        <f t="shared" si="7"/>
        <v>392</v>
      </c>
      <c r="AU35" s="76"/>
      <c r="AV35" s="76"/>
      <c r="AW35" s="76"/>
      <c r="AX35" s="76"/>
      <c r="AY35" s="76"/>
      <c r="AZ35" s="76"/>
      <c r="BA35" s="76"/>
      <c r="BB35" s="77">
        <f t="shared" si="6"/>
        <v>3353946</v>
      </c>
    </row>
    <row r="36" spans="1:54" ht="14.4" customHeight="1" thickBot="1" x14ac:dyDescent="0.3">
      <c r="A36" s="9"/>
      <c r="B36" s="131">
        <v>2012</v>
      </c>
      <c r="C36" s="14" t="s">
        <v>14</v>
      </c>
      <c r="D36" s="75">
        <v>2428922</v>
      </c>
      <c r="E36" s="76">
        <v>743975</v>
      </c>
      <c r="F36" s="76">
        <v>1224078</v>
      </c>
      <c r="G36" s="76"/>
      <c r="H36" s="76"/>
      <c r="I36" s="76"/>
      <c r="J36" s="76"/>
      <c r="K36" s="77">
        <f t="shared" si="0"/>
        <v>4396975</v>
      </c>
      <c r="L36" s="78">
        <v>1479713</v>
      </c>
      <c r="M36" s="76">
        <v>639753</v>
      </c>
      <c r="N36" s="76">
        <v>1499997</v>
      </c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7">
        <f t="shared" si="1"/>
        <v>3619463</v>
      </c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7"/>
      <c r="AK36" s="60">
        <f t="shared" si="2"/>
        <v>8016438</v>
      </c>
      <c r="AL36" s="15"/>
      <c r="AM36" s="13"/>
      <c r="AN36" s="14" t="s">
        <v>14</v>
      </c>
      <c r="AO36" s="78">
        <f t="shared" si="3"/>
        <v>1479713</v>
      </c>
      <c r="AP36" s="76">
        <f t="shared" si="4"/>
        <v>639753</v>
      </c>
      <c r="AQ36" s="76">
        <f t="shared" si="5"/>
        <v>1499997</v>
      </c>
      <c r="AR36" s="76"/>
      <c r="AS36" s="76"/>
      <c r="AT36" s="76">
        <f t="shared" si="7"/>
        <v>0</v>
      </c>
      <c r="AU36" s="76"/>
      <c r="AV36" s="76"/>
      <c r="AW36" s="76"/>
      <c r="AX36" s="76"/>
      <c r="AY36" s="76"/>
      <c r="AZ36" s="76"/>
      <c r="BA36" s="76"/>
      <c r="BB36" s="77">
        <f t="shared" si="6"/>
        <v>3619463</v>
      </c>
    </row>
    <row r="37" spans="1:54" ht="14.4" customHeight="1" thickBot="1" x14ac:dyDescent="0.3">
      <c r="A37" s="9"/>
      <c r="B37" s="131">
        <v>2012</v>
      </c>
      <c r="C37" s="14" t="s">
        <v>15</v>
      </c>
      <c r="D37" s="75">
        <v>2289502</v>
      </c>
      <c r="E37" s="76">
        <v>720619</v>
      </c>
      <c r="F37" s="76">
        <v>1331332</v>
      </c>
      <c r="G37" s="76"/>
      <c r="H37" s="76"/>
      <c r="I37" s="76"/>
      <c r="J37" s="76"/>
      <c r="K37" s="77">
        <f t="shared" si="0"/>
        <v>4341453</v>
      </c>
      <c r="L37" s="78">
        <v>1457949</v>
      </c>
      <c r="M37" s="76">
        <v>640251</v>
      </c>
      <c r="N37" s="76">
        <v>1593752</v>
      </c>
      <c r="O37" s="76">
        <v>1877</v>
      </c>
      <c r="P37" s="76"/>
      <c r="Q37" s="76">
        <v>471</v>
      </c>
      <c r="R37" s="76"/>
      <c r="S37" s="76"/>
      <c r="T37" s="76"/>
      <c r="U37" s="76"/>
      <c r="V37" s="76"/>
      <c r="W37" s="76"/>
      <c r="X37" s="76"/>
      <c r="Y37" s="77">
        <f t="shared" si="1"/>
        <v>3694300</v>
      </c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7"/>
      <c r="AK37" s="60">
        <f t="shared" si="2"/>
        <v>8035753</v>
      </c>
      <c r="AL37" s="15"/>
      <c r="AM37" s="20"/>
      <c r="AN37" s="14" t="s">
        <v>15</v>
      </c>
      <c r="AO37" s="78">
        <f t="shared" si="3"/>
        <v>1457949</v>
      </c>
      <c r="AP37" s="76">
        <f t="shared" si="4"/>
        <v>640251</v>
      </c>
      <c r="AQ37" s="76">
        <f t="shared" si="5"/>
        <v>1593752</v>
      </c>
      <c r="AR37" s="76"/>
      <c r="AS37" s="76">
        <f t="shared" ref="AS37:AS68" si="8">+O37</f>
        <v>1877</v>
      </c>
      <c r="AT37" s="76">
        <f t="shared" si="7"/>
        <v>471</v>
      </c>
      <c r="AU37" s="76"/>
      <c r="AV37" s="76"/>
      <c r="AW37" s="76"/>
      <c r="AX37" s="76"/>
      <c r="AY37" s="76"/>
      <c r="AZ37" s="76"/>
      <c r="BA37" s="76"/>
      <c r="BB37" s="77">
        <f t="shared" si="6"/>
        <v>3694300</v>
      </c>
    </row>
    <row r="38" spans="1:54" ht="14.4" customHeight="1" thickBot="1" x14ac:dyDescent="0.3">
      <c r="A38" s="9"/>
      <c r="B38" s="131">
        <v>2012</v>
      </c>
      <c r="C38" s="14" t="s">
        <v>16</v>
      </c>
      <c r="D38" s="75">
        <v>2255321</v>
      </c>
      <c r="E38" s="76">
        <v>713658</v>
      </c>
      <c r="F38" s="76">
        <v>1233257</v>
      </c>
      <c r="G38" s="76"/>
      <c r="H38" s="76"/>
      <c r="I38" s="76"/>
      <c r="J38" s="76"/>
      <c r="K38" s="77">
        <f t="shared" si="0"/>
        <v>4202236</v>
      </c>
      <c r="L38" s="78">
        <v>1506764</v>
      </c>
      <c r="M38" s="76">
        <v>672557</v>
      </c>
      <c r="N38" s="76">
        <v>1648661</v>
      </c>
      <c r="O38" s="76">
        <v>7223</v>
      </c>
      <c r="P38" s="76"/>
      <c r="Q38" s="76">
        <v>507</v>
      </c>
      <c r="R38" s="76"/>
      <c r="S38" s="76"/>
      <c r="T38" s="76"/>
      <c r="U38" s="76"/>
      <c r="V38" s="76"/>
      <c r="W38" s="76"/>
      <c r="X38" s="76"/>
      <c r="Y38" s="77">
        <f t="shared" si="1"/>
        <v>3835712</v>
      </c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7"/>
      <c r="AK38" s="60">
        <f t="shared" si="2"/>
        <v>8037948</v>
      </c>
      <c r="AL38" s="15"/>
      <c r="AM38" s="13"/>
      <c r="AN38" s="14" t="s">
        <v>16</v>
      </c>
      <c r="AO38" s="78">
        <f t="shared" si="3"/>
        <v>1506764</v>
      </c>
      <c r="AP38" s="76">
        <f t="shared" si="4"/>
        <v>672557</v>
      </c>
      <c r="AQ38" s="76">
        <f t="shared" si="5"/>
        <v>1648661</v>
      </c>
      <c r="AR38" s="76"/>
      <c r="AS38" s="76">
        <f t="shared" si="8"/>
        <v>7223</v>
      </c>
      <c r="AT38" s="76">
        <f t="shared" si="7"/>
        <v>507</v>
      </c>
      <c r="AU38" s="76"/>
      <c r="AV38" s="76"/>
      <c r="AW38" s="76"/>
      <c r="AX38" s="76"/>
      <c r="AY38" s="76"/>
      <c r="AZ38" s="76"/>
      <c r="BA38" s="76"/>
      <c r="BB38" s="77">
        <f t="shared" si="6"/>
        <v>3835712</v>
      </c>
    </row>
    <row r="39" spans="1:54" ht="14.4" customHeight="1" thickBot="1" x14ac:dyDescent="0.3">
      <c r="A39" s="9"/>
      <c r="B39" s="131">
        <v>2012</v>
      </c>
      <c r="C39" s="14" t="s">
        <v>17</v>
      </c>
      <c r="D39" s="75">
        <v>2178746</v>
      </c>
      <c r="E39" s="76">
        <v>694605</v>
      </c>
      <c r="F39" s="76">
        <v>1244261</v>
      </c>
      <c r="G39" s="76"/>
      <c r="H39" s="76">
        <v>14</v>
      </c>
      <c r="I39" s="76"/>
      <c r="J39" s="76"/>
      <c r="K39" s="77">
        <f t="shared" si="0"/>
        <v>4117626</v>
      </c>
      <c r="L39" s="78">
        <v>1546225</v>
      </c>
      <c r="M39" s="76">
        <v>686633</v>
      </c>
      <c r="N39" s="76">
        <v>1683619</v>
      </c>
      <c r="O39" s="76">
        <v>12356</v>
      </c>
      <c r="P39" s="76"/>
      <c r="Q39" s="76">
        <v>542</v>
      </c>
      <c r="R39" s="76">
        <v>16767</v>
      </c>
      <c r="S39" s="76"/>
      <c r="T39" s="76"/>
      <c r="U39" s="76"/>
      <c r="V39" s="76"/>
      <c r="W39" s="76"/>
      <c r="X39" s="76"/>
      <c r="Y39" s="77">
        <f t="shared" si="1"/>
        <v>3946142</v>
      </c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7"/>
      <c r="AK39" s="60">
        <f t="shared" si="2"/>
        <v>8063768</v>
      </c>
      <c r="AL39" s="15"/>
      <c r="AM39" s="13"/>
      <c r="AN39" s="14" t="s">
        <v>17</v>
      </c>
      <c r="AO39" s="78">
        <f t="shared" si="3"/>
        <v>1546225</v>
      </c>
      <c r="AP39" s="76">
        <f t="shared" si="4"/>
        <v>686633</v>
      </c>
      <c r="AQ39" s="76">
        <f t="shared" si="5"/>
        <v>1683619</v>
      </c>
      <c r="AR39" s="76"/>
      <c r="AS39" s="76">
        <f t="shared" si="8"/>
        <v>12356</v>
      </c>
      <c r="AT39" s="76">
        <f t="shared" si="7"/>
        <v>542</v>
      </c>
      <c r="AU39" s="76">
        <f>+R39+AF39</f>
        <v>16767</v>
      </c>
      <c r="AV39" s="76"/>
      <c r="AW39" s="76"/>
      <c r="AX39" s="76"/>
      <c r="AY39" s="76"/>
      <c r="AZ39" s="76"/>
      <c r="BA39" s="76"/>
      <c r="BB39" s="77">
        <f t="shared" si="6"/>
        <v>3946142</v>
      </c>
    </row>
    <row r="40" spans="1:54" ht="14.4" customHeight="1" thickBot="1" x14ac:dyDescent="0.3">
      <c r="A40" s="9"/>
      <c r="B40" s="131">
        <v>2012</v>
      </c>
      <c r="C40" s="14" t="s">
        <v>18</v>
      </c>
      <c r="D40" s="75">
        <v>2150400</v>
      </c>
      <c r="E40" s="76">
        <v>668210</v>
      </c>
      <c r="F40" s="76">
        <v>1352812</v>
      </c>
      <c r="G40" s="76"/>
      <c r="H40" s="76">
        <v>610</v>
      </c>
      <c r="I40" s="76"/>
      <c r="J40" s="76"/>
      <c r="K40" s="77">
        <f t="shared" si="0"/>
        <v>4172032</v>
      </c>
      <c r="L40" s="78">
        <v>1608843</v>
      </c>
      <c r="M40" s="76">
        <v>708633</v>
      </c>
      <c r="N40" s="76">
        <v>1746563</v>
      </c>
      <c r="O40" s="76">
        <v>17265</v>
      </c>
      <c r="P40" s="76">
        <v>27628</v>
      </c>
      <c r="Q40" s="76">
        <v>568</v>
      </c>
      <c r="R40" s="76">
        <v>30493</v>
      </c>
      <c r="S40" s="76"/>
      <c r="T40" s="76"/>
      <c r="U40" s="76"/>
      <c r="V40" s="76"/>
      <c r="W40" s="76"/>
      <c r="X40" s="76"/>
      <c r="Y40" s="77">
        <f t="shared" si="1"/>
        <v>4139993</v>
      </c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7"/>
      <c r="AK40" s="60">
        <f t="shared" si="2"/>
        <v>8312025</v>
      </c>
      <c r="AL40" s="15"/>
      <c r="AM40" s="13"/>
      <c r="AN40" s="14" t="s">
        <v>18</v>
      </c>
      <c r="AO40" s="78">
        <f t="shared" si="3"/>
        <v>1608843</v>
      </c>
      <c r="AP40" s="76">
        <f t="shared" si="4"/>
        <v>708633</v>
      </c>
      <c r="AQ40" s="76">
        <f t="shared" si="5"/>
        <v>1746563</v>
      </c>
      <c r="AR40" s="76">
        <f t="shared" ref="AR40:AR71" si="9">+P40+AD40</f>
        <v>27628</v>
      </c>
      <c r="AS40" s="76">
        <f t="shared" si="8"/>
        <v>17265</v>
      </c>
      <c r="AT40" s="76">
        <f t="shared" si="7"/>
        <v>568</v>
      </c>
      <c r="AU40" s="76">
        <f t="shared" ref="AU40:AU84" si="10">+R40+AF40</f>
        <v>30493</v>
      </c>
      <c r="AV40" s="76"/>
      <c r="AW40" s="76"/>
      <c r="AX40" s="76"/>
      <c r="AY40" s="76"/>
      <c r="AZ40" s="76"/>
      <c r="BA40" s="76"/>
      <c r="BB40" s="77">
        <f t="shared" si="6"/>
        <v>4139993</v>
      </c>
    </row>
    <row r="41" spans="1:54" ht="14.4" customHeight="1" thickBot="1" x14ac:dyDescent="0.3">
      <c r="A41" s="9"/>
      <c r="B41" s="131">
        <v>2012</v>
      </c>
      <c r="C41" s="14" t="s">
        <v>19</v>
      </c>
      <c r="D41" s="75">
        <v>2108427</v>
      </c>
      <c r="E41" s="76">
        <v>658029</v>
      </c>
      <c r="F41" s="76">
        <v>1555390</v>
      </c>
      <c r="G41" s="76"/>
      <c r="H41" s="76">
        <v>822</v>
      </c>
      <c r="I41" s="76"/>
      <c r="J41" s="76"/>
      <c r="K41" s="77">
        <f t="shared" si="0"/>
        <v>4322668</v>
      </c>
      <c r="L41" s="78">
        <v>1649554</v>
      </c>
      <c r="M41" s="76">
        <v>743476</v>
      </c>
      <c r="N41" s="76">
        <v>1816818</v>
      </c>
      <c r="O41" s="76">
        <v>21982</v>
      </c>
      <c r="P41" s="76">
        <v>36975</v>
      </c>
      <c r="Q41" s="76">
        <v>645</v>
      </c>
      <c r="R41" s="76">
        <v>77949</v>
      </c>
      <c r="S41" s="76"/>
      <c r="T41" s="76"/>
      <c r="U41" s="76"/>
      <c r="V41" s="76"/>
      <c r="W41" s="76"/>
      <c r="X41" s="76"/>
      <c r="Y41" s="77">
        <f t="shared" ref="Y41:Y72" si="11">SUM(L41:W41)</f>
        <v>4347399</v>
      </c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7"/>
      <c r="AK41" s="60">
        <f t="shared" ref="AK41:AK57" si="12">+K41+Y41</f>
        <v>8670067</v>
      </c>
      <c r="AL41" s="15"/>
      <c r="AM41" s="20"/>
      <c r="AN41" s="14" t="s">
        <v>19</v>
      </c>
      <c r="AO41" s="78">
        <f t="shared" ref="AO41:AO72" si="13">+L41+Z41</f>
        <v>1649554</v>
      </c>
      <c r="AP41" s="76">
        <f t="shared" ref="AP41:AP72" si="14">+M41+AA41</f>
        <v>743476</v>
      </c>
      <c r="AQ41" s="76">
        <f t="shared" ref="AQ41:AQ72" si="15">+N41+AB41</f>
        <v>1816818</v>
      </c>
      <c r="AR41" s="76">
        <f t="shared" si="9"/>
        <v>36975</v>
      </c>
      <c r="AS41" s="76">
        <f t="shared" si="8"/>
        <v>21982</v>
      </c>
      <c r="AT41" s="76">
        <f t="shared" si="7"/>
        <v>645</v>
      </c>
      <c r="AU41" s="76">
        <f t="shared" si="10"/>
        <v>77949</v>
      </c>
      <c r="AV41" s="76"/>
      <c r="AW41" s="76"/>
      <c r="AX41" s="76"/>
      <c r="AY41" s="76"/>
      <c r="AZ41" s="76"/>
      <c r="BA41" s="76"/>
      <c r="BB41" s="77">
        <f t="shared" si="6"/>
        <v>4347399</v>
      </c>
    </row>
    <row r="42" spans="1:54" ht="14.4" customHeight="1" thickBot="1" x14ac:dyDescent="0.3">
      <c r="A42" s="9"/>
      <c r="B42" s="131">
        <v>2012</v>
      </c>
      <c r="C42" s="14" t="s">
        <v>20</v>
      </c>
      <c r="D42" s="75">
        <v>2061777</v>
      </c>
      <c r="E42" s="76">
        <v>642473</v>
      </c>
      <c r="F42" s="76">
        <v>1596372</v>
      </c>
      <c r="G42" s="76"/>
      <c r="H42" s="76">
        <v>978</v>
      </c>
      <c r="I42" s="76"/>
      <c r="J42" s="76"/>
      <c r="K42" s="77">
        <f t="shared" si="0"/>
        <v>4301600</v>
      </c>
      <c r="L42" s="78">
        <v>1646046</v>
      </c>
      <c r="M42" s="76">
        <v>756811</v>
      </c>
      <c r="N42" s="76">
        <v>1854434</v>
      </c>
      <c r="O42" s="76">
        <v>25096</v>
      </c>
      <c r="P42" s="76">
        <v>43992</v>
      </c>
      <c r="Q42" s="76">
        <v>690</v>
      </c>
      <c r="R42" s="76">
        <v>82424</v>
      </c>
      <c r="S42" s="76"/>
      <c r="T42" s="76"/>
      <c r="U42" s="76"/>
      <c r="V42" s="76"/>
      <c r="W42" s="76"/>
      <c r="X42" s="76"/>
      <c r="Y42" s="77">
        <f t="shared" si="11"/>
        <v>4409493</v>
      </c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7"/>
      <c r="AK42" s="60">
        <f t="shared" si="12"/>
        <v>8711093</v>
      </c>
      <c r="AL42" s="15"/>
      <c r="AM42" s="13"/>
      <c r="AN42" s="14" t="s">
        <v>20</v>
      </c>
      <c r="AO42" s="78">
        <f t="shared" si="13"/>
        <v>1646046</v>
      </c>
      <c r="AP42" s="76">
        <f t="shared" si="14"/>
        <v>756811</v>
      </c>
      <c r="AQ42" s="76">
        <f t="shared" si="15"/>
        <v>1854434</v>
      </c>
      <c r="AR42" s="76">
        <f t="shared" si="9"/>
        <v>43992</v>
      </c>
      <c r="AS42" s="76">
        <f t="shared" si="8"/>
        <v>25096</v>
      </c>
      <c r="AT42" s="76">
        <f t="shared" si="7"/>
        <v>690</v>
      </c>
      <c r="AU42" s="76">
        <f t="shared" si="10"/>
        <v>82424</v>
      </c>
      <c r="AV42" s="76"/>
      <c r="AW42" s="76"/>
      <c r="AX42" s="76"/>
      <c r="AY42" s="76"/>
      <c r="AZ42" s="76"/>
      <c r="BA42" s="76"/>
      <c r="BB42" s="77">
        <f t="shared" si="6"/>
        <v>4409493</v>
      </c>
    </row>
    <row r="43" spans="1:54" ht="14.4" customHeight="1" thickBot="1" x14ac:dyDescent="0.3">
      <c r="A43" s="9"/>
      <c r="B43" s="131">
        <v>2012</v>
      </c>
      <c r="C43" s="14" t="s">
        <v>21</v>
      </c>
      <c r="D43" s="75">
        <v>2035202</v>
      </c>
      <c r="E43" s="76">
        <v>640603</v>
      </c>
      <c r="F43" s="76">
        <v>1315190</v>
      </c>
      <c r="G43" s="76"/>
      <c r="H43" s="76">
        <v>1114</v>
      </c>
      <c r="I43" s="76"/>
      <c r="J43" s="76"/>
      <c r="K43" s="77">
        <f t="shared" ref="K43:K48" si="16">SUM(D43:I43)</f>
        <v>3992109</v>
      </c>
      <c r="L43" s="78">
        <v>1713606</v>
      </c>
      <c r="M43" s="76">
        <v>805426</v>
      </c>
      <c r="N43" s="76">
        <v>1823870</v>
      </c>
      <c r="O43" s="76">
        <v>28094</v>
      </c>
      <c r="P43" s="76">
        <v>48921</v>
      </c>
      <c r="Q43" s="76">
        <v>781</v>
      </c>
      <c r="R43" s="76">
        <v>73952</v>
      </c>
      <c r="S43" s="76"/>
      <c r="T43" s="76"/>
      <c r="U43" s="76"/>
      <c r="V43" s="76"/>
      <c r="W43" s="76"/>
      <c r="X43" s="76"/>
      <c r="Y43" s="77">
        <f t="shared" si="11"/>
        <v>4494650</v>
      </c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7"/>
      <c r="AK43" s="60">
        <f t="shared" si="12"/>
        <v>8486759</v>
      </c>
      <c r="AL43" s="15"/>
      <c r="AM43" s="20"/>
      <c r="AN43" s="14" t="s">
        <v>21</v>
      </c>
      <c r="AO43" s="78">
        <f t="shared" si="13"/>
        <v>1713606</v>
      </c>
      <c r="AP43" s="76">
        <f t="shared" si="14"/>
        <v>805426</v>
      </c>
      <c r="AQ43" s="76">
        <f t="shared" si="15"/>
        <v>1823870</v>
      </c>
      <c r="AR43" s="76">
        <f t="shared" si="9"/>
        <v>48921</v>
      </c>
      <c r="AS43" s="76">
        <f t="shared" si="8"/>
        <v>28094</v>
      </c>
      <c r="AT43" s="76">
        <f t="shared" si="7"/>
        <v>781</v>
      </c>
      <c r="AU43" s="76">
        <f t="shared" si="10"/>
        <v>73952</v>
      </c>
      <c r="AV43" s="76"/>
      <c r="AW43" s="76"/>
      <c r="AX43" s="76"/>
      <c r="AY43" s="76"/>
      <c r="AZ43" s="76"/>
      <c r="BA43" s="76"/>
      <c r="BB43" s="77">
        <f t="shared" si="6"/>
        <v>4494650</v>
      </c>
    </row>
    <row r="44" spans="1:54" ht="14.4" customHeight="1" thickBot="1" x14ac:dyDescent="0.3">
      <c r="A44" s="9"/>
      <c r="B44" s="131">
        <v>2012</v>
      </c>
      <c r="C44" s="14" t="s">
        <v>22</v>
      </c>
      <c r="D44" s="75">
        <v>1963194</v>
      </c>
      <c r="E44" s="76">
        <v>628527</v>
      </c>
      <c r="F44" s="76">
        <v>1349733</v>
      </c>
      <c r="G44" s="76"/>
      <c r="H44" s="76">
        <v>1248</v>
      </c>
      <c r="I44" s="76"/>
      <c r="J44" s="76"/>
      <c r="K44" s="77">
        <f t="shared" si="16"/>
        <v>3942702</v>
      </c>
      <c r="L44" s="78">
        <v>1719504</v>
      </c>
      <c r="M44" s="76">
        <v>842025</v>
      </c>
      <c r="N44" s="76">
        <v>1845832</v>
      </c>
      <c r="O44" s="76">
        <v>30705</v>
      </c>
      <c r="P44" s="76">
        <v>50024</v>
      </c>
      <c r="Q44" s="76">
        <v>860</v>
      </c>
      <c r="R44" s="76">
        <v>87184</v>
      </c>
      <c r="S44" s="76"/>
      <c r="T44" s="76"/>
      <c r="U44" s="76"/>
      <c r="V44" s="76"/>
      <c r="W44" s="76"/>
      <c r="X44" s="76"/>
      <c r="Y44" s="77">
        <f t="shared" si="11"/>
        <v>4576134</v>
      </c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7"/>
      <c r="AK44" s="60">
        <f t="shared" si="12"/>
        <v>8518836</v>
      </c>
      <c r="AL44" s="15"/>
      <c r="AM44" s="13"/>
      <c r="AN44" s="14" t="s">
        <v>22</v>
      </c>
      <c r="AO44" s="78">
        <f t="shared" si="13"/>
        <v>1719504</v>
      </c>
      <c r="AP44" s="76">
        <f t="shared" si="14"/>
        <v>842025</v>
      </c>
      <c r="AQ44" s="76">
        <f t="shared" si="15"/>
        <v>1845832</v>
      </c>
      <c r="AR44" s="76">
        <f t="shared" si="9"/>
        <v>50024</v>
      </c>
      <c r="AS44" s="76">
        <f t="shared" si="8"/>
        <v>30705</v>
      </c>
      <c r="AT44" s="76">
        <f t="shared" si="7"/>
        <v>860</v>
      </c>
      <c r="AU44" s="76">
        <f t="shared" si="10"/>
        <v>87184</v>
      </c>
      <c r="AV44" s="76"/>
      <c r="AW44" s="76"/>
      <c r="AX44" s="76"/>
      <c r="AY44" s="76"/>
      <c r="AZ44" s="76"/>
      <c r="BA44" s="76"/>
      <c r="BB44" s="77">
        <f t="shared" si="6"/>
        <v>4576134</v>
      </c>
    </row>
    <row r="45" spans="1:54" ht="15" customHeight="1" thickBot="1" x14ac:dyDescent="0.3">
      <c r="A45" s="9"/>
      <c r="B45" s="131">
        <v>2012</v>
      </c>
      <c r="C45" s="18" t="s">
        <v>23</v>
      </c>
      <c r="D45" s="67">
        <v>1988940</v>
      </c>
      <c r="E45" s="68">
        <v>684543</v>
      </c>
      <c r="F45" s="68">
        <v>1313119</v>
      </c>
      <c r="G45" s="68"/>
      <c r="H45" s="68">
        <v>1992</v>
      </c>
      <c r="I45" s="68"/>
      <c r="J45" s="68"/>
      <c r="K45" s="69">
        <f t="shared" si="16"/>
        <v>3988594</v>
      </c>
      <c r="L45" s="70">
        <v>1905372</v>
      </c>
      <c r="M45" s="68">
        <v>1010313</v>
      </c>
      <c r="N45" s="68">
        <v>1856012</v>
      </c>
      <c r="O45" s="68">
        <v>40466</v>
      </c>
      <c r="P45" s="68">
        <v>63609</v>
      </c>
      <c r="Q45" s="68"/>
      <c r="R45" s="68">
        <v>108116</v>
      </c>
      <c r="S45" s="68"/>
      <c r="T45" s="68"/>
      <c r="U45" s="68"/>
      <c r="V45" s="68"/>
      <c r="W45" s="68"/>
      <c r="X45" s="68"/>
      <c r="Y45" s="69">
        <f t="shared" si="11"/>
        <v>4983888</v>
      </c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9"/>
      <c r="AK45" s="57">
        <f t="shared" si="12"/>
        <v>8972482</v>
      </c>
      <c r="AL45" s="15"/>
      <c r="AM45" s="17"/>
      <c r="AN45" s="18" t="s">
        <v>23</v>
      </c>
      <c r="AO45" s="70">
        <f t="shared" si="13"/>
        <v>1905372</v>
      </c>
      <c r="AP45" s="68">
        <f t="shared" si="14"/>
        <v>1010313</v>
      </c>
      <c r="AQ45" s="68">
        <f t="shared" si="15"/>
        <v>1856012</v>
      </c>
      <c r="AR45" s="68">
        <f t="shared" si="9"/>
        <v>63609</v>
      </c>
      <c r="AS45" s="68">
        <f t="shared" si="8"/>
        <v>40466</v>
      </c>
      <c r="AT45" s="68">
        <f t="shared" si="7"/>
        <v>0</v>
      </c>
      <c r="AU45" s="68">
        <f t="shared" si="10"/>
        <v>108116</v>
      </c>
      <c r="AV45" s="68"/>
      <c r="AW45" s="68"/>
      <c r="AX45" s="68"/>
      <c r="AY45" s="68"/>
      <c r="AZ45" s="68"/>
      <c r="BA45" s="68"/>
      <c r="BB45" s="69">
        <f t="shared" si="6"/>
        <v>4983888</v>
      </c>
    </row>
    <row r="46" spans="1:54" ht="13.8" thickBot="1" x14ac:dyDescent="0.3">
      <c r="A46" s="9"/>
      <c r="B46" s="131">
        <v>2013</v>
      </c>
      <c r="C46" s="11" t="s">
        <v>12</v>
      </c>
      <c r="D46" s="71">
        <v>1934227</v>
      </c>
      <c r="E46" s="72">
        <v>674673</v>
      </c>
      <c r="F46" s="72">
        <v>1455582</v>
      </c>
      <c r="G46" s="72"/>
      <c r="H46" s="72">
        <v>2130</v>
      </c>
      <c r="I46" s="72">
        <v>1</v>
      </c>
      <c r="J46" s="72"/>
      <c r="K46" s="73">
        <f t="shared" si="16"/>
        <v>4066613</v>
      </c>
      <c r="L46" s="74">
        <v>1914548</v>
      </c>
      <c r="M46" s="72">
        <v>999756</v>
      </c>
      <c r="N46" s="72">
        <v>1930363</v>
      </c>
      <c r="O46" s="72">
        <v>41084</v>
      </c>
      <c r="P46" s="72">
        <v>63825</v>
      </c>
      <c r="Q46" s="72">
        <v>952</v>
      </c>
      <c r="R46" s="72">
        <v>98009</v>
      </c>
      <c r="S46" s="72"/>
      <c r="T46" s="72"/>
      <c r="U46" s="72"/>
      <c r="V46" s="72"/>
      <c r="W46" s="72"/>
      <c r="X46" s="72"/>
      <c r="Y46" s="73">
        <f t="shared" si="11"/>
        <v>5048537</v>
      </c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3"/>
      <c r="AK46" s="63">
        <f t="shared" si="12"/>
        <v>9115150</v>
      </c>
      <c r="AL46" s="15"/>
      <c r="AM46" s="10">
        <v>2013</v>
      </c>
      <c r="AN46" s="11" t="s">
        <v>12</v>
      </c>
      <c r="AO46" s="74">
        <f t="shared" si="13"/>
        <v>1914548</v>
      </c>
      <c r="AP46" s="72">
        <f t="shared" si="14"/>
        <v>999756</v>
      </c>
      <c r="AQ46" s="72">
        <f t="shared" si="15"/>
        <v>1930363</v>
      </c>
      <c r="AR46" s="72">
        <f t="shared" si="9"/>
        <v>63825</v>
      </c>
      <c r="AS46" s="72">
        <f t="shared" si="8"/>
        <v>41084</v>
      </c>
      <c r="AT46" s="72">
        <f t="shared" si="7"/>
        <v>952</v>
      </c>
      <c r="AU46" s="72">
        <f t="shared" si="10"/>
        <v>98009</v>
      </c>
      <c r="AV46" s="72"/>
      <c r="AW46" s="72"/>
      <c r="AX46" s="72"/>
      <c r="AY46" s="72"/>
      <c r="AZ46" s="72"/>
      <c r="BA46" s="72"/>
      <c r="BB46" s="73">
        <f t="shared" si="6"/>
        <v>5048537</v>
      </c>
    </row>
    <row r="47" spans="1:54" ht="14.4" customHeight="1" thickBot="1" x14ac:dyDescent="0.3">
      <c r="A47" s="9"/>
      <c r="B47" s="131">
        <v>2013</v>
      </c>
      <c r="C47" s="14" t="s">
        <v>13</v>
      </c>
      <c r="D47" s="75">
        <v>1797999</v>
      </c>
      <c r="E47" s="76">
        <v>623803</v>
      </c>
      <c r="F47" s="76">
        <v>1432301</v>
      </c>
      <c r="G47" s="76"/>
      <c r="H47" s="76">
        <v>1671</v>
      </c>
      <c r="I47" s="76">
        <v>1</v>
      </c>
      <c r="J47" s="76"/>
      <c r="K47" s="77">
        <f t="shared" si="16"/>
        <v>3855775</v>
      </c>
      <c r="L47" s="78">
        <v>1921873</v>
      </c>
      <c r="M47" s="76">
        <v>978357</v>
      </c>
      <c r="N47" s="76">
        <v>1997444</v>
      </c>
      <c r="O47" s="76">
        <v>43126</v>
      </c>
      <c r="P47" s="76">
        <v>56264</v>
      </c>
      <c r="Q47" s="76">
        <v>987</v>
      </c>
      <c r="R47" s="76">
        <v>91990</v>
      </c>
      <c r="S47" s="76"/>
      <c r="T47" s="76"/>
      <c r="U47" s="76"/>
      <c r="V47" s="76"/>
      <c r="W47" s="76"/>
      <c r="X47" s="76"/>
      <c r="Y47" s="77">
        <f t="shared" si="11"/>
        <v>5090041</v>
      </c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7"/>
      <c r="AK47" s="60">
        <f t="shared" si="12"/>
        <v>8945816</v>
      </c>
      <c r="AL47" s="15"/>
      <c r="AM47" s="13"/>
      <c r="AN47" s="14" t="s">
        <v>13</v>
      </c>
      <c r="AO47" s="78">
        <f t="shared" si="13"/>
        <v>1921873</v>
      </c>
      <c r="AP47" s="76">
        <f t="shared" si="14"/>
        <v>978357</v>
      </c>
      <c r="AQ47" s="76">
        <f t="shared" si="15"/>
        <v>1997444</v>
      </c>
      <c r="AR47" s="76">
        <f t="shared" si="9"/>
        <v>56264</v>
      </c>
      <c r="AS47" s="76">
        <f t="shared" si="8"/>
        <v>43126</v>
      </c>
      <c r="AT47" s="76">
        <f t="shared" si="7"/>
        <v>987</v>
      </c>
      <c r="AU47" s="76">
        <f t="shared" si="10"/>
        <v>91990</v>
      </c>
      <c r="AV47" s="76"/>
      <c r="AW47" s="76"/>
      <c r="AX47" s="76"/>
      <c r="AY47" s="76"/>
      <c r="AZ47" s="76"/>
      <c r="BA47" s="76"/>
      <c r="BB47" s="77">
        <f t="shared" si="6"/>
        <v>5090041</v>
      </c>
    </row>
    <row r="48" spans="1:54" ht="14.4" customHeight="1" thickBot="1" x14ac:dyDescent="0.3">
      <c r="A48" s="9"/>
      <c r="B48" s="131">
        <v>2013</v>
      </c>
      <c r="C48" s="14" t="s">
        <v>14</v>
      </c>
      <c r="D48" s="75">
        <v>1632777</v>
      </c>
      <c r="E48" s="76">
        <v>554505</v>
      </c>
      <c r="F48" s="76">
        <v>1568356</v>
      </c>
      <c r="G48" s="76"/>
      <c r="H48" s="76">
        <v>2096</v>
      </c>
      <c r="I48" s="76">
        <v>202</v>
      </c>
      <c r="J48" s="76"/>
      <c r="K48" s="77">
        <f t="shared" si="16"/>
        <v>3757936</v>
      </c>
      <c r="L48" s="78">
        <v>2082027</v>
      </c>
      <c r="M48" s="76">
        <v>990973</v>
      </c>
      <c r="N48" s="76">
        <v>1980744</v>
      </c>
      <c r="O48" s="76">
        <v>44706</v>
      </c>
      <c r="P48" s="76">
        <v>56779</v>
      </c>
      <c r="Q48" s="76">
        <v>1711</v>
      </c>
      <c r="R48" s="76">
        <v>111163</v>
      </c>
      <c r="S48" s="76"/>
      <c r="T48" s="76"/>
      <c r="U48" s="76"/>
      <c r="V48" s="76"/>
      <c r="W48" s="76"/>
      <c r="X48" s="76"/>
      <c r="Y48" s="77">
        <f t="shared" si="11"/>
        <v>5268103</v>
      </c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7"/>
      <c r="AK48" s="60">
        <f t="shared" si="12"/>
        <v>9026039</v>
      </c>
      <c r="AL48" s="15"/>
      <c r="AM48" s="13"/>
      <c r="AN48" s="14" t="s">
        <v>14</v>
      </c>
      <c r="AO48" s="78">
        <f t="shared" si="13"/>
        <v>2082027</v>
      </c>
      <c r="AP48" s="76">
        <f t="shared" si="14"/>
        <v>990973</v>
      </c>
      <c r="AQ48" s="76">
        <f t="shared" si="15"/>
        <v>1980744</v>
      </c>
      <c r="AR48" s="76">
        <f t="shared" si="9"/>
        <v>56779</v>
      </c>
      <c r="AS48" s="76">
        <f t="shared" si="8"/>
        <v>44706</v>
      </c>
      <c r="AT48" s="76">
        <f t="shared" si="7"/>
        <v>1711</v>
      </c>
      <c r="AU48" s="76">
        <f t="shared" si="10"/>
        <v>111163</v>
      </c>
      <c r="AV48" s="76"/>
      <c r="AW48" s="76"/>
      <c r="AX48" s="76"/>
      <c r="AY48" s="76"/>
      <c r="AZ48" s="76"/>
      <c r="BA48" s="76"/>
      <c r="BB48" s="77">
        <f t="shared" si="6"/>
        <v>5268103</v>
      </c>
    </row>
    <row r="49" spans="1:55" ht="14.4" customHeight="1" thickBot="1" x14ac:dyDescent="0.3">
      <c r="A49" s="9"/>
      <c r="B49" s="131">
        <v>2013</v>
      </c>
      <c r="C49" s="14" t="s">
        <v>15</v>
      </c>
      <c r="D49" s="75">
        <v>1660426</v>
      </c>
      <c r="E49" s="76">
        <v>499602</v>
      </c>
      <c r="F49" s="76">
        <v>1585736</v>
      </c>
      <c r="G49" s="76"/>
      <c r="H49" s="76">
        <v>2361</v>
      </c>
      <c r="I49" s="76">
        <v>192</v>
      </c>
      <c r="J49" s="76"/>
      <c r="K49" s="77">
        <f t="shared" ref="K49:K60" si="17">SUM(D49:I49)</f>
        <v>3748317</v>
      </c>
      <c r="L49" s="78">
        <v>2117286</v>
      </c>
      <c r="M49" s="76">
        <v>1002238</v>
      </c>
      <c r="N49" s="76">
        <v>2036982</v>
      </c>
      <c r="O49" s="76">
        <v>44986</v>
      </c>
      <c r="P49" s="76">
        <v>54366</v>
      </c>
      <c r="Q49" s="76">
        <v>1840</v>
      </c>
      <c r="R49" s="76">
        <v>113220</v>
      </c>
      <c r="S49" s="76"/>
      <c r="T49" s="76"/>
      <c r="U49" s="76"/>
      <c r="V49" s="76"/>
      <c r="W49" s="76"/>
      <c r="X49" s="76"/>
      <c r="Y49" s="77">
        <f t="shared" si="11"/>
        <v>5370918</v>
      </c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7"/>
      <c r="AK49" s="60">
        <f t="shared" si="12"/>
        <v>9119235</v>
      </c>
      <c r="AL49" s="15"/>
      <c r="AM49" s="20"/>
      <c r="AN49" s="14" t="s">
        <v>15</v>
      </c>
      <c r="AO49" s="78">
        <f t="shared" si="13"/>
        <v>2117286</v>
      </c>
      <c r="AP49" s="76">
        <f t="shared" si="14"/>
        <v>1002238</v>
      </c>
      <c r="AQ49" s="76">
        <f t="shared" si="15"/>
        <v>2036982</v>
      </c>
      <c r="AR49" s="76">
        <f t="shared" si="9"/>
        <v>54366</v>
      </c>
      <c r="AS49" s="76">
        <f t="shared" si="8"/>
        <v>44986</v>
      </c>
      <c r="AT49" s="76">
        <f t="shared" si="7"/>
        <v>1840</v>
      </c>
      <c r="AU49" s="76">
        <f t="shared" si="10"/>
        <v>113220</v>
      </c>
      <c r="AV49" s="76"/>
      <c r="AW49" s="76"/>
      <c r="AX49" s="76"/>
      <c r="AY49" s="76"/>
      <c r="AZ49" s="76"/>
      <c r="BA49" s="76"/>
      <c r="BB49" s="77">
        <f t="shared" si="6"/>
        <v>5370918</v>
      </c>
    </row>
    <row r="50" spans="1:55" ht="14.4" customHeight="1" thickBot="1" x14ac:dyDescent="0.3">
      <c r="A50" s="9"/>
      <c r="B50" s="131">
        <v>2013</v>
      </c>
      <c r="C50" s="14" t="s">
        <v>16</v>
      </c>
      <c r="D50" s="75">
        <v>1713876</v>
      </c>
      <c r="E50" s="76">
        <v>401500</v>
      </c>
      <c r="F50" s="76">
        <v>1668858</v>
      </c>
      <c r="G50" s="76"/>
      <c r="H50" s="76">
        <v>2463</v>
      </c>
      <c r="I50" s="76">
        <v>201</v>
      </c>
      <c r="J50" s="76"/>
      <c r="K50" s="77">
        <f t="shared" si="17"/>
        <v>3786898</v>
      </c>
      <c r="L50" s="78">
        <v>2185443</v>
      </c>
      <c r="M50" s="76">
        <v>994346</v>
      </c>
      <c r="N50" s="76">
        <v>2069614</v>
      </c>
      <c r="O50" s="76">
        <v>47687</v>
      </c>
      <c r="P50" s="76">
        <v>53278</v>
      </c>
      <c r="Q50" s="76">
        <v>1903</v>
      </c>
      <c r="R50" s="76">
        <v>117103</v>
      </c>
      <c r="S50" s="76"/>
      <c r="T50" s="76"/>
      <c r="U50" s="76"/>
      <c r="V50" s="76"/>
      <c r="W50" s="76"/>
      <c r="X50" s="76"/>
      <c r="Y50" s="77">
        <f t="shared" si="11"/>
        <v>5469374</v>
      </c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7"/>
      <c r="AK50" s="60">
        <f t="shared" si="12"/>
        <v>9256272</v>
      </c>
      <c r="AL50" s="15"/>
      <c r="AM50" s="13"/>
      <c r="AN50" s="14" t="s">
        <v>16</v>
      </c>
      <c r="AO50" s="78">
        <f t="shared" si="13"/>
        <v>2185443</v>
      </c>
      <c r="AP50" s="76">
        <f t="shared" si="14"/>
        <v>994346</v>
      </c>
      <c r="AQ50" s="76">
        <f t="shared" si="15"/>
        <v>2069614</v>
      </c>
      <c r="AR50" s="76">
        <f t="shared" si="9"/>
        <v>53278</v>
      </c>
      <c r="AS50" s="76">
        <f t="shared" si="8"/>
        <v>47687</v>
      </c>
      <c r="AT50" s="76">
        <f t="shared" si="7"/>
        <v>1903</v>
      </c>
      <c r="AU50" s="76">
        <f t="shared" si="10"/>
        <v>117103</v>
      </c>
      <c r="AV50" s="76"/>
      <c r="AW50" s="76"/>
      <c r="AX50" s="76"/>
      <c r="AY50" s="76"/>
      <c r="AZ50" s="76"/>
      <c r="BA50" s="76"/>
      <c r="BB50" s="77">
        <f t="shared" si="6"/>
        <v>5469374</v>
      </c>
    </row>
    <row r="51" spans="1:55" ht="14.4" customHeight="1" thickBot="1" x14ac:dyDescent="0.3">
      <c r="A51" s="9"/>
      <c r="B51" s="131">
        <v>2013</v>
      </c>
      <c r="C51" s="14" t="s">
        <v>17</v>
      </c>
      <c r="D51" s="75">
        <v>1649695</v>
      </c>
      <c r="E51" s="76">
        <v>448166</v>
      </c>
      <c r="F51" s="76">
        <v>1739868</v>
      </c>
      <c r="G51" s="76"/>
      <c r="H51" s="76">
        <v>2653</v>
      </c>
      <c r="I51" s="76">
        <v>188</v>
      </c>
      <c r="J51" s="76"/>
      <c r="K51" s="77">
        <f t="shared" si="17"/>
        <v>3840570</v>
      </c>
      <c r="L51" s="78">
        <v>2188373</v>
      </c>
      <c r="M51" s="76">
        <v>932276</v>
      </c>
      <c r="N51" s="76">
        <v>2099301</v>
      </c>
      <c r="O51" s="76">
        <v>50470</v>
      </c>
      <c r="P51" s="76">
        <v>52653</v>
      </c>
      <c r="Q51" s="76">
        <v>2029</v>
      </c>
      <c r="R51" s="76">
        <v>122563</v>
      </c>
      <c r="S51" s="76"/>
      <c r="T51" s="76"/>
      <c r="U51" s="76"/>
      <c r="V51" s="76"/>
      <c r="W51" s="76"/>
      <c r="X51" s="76"/>
      <c r="Y51" s="77">
        <f t="shared" si="11"/>
        <v>5447665</v>
      </c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7"/>
      <c r="AK51" s="60">
        <f t="shared" si="12"/>
        <v>9288235</v>
      </c>
      <c r="AL51" s="15"/>
      <c r="AM51" s="13"/>
      <c r="AN51" s="14" t="s">
        <v>17</v>
      </c>
      <c r="AO51" s="78">
        <f t="shared" si="13"/>
        <v>2188373</v>
      </c>
      <c r="AP51" s="76">
        <f t="shared" si="14"/>
        <v>932276</v>
      </c>
      <c r="AQ51" s="76">
        <f t="shared" si="15"/>
        <v>2099301</v>
      </c>
      <c r="AR51" s="76">
        <f t="shared" si="9"/>
        <v>52653</v>
      </c>
      <c r="AS51" s="76">
        <f t="shared" si="8"/>
        <v>50470</v>
      </c>
      <c r="AT51" s="76">
        <f t="shared" si="7"/>
        <v>2029</v>
      </c>
      <c r="AU51" s="76">
        <f t="shared" si="10"/>
        <v>122563</v>
      </c>
      <c r="AV51" s="76"/>
      <c r="AW51" s="76"/>
      <c r="AX51" s="76"/>
      <c r="AY51" s="76"/>
      <c r="AZ51" s="76"/>
      <c r="BA51" s="76"/>
      <c r="BB51" s="77">
        <f t="shared" si="6"/>
        <v>5447665</v>
      </c>
    </row>
    <row r="52" spans="1:55" ht="14.4" customHeight="1" thickBot="1" x14ac:dyDescent="0.3">
      <c r="A52" s="9"/>
      <c r="B52" s="131">
        <v>2013</v>
      </c>
      <c r="C52" s="14" t="s">
        <v>18</v>
      </c>
      <c r="D52" s="75">
        <v>1623684</v>
      </c>
      <c r="E52" s="76">
        <v>351353</v>
      </c>
      <c r="F52" s="76">
        <v>1741319</v>
      </c>
      <c r="G52" s="76"/>
      <c r="H52" s="76">
        <v>2512</v>
      </c>
      <c r="I52" s="76">
        <v>164</v>
      </c>
      <c r="J52" s="76"/>
      <c r="K52" s="77">
        <f t="shared" si="17"/>
        <v>3719032</v>
      </c>
      <c r="L52" s="78">
        <v>2260223</v>
      </c>
      <c r="M52" s="76">
        <v>1000129</v>
      </c>
      <c r="N52" s="76">
        <v>2123497</v>
      </c>
      <c r="O52" s="76">
        <v>55914</v>
      </c>
      <c r="P52" s="76">
        <v>53207</v>
      </c>
      <c r="Q52" s="76">
        <v>2187</v>
      </c>
      <c r="R52" s="76">
        <v>119814</v>
      </c>
      <c r="S52" s="76"/>
      <c r="T52" s="76"/>
      <c r="U52" s="76"/>
      <c r="V52" s="76"/>
      <c r="W52" s="76"/>
      <c r="X52" s="76"/>
      <c r="Y52" s="77">
        <f t="shared" si="11"/>
        <v>5614971</v>
      </c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7"/>
      <c r="AK52" s="60">
        <f t="shared" si="12"/>
        <v>9334003</v>
      </c>
      <c r="AL52" s="15"/>
      <c r="AM52" s="20"/>
      <c r="AN52" s="14" t="s">
        <v>18</v>
      </c>
      <c r="AO52" s="78">
        <f t="shared" si="13"/>
        <v>2260223</v>
      </c>
      <c r="AP52" s="76">
        <f t="shared" si="14"/>
        <v>1000129</v>
      </c>
      <c r="AQ52" s="76">
        <f t="shared" si="15"/>
        <v>2123497</v>
      </c>
      <c r="AR52" s="76">
        <f t="shared" si="9"/>
        <v>53207</v>
      </c>
      <c r="AS52" s="76">
        <f t="shared" si="8"/>
        <v>55914</v>
      </c>
      <c r="AT52" s="76">
        <f t="shared" si="7"/>
        <v>2187</v>
      </c>
      <c r="AU52" s="76">
        <f t="shared" si="10"/>
        <v>119814</v>
      </c>
      <c r="AV52" s="76"/>
      <c r="AW52" s="76"/>
      <c r="AX52" s="76"/>
      <c r="AY52" s="76"/>
      <c r="AZ52" s="76"/>
      <c r="BA52" s="76"/>
      <c r="BB52" s="77">
        <f t="shared" si="6"/>
        <v>5614971</v>
      </c>
    </row>
    <row r="53" spans="1:55" ht="14.4" customHeight="1" thickBot="1" x14ac:dyDescent="0.3">
      <c r="A53" s="9"/>
      <c r="B53" s="131">
        <v>2013</v>
      </c>
      <c r="C53" s="14" t="s">
        <v>19</v>
      </c>
      <c r="D53" s="75">
        <v>1619615</v>
      </c>
      <c r="E53" s="76">
        <v>331692</v>
      </c>
      <c r="F53" s="76">
        <v>1751784</v>
      </c>
      <c r="G53" s="76"/>
      <c r="H53" s="76">
        <v>2222</v>
      </c>
      <c r="I53" s="76">
        <v>179</v>
      </c>
      <c r="J53" s="76"/>
      <c r="K53" s="77">
        <f t="shared" si="17"/>
        <v>3705492</v>
      </c>
      <c r="L53" s="78">
        <v>2254564</v>
      </c>
      <c r="M53" s="76">
        <v>1029449</v>
      </c>
      <c r="N53" s="76">
        <v>2151682</v>
      </c>
      <c r="O53" s="76">
        <v>61210</v>
      </c>
      <c r="P53" s="76">
        <v>55820</v>
      </c>
      <c r="Q53" s="76">
        <v>2318</v>
      </c>
      <c r="R53" s="76">
        <v>124451</v>
      </c>
      <c r="S53" s="76"/>
      <c r="T53" s="76"/>
      <c r="U53" s="76"/>
      <c r="V53" s="76"/>
      <c r="W53" s="76"/>
      <c r="X53" s="76"/>
      <c r="Y53" s="77">
        <f t="shared" si="11"/>
        <v>5679494</v>
      </c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7"/>
      <c r="AK53" s="60">
        <f t="shared" si="12"/>
        <v>9384986</v>
      </c>
      <c r="AL53" s="15"/>
      <c r="AM53" s="13"/>
      <c r="AN53" s="14" t="s">
        <v>19</v>
      </c>
      <c r="AO53" s="78">
        <f t="shared" si="13"/>
        <v>2254564</v>
      </c>
      <c r="AP53" s="76">
        <f t="shared" si="14"/>
        <v>1029449</v>
      </c>
      <c r="AQ53" s="76">
        <f t="shared" si="15"/>
        <v>2151682</v>
      </c>
      <c r="AR53" s="76">
        <f t="shared" si="9"/>
        <v>55820</v>
      </c>
      <c r="AS53" s="76">
        <f t="shared" si="8"/>
        <v>61210</v>
      </c>
      <c r="AT53" s="76">
        <f t="shared" si="7"/>
        <v>2318</v>
      </c>
      <c r="AU53" s="76">
        <f t="shared" si="10"/>
        <v>124451</v>
      </c>
      <c r="AV53" s="76"/>
      <c r="AW53" s="76"/>
      <c r="AX53" s="76"/>
      <c r="AY53" s="76"/>
      <c r="AZ53" s="76"/>
      <c r="BA53" s="76"/>
      <c r="BB53" s="77">
        <f t="shared" si="6"/>
        <v>5679494</v>
      </c>
    </row>
    <row r="54" spans="1:55" ht="14.4" customHeight="1" thickBot="1" x14ac:dyDescent="0.3">
      <c r="A54" s="9"/>
      <c r="B54" s="131">
        <v>2013</v>
      </c>
      <c r="C54" s="14" t="s">
        <v>20</v>
      </c>
      <c r="D54" s="75">
        <v>1580975</v>
      </c>
      <c r="E54" s="76">
        <v>313447</v>
      </c>
      <c r="F54" s="76">
        <v>1776787</v>
      </c>
      <c r="G54" s="76"/>
      <c r="H54" s="76">
        <v>1819</v>
      </c>
      <c r="I54" s="76">
        <v>171</v>
      </c>
      <c r="J54" s="76"/>
      <c r="K54" s="77">
        <f t="shared" si="17"/>
        <v>3673199</v>
      </c>
      <c r="L54" s="78">
        <v>2200772</v>
      </c>
      <c r="M54" s="76">
        <v>1041173</v>
      </c>
      <c r="N54" s="76">
        <v>2164434</v>
      </c>
      <c r="O54" s="76">
        <v>65368</v>
      </c>
      <c r="P54" s="76">
        <v>53808</v>
      </c>
      <c r="Q54" s="76">
        <v>2328</v>
      </c>
      <c r="R54" s="76">
        <v>117895</v>
      </c>
      <c r="S54" s="76"/>
      <c r="T54" s="76"/>
      <c r="U54" s="76"/>
      <c r="V54" s="76"/>
      <c r="W54" s="76"/>
      <c r="X54" s="76"/>
      <c r="Y54" s="77">
        <f t="shared" si="11"/>
        <v>5645778</v>
      </c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7"/>
      <c r="AK54" s="60">
        <f t="shared" si="12"/>
        <v>9318977</v>
      </c>
      <c r="AL54" s="15"/>
      <c r="AM54" s="13"/>
      <c r="AN54" s="14" t="s">
        <v>20</v>
      </c>
      <c r="AO54" s="78">
        <f t="shared" si="13"/>
        <v>2200772</v>
      </c>
      <c r="AP54" s="76">
        <f t="shared" si="14"/>
        <v>1041173</v>
      </c>
      <c r="AQ54" s="76">
        <f t="shared" si="15"/>
        <v>2164434</v>
      </c>
      <c r="AR54" s="76">
        <f t="shared" si="9"/>
        <v>53808</v>
      </c>
      <c r="AS54" s="76">
        <f t="shared" si="8"/>
        <v>65368</v>
      </c>
      <c r="AT54" s="76">
        <f t="shared" si="7"/>
        <v>2328</v>
      </c>
      <c r="AU54" s="76">
        <f t="shared" si="10"/>
        <v>117895</v>
      </c>
      <c r="AV54" s="76"/>
      <c r="AW54" s="76"/>
      <c r="AX54" s="76"/>
      <c r="AY54" s="76"/>
      <c r="AZ54" s="76"/>
      <c r="BA54" s="76"/>
      <c r="BB54" s="77">
        <f t="shared" si="6"/>
        <v>5645778</v>
      </c>
    </row>
    <row r="55" spans="1:55" ht="14.4" customHeight="1" thickBot="1" x14ac:dyDescent="0.3">
      <c r="A55" s="9"/>
      <c r="B55" s="131">
        <v>2013</v>
      </c>
      <c r="C55" s="14" t="s">
        <v>21</v>
      </c>
      <c r="D55" s="75">
        <v>1370992</v>
      </c>
      <c r="E55" s="76">
        <v>304113</v>
      </c>
      <c r="F55" s="76">
        <v>1797739</v>
      </c>
      <c r="G55" s="76"/>
      <c r="H55" s="76">
        <v>1632</v>
      </c>
      <c r="I55" s="76">
        <v>142</v>
      </c>
      <c r="J55" s="76"/>
      <c r="K55" s="77">
        <f t="shared" si="17"/>
        <v>3474618</v>
      </c>
      <c r="L55" s="78">
        <v>2414420</v>
      </c>
      <c r="M55" s="76">
        <v>1065886</v>
      </c>
      <c r="N55" s="76">
        <v>2150896</v>
      </c>
      <c r="O55" s="76">
        <v>68750</v>
      </c>
      <c r="P55" s="76">
        <v>48565</v>
      </c>
      <c r="Q55" s="76">
        <v>2482</v>
      </c>
      <c r="R55" s="76">
        <v>121082</v>
      </c>
      <c r="S55" s="76"/>
      <c r="T55" s="76">
        <v>4466</v>
      </c>
      <c r="U55" s="76"/>
      <c r="V55" s="76"/>
      <c r="W55" s="76"/>
      <c r="X55" s="76"/>
      <c r="Y55" s="77">
        <f t="shared" si="11"/>
        <v>5876547</v>
      </c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7"/>
      <c r="AK55" s="60">
        <f t="shared" si="12"/>
        <v>9351165</v>
      </c>
      <c r="AL55" s="15"/>
      <c r="AM55" s="20"/>
      <c r="AN55" s="14" t="s">
        <v>21</v>
      </c>
      <c r="AO55" s="78">
        <f t="shared" si="13"/>
        <v>2414420</v>
      </c>
      <c r="AP55" s="76">
        <f t="shared" si="14"/>
        <v>1065886</v>
      </c>
      <c r="AQ55" s="76">
        <f t="shared" si="15"/>
        <v>2150896</v>
      </c>
      <c r="AR55" s="76">
        <f t="shared" si="9"/>
        <v>48565</v>
      </c>
      <c r="AS55" s="76">
        <f t="shared" si="8"/>
        <v>68750</v>
      </c>
      <c r="AT55" s="76">
        <f t="shared" si="7"/>
        <v>2482</v>
      </c>
      <c r="AU55" s="76">
        <f t="shared" si="10"/>
        <v>121082</v>
      </c>
      <c r="AV55" s="76"/>
      <c r="AW55" s="76">
        <f t="shared" ref="AW55:AW73" si="18">+T55</f>
        <v>4466</v>
      </c>
      <c r="AX55" s="76"/>
      <c r="AY55" s="76"/>
      <c r="AZ55" s="76"/>
      <c r="BA55" s="76"/>
      <c r="BB55" s="77">
        <f t="shared" si="6"/>
        <v>5876547</v>
      </c>
    </row>
    <row r="56" spans="1:55" ht="14.4" customHeight="1" thickBot="1" x14ac:dyDescent="0.3">
      <c r="A56" s="9"/>
      <c r="B56" s="131">
        <v>2013</v>
      </c>
      <c r="C56" s="14" t="s">
        <v>22</v>
      </c>
      <c r="D56" s="75">
        <v>1371136</v>
      </c>
      <c r="E56" s="76">
        <v>303459</v>
      </c>
      <c r="F56" s="76">
        <v>1812006</v>
      </c>
      <c r="G56" s="76"/>
      <c r="H56" s="76">
        <v>1437</v>
      </c>
      <c r="I56" s="76">
        <v>118</v>
      </c>
      <c r="J56" s="76"/>
      <c r="K56" s="77">
        <f t="shared" si="17"/>
        <v>3488156</v>
      </c>
      <c r="L56" s="78">
        <v>2414667</v>
      </c>
      <c r="M56" s="76">
        <v>1085167</v>
      </c>
      <c r="N56" s="76">
        <v>2126003</v>
      </c>
      <c r="O56" s="76">
        <v>68970</v>
      </c>
      <c r="P56" s="76">
        <v>47987</v>
      </c>
      <c r="Q56" s="76">
        <v>3128</v>
      </c>
      <c r="R56" s="76">
        <v>126489</v>
      </c>
      <c r="S56" s="76"/>
      <c r="T56" s="76">
        <v>7949</v>
      </c>
      <c r="U56" s="76"/>
      <c r="V56" s="76"/>
      <c r="W56" s="76"/>
      <c r="X56" s="76"/>
      <c r="Y56" s="77">
        <f t="shared" si="11"/>
        <v>5880360</v>
      </c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7"/>
      <c r="AK56" s="60">
        <f t="shared" si="12"/>
        <v>9368516</v>
      </c>
      <c r="AL56" s="15"/>
      <c r="AM56" s="13"/>
      <c r="AN56" s="14" t="s">
        <v>22</v>
      </c>
      <c r="AO56" s="78">
        <f t="shared" si="13"/>
        <v>2414667</v>
      </c>
      <c r="AP56" s="76">
        <f t="shared" si="14"/>
        <v>1085167</v>
      </c>
      <c r="AQ56" s="76">
        <f t="shared" si="15"/>
        <v>2126003</v>
      </c>
      <c r="AR56" s="76">
        <f t="shared" si="9"/>
        <v>47987</v>
      </c>
      <c r="AS56" s="76">
        <f t="shared" si="8"/>
        <v>68970</v>
      </c>
      <c r="AT56" s="76">
        <f t="shared" si="7"/>
        <v>3128</v>
      </c>
      <c r="AU56" s="76">
        <f t="shared" si="10"/>
        <v>126489</v>
      </c>
      <c r="AV56" s="76"/>
      <c r="AW56" s="76">
        <f t="shared" si="18"/>
        <v>7949</v>
      </c>
      <c r="AX56" s="76"/>
      <c r="AY56" s="76"/>
      <c r="AZ56" s="76"/>
      <c r="BA56" s="76"/>
      <c r="BB56" s="77">
        <f t="shared" si="6"/>
        <v>5880360</v>
      </c>
    </row>
    <row r="57" spans="1:55" ht="15" customHeight="1" thickBot="1" x14ac:dyDescent="0.3">
      <c r="A57" s="9"/>
      <c r="B57" s="131">
        <v>2013</v>
      </c>
      <c r="C57" s="18" t="s">
        <v>23</v>
      </c>
      <c r="D57" s="67">
        <v>1302557</v>
      </c>
      <c r="E57" s="68">
        <v>328353</v>
      </c>
      <c r="F57" s="68">
        <v>1812314</v>
      </c>
      <c r="G57" s="68"/>
      <c r="H57" s="68">
        <v>1530</v>
      </c>
      <c r="I57" s="68">
        <v>108</v>
      </c>
      <c r="J57" s="68"/>
      <c r="K57" s="69">
        <f t="shared" si="17"/>
        <v>3444862</v>
      </c>
      <c r="L57" s="70">
        <v>2721623</v>
      </c>
      <c r="M57" s="68">
        <v>1205087</v>
      </c>
      <c r="N57" s="68">
        <v>2126923</v>
      </c>
      <c r="O57" s="68">
        <v>75784</v>
      </c>
      <c r="P57" s="68">
        <v>48002</v>
      </c>
      <c r="Q57" s="68">
        <v>3689</v>
      </c>
      <c r="R57" s="68">
        <v>128611</v>
      </c>
      <c r="S57" s="68"/>
      <c r="T57" s="68">
        <v>40670</v>
      </c>
      <c r="U57" s="68"/>
      <c r="V57" s="68"/>
      <c r="W57" s="68">
        <v>15731</v>
      </c>
      <c r="X57" s="68"/>
      <c r="Y57" s="69">
        <f t="shared" si="11"/>
        <v>6366120</v>
      </c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9"/>
      <c r="AK57" s="57">
        <f t="shared" si="12"/>
        <v>9810982</v>
      </c>
      <c r="AL57" s="15"/>
      <c r="AM57" s="17"/>
      <c r="AN57" s="18" t="s">
        <v>23</v>
      </c>
      <c r="AO57" s="70">
        <f t="shared" si="13"/>
        <v>2721623</v>
      </c>
      <c r="AP57" s="68">
        <f t="shared" si="14"/>
        <v>1205087</v>
      </c>
      <c r="AQ57" s="68">
        <f t="shared" si="15"/>
        <v>2126923</v>
      </c>
      <c r="AR57" s="68">
        <f t="shared" si="9"/>
        <v>48002</v>
      </c>
      <c r="AS57" s="68">
        <f t="shared" si="8"/>
        <v>75784</v>
      </c>
      <c r="AT57" s="68">
        <f t="shared" si="7"/>
        <v>3689</v>
      </c>
      <c r="AU57" s="68">
        <f t="shared" si="10"/>
        <v>128611</v>
      </c>
      <c r="AV57" s="68"/>
      <c r="AW57" s="68">
        <f t="shared" si="18"/>
        <v>40670</v>
      </c>
      <c r="AX57" s="68"/>
      <c r="AY57" s="68"/>
      <c r="AZ57" s="68">
        <f t="shared" ref="AZ57:AZ73" si="19">+W57</f>
        <v>15731</v>
      </c>
      <c r="BA57" s="68"/>
      <c r="BB57" s="69">
        <f t="shared" si="6"/>
        <v>6366120</v>
      </c>
    </row>
    <row r="58" spans="1:55" ht="13.8" thickBot="1" x14ac:dyDescent="0.3">
      <c r="A58" s="9"/>
      <c r="B58" s="131">
        <v>2014</v>
      </c>
      <c r="C58" s="11" t="s">
        <v>12</v>
      </c>
      <c r="D58" s="71">
        <v>1205480</v>
      </c>
      <c r="E58" s="72">
        <v>310346</v>
      </c>
      <c r="F58" s="72">
        <v>1826725</v>
      </c>
      <c r="G58" s="72"/>
      <c r="H58" s="72">
        <v>1609</v>
      </c>
      <c r="I58" s="72">
        <v>97</v>
      </c>
      <c r="J58" s="72"/>
      <c r="K58" s="73">
        <f t="shared" si="17"/>
        <v>3344257</v>
      </c>
      <c r="L58" s="74">
        <v>2769261</v>
      </c>
      <c r="M58" s="72">
        <v>1221058</v>
      </c>
      <c r="N58" s="72">
        <v>2311909</v>
      </c>
      <c r="O58" s="72">
        <v>78202</v>
      </c>
      <c r="P58" s="72">
        <v>52336</v>
      </c>
      <c r="Q58" s="72">
        <v>4009</v>
      </c>
      <c r="R58" s="72">
        <v>143773</v>
      </c>
      <c r="S58" s="72">
        <v>1400</v>
      </c>
      <c r="T58" s="72">
        <v>39051</v>
      </c>
      <c r="U58" s="72"/>
      <c r="V58" s="72"/>
      <c r="W58" s="72">
        <v>15237</v>
      </c>
      <c r="X58" s="72"/>
      <c r="Y58" s="73">
        <f t="shared" si="11"/>
        <v>6636236</v>
      </c>
      <c r="Z58" s="72"/>
      <c r="AA58" s="72">
        <v>6485</v>
      </c>
      <c r="AB58" s="72"/>
      <c r="AC58" s="72"/>
      <c r="AD58" s="72"/>
      <c r="AE58" s="72"/>
      <c r="AF58" s="72"/>
      <c r="AG58" s="72"/>
      <c r="AH58" s="72"/>
      <c r="AI58" s="72"/>
      <c r="AJ58" s="73">
        <f>SUM(Z58:AF58)</f>
        <v>6485</v>
      </c>
      <c r="AK58" s="63">
        <f t="shared" ref="AK58:AK89" si="20">+K58+Y58+AJ58</f>
        <v>9986978</v>
      </c>
      <c r="AL58" s="15"/>
      <c r="AM58" s="10">
        <v>2014</v>
      </c>
      <c r="AN58" s="11" t="s">
        <v>12</v>
      </c>
      <c r="AO58" s="74">
        <f t="shared" si="13"/>
        <v>2769261</v>
      </c>
      <c r="AP58" s="72">
        <f t="shared" si="14"/>
        <v>1227543</v>
      </c>
      <c r="AQ58" s="72">
        <f t="shared" si="15"/>
        <v>2311909</v>
      </c>
      <c r="AR58" s="72">
        <f t="shared" si="9"/>
        <v>52336</v>
      </c>
      <c r="AS58" s="72">
        <f t="shared" si="8"/>
        <v>78202</v>
      </c>
      <c r="AT58" s="72">
        <f t="shared" si="7"/>
        <v>4009</v>
      </c>
      <c r="AU58" s="72">
        <f t="shared" si="10"/>
        <v>143773</v>
      </c>
      <c r="AV58" s="72">
        <f t="shared" ref="AV58:AV73" si="21">+S58</f>
        <v>1400</v>
      </c>
      <c r="AW58" s="72">
        <f t="shared" si="18"/>
        <v>39051</v>
      </c>
      <c r="AX58" s="72"/>
      <c r="AY58" s="72"/>
      <c r="AZ58" s="72">
        <f t="shared" si="19"/>
        <v>15237</v>
      </c>
      <c r="BA58" s="72"/>
      <c r="BB58" s="73">
        <f t="shared" si="6"/>
        <v>6642721</v>
      </c>
      <c r="BC58" s="48"/>
    </row>
    <row r="59" spans="1:55" ht="14.4" customHeight="1" thickBot="1" x14ac:dyDescent="0.3">
      <c r="A59" s="9"/>
      <c r="B59" s="131">
        <v>2014</v>
      </c>
      <c r="C59" s="14" t="s">
        <v>13</v>
      </c>
      <c r="D59" s="75">
        <v>1110349</v>
      </c>
      <c r="E59" s="76">
        <v>289622</v>
      </c>
      <c r="F59" s="76">
        <v>1809309</v>
      </c>
      <c r="G59" s="76"/>
      <c r="H59" s="76">
        <v>1411</v>
      </c>
      <c r="I59" s="76">
        <v>99</v>
      </c>
      <c r="J59" s="76"/>
      <c r="K59" s="77">
        <f t="shared" si="17"/>
        <v>3210790</v>
      </c>
      <c r="L59" s="78">
        <v>2800659</v>
      </c>
      <c r="M59" s="76">
        <v>1197713</v>
      </c>
      <c r="N59" s="76">
        <v>2331591</v>
      </c>
      <c r="O59" s="76">
        <v>89190</v>
      </c>
      <c r="P59" s="76">
        <v>53251</v>
      </c>
      <c r="Q59" s="76">
        <v>4085</v>
      </c>
      <c r="R59" s="76">
        <v>144953</v>
      </c>
      <c r="S59" s="76">
        <v>1305</v>
      </c>
      <c r="T59" s="76">
        <v>37011</v>
      </c>
      <c r="U59" s="76"/>
      <c r="V59" s="76"/>
      <c r="W59" s="76">
        <v>15251</v>
      </c>
      <c r="X59" s="76"/>
      <c r="Y59" s="77">
        <f t="shared" si="11"/>
        <v>6675009</v>
      </c>
      <c r="Z59" s="76"/>
      <c r="AA59" s="76">
        <v>8170</v>
      </c>
      <c r="AB59" s="76"/>
      <c r="AC59" s="76"/>
      <c r="AD59" s="76"/>
      <c r="AE59" s="76"/>
      <c r="AF59" s="76"/>
      <c r="AG59" s="76"/>
      <c r="AH59" s="76"/>
      <c r="AI59" s="76"/>
      <c r="AJ59" s="77">
        <f t="shared" ref="AJ59:AJ84" si="22">SUM(Z59:AF59)</f>
        <v>8170</v>
      </c>
      <c r="AK59" s="60">
        <f t="shared" si="20"/>
        <v>9893969</v>
      </c>
      <c r="AL59" s="15"/>
      <c r="AM59" s="13"/>
      <c r="AN59" s="14" t="s">
        <v>13</v>
      </c>
      <c r="AO59" s="78">
        <f t="shared" si="13"/>
        <v>2800659</v>
      </c>
      <c r="AP59" s="76">
        <f t="shared" si="14"/>
        <v>1205883</v>
      </c>
      <c r="AQ59" s="76">
        <f t="shared" si="15"/>
        <v>2331591</v>
      </c>
      <c r="AR59" s="76">
        <f t="shared" si="9"/>
        <v>53251</v>
      </c>
      <c r="AS59" s="76">
        <f t="shared" si="8"/>
        <v>89190</v>
      </c>
      <c r="AT59" s="76">
        <f t="shared" si="7"/>
        <v>4085</v>
      </c>
      <c r="AU59" s="76">
        <f t="shared" si="10"/>
        <v>144953</v>
      </c>
      <c r="AV59" s="76">
        <f t="shared" si="21"/>
        <v>1305</v>
      </c>
      <c r="AW59" s="76">
        <f t="shared" si="18"/>
        <v>37011</v>
      </c>
      <c r="AX59" s="76"/>
      <c r="AY59" s="76"/>
      <c r="AZ59" s="76">
        <f t="shared" si="19"/>
        <v>15251</v>
      </c>
      <c r="BA59" s="76"/>
      <c r="BB59" s="77">
        <f t="shared" si="6"/>
        <v>6683179</v>
      </c>
      <c r="BC59" s="48"/>
    </row>
    <row r="60" spans="1:55" ht="14.4" customHeight="1" thickBot="1" x14ac:dyDescent="0.3">
      <c r="A60" s="9"/>
      <c r="B60" s="131">
        <v>2014</v>
      </c>
      <c r="C60" s="14" t="s">
        <v>14</v>
      </c>
      <c r="D60" s="75">
        <v>1134678</v>
      </c>
      <c r="E60" s="76">
        <v>330434</v>
      </c>
      <c r="F60" s="76">
        <v>1684105</v>
      </c>
      <c r="G60" s="76"/>
      <c r="H60" s="76">
        <v>1508</v>
      </c>
      <c r="I60" s="76">
        <v>100</v>
      </c>
      <c r="J60" s="76"/>
      <c r="K60" s="77">
        <f t="shared" si="17"/>
        <v>3150825</v>
      </c>
      <c r="L60" s="78">
        <v>2914200</v>
      </c>
      <c r="M60" s="76">
        <v>1285394</v>
      </c>
      <c r="N60" s="76">
        <v>2461788</v>
      </c>
      <c r="O60" s="76">
        <v>88067</v>
      </c>
      <c r="P60" s="76">
        <v>57057</v>
      </c>
      <c r="Q60" s="76">
        <v>4337</v>
      </c>
      <c r="R60" s="76">
        <v>147596</v>
      </c>
      <c r="S60" s="76">
        <v>1278</v>
      </c>
      <c r="T60" s="76">
        <v>35632</v>
      </c>
      <c r="U60" s="76"/>
      <c r="V60" s="76"/>
      <c r="W60" s="76">
        <v>16304</v>
      </c>
      <c r="X60" s="76"/>
      <c r="Y60" s="77">
        <f t="shared" si="11"/>
        <v>7011653</v>
      </c>
      <c r="Z60" s="76"/>
      <c r="AA60" s="76">
        <v>9829</v>
      </c>
      <c r="AB60" s="76"/>
      <c r="AC60" s="76"/>
      <c r="AD60" s="76"/>
      <c r="AE60" s="76"/>
      <c r="AF60" s="76"/>
      <c r="AG60" s="76"/>
      <c r="AH60" s="76"/>
      <c r="AI60" s="76"/>
      <c r="AJ60" s="77">
        <f t="shared" si="22"/>
        <v>9829</v>
      </c>
      <c r="AK60" s="60">
        <f t="shared" si="20"/>
        <v>10172307</v>
      </c>
      <c r="AL60" s="15"/>
      <c r="AM60" s="13"/>
      <c r="AN60" s="14" t="s">
        <v>14</v>
      </c>
      <c r="AO60" s="78">
        <f t="shared" si="13"/>
        <v>2914200</v>
      </c>
      <c r="AP60" s="76">
        <f t="shared" si="14"/>
        <v>1295223</v>
      </c>
      <c r="AQ60" s="76">
        <f t="shared" si="15"/>
        <v>2461788</v>
      </c>
      <c r="AR60" s="76">
        <f t="shared" si="9"/>
        <v>57057</v>
      </c>
      <c r="AS60" s="76">
        <f t="shared" si="8"/>
        <v>88067</v>
      </c>
      <c r="AT60" s="76">
        <f t="shared" si="7"/>
        <v>4337</v>
      </c>
      <c r="AU60" s="76">
        <f t="shared" si="10"/>
        <v>147596</v>
      </c>
      <c r="AV60" s="76">
        <f t="shared" si="21"/>
        <v>1278</v>
      </c>
      <c r="AW60" s="76">
        <f t="shared" si="18"/>
        <v>35632</v>
      </c>
      <c r="AX60" s="76"/>
      <c r="AY60" s="76"/>
      <c r="AZ60" s="76">
        <f t="shared" si="19"/>
        <v>16304</v>
      </c>
      <c r="BA60" s="76"/>
      <c r="BB60" s="77">
        <f t="shared" si="6"/>
        <v>7021482</v>
      </c>
      <c r="BC60" s="48"/>
    </row>
    <row r="61" spans="1:55" ht="14.4" customHeight="1" thickBot="1" x14ac:dyDescent="0.3">
      <c r="A61" s="9"/>
      <c r="B61" s="131">
        <v>2014</v>
      </c>
      <c r="C61" s="14" t="s">
        <v>15</v>
      </c>
      <c r="D61" s="75">
        <v>1072337</v>
      </c>
      <c r="E61" s="76">
        <v>204470</v>
      </c>
      <c r="F61" s="76">
        <v>1575165</v>
      </c>
      <c r="G61" s="76"/>
      <c r="H61" s="76">
        <v>1219</v>
      </c>
      <c r="I61" s="76">
        <v>81</v>
      </c>
      <c r="J61" s="76"/>
      <c r="K61" s="77">
        <f t="shared" ref="K61:K72" si="23">SUM(D61:I61)</f>
        <v>2853272</v>
      </c>
      <c r="L61" s="78">
        <v>2928618</v>
      </c>
      <c r="M61" s="76">
        <v>1344664</v>
      </c>
      <c r="N61" s="76">
        <v>2561991</v>
      </c>
      <c r="O61" s="76">
        <v>82143</v>
      </c>
      <c r="P61" s="76">
        <v>58693</v>
      </c>
      <c r="Q61" s="76">
        <v>4545</v>
      </c>
      <c r="R61" s="76">
        <v>149596</v>
      </c>
      <c r="S61" s="76">
        <v>1261</v>
      </c>
      <c r="T61" s="76">
        <v>29787</v>
      </c>
      <c r="U61" s="76">
        <v>523</v>
      </c>
      <c r="V61" s="76"/>
      <c r="W61" s="76">
        <v>17184</v>
      </c>
      <c r="X61" s="76"/>
      <c r="Y61" s="77">
        <f t="shared" si="11"/>
        <v>7179005</v>
      </c>
      <c r="Z61" s="76"/>
      <c r="AA61" s="76">
        <v>29536</v>
      </c>
      <c r="AB61" s="76"/>
      <c r="AC61" s="76"/>
      <c r="AD61" s="76"/>
      <c r="AE61" s="76"/>
      <c r="AF61" s="76"/>
      <c r="AG61" s="76"/>
      <c r="AH61" s="76"/>
      <c r="AI61" s="76"/>
      <c r="AJ61" s="77">
        <f t="shared" si="22"/>
        <v>29536</v>
      </c>
      <c r="AK61" s="60">
        <f t="shared" si="20"/>
        <v>10061813</v>
      </c>
      <c r="AL61" s="15"/>
      <c r="AM61" s="20"/>
      <c r="AN61" s="14" t="s">
        <v>15</v>
      </c>
      <c r="AO61" s="78">
        <f t="shared" si="13"/>
        <v>2928618</v>
      </c>
      <c r="AP61" s="76">
        <f t="shared" si="14"/>
        <v>1374200</v>
      </c>
      <c r="AQ61" s="76">
        <f t="shared" si="15"/>
        <v>2561991</v>
      </c>
      <c r="AR61" s="76">
        <f t="shared" si="9"/>
        <v>58693</v>
      </c>
      <c r="AS61" s="76">
        <f t="shared" si="8"/>
        <v>82143</v>
      </c>
      <c r="AT61" s="76">
        <f t="shared" si="7"/>
        <v>4545</v>
      </c>
      <c r="AU61" s="76">
        <f t="shared" si="10"/>
        <v>149596</v>
      </c>
      <c r="AV61" s="76">
        <f t="shared" si="21"/>
        <v>1261</v>
      </c>
      <c r="AW61" s="76">
        <f t="shared" si="18"/>
        <v>29787</v>
      </c>
      <c r="AX61" s="76">
        <f t="shared" ref="AX61:AX73" si="24">+U61</f>
        <v>523</v>
      </c>
      <c r="AY61" s="76"/>
      <c r="AZ61" s="76">
        <f t="shared" si="19"/>
        <v>17184</v>
      </c>
      <c r="BA61" s="76"/>
      <c r="BB61" s="77">
        <f t="shared" si="6"/>
        <v>7208541</v>
      </c>
      <c r="BC61" s="48"/>
    </row>
    <row r="62" spans="1:55" ht="14.4" customHeight="1" thickBot="1" x14ac:dyDescent="0.3">
      <c r="A62" s="9"/>
      <c r="B62" s="131">
        <v>2014</v>
      </c>
      <c r="C62" s="14" t="s">
        <v>16</v>
      </c>
      <c r="D62" s="75">
        <v>1054636</v>
      </c>
      <c r="E62" s="76">
        <v>254599</v>
      </c>
      <c r="F62" s="76">
        <v>1484341</v>
      </c>
      <c r="G62" s="76"/>
      <c r="H62" s="76">
        <v>1250</v>
      </c>
      <c r="I62" s="76">
        <v>90</v>
      </c>
      <c r="J62" s="76"/>
      <c r="K62" s="77">
        <f t="shared" si="23"/>
        <v>2794916</v>
      </c>
      <c r="L62" s="78">
        <v>3011935</v>
      </c>
      <c r="M62" s="76">
        <v>1571347</v>
      </c>
      <c r="N62" s="76">
        <v>2652658</v>
      </c>
      <c r="O62" s="76">
        <v>84285</v>
      </c>
      <c r="P62" s="76">
        <v>62234</v>
      </c>
      <c r="Q62" s="76">
        <v>4722</v>
      </c>
      <c r="R62" s="76">
        <v>153007</v>
      </c>
      <c r="S62" s="76">
        <v>1330</v>
      </c>
      <c r="T62" s="76">
        <v>34135</v>
      </c>
      <c r="U62" s="76">
        <v>518</v>
      </c>
      <c r="V62" s="76"/>
      <c r="W62" s="76">
        <v>17068</v>
      </c>
      <c r="X62" s="76"/>
      <c r="Y62" s="77">
        <f t="shared" si="11"/>
        <v>7593239</v>
      </c>
      <c r="Z62" s="76"/>
      <c r="AA62" s="76">
        <v>14407</v>
      </c>
      <c r="AB62" s="76"/>
      <c r="AC62" s="76"/>
      <c r="AD62" s="76"/>
      <c r="AE62" s="76"/>
      <c r="AF62" s="76"/>
      <c r="AG62" s="76"/>
      <c r="AH62" s="76"/>
      <c r="AI62" s="76"/>
      <c r="AJ62" s="77">
        <f t="shared" si="22"/>
        <v>14407</v>
      </c>
      <c r="AK62" s="60">
        <f t="shared" si="20"/>
        <v>10402562</v>
      </c>
      <c r="AL62" s="15"/>
      <c r="AM62" s="13"/>
      <c r="AN62" s="14" t="s">
        <v>16</v>
      </c>
      <c r="AO62" s="78">
        <f t="shared" si="13"/>
        <v>3011935</v>
      </c>
      <c r="AP62" s="76">
        <f t="shared" si="14"/>
        <v>1585754</v>
      </c>
      <c r="AQ62" s="76">
        <f t="shared" si="15"/>
        <v>2652658</v>
      </c>
      <c r="AR62" s="76">
        <f t="shared" si="9"/>
        <v>62234</v>
      </c>
      <c r="AS62" s="76">
        <f t="shared" si="8"/>
        <v>84285</v>
      </c>
      <c r="AT62" s="76">
        <f t="shared" si="7"/>
        <v>4722</v>
      </c>
      <c r="AU62" s="76">
        <f t="shared" si="10"/>
        <v>153007</v>
      </c>
      <c r="AV62" s="76">
        <f t="shared" si="21"/>
        <v>1330</v>
      </c>
      <c r="AW62" s="76">
        <f t="shared" si="18"/>
        <v>34135</v>
      </c>
      <c r="AX62" s="76">
        <f t="shared" si="24"/>
        <v>518</v>
      </c>
      <c r="AY62" s="76"/>
      <c r="AZ62" s="76">
        <f t="shared" si="19"/>
        <v>17068</v>
      </c>
      <c r="BA62" s="76"/>
      <c r="BB62" s="77">
        <f t="shared" si="6"/>
        <v>7607646</v>
      </c>
      <c r="BC62" s="48"/>
    </row>
    <row r="63" spans="1:55" ht="14.4" customHeight="1" thickBot="1" x14ac:dyDescent="0.3">
      <c r="A63" s="9"/>
      <c r="B63" s="131">
        <v>2014</v>
      </c>
      <c r="C63" s="14" t="s">
        <v>17</v>
      </c>
      <c r="D63" s="75">
        <v>947668</v>
      </c>
      <c r="E63" s="76">
        <v>261355</v>
      </c>
      <c r="F63" s="76">
        <v>1393593</v>
      </c>
      <c r="G63" s="76"/>
      <c r="H63" s="76">
        <v>1152</v>
      </c>
      <c r="I63" s="76">
        <v>77</v>
      </c>
      <c r="J63" s="76"/>
      <c r="K63" s="77">
        <f t="shared" si="23"/>
        <v>2603845</v>
      </c>
      <c r="L63" s="78">
        <v>2979182</v>
      </c>
      <c r="M63" s="76">
        <v>1613058</v>
      </c>
      <c r="N63" s="76">
        <v>2683947</v>
      </c>
      <c r="O63" s="76">
        <v>84105</v>
      </c>
      <c r="P63" s="76">
        <v>64551</v>
      </c>
      <c r="Q63" s="76">
        <v>4883</v>
      </c>
      <c r="R63" s="76">
        <v>157482</v>
      </c>
      <c r="S63" s="76">
        <v>1328</v>
      </c>
      <c r="T63" s="76">
        <v>34185</v>
      </c>
      <c r="U63" s="76">
        <v>420</v>
      </c>
      <c r="V63" s="76"/>
      <c r="W63" s="76">
        <v>14387</v>
      </c>
      <c r="X63" s="76"/>
      <c r="Y63" s="77">
        <f t="shared" si="11"/>
        <v>7637528</v>
      </c>
      <c r="Z63" s="76">
        <v>92988</v>
      </c>
      <c r="AA63" s="76">
        <v>14787</v>
      </c>
      <c r="AB63" s="76">
        <v>76607</v>
      </c>
      <c r="AC63" s="76"/>
      <c r="AD63" s="76"/>
      <c r="AE63" s="76"/>
      <c r="AF63" s="76"/>
      <c r="AG63" s="76"/>
      <c r="AH63" s="76"/>
      <c r="AI63" s="76"/>
      <c r="AJ63" s="77">
        <f t="shared" si="22"/>
        <v>184382</v>
      </c>
      <c r="AK63" s="60">
        <f t="shared" si="20"/>
        <v>10425755</v>
      </c>
      <c r="AL63" s="15"/>
      <c r="AM63" s="13"/>
      <c r="AN63" s="14" t="s">
        <v>17</v>
      </c>
      <c r="AO63" s="78">
        <f t="shared" si="13"/>
        <v>3072170</v>
      </c>
      <c r="AP63" s="76">
        <f t="shared" si="14"/>
        <v>1627845</v>
      </c>
      <c r="AQ63" s="76">
        <f t="shared" si="15"/>
        <v>2760554</v>
      </c>
      <c r="AR63" s="76">
        <f t="shared" si="9"/>
        <v>64551</v>
      </c>
      <c r="AS63" s="76">
        <f t="shared" si="8"/>
        <v>84105</v>
      </c>
      <c r="AT63" s="76">
        <f t="shared" si="7"/>
        <v>4883</v>
      </c>
      <c r="AU63" s="76">
        <f t="shared" si="10"/>
        <v>157482</v>
      </c>
      <c r="AV63" s="76">
        <f t="shared" si="21"/>
        <v>1328</v>
      </c>
      <c r="AW63" s="76">
        <f t="shared" si="18"/>
        <v>34185</v>
      </c>
      <c r="AX63" s="76">
        <f t="shared" si="24"/>
        <v>420</v>
      </c>
      <c r="AY63" s="76"/>
      <c r="AZ63" s="76">
        <f t="shared" si="19"/>
        <v>14387</v>
      </c>
      <c r="BA63" s="76"/>
      <c r="BB63" s="77">
        <f t="shared" si="6"/>
        <v>7821910</v>
      </c>
      <c r="BC63" s="48"/>
    </row>
    <row r="64" spans="1:55" ht="14.4" customHeight="1" thickBot="1" x14ac:dyDescent="0.3">
      <c r="A64" s="9"/>
      <c r="B64" s="131">
        <v>2014</v>
      </c>
      <c r="C64" s="14" t="s">
        <v>18</v>
      </c>
      <c r="D64" s="75">
        <v>763744</v>
      </c>
      <c r="E64" s="76">
        <v>228515</v>
      </c>
      <c r="F64" s="76">
        <v>1326602</v>
      </c>
      <c r="G64" s="76"/>
      <c r="H64" s="76">
        <v>1146</v>
      </c>
      <c r="I64" s="76">
        <v>82</v>
      </c>
      <c r="J64" s="76"/>
      <c r="K64" s="77">
        <f t="shared" si="23"/>
        <v>2320089</v>
      </c>
      <c r="L64" s="78">
        <v>2731092</v>
      </c>
      <c r="M64" s="76">
        <v>1734279</v>
      </c>
      <c r="N64" s="76">
        <v>2731917</v>
      </c>
      <c r="O64" s="76">
        <v>86854</v>
      </c>
      <c r="P64" s="76">
        <v>69339</v>
      </c>
      <c r="Q64" s="76">
        <v>5121</v>
      </c>
      <c r="R64" s="76">
        <v>164169</v>
      </c>
      <c r="S64" s="76">
        <v>1514</v>
      </c>
      <c r="T64" s="76">
        <v>34574</v>
      </c>
      <c r="U64" s="76">
        <v>481</v>
      </c>
      <c r="V64" s="76"/>
      <c r="W64" s="76">
        <v>14108</v>
      </c>
      <c r="X64" s="76"/>
      <c r="Y64" s="77">
        <f t="shared" si="11"/>
        <v>7573448</v>
      </c>
      <c r="Z64" s="76">
        <v>110501</v>
      </c>
      <c r="AA64" s="76">
        <v>24342</v>
      </c>
      <c r="AB64" s="76">
        <v>85600</v>
      </c>
      <c r="AC64" s="76"/>
      <c r="AD64" s="76"/>
      <c r="AE64" s="76"/>
      <c r="AF64" s="76"/>
      <c r="AG64" s="76"/>
      <c r="AH64" s="76"/>
      <c r="AI64" s="76"/>
      <c r="AJ64" s="77">
        <f t="shared" si="22"/>
        <v>220443</v>
      </c>
      <c r="AK64" s="60">
        <f t="shared" si="20"/>
        <v>10113980</v>
      </c>
      <c r="AL64" s="15"/>
      <c r="AM64" s="20"/>
      <c r="AN64" s="14" t="s">
        <v>18</v>
      </c>
      <c r="AO64" s="78">
        <f t="shared" si="13"/>
        <v>2841593</v>
      </c>
      <c r="AP64" s="76">
        <f t="shared" si="14"/>
        <v>1758621</v>
      </c>
      <c r="AQ64" s="76">
        <f t="shared" si="15"/>
        <v>2817517</v>
      </c>
      <c r="AR64" s="76">
        <f t="shared" si="9"/>
        <v>69339</v>
      </c>
      <c r="AS64" s="76">
        <f t="shared" si="8"/>
        <v>86854</v>
      </c>
      <c r="AT64" s="76">
        <f t="shared" si="7"/>
        <v>5121</v>
      </c>
      <c r="AU64" s="76">
        <f t="shared" si="10"/>
        <v>164169</v>
      </c>
      <c r="AV64" s="76">
        <f t="shared" si="21"/>
        <v>1514</v>
      </c>
      <c r="AW64" s="76">
        <f t="shared" si="18"/>
        <v>34574</v>
      </c>
      <c r="AX64" s="76">
        <f t="shared" si="24"/>
        <v>481</v>
      </c>
      <c r="AY64" s="76"/>
      <c r="AZ64" s="76">
        <f t="shared" si="19"/>
        <v>14108</v>
      </c>
      <c r="BA64" s="76"/>
      <c r="BB64" s="77">
        <f t="shared" si="6"/>
        <v>7793891</v>
      </c>
      <c r="BC64" s="48"/>
    </row>
    <row r="65" spans="1:55" ht="14.4" customHeight="1" thickBot="1" x14ac:dyDescent="0.3">
      <c r="A65" s="9"/>
      <c r="B65" s="131">
        <v>2014</v>
      </c>
      <c r="C65" s="14" t="s">
        <v>19</v>
      </c>
      <c r="D65" s="75">
        <v>667175</v>
      </c>
      <c r="E65" s="76">
        <v>195509</v>
      </c>
      <c r="F65" s="76">
        <v>1256880</v>
      </c>
      <c r="G65" s="76"/>
      <c r="H65" s="76">
        <v>1067</v>
      </c>
      <c r="I65" s="76">
        <v>93</v>
      </c>
      <c r="J65" s="76"/>
      <c r="K65" s="77">
        <f t="shared" si="23"/>
        <v>2120724</v>
      </c>
      <c r="L65" s="78">
        <v>2821346</v>
      </c>
      <c r="M65" s="76">
        <v>1686214</v>
      </c>
      <c r="N65" s="76">
        <v>2781364</v>
      </c>
      <c r="O65" s="76">
        <v>89540</v>
      </c>
      <c r="P65" s="76">
        <v>73736</v>
      </c>
      <c r="Q65" s="76">
        <v>5296</v>
      </c>
      <c r="R65" s="76">
        <v>165126</v>
      </c>
      <c r="S65" s="76">
        <v>1888</v>
      </c>
      <c r="T65" s="76">
        <v>35423</v>
      </c>
      <c r="U65" s="76">
        <v>707</v>
      </c>
      <c r="V65" s="76"/>
      <c r="W65" s="76">
        <v>14755</v>
      </c>
      <c r="X65" s="76"/>
      <c r="Y65" s="77">
        <f t="shared" si="11"/>
        <v>7675395</v>
      </c>
      <c r="Z65" s="76">
        <v>131148</v>
      </c>
      <c r="AA65" s="76">
        <v>38420</v>
      </c>
      <c r="AB65" s="76">
        <v>100598</v>
      </c>
      <c r="AC65" s="76"/>
      <c r="AD65" s="76"/>
      <c r="AE65" s="76"/>
      <c r="AF65" s="76"/>
      <c r="AG65" s="76"/>
      <c r="AH65" s="76"/>
      <c r="AI65" s="76"/>
      <c r="AJ65" s="77">
        <f t="shared" si="22"/>
        <v>270166</v>
      </c>
      <c r="AK65" s="60">
        <f t="shared" si="20"/>
        <v>10066285</v>
      </c>
      <c r="AL65" s="15"/>
      <c r="AM65" s="13"/>
      <c r="AN65" s="14" t="s">
        <v>19</v>
      </c>
      <c r="AO65" s="78">
        <f t="shared" si="13"/>
        <v>2952494</v>
      </c>
      <c r="AP65" s="76">
        <f t="shared" si="14"/>
        <v>1724634</v>
      </c>
      <c r="AQ65" s="76">
        <f t="shared" si="15"/>
        <v>2881962</v>
      </c>
      <c r="AR65" s="76">
        <f t="shared" si="9"/>
        <v>73736</v>
      </c>
      <c r="AS65" s="76">
        <f t="shared" si="8"/>
        <v>89540</v>
      </c>
      <c r="AT65" s="76">
        <f t="shared" si="7"/>
        <v>5296</v>
      </c>
      <c r="AU65" s="76">
        <f t="shared" si="10"/>
        <v>165126</v>
      </c>
      <c r="AV65" s="76">
        <f t="shared" si="21"/>
        <v>1888</v>
      </c>
      <c r="AW65" s="76">
        <f t="shared" si="18"/>
        <v>35423</v>
      </c>
      <c r="AX65" s="76">
        <f t="shared" si="24"/>
        <v>707</v>
      </c>
      <c r="AY65" s="76"/>
      <c r="AZ65" s="76">
        <f t="shared" si="19"/>
        <v>14755</v>
      </c>
      <c r="BA65" s="76"/>
      <c r="BB65" s="77">
        <f t="shared" si="6"/>
        <v>7945561</v>
      </c>
      <c r="BC65" s="48"/>
    </row>
    <row r="66" spans="1:55" ht="14.4" customHeight="1" thickBot="1" x14ac:dyDescent="0.3">
      <c r="A66" s="9"/>
      <c r="B66" s="131">
        <v>2014</v>
      </c>
      <c r="C66" s="14" t="s">
        <v>20</v>
      </c>
      <c r="D66" s="75">
        <v>762406</v>
      </c>
      <c r="E66" s="76">
        <v>253339</v>
      </c>
      <c r="F66" s="76">
        <v>1140485</v>
      </c>
      <c r="G66" s="76"/>
      <c r="H66" s="76">
        <v>1038</v>
      </c>
      <c r="I66" s="76">
        <v>93</v>
      </c>
      <c r="J66" s="76"/>
      <c r="K66" s="77">
        <f t="shared" si="23"/>
        <v>2157361</v>
      </c>
      <c r="L66" s="78">
        <v>3055708</v>
      </c>
      <c r="M66" s="76">
        <v>1819594</v>
      </c>
      <c r="N66" s="76">
        <v>2839662</v>
      </c>
      <c r="O66" s="76">
        <v>91662</v>
      </c>
      <c r="P66" s="76">
        <v>77471</v>
      </c>
      <c r="Q66" s="76">
        <v>5387</v>
      </c>
      <c r="R66" s="76">
        <v>166249</v>
      </c>
      <c r="S66" s="76">
        <v>2322</v>
      </c>
      <c r="T66" s="76">
        <v>32545</v>
      </c>
      <c r="U66" s="76">
        <v>670</v>
      </c>
      <c r="V66" s="76"/>
      <c r="W66" s="76">
        <v>14462</v>
      </c>
      <c r="X66" s="76"/>
      <c r="Y66" s="77">
        <f t="shared" si="11"/>
        <v>8105732</v>
      </c>
      <c r="Z66" s="76">
        <v>151021</v>
      </c>
      <c r="AA66" s="76">
        <v>51878</v>
      </c>
      <c r="AB66" s="76">
        <v>142497</v>
      </c>
      <c r="AC66" s="76"/>
      <c r="AD66" s="76"/>
      <c r="AE66" s="76"/>
      <c r="AF66" s="76"/>
      <c r="AG66" s="76"/>
      <c r="AH66" s="76"/>
      <c r="AI66" s="76"/>
      <c r="AJ66" s="77">
        <f t="shared" si="22"/>
        <v>345396</v>
      </c>
      <c r="AK66" s="60">
        <f t="shared" si="20"/>
        <v>10608489</v>
      </c>
      <c r="AL66" s="15"/>
      <c r="AM66" s="13"/>
      <c r="AN66" s="14" t="s">
        <v>20</v>
      </c>
      <c r="AO66" s="78">
        <f t="shared" si="13"/>
        <v>3206729</v>
      </c>
      <c r="AP66" s="76">
        <f t="shared" si="14"/>
        <v>1871472</v>
      </c>
      <c r="AQ66" s="76">
        <f t="shared" si="15"/>
        <v>2982159</v>
      </c>
      <c r="AR66" s="76">
        <f t="shared" si="9"/>
        <v>77471</v>
      </c>
      <c r="AS66" s="76">
        <f t="shared" si="8"/>
        <v>91662</v>
      </c>
      <c r="AT66" s="76">
        <f t="shared" si="7"/>
        <v>5387</v>
      </c>
      <c r="AU66" s="76">
        <f t="shared" si="10"/>
        <v>166249</v>
      </c>
      <c r="AV66" s="76">
        <f t="shared" si="21"/>
        <v>2322</v>
      </c>
      <c r="AW66" s="76">
        <f t="shared" si="18"/>
        <v>32545</v>
      </c>
      <c r="AX66" s="76">
        <f t="shared" si="24"/>
        <v>670</v>
      </c>
      <c r="AY66" s="76"/>
      <c r="AZ66" s="76">
        <f t="shared" si="19"/>
        <v>14462</v>
      </c>
      <c r="BA66" s="76"/>
      <c r="BB66" s="77">
        <f t="shared" si="6"/>
        <v>8451128</v>
      </c>
      <c r="BC66" s="48"/>
    </row>
    <row r="67" spans="1:55" ht="14.4" customHeight="1" thickBot="1" x14ac:dyDescent="0.3">
      <c r="A67" s="9"/>
      <c r="B67" s="131">
        <v>2014</v>
      </c>
      <c r="C67" s="14" t="s">
        <v>21</v>
      </c>
      <c r="D67" s="75">
        <v>736276</v>
      </c>
      <c r="E67" s="76">
        <v>231674</v>
      </c>
      <c r="F67" s="76">
        <v>1049570</v>
      </c>
      <c r="G67" s="76"/>
      <c r="H67" s="76">
        <v>944</v>
      </c>
      <c r="I67" s="76">
        <v>85</v>
      </c>
      <c r="J67" s="76"/>
      <c r="K67" s="77">
        <f t="shared" si="23"/>
        <v>2018549</v>
      </c>
      <c r="L67" s="78">
        <v>3099718</v>
      </c>
      <c r="M67" s="76">
        <v>1835693</v>
      </c>
      <c r="N67" s="76">
        <v>2903447</v>
      </c>
      <c r="O67" s="76">
        <v>99434</v>
      </c>
      <c r="P67" s="76">
        <v>80745</v>
      </c>
      <c r="Q67" s="76">
        <v>5781</v>
      </c>
      <c r="R67" s="76">
        <v>167860</v>
      </c>
      <c r="S67" s="76">
        <v>2726</v>
      </c>
      <c r="T67" s="76">
        <v>35429</v>
      </c>
      <c r="U67" s="76">
        <v>603</v>
      </c>
      <c r="V67" s="76"/>
      <c r="W67" s="76">
        <v>14872</v>
      </c>
      <c r="X67" s="76"/>
      <c r="Y67" s="77">
        <f t="shared" si="11"/>
        <v>8246308</v>
      </c>
      <c r="Z67" s="76">
        <v>186794</v>
      </c>
      <c r="AA67" s="76">
        <v>49081</v>
      </c>
      <c r="AB67" s="76">
        <v>165774</v>
      </c>
      <c r="AC67" s="76"/>
      <c r="AD67" s="76"/>
      <c r="AE67" s="76"/>
      <c r="AF67" s="76"/>
      <c r="AG67" s="76"/>
      <c r="AH67" s="76"/>
      <c r="AI67" s="76"/>
      <c r="AJ67" s="77">
        <f t="shared" si="22"/>
        <v>401649</v>
      </c>
      <c r="AK67" s="60">
        <f t="shared" si="20"/>
        <v>10666506</v>
      </c>
      <c r="AL67" s="15"/>
      <c r="AM67" s="20"/>
      <c r="AN67" s="14" t="s">
        <v>21</v>
      </c>
      <c r="AO67" s="78">
        <f t="shared" si="13"/>
        <v>3286512</v>
      </c>
      <c r="AP67" s="76">
        <f t="shared" si="14"/>
        <v>1884774</v>
      </c>
      <c r="AQ67" s="76">
        <f t="shared" si="15"/>
        <v>3069221</v>
      </c>
      <c r="AR67" s="76">
        <f t="shared" si="9"/>
        <v>80745</v>
      </c>
      <c r="AS67" s="76">
        <f t="shared" si="8"/>
        <v>99434</v>
      </c>
      <c r="AT67" s="76">
        <f t="shared" si="7"/>
        <v>5781</v>
      </c>
      <c r="AU67" s="76">
        <f t="shared" si="10"/>
        <v>167860</v>
      </c>
      <c r="AV67" s="76">
        <f t="shared" si="21"/>
        <v>2726</v>
      </c>
      <c r="AW67" s="76">
        <f t="shared" si="18"/>
        <v>35429</v>
      </c>
      <c r="AX67" s="76">
        <f t="shared" si="24"/>
        <v>603</v>
      </c>
      <c r="AY67" s="76"/>
      <c r="AZ67" s="76">
        <f t="shared" si="19"/>
        <v>14872</v>
      </c>
      <c r="BA67" s="76"/>
      <c r="BB67" s="77">
        <f t="shared" si="6"/>
        <v>8647957</v>
      </c>
      <c r="BC67" s="48"/>
    </row>
    <row r="68" spans="1:55" ht="14.4" customHeight="1" thickBot="1" x14ac:dyDescent="0.3">
      <c r="A68" s="9"/>
      <c r="B68" s="131">
        <v>2014</v>
      </c>
      <c r="C68" s="14" t="s">
        <v>22</v>
      </c>
      <c r="D68" s="75">
        <v>682633</v>
      </c>
      <c r="E68" s="76">
        <v>237656</v>
      </c>
      <c r="F68" s="76">
        <v>908712</v>
      </c>
      <c r="G68" s="76"/>
      <c r="H68" s="76">
        <v>914</v>
      </c>
      <c r="I68" s="76">
        <v>89</v>
      </c>
      <c r="J68" s="76"/>
      <c r="K68" s="77">
        <f t="shared" si="23"/>
        <v>1830004</v>
      </c>
      <c r="L68" s="78">
        <v>3056849</v>
      </c>
      <c r="M68" s="76">
        <v>1958350</v>
      </c>
      <c r="N68" s="76">
        <v>2859367</v>
      </c>
      <c r="O68" s="76">
        <v>107567</v>
      </c>
      <c r="P68" s="76">
        <v>84099</v>
      </c>
      <c r="Q68" s="76">
        <v>5877</v>
      </c>
      <c r="R68" s="76">
        <v>161437</v>
      </c>
      <c r="S68" s="76">
        <v>2875</v>
      </c>
      <c r="T68" s="76">
        <v>34893</v>
      </c>
      <c r="U68" s="76">
        <v>527</v>
      </c>
      <c r="V68" s="76"/>
      <c r="W68" s="76">
        <v>14954</v>
      </c>
      <c r="X68" s="76"/>
      <c r="Y68" s="77">
        <f t="shared" si="11"/>
        <v>8286795</v>
      </c>
      <c r="Z68" s="76">
        <v>209944</v>
      </c>
      <c r="AA68" s="76">
        <v>76182</v>
      </c>
      <c r="AB68" s="76">
        <v>214609</v>
      </c>
      <c r="AC68" s="76"/>
      <c r="AD68" s="76"/>
      <c r="AE68" s="76"/>
      <c r="AF68" s="76"/>
      <c r="AG68" s="76"/>
      <c r="AH68" s="76"/>
      <c r="AI68" s="76"/>
      <c r="AJ68" s="77">
        <f t="shared" si="22"/>
        <v>500735</v>
      </c>
      <c r="AK68" s="60">
        <f t="shared" si="20"/>
        <v>10617534</v>
      </c>
      <c r="AL68" s="15"/>
      <c r="AM68" s="13"/>
      <c r="AN68" s="14" t="s">
        <v>22</v>
      </c>
      <c r="AO68" s="78">
        <f t="shared" si="13"/>
        <v>3266793</v>
      </c>
      <c r="AP68" s="76">
        <f t="shared" si="14"/>
        <v>2034532</v>
      </c>
      <c r="AQ68" s="76">
        <f t="shared" si="15"/>
        <v>3073976</v>
      </c>
      <c r="AR68" s="76">
        <f t="shared" si="9"/>
        <v>84099</v>
      </c>
      <c r="AS68" s="76">
        <f t="shared" si="8"/>
        <v>107567</v>
      </c>
      <c r="AT68" s="76">
        <f t="shared" si="7"/>
        <v>5877</v>
      </c>
      <c r="AU68" s="76">
        <f t="shared" si="10"/>
        <v>161437</v>
      </c>
      <c r="AV68" s="76">
        <f t="shared" si="21"/>
        <v>2875</v>
      </c>
      <c r="AW68" s="76">
        <f t="shared" si="18"/>
        <v>34893</v>
      </c>
      <c r="AX68" s="76">
        <f t="shared" si="24"/>
        <v>527</v>
      </c>
      <c r="AY68" s="76"/>
      <c r="AZ68" s="76">
        <f t="shared" si="19"/>
        <v>14954</v>
      </c>
      <c r="BA68" s="76"/>
      <c r="BB68" s="77">
        <f t="shared" si="6"/>
        <v>8787530</v>
      </c>
      <c r="BC68" s="48"/>
    </row>
    <row r="69" spans="1:55" ht="15" customHeight="1" thickBot="1" x14ac:dyDescent="0.3">
      <c r="A69" s="9"/>
      <c r="B69" s="131">
        <v>2014</v>
      </c>
      <c r="C69" s="18" t="s">
        <v>23</v>
      </c>
      <c r="D69" s="67">
        <v>643103</v>
      </c>
      <c r="E69" s="68">
        <v>255515</v>
      </c>
      <c r="F69" s="68">
        <v>844769</v>
      </c>
      <c r="G69" s="68"/>
      <c r="H69" s="68">
        <v>949</v>
      </c>
      <c r="I69" s="68">
        <v>88</v>
      </c>
      <c r="J69" s="68"/>
      <c r="K69" s="69">
        <f t="shared" si="23"/>
        <v>1744424</v>
      </c>
      <c r="L69" s="70">
        <v>3228279</v>
      </c>
      <c r="M69" s="68">
        <v>2072635</v>
      </c>
      <c r="N69" s="68">
        <v>2875515</v>
      </c>
      <c r="O69" s="68">
        <v>116163</v>
      </c>
      <c r="P69" s="68">
        <v>87456</v>
      </c>
      <c r="Q69" s="68">
        <v>6216</v>
      </c>
      <c r="R69" s="68">
        <v>156848</v>
      </c>
      <c r="S69" s="68">
        <v>3439</v>
      </c>
      <c r="T69" s="68">
        <v>48431</v>
      </c>
      <c r="U69" s="68">
        <v>434</v>
      </c>
      <c r="V69" s="68"/>
      <c r="W69" s="68">
        <v>14897</v>
      </c>
      <c r="X69" s="68"/>
      <c r="Y69" s="69">
        <f t="shared" si="11"/>
        <v>8610313</v>
      </c>
      <c r="Z69" s="68">
        <v>238989</v>
      </c>
      <c r="AA69" s="68">
        <v>76108</v>
      </c>
      <c r="AB69" s="68">
        <v>230313</v>
      </c>
      <c r="AC69" s="68"/>
      <c r="AD69" s="68"/>
      <c r="AE69" s="68"/>
      <c r="AF69" s="68"/>
      <c r="AG69" s="68"/>
      <c r="AH69" s="68"/>
      <c r="AI69" s="68"/>
      <c r="AJ69" s="69">
        <f t="shared" si="22"/>
        <v>545410</v>
      </c>
      <c r="AK69" s="57">
        <f t="shared" si="20"/>
        <v>10900147</v>
      </c>
      <c r="AL69" s="15"/>
      <c r="AM69" s="17"/>
      <c r="AN69" s="18" t="s">
        <v>23</v>
      </c>
      <c r="AO69" s="70">
        <f t="shared" si="13"/>
        <v>3467268</v>
      </c>
      <c r="AP69" s="68">
        <f t="shared" si="14"/>
        <v>2148743</v>
      </c>
      <c r="AQ69" s="68">
        <f t="shared" si="15"/>
        <v>3105828</v>
      </c>
      <c r="AR69" s="68">
        <f t="shared" si="9"/>
        <v>87456</v>
      </c>
      <c r="AS69" s="68">
        <f t="shared" ref="AS69:AS98" si="25">+O69</f>
        <v>116163</v>
      </c>
      <c r="AT69" s="68">
        <f t="shared" si="7"/>
        <v>6216</v>
      </c>
      <c r="AU69" s="68">
        <f t="shared" si="10"/>
        <v>156848</v>
      </c>
      <c r="AV69" s="68">
        <f t="shared" si="21"/>
        <v>3439</v>
      </c>
      <c r="AW69" s="68">
        <f t="shared" si="18"/>
        <v>48431</v>
      </c>
      <c r="AX69" s="68">
        <f t="shared" si="24"/>
        <v>434</v>
      </c>
      <c r="AY69" s="68"/>
      <c r="AZ69" s="68">
        <f t="shared" si="19"/>
        <v>14897</v>
      </c>
      <c r="BA69" s="68"/>
      <c r="BB69" s="69">
        <f t="shared" si="6"/>
        <v>9155723</v>
      </c>
      <c r="BC69" s="48"/>
    </row>
    <row r="70" spans="1:55" ht="13.8" thickBot="1" x14ac:dyDescent="0.3">
      <c r="A70" s="9"/>
      <c r="B70" s="131">
        <v>2015</v>
      </c>
      <c r="C70" s="11" t="s">
        <v>12</v>
      </c>
      <c r="D70" s="71">
        <v>601217</v>
      </c>
      <c r="E70" s="72">
        <v>216428</v>
      </c>
      <c r="F70" s="72">
        <v>742854</v>
      </c>
      <c r="G70" s="72"/>
      <c r="H70" s="72">
        <v>744</v>
      </c>
      <c r="I70" s="72">
        <v>95</v>
      </c>
      <c r="J70" s="72"/>
      <c r="K70" s="73">
        <f t="shared" si="23"/>
        <v>1561338</v>
      </c>
      <c r="L70" s="74">
        <v>3094453</v>
      </c>
      <c r="M70" s="72">
        <v>2151503</v>
      </c>
      <c r="N70" s="72">
        <v>2818562</v>
      </c>
      <c r="O70" s="72">
        <v>118420</v>
      </c>
      <c r="P70" s="72">
        <v>92413</v>
      </c>
      <c r="Q70" s="72">
        <v>6438</v>
      </c>
      <c r="R70" s="72">
        <v>133763</v>
      </c>
      <c r="S70" s="72">
        <v>2917</v>
      </c>
      <c r="T70" s="72">
        <v>45780</v>
      </c>
      <c r="U70" s="72">
        <v>400</v>
      </c>
      <c r="V70" s="72"/>
      <c r="W70" s="72">
        <v>14897</v>
      </c>
      <c r="X70" s="72"/>
      <c r="Y70" s="73">
        <f t="shared" si="11"/>
        <v>8479546</v>
      </c>
      <c r="Z70" s="72">
        <v>270715</v>
      </c>
      <c r="AA70" s="72">
        <v>93968</v>
      </c>
      <c r="AB70" s="72">
        <v>266629</v>
      </c>
      <c r="AC70" s="72"/>
      <c r="AD70" s="72"/>
      <c r="AE70" s="72"/>
      <c r="AF70" s="72"/>
      <c r="AG70" s="72"/>
      <c r="AH70" s="72"/>
      <c r="AI70" s="72"/>
      <c r="AJ70" s="73">
        <f t="shared" si="22"/>
        <v>631312</v>
      </c>
      <c r="AK70" s="63">
        <f t="shared" si="20"/>
        <v>10672196</v>
      </c>
      <c r="AL70" s="15"/>
      <c r="AM70" s="10">
        <v>2015</v>
      </c>
      <c r="AN70" s="11" t="s">
        <v>12</v>
      </c>
      <c r="AO70" s="74">
        <f t="shared" si="13"/>
        <v>3365168</v>
      </c>
      <c r="AP70" s="72">
        <f t="shared" si="14"/>
        <v>2245471</v>
      </c>
      <c r="AQ70" s="72">
        <f t="shared" si="15"/>
        <v>3085191</v>
      </c>
      <c r="AR70" s="72">
        <f t="shared" si="9"/>
        <v>92413</v>
      </c>
      <c r="AS70" s="72">
        <f t="shared" si="25"/>
        <v>118420</v>
      </c>
      <c r="AT70" s="72">
        <f t="shared" si="7"/>
        <v>6438</v>
      </c>
      <c r="AU70" s="72">
        <f t="shared" si="10"/>
        <v>133763</v>
      </c>
      <c r="AV70" s="72">
        <f t="shared" si="21"/>
        <v>2917</v>
      </c>
      <c r="AW70" s="72">
        <f t="shared" si="18"/>
        <v>45780</v>
      </c>
      <c r="AX70" s="72">
        <f t="shared" si="24"/>
        <v>400</v>
      </c>
      <c r="AY70" s="72"/>
      <c r="AZ70" s="72">
        <f t="shared" si="19"/>
        <v>14897</v>
      </c>
      <c r="BA70" s="72"/>
      <c r="BB70" s="73">
        <f t="shared" si="6"/>
        <v>9110858</v>
      </c>
      <c r="BC70" s="48"/>
    </row>
    <row r="71" spans="1:55" ht="14.4" customHeight="1" thickBot="1" x14ac:dyDescent="0.3">
      <c r="A71" s="9"/>
      <c r="B71" s="131">
        <v>2015</v>
      </c>
      <c r="C71" s="14" t="s">
        <v>13</v>
      </c>
      <c r="D71" s="75">
        <v>569918</v>
      </c>
      <c r="E71" s="76">
        <v>208664</v>
      </c>
      <c r="F71" s="76">
        <v>677148</v>
      </c>
      <c r="G71" s="76"/>
      <c r="H71" s="76">
        <v>651</v>
      </c>
      <c r="I71" s="76">
        <v>88</v>
      </c>
      <c r="J71" s="76"/>
      <c r="K71" s="77">
        <f t="shared" si="23"/>
        <v>1456469</v>
      </c>
      <c r="L71" s="78">
        <v>3039305</v>
      </c>
      <c r="M71" s="76">
        <v>2171130</v>
      </c>
      <c r="N71" s="76">
        <v>2922537</v>
      </c>
      <c r="O71" s="76">
        <v>121987</v>
      </c>
      <c r="P71" s="76">
        <v>95413</v>
      </c>
      <c r="Q71" s="76">
        <v>6609</v>
      </c>
      <c r="R71" s="76">
        <v>131010</v>
      </c>
      <c r="S71" s="76">
        <v>2915</v>
      </c>
      <c r="T71" s="76">
        <v>46663</v>
      </c>
      <c r="U71" s="76">
        <v>520</v>
      </c>
      <c r="V71" s="76"/>
      <c r="W71" s="76">
        <v>16330</v>
      </c>
      <c r="X71" s="76"/>
      <c r="Y71" s="77">
        <f t="shared" si="11"/>
        <v>8554419</v>
      </c>
      <c r="Z71" s="76">
        <v>300800</v>
      </c>
      <c r="AA71" s="76">
        <v>105071</v>
      </c>
      <c r="AB71" s="76">
        <v>287565</v>
      </c>
      <c r="AC71" s="76"/>
      <c r="AD71" s="76"/>
      <c r="AE71" s="76"/>
      <c r="AF71" s="76"/>
      <c r="AG71" s="76"/>
      <c r="AH71" s="76"/>
      <c r="AI71" s="76"/>
      <c r="AJ71" s="77">
        <f t="shared" si="22"/>
        <v>693436</v>
      </c>
      <c r="AK71" s="60">
        <f t="shared" si="20"/>
        <v>10704324</v>
      </c>
      <c r="AL71" s="15"/>
      <c r="AM71" s="13"/>
      <c r="AN71" s="14" t="s">
        <v>13</v>
      </c>
      <c r="AO71" s="78">
        <f t="shared" si="13"/>
        <v>3340105</v>
      </c>
      <c r="AP71" s="76">
        <f t="shared" si="14"/>
        <v>2276201</v>
      </c>
      <c r="AQ71" s="76">
        <f t="shared" si="15"/>
        <v>3210102</v>
      </c>
      <c r="AR71" s="76">
        <f t="shared" si="9"/>
        <v>95413</v>
      </c>
      <c r="AS71" s="76">
        <f t="shared" si="25"/>
        <v>121987</v>
      </c>
      <c r="AT71" s="76">
        <f t="shared" si="7"/>
        <v>6609</v>
      </c>
      <c r="AU71" s="76">
        <f t="shared" si="10"/>
        <v>131010</v>
      </c>
      <c r="AV71" s="76">
        <f t="shared" si="21"/>
        <v>2915</v>
      </c>
      <c r="AW71" s="76">
        <f t="shared" si="18"/>
        <v>46663</v>
      </c>
      <c r="AX71" s="76">
        <f t="shared" si="24"/>
        <v>520</v>
      </c>
      <c r="AY71" s="76"/>
      <c r="AZ71" s="76">
        <f t="shared" si="19"/>
        <v>16330</v>
      </c>
      <c r="BA71" s="76"/>
      <c r="BB71" s="77">
        <f t="shared" si="6"/>
        <v>9247855</v>
      </c>
      <c r="BC71" s="48"/>
    </row>
    <row r="72" spans="1:55" ht="14.4" customHeight="1" thickBot="1" x14ac:dyDescent="0.3">
      <c r="A72" s="9"/>
      <c r="B72" s="131">
        <v>2015</v>
      </c>
      <c r="C72" s="14" t="s">
        <v>14</v>
      </c>
      <c r="D72" s="75">
        <v>583025</v>
      </c>
      <c r="E72" s="76">
        <v>207003</v>
      </c>
      <c r="F72" s="76">
        <v>595240</v>
      </c>
      <c r="G72" s="76"/>
      <c r="H72" s="76">
        <v>643</v>
      </c>
      <c r="I72" s="76">
        <v>94</v>
      </c>
      <c r="J72" s="76"/>
      <c r="K72" s="77">
        <f t="shared" si="23"/>
        <v>1386005</v>
      </c>
      <c r="L72" s="78">
        <v>3099451</v>
      </c>
      <c r="M72" s="76">
        <v>2313910</v>
      </c>
      <c r="N72" s="76">
        <v>2749125</v>
      </c>
      <c r="O72" s="76">
        <v>125370</v>
      </c>
      <c r="P72" s="76">
        <v>100508</v>
      </c>
      <c r="Q72" s="76">
        <v>6742</v>
      </c>
      <c r="R72" s="76">
        <v>131296</v>
      </c>
      <c r="S72" s="76">
        <v>2717</v>
      </c>
      <c r="T72" s="76">
        <v>47166</v>
      </c>
      <c r="U72" s="76">
        <v>486</v>
      </c>
      <c r="V72" s="76"/>
      <c r="W72" s="76">
        <v>19047</v>
      </c>
      <c r="X72" s="76"/>
      <c r="Y72" s="77">
        <f t="shared" si="11"/>
        <v>8595818</v>
      </c>
      <c r="Z72" s="76">
        <v>332818</v>
      </c>
      <c r="AA72" s="76">
        <v>111661</v>
      </c>
      <c r="AB72" s="76">
        <v>443573</v>
      </c>
      <c r="AC72" s="76"/>
      <c r="AD72" s="76"/>
      <c r="AE72" s="76"/>
      <c r="AF72" s="76"/>
      <c r="AG72" s="76"/>
      <c r="AH72" s="76"/>
      <c r="AI72" s="76"/>
      <c r="AJ72" s="77">
        <f t="shared" si="22"/>
        <v>888052</v>
      </c>
      <c r="AK72" s="60">
        <f t="shared" si="20"/>
        <v>10869875</v>
      </c>
      <c r="AL72" s="15"/>
      <c r="AM72" s="13"/>
      <c r="AN72" s="14" t="s">
        <v>14</v>
      </c>
      <c r="AO72" s="78">
        <f t="shared" si="13"/>
        <v>3432269</v>
      </c>
      <c r="AP72" s="76">
        <f t="shared" si="14"/>
        <v>2425571</v>
      </c>
      <c r="AQ72" s="76">
        <f t="shared" si="15"/>
        <v>3192698</v>
      </c>
      <c r="AR72" s="76">
        <f t="shared" ref="AR72:AR103" si="26">+P72+AD72</f>
        <v>100508</v>
      </c>
      <c r="AS72" s="76">
        <f t="shared" si="25"/>
        <v>125370</v>
      </c>
      <c r="AT72" s="76">
        <f t="shared" si="7"/>
        <v>6742</v>
      </c>
      <c r="AU72" s="76">
        <f t="shared" si="10"/>
        <v>131296</v>
      </c>
      <c r="AV72" s="76">
        <f t="shared" si="21"/>
        <v>2717</v>
      </c>
      <c r="AW72" s="76">
        <f t="shared" si="18"/>
        <v>47166</v>
      </c>
      <c r="AX72" s="76">
        <f t="shared" si="24"/>
        <v>486</v>
      </c>
      <c r="AY72" s="76"/>
      <c r="AZ72" s="76">
        <f t="shared" si="19"/>
        <v>19047</v>
      </c>
      <c r="BA72" s="76"/>
      <c r="BB72" s="77">
        <f t="shared" si="6"/>
        <v>9483870</v>
      </c>
      <c r="BC72" s="48"/>
    </row>
    <row r="73" spans="1:55" ht="14.4" customHeight="1" thickBot="1" x14ac:dyDescent="0.3">
      <c r="A73" s="9"/>
      <c r="B73" s="131">
        <v>2015</v>
      </c>
      <c r="C73" s="14" t="s">
        <v>15</v>
      </c>
      <c r="D73" s="75">
        <v>577795</v>
      </c>
      <c r="E73" s="76">
        <v>214906</v>
      </c>
      <c r="F73" s="76">
        <v>529773</v>
      </c>
      <c r="G73" s="76"/>
      <c r="H73" s="76">
        <v>596</v>
      </c>
      <c r="I73" s="76">
        <v>95</v>
      </c>
      <c r="J73" s="76"/>
      <c r="K73" s="77">
        <f t="shared" ref="K73:K84" si="27">SUM(D73:I73)</f>
        <v>1323165</v>
      </c>
      <c r="L73" s="78">
        <v>3113690</v>
      </c>
      <c r="M73" s="76">
        <v>2395924</v>
      </c>
      <c r="N73" s="76">
        <v>2731943</v>
      </c>
      <c r="O73" s="76">
        <v>127192</v>
      </c>
      <c r="P73" s="76">
        <v>103019</v>
      </c>
      <c r="Q73" s="76">
        <v>6798</v>
      </c>
      <c r="R73" s="76">
        <v>133465</v>
      </c>
      <c r="S73" s="76">
        <v>1946</v>
      </c>
      <c r="T73" s="76">
        <v>44282</v>
      </c>
      <c r="U73" s="76">
        <v>453</v>
      </c>
      <c r="V73" s="76"/>
      <c r="W73" s="76">
        <v>21286</v>
      </c>
      <c r="X73" s="76"/>
      <c r="Y73" s="77">
        <f t="shared" ref="Y73:Y104" si="28">SUM(L73:W73)</f>
        <v>8679998</v>
      </c>
      <c r="Z73" s="76">
        <v>398553</v>
      </c>
      <c r="AA73" s="76">
        <v>120125</v>
      </c>
      <c r="AB73" s="76">
        <v>439616</v>
      </c>
      <c r="AC73" s="76"/>
      <c r="AD73" s="76"/>
      <c r="AE73" s="76"/>
      <c r="AF73" s="76"/>
      <c r="AG73" s="76"/>
      <c r="AH73" s="76"/>
      <c r="AI73" s="76"/>
      <c r="AJ73" s="77">
        <f t="shared" si="22"/>
        <v>958294</v>
      </c>
      <c r="AK73" s="60">
        <f t="shared" si="20"/>
        <v>10961457</v>
      </c>
      <c r="AL73" s="15"/>
      <c r="AM73" s="20"/>
      <c r="AN73" s="14" t="s">
        <v>15</v>
      </c>
      <c r="AO73" s="78">
        <f t="shared" ref="AO73:AO104" si="29">+L73+Z73</f>
        <v>3512243</v>
      </c>
      <c r="AP73" s="76">
        <f t="shared" ref="AP73:AP104" si="30">+M73+AA73</f>
        <v>2516049</v>
      </c>
      <c r="AQ73" s="76">
        <f t="shared" ref="AQ73:AQ104" si="31">+N73+AB73</f>
        <v>3171559</v>
      </c>
      <c r="AR73" s="76">
        <f t="shared" si="26"/>
        <v>103019</v>
      </c>
      <c r="AS73" s="76">
        <f t="shared" si="25"/>
        <v>127192</v>
      </c>
      <c r="AT73" s="76">
        <f t="shared" si="7"/>
        <v>6798</v>
      </c>
      <c r="AU73" s="76">
        <f t="shared" si="10"/>
        <v>133465</v>
      </c>
      <c r="AV73" s="76">
        <f t="shared" si="21"/>
        <v>1946</v>
      </c>
      <c r="AW73" s="76">
        <f t="shared" si="18"/>
        <v>44282</v>
      </c>
      <c r="AX73" s="76">
        <f t="shared" si="24"/>
        <v>453</v>
      </c>
      <c r="AY73" s="76"/>
      <c r="AZ73" s="76">
        <f t="shared" si="19"/>
        <v>21286</v>
      </c>
      <c r="BA73" s="76"/>
      <c r="BB73" s="77">
        <f t="shared" si="6"/>
        <v>9638292</v>
      </c>
      <c r="BC73" s="48"/>
    </row>
    <row r="74" spans="1:55" ht="14.4" customHeight="1" thickBot="1" x14ac:dyDescent="0.3">
      <c r="A74" s="9"/>
      <c r="B74" s="131">
        <v>2015</v>
      </c>
      <c r="C74" s="14" t="s">
        <v>16</v>
      </c>
      <c r="D74" s="75">
        <v>594310</v>
      </c>
      <c r="E74" s="76">
        <v>198153</v>
      </c>
      <c r="F74" s="76">
        <v>468996</v>
      </c>
      <c r="G74" s="76"/>
      <c r="H74" s="76">
        <v>550</v>
      </c>
      <c r="I74" s="76">
        <v>102</v>
      </c>
      <c r="J74" s="76"/>
      <c r="K74" s="77">
        <f t="shared" si="27"/>
        <v>1262111</v>
      </c>
      <c r="L74" s="78">
        <v>3202695</v>
      </c>
      <c r="M74" s="76">
        <v>2388727</v>
      </c>
      <c r="N74" s="76">
        <v>2671182</v>
      </c>
      <c r="O74" s="76">
        <v>128789</v>
      </c>
      <c r="P74" s="76">
        <v>107216</v>
      </c>
      <c r="Q74" s="76">
        <v>6891</v>
      </c>
      <c r="R74" s="76">
        <v>142596</v>
      </c>
      <c r="S74" s="76">
        <v>2098</v>
      </c>
      <c r="T74" s="76">
        <v>54101</v>
      </c>
      <c r="U74" s="76">
        <v>426</v>
      </c>
      <c r="V74" s="76"/>
      <c r="W74" s="76">
        <v>22218</v>
      </c>
      <c r="X74" s="76"/>
      <c r="Y74" s="77">
        <f t="shared" si="28"/>
        <v>8726939</v>
      </c>
      <c r="Z74" s="76">
        <v>409519</v>
      </c>
      <c r="AA74" s="76">
        <v>131510</v>
      </c>
      <c r="AB74" s="76">
        <v>485838</v>
      </c>
      <c r="AC74" s="76"/>
      <c r="AD74" s="76"/>
      <c r="AE74" s="76"/>
      <c r="AF74" s="76"/>
      <c r="AG74" s="76"/>
      <c r="AH74" s="76"/>
      <c r="AI74" s="76"/>
      <c r="AJ74" s="77">
        <f t="shared" si="22"/>
        <v>1026867</v>
      </c>
      <c r="AK74" s="60">
        <f t="shared" si="20"/>
        <v>11015917</v>
      </c>
      <c r="AL74" s="15"/>
      <c r="AM74" s="13"/>
      <c r="AN74" s="14" t="s">
        <v>16</v>
      </c>
      <c r="AO74" s="78">
        <f t="shared" si="29"/>
        <v>3612214</v>
      </c>
      <c r="AP74" s="76">
        <f t="shared" si="30"/>
        <v>2520237</v>
      </c>
      <c r="AQ74" s="76">
        <f t="shared" si="31"/>
        <v>3157020</v>
      </c>
      <c r="AR74" s="76">
        <f t="shared" si="26"/>
        <v>107216</v>
      </c>
      <c r="AS74" s="76">
        <f t="shared" si="25"/>
        <v>128789</v>
      </c>
      <c r="AT74" s="76">
        <f t="shared" ref="AT74:AT84" si="32">+Q74</f>
        <v>6891</v>
      </c>
      <c r="AU74" s="76">
        <f t="shared" si="10"/>
        <v>142596</v>
      </c>
      <c r="AV74" s="76">
        <f t="shared" ref="AV74:AV84" si="33">+S74</f>
        <v>2098</v>
      </c>
      <c r="AW74" s="76">
        <f t="shared" ref="AW74:AW84" si="34">+T74</f>
        <v>54101</v>
      </c>
      <c r="AX74" s="76">
        <f t="shared" ref="AX74:AX79" si="35">+U74</f>
        <v>426</v>
      </c>
      <c r="AY74" s="76"/>
      <c r="AZ74" s="76">
        <f t="shared" ref="AZ74:AZ84" si="36">+W74</f>
        <v>22218</v>
      </c>
      <c r="BA74" s="76"/>
      <c r="BB74" s="77">
        <f t="shared" ref="BB74:BB90" si="37">SUM(AO74:AZ74)</f>
        <v>9753806</v>
      </c>
      <c r="BC74" s="48"/>
    </row>
    <row r="75" spans="1:55" ht="14.4" customHeight="1" thickBot="1" x14ac:dyDescent="0.3">
      <c r="A75" s="9"/>
      <c r="B75" s="131">
        <v>2015</v>
      </c>
      <c r="C75" s="14" t="s">
        <v>17</v>
      </c>
      <c r="D75" s="75">
        <v>566745</v>
      </c>
      <c r="E75" s="76">
        <v>159266</v>
      </c>
      <c r="F75" s="76">
        <v>387314</v>
      </c>
      <c r="G75" s="76"/>
      <c r="H75" s="76">
        <v>519</v>
      </c>
      <c r="I75" s="76">
        <v>95</v>
      </c>
      <c r="J75" s="76"/>
      <c r="K75" s="77">
        <f t="shared" si="27"/>
        <v>1113939</v>
      </c>
      <c r="L75" s="78">
        <v>3093164</v>
      </c>
      <c r="M75" s="76">
        <v>2333636</v>
      </c>
      <c r="N75" s="76">
        <v>2608902</v>
      </c>
      <c r="O75" s="76">
        <v>132759</v>
      </c>
      <c r="P75" s="76">
        <v>109588</v>
      </c>
      <c r="Q75" s="76">
        <v>7191</v>
      </c>
      <c r="R75" s="76">
        <v>146658</v>
      </c>
      <c r="S75" s="76">
        <v>1881</v>
      </c>
      <c r="T75" s="76">
        <v>44334</v>
      </c>
      <c r="U75" s="76">
        <v>373</v>
      </c>
      <c r="V75" s="76"/>
      <c r="W75" s="76">
        <v>23241</v>
      </c>
      <c r="X75" s="76"/>
      <c r="Y75" s="77">
        <f t="shared" si="28"/>
        <v>8501727</v>
      </c>
      <c r="Z75" s="76">
        <v>442789</v>
      </c>
      <c r="AA75" s="76">
        <v>143338</v>
      </c>
      <c r="AB75" s="76">
        <v>516612</v>
      </c>
      <c r="AC75" s="76"/>
      <c r="AD75" s="76"/>
      <c r="AE75" s="76"/>
      <c r="AF75" s="76"/>
      <c r="AG75" s="76"/>
      <c r="AH75" s="76"/>
      <c r="AI75" s="76"/>
      <c r="AJ75" s="77">
        <f t="shared" si="22"/>
        <v>1102739</v>
      </c>
      <c r="AK75" s="60">
        <f t="shared" si="20"/>
        <v>10718405</v>
      </c>
      <c r="AL75" s="15"/>
      <c r="AM75" s="13"/>
      <c r="AN75" s="14" t="s">
        <v>17</v>
      </c>
      <c r="AO75" s="78">
        <f t="shared" si="29"/>
        <v>3535953</v>
      </c>
      <c r="AP75" s="76">
        <f t="shared" si="30"/>
        <v>2476974</v>
      </c>
      <c r="AQ75" s="76">
        <f t="shared" si="31"/>
        <v>3125514</v>
      </c>
      <c r="AR75" s="76">
        <f t="shared" si="26"/>
        <v>109588</v>
      </c>
      <c r="AS75" s="76">
        <f t="shared" si="25"/>
        <v>132759</v>
      </c>
      <c r="AT75" s="76">
        <f t="shared" si="32"/>
        <v>7191</v>
      </c>
      <c r="AU75" s="76">
        <f t="shared" si="10"/>
        <v>146658</v>
      </c>
      <c r="AV75" s="76">
        <f t="shared" si="33"/>
        <v>1881</v>
      </c>
      <c r="AW75" s="76">
        <f t="shared" si="34"/>
        <v>44334</v>
      </c>
      <c r="AX75" s="76">
        <f t="shared" si="35"/>
        <v>373</v>
      </c>
      <c r="AY75" s="76"/>
      <c r="AZ75" s="76">
        <f t="shared" si="36"/>
        <v>23241</v>
      </c>
      <c r="BA75" s="76"/>
      <c r="BB75" s="77">
        <f t="shared" si="37"/>
        <v>9604466</v>
      </c>
      <c r="BC75" s="48"/>
    </row>
    <row r="76" spans="1:55" ht="14.4" customHeight="1" thickBot="1" x14ac:dyDescent="0.3">
      <c r="A76" s="9"/>
      <c r="B76" s="131">
        <v>2015</v>
      </c>
      <c r="C76" s="14" t="s">
        <v>18</v>
      </c>
      <c r="D76" s="75">
        <v>561314</v>
      </c>
      <c r="E76" s="76">
        <v>178661</v>
      </c>
      <c r="F76" s="76">
        <v>329543</v>
      </c>
      <c r="G76" s="76"/>
      <c r="H76" s="76">
        <v>527</v>
      </c>
      <c r="I76" s="76">
        <v>100</v>
      </c>
      <c r="J76" s="76"/>
      <c r="K76" s="77">
        <f t="shared" si="27"/>
        <v>1070145</v>
      </c>
      <c r="L76" s="78">
        <v>3062691</v>
      </c>
      <c r="M76" s="76">
        <v>2473766</v>
      </c>
      <c r="N76" s="76">
        <v>2713552</v>
      </c>
      <c r="O76" s="76">
        <v>140009</v>
      </c>
      <c r="P76" s="76">
        <v>113743</v>
      </c>
      <c r="Q76" s="76">
        <v>7471</v>
      </c>
      <c r="R76" s="76">
        <v>186172</v>
      </c>
      <c r="S76" s="76">
        <v>1741</v>
      </c>
      <c r="T76" s="76">
        <v>45464</v>
      </c>
      <c r="U76" s="76">
        <v>348</v>
      </c>
      <c r="V76" s="76">
        <v>2753</v>
      </c>
      <c r="W76" s="76">
        <v>23660</v>
      </c>
      <c r="X76" s="76"/>
      <c r="Y76" s="77">
        <f t="shared" si="28"/>
        <v>8771370</v>
      </c>
      <c r="Z76" s="76">
        <v>471295</v>
      </c>
      <c r="AA76" s="76">
        <v>162103</v>
      </c>
      <c r="AB76" s="76">
        <v>548194</v>
      </c>
      <c r="AC76" s="76"/>
      <c r="AD76" s="76"/>
      <c r="AE76" s="76"/>
      <c r="AF76" s="76"/>
      <c r="AG76" s="76"/>
      <c r="AH76" s="76"/>
      <c r="AI76" s="76"/>
      <c r="AJ76" s="77">
        <f t="shared" si="22"/>
        <v>1181592</v>
      </c>
      <c r="AK76" s="60">
        <f t="shared" si="20"/>
        <v>11023107</v>
      </c>
      <c r="AL76" s="15"/>
      <c r="AM76" s="20"/>
      <c r="AN76" s="14" t="s">
        <v>18</v>
      </c>
      <c r="AO76" s="78">
        <f t="shared" si="29"/>
        <v>3533986</v>
      </c>
      <c r="AP76" s="76">
        <f t="shared" si="30"/>
        <v>2635869</v>
      </c>
      <c r="AQ76" s="76">
        <f t="shared" si="31"/>
        <v>3261746</v>
      </c>
      <c r="AR76" s="76">
        <f t="shared" si="26"/>
        <v>113743</v>
      </c>
      <c r="AS76" s="76">
        <f t="shared" si="25"/>
        <v>140009</v>
      </c>
      <c r="AT76" s="76">
        <f t="shared" si="32"/>
        <v>7471</v>
      </c>
      <c r="AU76" s="76">
        <f t="shared" si="10"/>
        <v>186172</v>
      </c>
      <c r="AV76" s="76">
        <f t="shared" si="33"/>
        <v>1741</v>
      </c>
      <c r="AW76" s="76">
        <f t="shared" si="34"/>
        <v>45464</v>
      </c>
      <c r="AX76" s="76">
        <f t="shared" si="35"/>
        <v>348</v>
      </c>
      <c r="AY76" s="76">
        <f t="shared" ref="AY76:AY84" si="38">+V76</f>
        <v>2753</v>
      </c>
      <c r="AZ76" s="76">
        <f t="shared" si="36"/>
        <v>23660</v>
      </c>
      <c r="BA76" s="76"/>
      <c r="BB76" s="77">
        <f t="shared" si="37"/>
        <v>9952962</v>
      </c>
      <c r="BC76" s="48"/>
    </row>
    <row r="77" spans="1:55" ht="14.4" customHeight="1" thickBot="1" x14ac:dyDescent="0.3">
      <c r="A77" s="9"/>
      <c r="B77" s="131">
        <v>2015</v>
      </c>
      <c r="C77" s="14" t="s">
        <v>19</v>
      </c>
      <c r="D77" s="75">
        <v>654939</v>
      </c>
      <c r="E77" s="76">
        <v>178620</v>
      </c>
      <c r="F77" s="76">
        <v>304823</v>
      </c>
      <c r="G77" s="76"/>
      <c r="H77" s="76">
        <v>266</v>
      </c>
      <c r="I77" s="76">
        <v>98</v>
      </c>
      <c r="J77" s="76"/>
      <c r="K77" s="77">
        <f t="shared" si="27"/>
        <v>1138746</v>
      </c>
      <c r="L77" s="78">
        <v>2843034</v>
      </c>
      <c r="M77" s="76">
        <v>2506094</v>
      </c>
      <c r="N77" s="76">
        <v>2710002</v>
      </c>
      <c r="O77" s="76">
        <v>150154</v>
      </c>
      <c r="P77" s="76">
        <v>103596</v>
      </c>
      <c r="Q77" s="76">
        <v>7635</v>
      </c>
      <c r="R77" s="76">
        <v>219768</v>
      </c>
      <c r="S77" s="76">
        <v>1421</v>
      </c>
      <c r="T77" s="76">
        <v>47471</v>
      </c>
      <c r="U77" s="76">
        <v>325</v>
      </c>
      <c r="V77" s="76">
        <v>3504</v>
      </c>
      <c r="W77" s="76">
        <v>23077</v>
      </c>
      <c r="X77" s="76"/>
      <c r="Y77" s="77">
        <f t="shared" si="28"/>
        <v>8616081</v>
      </c>
      <c r="Z77" s="76">
        <v>555868</v>
      </c>
      <c r="AA77" s="76">
        <v>170005</v>
      </c>
      <c r="AB77" s="76">
        <v>578357</v>
      </c>
      <c r="AC77" s="76"/>
      <c r="AD77" s="76">
        <v>13758</v>
      </c>
      <c r="AE77" s="76"/>
      <c r="AF77" s="76"/>
      <c r="AG77" s="76"/>
      <c r="AH77" s="76"/>
      <c r="AI77" s="76"/>
      <c r="AJ77" s="77">
        <f t="shared" si="22"/>
        <v>1317988</v>
      </c>
      <c r="AK77" s="60">
        <f t="shared" si="20"/>
        <v>11072815</v>
      </c>
      <c r="AL77" s="15"/>
      <c r="AM77" s="13"/>
      <c r="AN77" s="14" t="s">
        <v>19</v>
      </c>
      <c r="AO77" s="78">
        <f t="shared" si="29"/>
        <v>3398902</v>
      </c>
      <c r="AP77" s="76">
        <f t="shared" si="30"/>
        <v>2676099</v>
      </c>
      <c r="AQ77" s="76">
        <f t="shared" si="31"/>
        <v>3288359</v>
      </c>
      <c r="AR77" s="76">
        <f t="shared" si="26"/>
        <v>117354</v>
      </c>
      <c r="AS77" s="76">
        <f t="shared" si="25"/>
        <v>150154</v>
      </c>
      <c r="AT77" s="76">
        <f t="shared" si="32"/>
        <v>7635</v>
      </c>
      <c r="AU77" s="76">
        <f t="shared" si="10"/>
        <v>219768</v>
      </c>
      <c r="AV77" s="76">
        <f t="shared" si="33"/>
        <v>1421</v>
      </c>
      <c r="AW77" s="76">
        <f t="shared" si="34"/>
        <v>47471</v>
      </c>
      <c r="AX77" s="76">
        <f t="shared" si="35"/>
        <v>325</v>
      </c>
      <c r="AY77" s="76">
        <f t="shared" si="38"/>
        <v>3504</v>
      </c>
      <c r="AZ77" s="76">
        <f t="shared" si="36"/>
        <v>23077</v>
      </c>
      <c r="BA77" s="76"/>
      <c r="BB77" s="77">
        <f t="shared" si="37"/>
        <v>9934069</v>
      </c>
      <c r="BC77" s="48"/>
    </row>
    <row r="78" spans="1:55" ht="14.4" customHeight="1" thickBot="1" x14ac:dyDescent="0.3">
      <c r="A78" s="9"/>
      <c r="B78" s="131">
        <v>2015</v>
      </c>
      <c r="C78" s="14" t="s">
        <v>20</v>
      </c>
      <c r="D78" s="75">
        <v>670450</v>
      </c>
      <c r="E78" s="76">
        <v>170824</v>
      </c>
      <c r="F78" s="76">
        <v>239690</v>
      </c>
      <c r="G78" s="76"/>
      <c r="H78" s="76">
        <v>262</v>
      </c>
      <c r="I78" s="76">
        <v>92</v>
      </c>
      <c r="J78" s="76"/>
      <c r="K78" s="77">
        <f t="shared" si="27"/>
        <v>1081318</v>
      </c>
      <c r="L78" s="78">
        <v>2910399</v>
      </c>
      <c r="M78" s="76">
        <v>2501618</v>
      </c>
      <c r="N78" s="76">
        <v>2702266</v>
      </c>
      <c r="O78" s="76">
        <v>156723</v>
      </c>
      <c r="P78" s="76">
        <v>102444</v>
      </c>
      <c r="Q78" s="76">
        <v>7690</v>
      </c>
      <c r="R78" s="76">
        <v>226966</v>
      </c>
      <c r="S78" s="76">
        <v>1272</v>
      </c>
      <c r="T78" s="76">
        <v>48201</v>
      </c>
      <c r="U78" s="76">
        <v>290</v>
      </c>
      <c r="V78" s="76">
        <v>4142</v>
      </c>
      <c r="W78" s="76">
        <v>23586</v>
      </c>
      <c r="X78" s="76"/>
      <c r="Y78" s="77">
        <f t="shared" si="28"/>
        <v>8685597</v>
      </c>
      <c r="Z78" s="76">
        <v>643366</v>
      </c>
      <c r="AA78" s="76">
        <v>188639</v>
      </c>
      <c r="AB78" s="76">
        <v>640675</v>
      </c>
      <c r="AC78" s="76"/>
      <c r="AD78" s="76">
        <v>13600</v>
      </c>
      <c r="AE78" s="76"/>
      <c r="AF78" s="76"/>
      <c r="AG78" s="76"/>
      <c r="AH78" s="76"/>
      <c r="AI78" s="76"/>
      <c r="AJ78" s="77">
        <f t="shared" si="22"/>
        <v>1486280</v>
      </c>
      <c r="AK78" s="60">
        <f t="shared" si="20"/>
        <v>11253195</v>
      </c>
      <c r="AL78" s="15"/>
      <c r="AM78" s="13"/>
      <c r="AN78" s="14" t="s">
        <v>20</v>
      </c>
      <c r="AO78" s="78">
        <f t="shared" si="29"/>
        <v>3553765</v>
      </c>
      <c r="AP78" s="76">
        <f t="shared" si="30"/>
        <v>2690257</v>
      </c>
      <c r="AQ78" s="76">
        <f t="shared" si="31"/>
        <v>3342941</v>
      </c>
      <c r="AR78" s="76">
        <f t="shared" si="26"/>
        <v>116044</v>
      </c>
      <c r="AS78" s="76">
        <f t="shared" si="25"/>
        <v>156723</v>
      </c>
      <c r="AT78" s="76">
        <f t="shared" si="32"/>
        <v>7690</v>
      </c>
      <c r="AU78" s="76">
        <f t="shared" si="10"/>
        <v>226966</v>
      </c>
      <c r="AV78" s="76">
        <f t="shared" si="33"/>
        <v>1272</v>
      </c>
      <c r="AW78" s="76">
        <f t="shared" si="34"/>
        <v>48201</v>
      </c>
      <c r="AX78" s="76">
        <f t="shared" si="35"/>
        <v>290</v>
      </c>
      <c r="AY78" s="76">
        <f t="shared" si="38"/>
        <v>4142</v>
      </c>
      <c r="AZ78" s="76">
        <f t="shared" si="36"/>
        <v>23586</v>
      </c>
      <c r="BA78" s="76"/>
      <c r="BB78" s="77">
        <f t="shared" si="37"/>
        <v>10171877</v>
      </c>
      <c r="BC78" s="48"/>
    </row>
    <row r="79" spans="1:55" ht="14.4" customHeight="1" thickBot="1" x14ac:dyDescent="0.3">
      <c r="A79" s="9"/>
      <c r="B79" s="131">
        <v>2015</v>
      </c>
      <c r="C79" s="14" t="s">
        <v>21</v>
      </c>
      <c r="D79" s="75">
        <v>510517</v>
      </c>
      <c r="E79" s="76">
        <v>165797</v>
      </c>
      <c r="F79" s="76">
        <v>188054</v>
      </c>
      <c r="G79" s="76"/>
      <c r="H79" s="76">
        <v>452</v>
      </c>
      <c r="I79" s="76">
        <v>100</v>
      </c>
      <c r="J79" s="76"/>
      <c r="K79" s="77">
        <f t="shared" si="27"/>
        <v>864920</v>
      </c>
      <c r="L79" s="78">
        <v>2929217</v>
      </c>
      <c r="M79" s="76">
        <v>2494304</v>
      </c>
      <c r="N79" s="76">
        <v>2466703</v>
      </c>
      <c r="O79" s="76">
        <v>159177</v>
      </c>
      <c r="P79" s="76">
        <v>47692</v>
      </c>
      <c r="Q79" s="76">
        <v>7926</v>
      </c>
      <c r="R79" s="76">
        <v>294139</v>
      </c>
      <c r="S79" s="76">
        <v>1272</v>
      </c>
      <c r="T79" s="76">
        <v>48270</v>
      </c>
      <c r="U79" s="76">
        <v>274</v>
      </c>
      <c r="V79" s="76">
        <v>5647</v>
      </c>
      <c r="W79" s="76">
        <v>24885</v>
      </c>
      <c r="X79" s="76"/>
      <c r="Y79" s="77">
        <f t="shared" si="28"/>
        <v>8479506</v>
      </c>
      <c r="Z79" s="76">
        <v>649197</v>
      </c>
      <c r="AA79" s="76">
        <v>240538</v>
      </c>
      <c r="AB79" s="76">
        <v>849894</v>
      </c>
      <c r="AC79" s="76"/>
      <c r="AD79" s="76">
        <v>67537</v>
      </c>
      <c r="AE79" s="76"/>
      <c r="AF79" s="76"/>
      <c r="AG79" s="76"/>
      <c r="AH79" s="76"/>
      <c r="AI79" s="76"/>
      <c r="AJ79" s="77">
        <f t="shared" si="22"/>
        <v>1807166</v>
      </c>
      <c r="AK79" s="60">
        <f t="shared" si="20"/>
        <v>11151592</v>
      </c>
      <c r="AL79" s="15"/>
      <c r="AM79" s="20"/>
      <c r="AN79" s="14" t="s">
        <v>21</v>
      </c>
      <c r="AO79" s="78">
        <f t="shared" si="29"/>
        <v>3578414</v>
      </c>
      <c r="AP79" s="76">
        <f t="shared" si="30"/>
        <v>2734842</v>
      </c>
      <c r="AQ79" s="76">
        <f t="shared" si="31"/>
        <v>3316597</v>
      </c>
      <c r="AR79" s="76">
        <f t="shared" si="26"/>
        <v>115229</v>
      </c>
      <c r="AS79" s="76">
        <f t="shared" si="25"/>
        <v>159177</v>
      </c>
      <c r="AT79" s="76">
        <f t="shared" si="32"/>
        <v>7926</v>
      </c>
      <c r="AU79" s="76">
        <f t="shared" si="10"/>
        <v>294139</v>
      </c>
      <c r="AV79" s="76">
        <f t="shared" si="33"/>
        <v>1272</v>
      </c>
      <c r="AW79" s="76">
        <f t="shared" si="34"/>
        <v>48270</v>
      </c>
      <c r="AX79" s="76">
        <f t="shared" si="35"/>
        <v>274</v>
      </c>
      <c r="AY79" s="76">
        <f t="shared" si="38"/>
        <v>5647</v>
      </c>
      <c r="AZ79" s="76">
        <f t="shared" si="36"/>
        <v>24885</v>
      </c>
      <c r="BA79" s="76"/>
      <c r="BB79" s="77">
        <f t="shared" si="37"/>
        <v>10286672</v>
      </c>
      <c r="BC79" s="48"/>
    </row>
    <row r="80" spans="1:55" ht="14.4" customHeight="1" thickBot="1" x14ac:dyDescent="0.3">
      <c r="A80" s="9"/>
      <c r="B80" s="131">
        <v>2015</v>
      </c>
      <c r="C80" s="14" t="s">
        <v>22</v>
      </c>
      <c r="D80" s="75">
        <v>509331</v>
      </c>
      <c r="E80" s="76">
        <v>152027</v>
      </c>
      <c r="F80" s="76">
        <v>163204</v>
      </c>
      <c r="G80" s="76"/>
      <c r="H80" s="76">
        <v>412</v>
      </c>
      <c r="I80" s="76">
        <v>106</v>
      </c>
      <c r="J80" s="76"/>
      <c r="K80" s="77">
        <f t="shared" si="27"/>
        <v>825080</v>
      </c>
      <c r="L80" s="78">
        <v>2922396</v>
      </c>
      <c r="M80" s="76">
        <v>2400803</v>
      </c>
      <c r="N80" s="76">
        <v>2313313</v>
      </c>
      <c r="O80" s="76">
        <v>159570</v>
      </c>
      <c r="P80" s="76">
        <v>47518</v>
      </c>
      <c r="Q80" s="76">
        <v>7914</v>
      </c>
      <c r="R80" s="76">
        <v>314437</v>
      </c>
      <c r="S80" s="76">
        <v>1097</v>
      </c>
      <c r="T80" s="76">
        <v>46838</v>
      </c>
      <c r="U80" s="76"/>
      <c r="V80" s="76">
        <v>6840</v>
      </c>
      <c r="W80" s="76">
        <v>26565</v>
      </c>
      <c r="X80" s="76"/>
      <c r="Y80" s="77">
        <f t="shared" si="28"/>
        <v>8247291</v>
      </c>
      <c r="Z80" s="76">
        <v>647684</v>
      </c>
      <c r="AA80" s="76">
        <v>255133</v>
      </c>
      <c r="AB80" s="76">
        <v>951100</v>
      </c>
      <c r="AC80" s="76"/>
      <c r="AD80" s="76">
        <v>68263</v>
      </c>
      <c r="AE80" s="76"/>
      <c r="AF80" s="76">
        <v>115866</v>
      </c>
      <c r="AG80" s="76"/>
      <c r="AH80" s="76"/>
      <c r="AI80" s="76"/>
      <c r="AJ80" s="77">
        <f t="shared" si="22"/>
        <v>2038046</v>
      </c>
      <c r="AK80" s="60">
        <f t="shared" si="20"/>
        <v>11110417</v>
      </c>
      <c r="AL80" s="15"/>
      <c r="AM80" s="13"/>
      <c r="AN80" s="14" t="s">
        <v>22</v>
      </c>
      <c r="AO80" s="78">
        <f t="shared" si="29"/>
        <v>3570080</v>
      </c>
      <c r="AP80" s="76">
        <f t="shared" si="30"/>
        <v>2655936</v>
      </c>
      <c r="AQ80" s="76">
        <f t="shared" si="31"/>
        <v>3264413</v>
      </c>
      <c r="AR80" s="76">
        <f t="shared" si="26"/>
        <v>115781</v>
      </c>
      <c r="AS80" s="76">
        <f t="shared" si="25"/>
        <v>159570</v>
      </c>
      <c r="AT80" s="76">
        <f t="shared" si="32"/>
        <v>7914</v>
      </c>
      <c r="AU80" s="76">
        <f t="shared" si="10"/>
        <v>430303</v>
      </c>
      <c r="AV80" s="76">
        <f t="shared" si="33"/>
        <v>1097</v>
      </c>
      <c r="AW80" s="76">
        <f t="shared" si="34"/>
        <v>46838</v>
      </c>
      <c r="AX80" s="76"/>
      <c r="AY80" s="76">
        <f t="shared" si="38"/>
        <v>6840</v>
      </c>
      <c r="AZ80" s="76">
        <f t="shared" si="36"/>
        <v>26565</v>
      </c>
      <c r="BA80" s="76"/>
      <c r="BB80" s="77">
        <f t="shared" si="37"/>
        <v>10285337</v>
      </c>
      <c r="BC80" s="48"/>
    </row>
    <row r="81" spans="1:55" ht="15" customHeight="1" thickBot="1" x14ac:dyDescent="0.3">
      <c r="A81" s="9"/>
      <c r="B81" s="131">
        <v>2015</v>
      </c>
      <c r="C81" s="18" t="s">
        <v>23</v>
      </c>
      <c r="D81" s="67">
        <v>983106</v>
      </c>
      <c r="E81" s="68">
        <v>158073</v>
      </c>
      <c r="F81" s="68">
        <v>129153</v>
      </c>
      <c r="G81" s="68"/>
      <c r="H81" s="68">
        <v>395</v>
      </c>
      <c r="I81" s="68">
        <v>98</v>
      </c>
      <c r="J81" s="68"/>
      <c r="K81" s="69">
        <f t="shared" si="27"/>
        <v>1270825</v>
      </c>
      <c r="L81" s="70">
        <v>2343061</v>
      </c>
      <c r="M81" s="68">
        <v>2563986</v>
      </c>
      <c r="N81" s="68">
        <v>2329763</v>
      </c>
      <c r="O81" s="68">
        <v>164445</v>
      </c>
      <c r="P81" s="68">
        <v>46600</v>
      </c>
      <c r="Q81" s="68">
        <v>8036</v>
      </c>
      <c r="R81" s="68">
        <v>346310</v>
      </c>
      <c r="S81" s="68">
        <v>1093</v>
      </c>
      <c r="T81" s="68">
        <v>47455</v>
      </c>
      <c r="U81" s="68"/>
      <c r="V81" s="68">
        <v>8089</v>
      </c>
      <c r="W81" s="68">
        <v>26827</v>
      </c>
      <c r="X81" s="68"/>
      <c r="Y81" s="69">
        <f t="shared" si="28"/>
        <v>7885665</v>
      </c>
      <c r="Z81" s="68">
        <v>775922</v>
      </c>
      <c r="AA81" s="68">
        <v>327583</v>
      </c>
      <c r="AB81" s="68">
        <v>1048365</v>
      </c>
      <c r="AC81" s="68"/>
      <c r="AD81" s="68">
        <v>68569</v>
      </c>
      <c r="AE81" s="68"/>
      <c r="AF81" s="68">
        <v>177140</v>
      </c>
      <c r="AG81" s="68"/>
      <c r="AH81" s="68"/>
      <c r="AI81" s="68"/>
      <c r="AJ81" s="69">
        <f t="shared" si="22"/>
        <v>2397579</v>
      </c>
      <c r="AK81" s="57">
        <f t="shared" si="20"/>
        <v>11554069</v>
      </c>
      <c r="AL81" s="15"/>
      <c r="AM81" s="17"/>
      <c r="AN81" s="18" t="s">
        <v>23</v>
      </c>
      <c r="AO81" s="70">
        <f t="shared" si="29"/>
        <v>3118983</v>
      </c>
      <c r="AP81" s="68">
        <f t="shared" si="30"/>
        <v>2891569</v>
      </c>
      <c r="AQ81" s="68">
        <f t="shared" si="31"/>
        <v>3378128</v>
      </c>
      <c r="AR81" s="68">
        <f t="shared" si="26"/>
        <v>115169</v>
      </c>
      <c r="AS81" s="68">
        <f t="shared" si="25"/>
        <v>164445</v>
      </c>
      <c r="AT81" s="68">
        <f t="shared" si="32"/>
        <v>8036</v>
      </c>
      <c r="AU81" s="68">
        <f t="shared" si="10"/>
        <v>523450</v>
      </c>
      <c r="AV81" s="68">
        <f t="shared" si="33"/>
        <v>1093</v>
      </c>
      <c r="AW81" s="68">
        <f t="shared" si="34"/>
        <v>47455</v>
      </c>
      <c r="AX81" s="68"/>
      <c r="AY81" s="68">
        <f t="shared" si="38"/>
        <v>8089</v>
      </c>
      <c r="AZ81" s="68">
        <f t="shared" si="36"/>
        <v>26827</v>
      </c>
      <c r="BA81" s="68"/>
      <c r="BB81" s="69">
        <f t="shared" si="37"/>
        <v>10283244</v>
      </c>
      <c r="BC81" s="48"/>
    </row>
    <row r="82" spans="1:55" ht="13.8" thickBot="1" x14ac:dyDescent="0.3">
      <c r="A82" s="9"/>
      <c r="B82" s="131">
        <v>2016</v>
      </c>
      <c r="C82" s="11" t="s">
        <v>12</v>
      </c>
      <c r="D82" s="71">
        <v>979004</v>
      </c>
      <c r="E82" s="72">
        <v>153216</v>
      </c>
      <c r="F82" s="72">
        <v>128716</v>
      </c>
      <c r="G82" s="72"/>
      <c r="H82" s="72">
        <v>377</v>
      </c>
      <c r="I82" s="72">
        <v>99</v>
      </c>
      <c r="J82" s="72"/>
      <c r="K82" s="73">
        <f t="shared" si="27"/>
        <v>1261412</v>
      </c>
      <c r="L82" s="74">
        <v>2251634</v>
      </c>
      <c r="M82" s="72">
        <v>2536034</v>
      </c>
      <c r="N82" s="72">
        <v>2336942</v>
      </c>
      <c r="O82" s="72">
        <v>171074</v>
      </c>
      <c r="P82" s="72">
        <v>46303</v>
      </c>
      <c r="Q82" s="72">
        <v>8161</v>
      </c>
      <c r="R82" s="72">
        <v>367271</v>
      </c>
      <c r="S82" s="72">
        <v>1244</v>
      </c>
      <c r="T82" s="72">
        <v>46546</v>
      </c>
      <c r="U82" s="72"/>
      <c r="V82" s="72">
        <v>9890</v>
      </c>
      <c r="W82" s="72">
        <v>26897</v>
      </c>
      <c r="X82" s="72"/>
      <c r="Y82" s="73">
        <f t="shared" si="28"/>
        <v>7801996</v>
      </c>
      <c r="Z82" s="72">
        <v>815032</v>
      </c>
      <c r="AA82" s="72">
        <v>384624</v>
      </c>
      <c r="AB82" s="72">
        <v>1125835</v>
      </c>
      <c r="AC82" s="72"/>
      <c r="AD82" s="72">
        <v>68365</v>
      </c>
      <c r="AE82" s="72"/>
      <c r="AF82" s="72">
        <v>226191</v>
      </c>
      <c r="AG82" s="72"/>
      <c r="AH82" s="72"/>
      <c r="AI82" s="72"/>
      <c r="AJ82" s="73">
        <f t="shared" si="22"/>
        <v>2620047</v>
      </c>
      <c r="AK82" s="63">
        <f t="shared" si="20"/>
        <v>11683455</v>
      </c>
      <c r="AL82" s="15"/>
      <c r="AM82" s="10">
        <v>2016</v>
      </c>
      <c r="AN82" s="11" t="s">
        <v>12</v>
      </c>
      <c r="AO82" s="74">
        <f t="shared" si="29"/>
        <v>3066666</v>
      </c>
      <c r="AP82" s="72">
        <f t="shared" si="30"/>
        <v>2920658</v>
      </c>
      <c r="AQ82" s="72">
        <f t="shared" si="31"/>
        <v>3462777</v>
      </c>
      <c r="AR82" s="72">
        <f t="shared" si="26"/>
        <v>114668</v>
      </c>
      <c r="AS82" s="72">
        <f t="shared" si="25"/>
        <v>171074</v>
      </c>
      <c r="AT82" s="72">
        <f t="shared" si="32"/>
        <v>8161</v>
      </c>
      <c r="AU82" s="72">
        <f t="shared" si="10"/>
        <v>593462</v>
      </c>
      <c r="AV82" s="72">
        <f t="shared" si="33"/>
        <v>1244</v>
      </c>
      <c r="AW82" s="72">
        <f t="shared" si="34"/>
        <v>46546</v>
      </c>
      <c r="AX82" s="72"/>
      <c r="AY82" s="72">
        <f t="shared" si="38"/>
        <v>9890</v>
      </c>
      <c r="AZ82" s="72">
        <f t="shared" si="36"/>
        <v>26897</v>
      </c>
      <c r="BA82" s="72"/>
      <c r="BB82" s="73">
        <f t="shared" si="37"/>
        <v>10422043</v>
      </c>
      <c r="BC82" s="48"/>
    </row>
    <row r="83" spans="1:55" ht="14.4" customHeight="1" thickBot="1" x14ac:dyDescent="0.3">
      <c r="A83" s="9"/>
      <c r="B83" s="131">
        <v>2016</v>
      </c>
      <c r="C83" s="14" t="s">
        <v>13</v>
      </c>
      <c r="D83" s="75">
        <v>933069</v>
      </c>
      <c r="E83" s="76">
        <v>145605</v>
      </c>
      <c r="F83" s="76">
        <v>105456</v>
      </c>
      <c r="G83" s="76"/>
      <c r="H83" s="76">
        <v>354</v>
      </c>
      <c r="I83" s="76">
        <v>87</v>
      </c>
      <c r="J83" s="76"/>
      <c r="K83" s="77">
        <f t="shared" si="27"/>
        <v>1184571</v>
      </c>
      <c r="L83" s="78">
        <v>2177437</v>
      </c>
      <c r="M83" s="76">
        <v>2414632</v>
      </c>
      <c r="N83" s="76">
        <v>2339033</v>
      </c>
      <c r="O83" s="76">
        <v>179026</v>
      </c>
      <c r="P83" s="76">
        <v>46161</v>
      </c>
      <c r="Q83" s="76">
        <v>8001</v>
      </c>
      <c r="R83" s="76">
        <v>368977</v>
      </c>
      <c r="S83" s="76">
        <v>1209</v>
      </c>
      <c r="T83" s="76">
        <v>46755</v>
      </c>
      <c r="U83" s="76"/>
      <c r="V83" s="76">
        <v>10302</v>
      </c>
      <c r="W83" s="76">
        <v>27568</v>
      </c>
      <c r="X83" s="76"/>
      <c r="Y83" s="77">
        <f t="shared" si="28"/>
        <v>7619101</v>
      </c>
      <c r="Z83" s="76">
        <v>863487</v>
      </c>
      <c r="AA83" s="76">
        <v>437723</v>
      </c>
      <c r="AB83" s="76">
        <v>1205470</v>
      </c>
      <c r="AC83" s="76"/>
      <c r="AD83" s="76">
        <v>68061</v>
      </c>
      <c r="AE83" s="76"/>
      <c r="AF83" s="76">
        <v>264638</v>
      </c>
      <c r="AG83" s="76"/>
      <c r="AH83" s="76"/>
      <c r="AI83" s="76"/>
      <c r="AJ83" s="77">
        <f t="shared" si="22"/>
        <v>2839379</v>
      </c>
      <c r="AK83" s="60">
        <f t="shared" si="20"/>
        <v>11643051</v>
      </c>
      <c r="AL83" s="15"/>
      <c r="AM83" s="13"/>
      <c r="AN83" s="14" t="s">
        <v>13</v>
      </c>
      <c r="AO83" s="78">
        <f t="shared" si="29"/>
        <v>3040924</v>
      </c>
      <c r="AP83" s="76">
        <f t="shared" si="30"/>
        <v>2852355</v>
      </c>
      <c r="AQ83" s="76">
        <f t="shared" si="31"/>
        <v>3544503</v>
      </c>
      <c r="AR83" s="76">
        <f t="shared" si="26"/>
        <v>114222</v>
      </c>
      <c r="AS83" s="76">
        <f t="shared" si="25"/>
        <v>179026</v>
      </c>
      <c r="AT83" s="76">
        <f t="shared" si="32"/>
        <v>8001</v>
      </c>
      <c r="AU83" s="76">
        <f t="shared" si="10"/>
        <v>633615</v>
      </c>
      <c r="AV83" s="76">
        <f t="shared" si="33"/>
        <v>1209</v>
      </c>
      <c r="AW83" s="76">
        <f t="shared" si="34"/>
        <v>46755</v>
      </c>
      <c r="AX83" s="76"/>
      <c r="AY83" s="76">
        <f t="shared" si="38"/>
        <v>10302</v>
      </c>
      <c r="AZ83" s="76">
        <f t="shared" si="36"/>
        <v>27568</v>
      </c>
      <c r="BA83" s="76"/>
      <c r="BB83" s="77">
        <f t="shared" si="37"/>
        <v>10458480</v>
      </c>
      <c r="BC83" s="48"/>
    </row>
    <row r="84" spans="1:55" ht="14.4" customHeight="1" thickBot="1" x14ac:dyDescent="0.3">
      <c r="A84" s="9"/>
      <c r="B84" s="131">
        <v>2016</v>
      </c>
      <c r="C84" s="14" t="s">
        <v>14</v>
      </c>
      <c r="D84" s="75">
        <v>899424</v>
      </c>
      <c r="E84" s="76">
        <v>140625</v>
      </c>
      <c r="F84" s="76">
        <v>108212</v>
      </c>
      <c r="G84" s="76"/>
      <c r="H84" s="76">
        <v>335</v>
      </c>
      <c r="I84" s="76">
        <v>93</v>
      </c>
      <c r="J84" s="76"/>
      <c r="K84" s="77">
        <f t="shared" si="27"/>
        <v>1148689</v>
      </c>
      <c r="L84" s="78">
        <v>2161854</v>
      </c>
      <c r="M84" s="76">
        <v>2387979</v>
      </c>
      <c r="N84" s="76">
        <v>2342746</v>
      </c>
      <c r="O84" s="76">
        <v>183821</v>
      </c>
      <c r="P84" s="76">
        <v>47036</v>
      </c>
      <c r="Q84" s="76">
        <v>8031</v>
      </c>
      <c r="R84" s="76">
        <v>376088</v>
      </c>
      <c r="S84" s="76">
        <v>1198</v>
      </c>
      <c r="T84" s="76">
        <v>47634</v>
      </c>
      <c r="U84" s="76"/>
      <c r="V84" s="76">
        <v>11301</v>
      </c>
      <c r="W84" s="76">
        <v>29280</v>
      </c>
      <c r="X84" s="76"/>
      <c r="Y84" s="77">
        <f t="shared" si="28"/>
        <v>7596968</v>
      </c>
      <c r="Z84" s="76">
        <v>918183</v>
      </c>
      <c r="AA84" s="76">
        <v>528524</v>
      </c>
      <c r="AB84" s="76">
        <v>1223744</v>
      </c>
      <c r="AC84" s="76"/>
      <c r="AD84" s="76">
        <v>68764</v>
      </c>
      <c r="AE84" s="76"/>
      <c r="AF84" s="76">
        <v>313385</v>
      </c>
      <c r="AG84" s="76"/>
      <c r="AH84" s="76"/>
      <c r="AI84" s="76"/>
      <c r="AJ84" s="77">
        <f t="shared" si="22"/>
        <v>3052600</v>
      </c>
      <c r="AK84" s="60">
        <f t="shared" si="20"/>
        <v>11798257</v>
      </c>
      <c r="AL84" s="15"/>
      <c r="AM84" s="13"/>
      <c r="AN84" s="14" t="s">
        <v>14</v>
      </c>
      <c r="AO84" s="78">
        <f t="shared" si="29"/>
        <v>3080037</v>
      </c>
      <c r="AP84" s="76">
        <f t="shared" si="30"/>
        <v>2916503</v>
      </c>
      <c r="AQ84" s="76">
        <f t="shared" si="31"/>
        <v>3566490</v>
      </c>
      <c r="AR84" s="76">
        <f t="shared" si="26"/>
        <v>115800</v>
      </c>
      <c r="AS84" s="76">
        <f t="shared" si="25"/>
        <v>183821</v>
      </c>
      <c r="AT84" s="76">
        <f t="shared" si="32"/>
        <v>8031</v>
      </c>
      <c r="AU84" s="76">
        <f t="shared" si="10"/>
        <v>689473</v>
      </c>
      <c r="AV84" s="76">
        <f t="shared" si="33"/>
        <v>1198</v>
      </c>
      <c r="AW84" s="76">
        <f t="shared" si="34"/>
        <v>47634</v>
      </c>
      <c r="AX84" s="76"/>
      <c r="AY84" s="76">
        <f t="shared" si="38"/>
        <v>11301</v>
      </c>
      <c r="AZ84" s="76">
        <f t="shared" si="36"/>
        <v>29280</v>
      </c>
      <c r="BA84" s="76"/>
      <c r="BB84" s="77">
        <f t="shared" si="37"/>
        <v>10649568</v>
      </c>
      <c r="BC84" s="48"/>
    </row>
    <row r="85" spans="1:55" ht="14.4" customHeight="1" thickBot="1" x14ac:dyDescent="0.3">
      <c r="A85" s="9"/>
      <c r="B85" s="131">
        <v>2016</v>
      </c>
      <c r="C85" s="14" t="s">
        <v>15</v>
      </c>
      <c r="D85" s="75">
        <v>863454</v>
      </c>
      <c r="E85" s="76">
        <v>131987</v>
      </c>
      <c r="F85" s="76">
        <v>104603</v>
      </c>
      <c r="G85" s="76"/>
      <c r="H85" s="76">
        <v>312</v>
      </c>
      <c r="I85" s="76">
        <v>91</v>
      </c>
      <c r="J85" s="76"/>
      <c r="K85" s="77">
        <f t="shared" ref="K85:K91" si="39">SUM(D85:I85)</f>
        <v>1100447</v>
      </c>
      <c r="L85" s="78">
        <v>2057852</v>
      </c>
      <c r="M85" s="76">
        <v>2253775</v>
      </c>
      <c r="N85" s="76">
        <v>2278302</v>
      </c>
      <c r="O85" s="76">
        <v>181743</v>
      </c>
      <c r="P85" s="76">
        <v>47549</v>
      </c>
      <c r="Q85" s="76">
        <v>8039</v>
      </c>
      <c r="R85" s="76">
        <v>383658</v>
      </c>
      <c r="S85" s="76">
        <v>1186</v>
      </c>
      <c r="T85" s="76">
        <v>47538</v>
      </c>
      <c r="U85" s="76"/>
      <c r="V85" s="76">
        <v>12998</v>
      </c>
      <c r="W85" s="76">
        <v>30423</v>
      </c>
      <c r="X85" s="76"/>
      <c r="Y85" s="77">
        <f t="shared" si="28"/>
        <v>7303063</v>
      </c>
      <c r="Z85" s="76">
        <v>1057703</v>
      </c>
      <c r="AA85" s="76">
        <v>602447</v>
      </c>
      <c r="AB85" s="76">
        <v>1310762</v>
      </c>
      <c r="AC85" s="76"/>
      <c r="AD85" s="76">
        <v>69978</v>
      </c>
      <c r="AE85" s="76"/>
      <c r="AF85" s="76">
        <v>365876</v>
      </c>
      <c r="AG85" s="76"/>
      <c r="AH85" s="76"/>
      <c r="AI85" s="76"/>
      <c r="AJ85" s="77">
        <f t="shared" ref="AJ85:AJ91" si="40">SUM(Z85:AF85)</f>
        <v>3406766</v>
      </c>
      <c r="AK85" s="60">
        <f t="shared" si="20"/>
        <v>11810276</v>
      </c>
      <c r="AL85" s="15"/>
      <c r="AM85" s="20"/>
      <c r="AN85" s="14" t="s">
        <v>15</v>
      </c>
      <c r="AO85" s="78">
        <f t="shared" si="29"/>
        <v>3115555</v>
      </c>
      <c r="AP85" s="76">
        <f t="shared" si="30"/>
        <v>2856222</v>
      </c>
      <c r="AQ85" s="76">
        <f t="shared" si="31"/>
        <v>3589064</v>
      </c>
      <c r="AR85" s="76">
        <f t="shared" si="26"/>
        <v>117527</v>
      </c>
      <c r="AS85" s="76">
        <f t="shared" si="25"/>
        <v>181743</v>
      </c>
      <c r="AT85" s="76">
        <f t="shared" ref="AT85:AT88" si="41">+Q85</f>
        <v>8039</v>
      </c>
      <c r="AU85" s="76">
        <f t="shared" ref="AU85:AU91" si="42">+R85+AF85</f>
        <v>749534</v>
      </c>
      <c r="AV85" s="76">
        <f t="shared" ref="AV85:AW91" si="43">+S85</f>
        <v>1186</v>
      </c>
      <c r="AW85" s="76">
        <f t="shared" si="43"/>
        <v>47538</v>
      </c>
      <c r="AX85" s="76"/>
      <c r="AY85" s="76">
        <f t="shared" ref="AY85:AZ91" si="44">+V85</f>
        <v>12998</v>
      </c>
      <c r="AZ85" s="76">
        <f t="shared" si="44"/>
        <v>30423</v>
      </c>
      <c r="BA85" s="76"/>
      <c r="BB85" s="77">
        <f t="shared" si="37"/>
        <v>10709829</v>
      </c>
      <c r="BC85" s="48"/>
    </row>
    <row r="86" spans="1:55" ht="14.4" customHeight="1" thickBot="1" x14ac:dyDescent="0.3">
      <c r="A86" s="9"/>
      <c r="B86" s="131">
        <v>2016</v>
      </c>
      <c r="C86" s="14" t="s">
        <v>16</v>
      </c>
      <c r="D86" s="75">
        <v>818513</v>
      </c>
      <c r="E86" s="76">
        <v>134967</v>
      </c>
      <c r="F86" s="76">
        <v>106799</v>
      </c>
      <c r="G86" s="76"/>
      <c r="H86" s="76">
        <v>294</v>
      </c>
      <c r="I86" s="76">
        <v>91</v>
      </c>
      <c r="J86" s="76"/>
      <c r="K86" s="77">
        <f t="shared" si="39"/>
        <v>1060664</v>
      </c>
      <c r="L86" s="78">
        <v>2066879</v>
      </c>
      <c r="M86" s="76">
        <v>2271631</v>
      </c>
      <c r="N86" s="76">
        <v>2281276</v>
      </c>
      <c r="O86" s="76">
        <v>183522</v>
      </c>
      <c r="P86" s="76">
        <v>48265</v>
      </c>
      <c r="Q86" s="76">
        <v>8041</v>
      </c>
      <c r="R86" s="76">
        <v>400776</v>
      </c>
      <c r="S86" s="76">
        <v>1229</v>
      </c>
      <c r="T86" s="76">
        <v>48343</v>
      </c>
      <c r="U86" s="76"/>
      <c r="V86" s="76">
        <v>13900</v>
      </c>
      <c r="W86" s="76">
        <v>30378</v>
      </c>
      <c r="X86" s="76"/>
      <c r="Y86" s="77">
        <f t="shared" si="28"/>
        <v>7354240</v>
      </c>
      <c r="Z86" s="76">
        <v>1174454</v>
      </c>
      <c r="AA86" s="76">
        <v>666143</v>
      </c>
      <c r="AB86" s="76">
        <v>1349864</v>
      </c>
      <c r="AC86" s="76"/>
      <c r="AD86" s="76">
        <v>72682</v>
      </c>
      <c r="AE86" s="76"/>
      <c r="AF86" s="76">
        <v>424464</v>
      </c>
      <c r="AG86" s="76"/>
      <c r="AH86" s="76"/>
      <c r="AI86" s="76"/>
      <c r="AJ86" s="77">
        <f t="shared" si="40"/>
        <v>3687607</v>
      </c>
      <c r="AK86" s="60">
        <f t="shared" si="20"/>
        <v>12102511</v>
      </c>
      <c r="AL86" s="15"/>
      <c r="AM86" s="13"/>
      <c r="AN86" s="14" t="s">
        <v>16</v>
      </c>
      <c r="AO86" s="78">
        <f t="shared" si="29"/>
        <v>3241333</v>
      </c>
      <c r="AP86" s="76">
        <f t="shared" si="30"/>
        <v>2937774</v>
      </c>
      <c r="AQ86" s="76">
        <f t="shared" si="31"/>
        <v>3631140</v>
      </c>
      <c r="AR86" s="76">
        <f t="shared" si="26"/>
        <v>120947</v>
      </c>
      <c r="AS86" s="76">
        <f t="shared" si="25"/>
        <v>183522</v>
      </c>
      <c r="AT86" s="76">
        <f t="shared" si="41"/>
        <v>8041</v>
      </c>
      <c r="AU86" s="76">
        <f t="shared" si="42"/>
        <v>825240</v>
      </c>
      <c r="AV86" s="76">
        <f t="shared" si="43"/>
        <v>1229</v>
      </c>
      <c r="AW86" s="76">
        <f t="shared" si="43"/>
        <v>48343</v>
      </c>
      <c r="AX86" s="76"/>
      <c r="AY86" s="76">
        <f t="shared" si="44"/>
        <v>13900</v>
      </c>
      <c r="AZ86" s="76">
        <f t="shared" si="44"/>
        <v>30378</v>
      </c>
      <c r="BA86" s="76"/>
      <c r="BB86" s="77">
        <f t="shared" si="37"/>
        <v>11041847</v>
      </c>
      <c r="BC86" s="48"/>
    </row>
    <row r="87" spans="1:55" ht="14.4" customHeight="1" thickBot="1" x14ac:dyDescent="0.3">
      <c r="A87" s="9"/>
      <c r="B87" s="131">
        <v>2016</v>
      </c>
      <c r="C87" s="14" t="s">
        <v>17</v>
      </c>
      <c r="D87" s="75">
        <v>745097</v>
      </c>
      <c r="E87" s="76">
        <v>125383</v>
      </c>
      <c r="F87" s="76">
        <v>124683</v>
      </c>
      <c r="G87" s="76"/>
      <c r="H87" s="76">
        <v>265</v>
      </c>
      <c r="I87" s="76">
        <v>91</v>
      </c>
      <c r="J87" s="76"/>
      <c r="K87" s="77">
        <f t="shared" si="39"/>
        <v>995519</v>
      </c>
      <c r="L87" s="78">
        <v>2072467</v>
      </c>
      <c r="M87" s="76">
        <v>2166042</v>
      </c>
      <c r="N87" s="76">
        <v>2366298</v>
      </c>
      <c r="O87" s="76">
        <v>181953</v>
      </c>
      <c r="P87" s="76">
        <v>48607</v>
      </c>
      <c r="Q87" s="76">
        <v>7930</v>
      </c>
      <c r="R87" s="76">
        <v>409113</v>
      </c>
      <c r="S87" s="76">
        <v>1229</v>
      </c>
      <c r="T87" s="76">
        <v>49942</v>
      </c>
      <c r="U87" s="76"/>
      <c r="V87" s="76">
        <v>14201</v>
      </c>
      <c r="W87" s="76">
        <v>31387</v>
      </c>
      <c r="X87" s="76"/>
      <c r="Y87" s="77">
        <f t="shared" si="28"/>
        <v>7349169</v>
      </c>
      <c r="Z87" s="76">
        <v>1263396</v>
      </c>
      <c r="AA87" s="76">
        <v>710948</v>
      </c>
      <c r="AB87" s="76">
        <v>1489988</v>
      </c>
      <c r="AC87" s="76"/>
      <c r="AD87" s="76">
        <v>74599</v>
      </c>
      <c r="AE87" s="76"/>
      <c r="AF87" s="76">
        <v>494848</v>
      </c>
      <c r="AG87" s="76"/>
      <c r="AH87" s="76"/>
      <c r="AI87" s="76"/>
      <c r="AJ87" s="77">
        <f t="shared" si="40"/>
        <v>4033779</v>
      </c>
      <c r="AK87" s="60">
        <f t="shared" si="20"/>
        <v>12378467</v>
      </c>
      <c r="AL87" s="15"/>
      <c r="AM87" s="13"/>
      <c r="AN87" s="14" t="s">
        <v>17</v>
      </c>
      <c r="AO87" s="78">
        <f t="shared" si="29"/>
        <v>3335863</v>
      </c>
      <c r="AP87" s="76">
        <f t="shared" si="30"/>
        <v>2876990</v>
      </c>
      <c r="AQ87" s="76">
        <f t="shared" si="31"/>
        <v>3856286</v>
      </c>
      <c r="AR87" s="76">
        <f t="shared" si="26"/>
        <v>123206</v>
      </c>
      <c r="AS87" s="76">
        <f t="shared" si="25"/>
        <v>181953</v>
      </c>
      <c r="AT87" s="76">
        <f t="shared" si="41"/>
        <v>7930</v>
      </c>
      <c r="AU87" s="76">
        <f t="shared" si="42"/>
        <v>903961</v>
      </c>
      <c r="AV87" s="76">
        <f t="shared" si="43"/>
        <v>1229</v>
      </c>
      <c r="AW87" s="76">
        <f t="shared" si="43"/>
        <v>49942</v>
      </c>
      <c r="AX87" s="76"/>
      <c r="AY87" s="76">
        <f t="shared" si="44"/>
        <v>14201</v>
      </c>
      <c r="AZ87" s="76">
        <f t="shared" si="44"/>
        <v>31387</v>
      </c>
      <c r="BA87" s="76"/>
      <c r="BB87" s="77">
        <f t="shared" si="37"/>
        <v>11382948</v>
      </c>
      <c r="BC87" s="48"/>
    </row>
    <row r="88" spans="1:55" ht="14.4" customHeight="1" thickBot="1" x14ac:dyDescent="0.3">
      <c r="A88" s="9"/>
      <c r="B88" s="131">
        <v>2016</v>
      </c>
      <c r="C88" s="14" t="s">
        <v>18</v>
      </c>
      <c r="D88" s="75">
        <v>695777</v>
      </c>
      <c r="E88" s="76">
        <v>121613</v>
      </c>
      <c r="F88" s="76">
        <v>126491</v>
      </c>
      <c r="G88" s="76"/>
      <c r="H88" s="76">
        <v>266</v>
      </c>
      <c r="I88" s="76">
        <v>86</v>
      </c>
      <c r="J88" s="76"/>
      <c r="K88" s="77">
        <f t="shared" si="39"/>
        <v>944233</v>
      </c>
      <c r="L88" s="78">
        <v>2087419</v>
      </c>
      <c r="M88" s="76">
        <v>2138147</v>
      </c>
      <c r="N88" s="76">
        <v>2469898</v>
      </c>
      <c r="O88" s="76">
        <v>180135</v>
      </c>
      <c r="P88" s="76">
        <v>50657</v>
      </c>
      <c r="Q88" s="76">
        <v>8139</v>
      </c>
      <c r="R88" s="76">
        <v>432416</v>
      </c>
      <c r="S88" s="76">
        <v>1222</v>
      </c>
      <c r="T88" s="76">
        <v>51485</v>
      </c>
      <c r="U88" s="76"/>
      <c r="V88" s="76">
        <v>15204</v>
      </c>
      <c r="W88" s="76">
        <v>32552</v>
      </c>
      <c r="X88" s="76"/>
      <c r="Y88" s="77">
        <f t="shared" si="28"/>
        <v>7467274</v>
      </c>
      <c r="Z88" s="76">
        <v>1373862</v>
      </c>
      <c r="AA88" s="76">
        <v>778755</v>
      </c>
      <c r="AB88" s="76">
        <v>1554842</v>
      </c>
      <c r="AC88" s="76"/>
      <c r="AD88" s="76">
        <v>77790</v>
      </c>
      <c r="AE88" s="76"/>
      <c r="AF88" s="76">
        <v>569429</v>
      </c>
      <c r="AG88" s="76"/>
      <c r="AH88" s="76"/>
      <c r="AI88" s="76"/>
      <c r="AJ88" s="77">
        <f t="shared" si="40"/>
        <v>4354678</v>
      </c>
      <c r="AK88" s="60">
        <f t="shared" si="20"/>
        <v>12766185</v>
      </c>
      <c r="AL88" s="15"/>
      <c r="AM88" s="13"/>
      <c r="AN88" s="14" t="s">
        <v>18</v>
      </c>
      <c r="AO88" s="78">
        <f t="shared" si="29"/>
        <v>3461281</v>
      </c>
      <c r="AP88" s="76">
        <f t="shared" si="30"/>
        <v>2916902</v>
      </c>
      <c r="AQ88" s="76">
        <f t="shared" si="31"/>
        <v>4024740</v>
      </c>
      <c r="AR88" s="76">
        <f t="shared" si="26"/>
        <v>128447</v>
      </c>
      <c r="AS88" s="76">
        <f t="shared" si="25"/>
        <v>180135</v>
      </c>
      <c r="AT88" s="76">
        <f t="shared" si="41"/>
        <v>8139</v>
      </c>
      <c r="AU88" s="76">
        <f t="shared" si="42"/>
        <v>1001845</v>
      </c>
      <c r="AV88" s="76">
        <f t="shared" si="43"/>
        <v>1222</v>
      </c>
      <c r="AW88" s="76">
        <f t="shared" si="43"/>
        <v>51485</v>
      </c>
      <c r="AX88" s="76"/>
      <c r="AY88" s="76">
        <f t="shared" si="44"/>
        <v>15204</v>
      </c>
      <c r="AZ88" s="76">
        <f t="shared" si="44"/>
        <v>32552</v>
      </c>
      <c r="BA88" s="76"/>
      <c r="BB88" s="77">
        <f t="shared" si="37"/>
        <v>11821952</v>
      </c>
      <c r="BC88" s="48"/>
    </row>
    <row r="89" spans="1:55" ht="14.4" customHeight="1" thickBot="1" x14ac:dyDescent="0.3">
      <c r="A89" s="9"/>
      <c r="B89" s="131">
        <v>2016</v>
      </c>
      <c r="C89" s="14" t="s">
        <v>19</v>
      </c>
      <c r="D89" s="75">
        <v>661605</v>
      </c>
      <c r="E89" s="76">
        <v>117237</v>
      </c>
      <c r="F89" s="76">
        <v>129043</v>
      </c>
      <c r="G89" s="76"/>
      <c r="H89" s="76">
        <v>278</v>
      </c>
      <c r="I89" s="76"/>
      <c r="J89" s="76"/>
      <c r="K89" s="77">
        <f t="shared" si="39"/>
        <v>908163</v>
      </c>
      <c r="L89" s="78">
        <v>2087181</v>
      </c>
      <c r="M89" s="76">
        <v>2122422</v>
      </c>
      <c r="N89" s="76">
        <v>2520227</v>
      </c>
      <c r="O89" s="76">
        <v>187244</v>
      </c>
      <c r="P89" s="76">
        <v>52473</v>
      </c>
      <c r="Q89" s="76">
        <v>4551</v>
      </c>
      <c r="R89" s="76">
        <v>455076</v>
      </c>
      <c r="S89" s="76">
        <v>1900</v>
      </c>
      <c r="T89" s="76">
        <v>52262</v>
      </c>
      <c r="U89" s="76"/>
      <c r="V89" s="76">
        <v>15998</v>
      </c>
      <c r="W89" s="76">
        <v>33773</v>
      </c>
      <c r="X89" s="76"/>
      <c r="Y89" s="77">
        <f t="shared" si="28"/>
        <v>7533107</v>
      </c>
      <c r="Z89" s="76">
        <v>1514624</v>
      </c>
      <c r="AA89" s="76">
        <v>862518</v>
      </c>
      <c r="AB89" s="76">
        <v>1605280</v>
      </c>
      <c r="AC89" s="76"/>
      <c r="AD89" s="76">
        <v>81447</v>
      </c>
      <c r="AE89" s="76">
        <v>3781</v>
      </c>
      <c r="AF89" s="76">
        <v>657266</v>
      </c>
      <c r="AG89" s="76"/>
      <c r="AH89" s="76"/>
      <c r="AI89" s="76"/>
      <c r="AJ89" s="77">
        <f t="shared" si="40"/>
        <v>4724916</v>
      </c>
      <c r="AK89" s="60">
        <f t="shared" si="20"/>
        <v>13166186</v>
      </c>
      <c r="AL89" s="15"/>
      <c r="AM89" s="13"/>
      <c r="AN89" s="14" t="s">
        <v>19</v>
      </c>
      <c r="AO89" s="78">
        <f t="shared" si="29"/>
        <v>3601805</v>
      </c>
      <c r="AP89" s="76">
        <f t="shared" si="30"/>
        <v>2984940</v>
      </c>
      <c r="AQ89" s="76">
        <f t="shared" si="31"/>
        <v>4125507</v>
      </c>
      <c r="AR89" s="76">
        <f t="shared" si="26"/>
        <v>133920</v>
      </c>
      <c r="AS89" s="76">
        <f t="shared" si="25"/>
        <v>187244</v>
      </c>
      <c r="AT89" s="76">
        <f>+Q89+AE89</f>
        <v>8332</v>
      </c>
      <c r="AU89" s="76">
        <f t="shared" si="42"/>
        <v>1112342</v>
      </c>
      <c r="AV89" s="76">
        <f t="shared" si="43"/>
        <v>1900</v>
      </c>
      <c r="AW89" s="76">
        <f t="shared" si="43"/>
        <v>52262</v>
      </c>
      <c r="AX89" s="76"/>
      <c r="AY89" s="76">
        <f t="shared" si="44"/>
        <v>15998</v>
      </c>
      <c r="AZ89" s="76">
        <f t="shared" si="44"/>
        <v>33773</v>
      </c>
      <c r="BA89" s="76"/>
      <c r="BB89" s="77">
        <f t="shared" si="37"/>
        <v>12258023</v>
      </c>
      <c r="BC89" s="48"/>
    </row>
    <row r="90" spans="1:55" ht="14.4" customHeight="1" thickBot="1" x14ac:dyDescent="0.3">
      <c r="A90" s="9"/>
      <c r="B90" s="131">
        <v>2016</v>
      </c>
      <c r="C90" s="14" t="s">
        <v>20</v>
      </c>
      <c r="D90" s="75">
        <v>630359</v>
      </c>
      <c r="E90" s="76">
        <v>114095</v>
      </c>
      <c r="F90" s="76">
        <v>128009</v>
      </c>
      <c r="G90" s="76"/>
      <c r="H90" s="76">
        <v>252</v>
      </c>
      <c r="I90" s="76"/>
      <c r="J90" s="76"/>
      <c r="K90" s="77">
        <f t="shared" si="39"/>
        <v>872715</v>
      </c>
      <c r="L90" s="78">
        <v>2039669</v>
      </c>
      <c r="M90" s="76">
        <v>2054597</v>
      </c>
      <c r="N90" s="76">
        <v>2552717</v>
      </c>
      <c r="O90" s="76">
        <v>184564</v>
      </c>
      <c r="P90" s="76">
        <v>53890</v>
      </c>
      <c r="Q90" s="76">
        <v>4293</v>
      </c>
      <c r="R90" s="76">
        <v>459278</v>
      </c>
      <c r="S90" s="76">
        <v>1864</v>
      </c>
      <c r="T90" s="76">
        <v>51316</v>
      </c>
      <c r="U90" s="76"/>
      <c r="V90" s="76">
        <v>16200</v>
      </c>
      <c r="W90" s="76">
        <v>36186</v>
      </c>
      <c r="X90" s="76"/>
      <c r="Y90" s="77">
        <f t="shared" si="28"/>
        <v>7454574</v>
      </c>
      <c r="Z90" s="76">
        <v>1621224</v>
      </c>
      <c r="AA90" s="76">
        <v>925079</v>
      </c>
      <c r="AB90" s="76">
        <v>1644550</v>
      </c>
      <c r="AC90" s="76"/>
      <c r="AD90" s="76">
        <v>83980</v>
      </c>
      <c r="AE90" s="76">
        <v>4037</v>
      </c>
      <c r="AF90" s="76">
        <v>715826</v>
      </c>
      <c r="AG90" s="76"/>
      <c r="AH90" s="76"/>
      <c r="AI90" s="76"/>
      <c r="AJ90" s="77">
        <f t="shared" si="40"/>
        <v>4994696</v>
      </c>
      <c r="AK90" s="60">
        <f t="shared" ref="AK90:AK114" si="45">+K90+Y90+AJ90</f>
        <v>13321985</v>
      </c>
      <c r="AL90" s="15"/>
      <c r="AM90" s="20"/>
      <c r="AN90" s="14" t="s">
        <v>20</v>
      </c>
      <c r="AO90" s="78">
        <f t="shared" si="29"/>
        <v>3660893</v>
      </c>
      <c r="AP90" s="76">
        <f t="shared" si="30"/>
        <v>2979676</v>
      </c>
      <c r="AQ90" s="76">
        <f t="shared" si="31"/>
        <v>4197267</v>
      </c>
      <c r="AR90" s="76">
        <f t="shared" si="26"/>
        <v>137870</v>
      </c>
      <c r="AS90" s="76">
        <f t="shared" si="25"/>
        <v>184564</v>
      </c>
      <c r="AT90" s="76">
        <f t="shared" ref="AT90:AT93" si="46">+Q90+AE90</f>
        <v>8330</v>
      </c>
      <c r="AU90" s="76">
        <f t="shared" si="42"/>
        <v>1175104</v>
      </c>
      <c r="AV90" s="76">
        <f t="shared" si="43"/>
        <v>1864</v>
      </c>
      <c r="AW90" s="76">
        <f t="shared" si="43"/>
        <v>51316</v>
      </c>
      <c r="AX90" s="76"/>
      <c r="AY90" s="76">
        <f t="shared" si="44"/>
        <v>16200</v>
      </c>
      <c r="AZ90" s="76">
        <f t="shared" si="44"/>
        <v>36186</v>
      </c>
      <c r="BA90" s="76"/>
      <c r="BB90" s="77">
        <f t="shared" si="37"/>
        <v>12449270</v>
      </c>
      <c r="BC90" s="48"/>
    </row>
    <row r="91" spans="1:55" ht="14.4" customHeight="1" thickBot="1" x14ac:dyDescent="0.3">
      <c r="A91" s="9"/>
      <c r="B91" s="131">
        <v>2016</v>
      </c>
      <c r="C91" s="14" t="s">
        <v>21</v>
      </c>
      <c r="D91" s="75">
        <v>609072</v>
      </c>
      <c r="E91" s="76">
        <v>107100</v>
      </c>
      <c r="F91" s="76">
        <v>126819</v>
      </c>
      <c r="G91" s="76"/>
      <c r="H91" s="76">
        <v>249</v>
      </c>
      <c r="I91" s="76"/>
      <c r="J91" s="76"/>
      <c r="K91" s="77">
        <f t="shared" si="39"/>
        <v>843240</v>
      </c>
      <c r="L91" s="78">
        <v>2010917</v>
      </c>
      <c r="M91" s="76">
        <v>1974896</v>
      </c>
      <c r="N91" s="76">
        <v>2452261</v>
      </c>
      <c r="O91" s="76">
        <v>182723</v>
      </c>
      <c r="P91" s="76">
        <v>55083</v>
      </c>
      <c r="Q91" s="76">
        <v>4033</v>
      </c>
      <c r="R91" s="76">
        <v>464760</v>
      </c>
      <c r="S91" s="76">
        <v>2278</v>
      </c>
      <c r="T91" s="76">
        <v>51421</v>
      </c>
      <c r="U91" s="76"/>
      <c r="V91" s="76">
        <v>16901</v>
      </c>
      <c r="W91" s="76">
        <v>38662</v>
      </c>
      <c r="X91" s="76"/>
      <c r="Y91" s="77">
        <f t="shared" si="28"/>
        <v>7253935</v>
      </c>
      <c r="Z91" s="76">
        <v>1717083</v>
      </c>
      <c r="AA91" s="76">
        <v>984845</v>
      </c>
      <c r="AB91" s="76">
        <v>1688086</v>
      </c>
      <c r="AC91" s="76"/>
      <c r="AD91" s="76">
        <v>86021</v>
      </c>
      <c r="AE91" s="76">
        <v>4373</v>
      </c>
      <c r="AF91" s="76">
        <v>776887</v>
      </c>
      <c r="AG91" s="76"/>
      <c r="AH91" s="76"/>
      <c r="AI91" s="76"/>
      <c r="AJ91" s="77">
        <f t="shared" si="40"/>
        <v>5257295</v>
      </c>
      <c r="AK91" s="60">
        <f t="shared" si="45"/>
        <v>13354470</v>
      </c>
      <c r="AL91" s="15"/>
      <c r="AM91" s="13"/>
      <c r="AN91" s="14" t="s">
        <v>21</v>
      </c>
      <c r="AO91" s="78">
        <f t="shared" si="29"/>
        <v>3728000</v>
      </c>
      <c r="AP91" s="76">
        <f t="shared" si="30"/>
        <v>2959741</v>
      </c>
      <c r="AQ91" s="76">
        <f t="shared" si="31"/>
        <v>4140347</v>
      </c>
      <c r="AR91" s="76">
        <f t="shared" si="26"/>
        <v>141104</v>
      </c>
      <c r="AS91" s="76">
        <f t="shared" si="25"/>
        <v>182723</v>
      </c>
      <c r="AT91" s="76">
        <f t="shared" si="46"/>
        <v>8406</v>
      </c>
      <c r="AU91" s="76">
        <f t="shared" si="42"/>
        <v>1241647</v>
      </c>
      <c r="AV91" s="76">
        <f t="shared" si="43"/>
        <v>2278</v>
      </c>
      <c r="AW91" s="76">
        <f t="shared" si="43"/>
        <v>51421</v>
      </c>
      <c r="AX91" s="76"/>
      <c r="AY91" s="76">
        <f t="shared" si="44"/>
        <v>16901</v>
      </c>
      <c r="AZ91" s="76">
        <f t="shared" si="44"/>
        <v>38662</v>
      </c>
      <c r="BA91" s="76"/>
      <c r="BB91" s="77">
        <f t="shared" ref="BB91:BB96" si="47">SUM(AO91:AZ91)</f>
        <v>12511230</v>
      </c>
      <c r="BC91" s="48"/>
    </row>
    <row r="92" spans="1:55" ht="14.4" customHeight="1" thickBot="1" x14ac:dyDescent="0.3">
      <c r="A92" s="9"/>
      <c r="B92" s="131">
        <v>2016</v>
      </c>
      <c r="C92" s="14" t="s">
        <v>22</v>
      </c>
      <c r="D92" s="75">
        <v>525045</v>
      </c>
      <c r="E92" s="76">
        <v>106432</v>
      </c>
      <c r="F92" s="76">
        <v>112159</v>
      </c>
      <c r="G92" s="76"/>
      <c r="H92" s="76">
        <v>237</v>
      </c>
      <c r="I92" s="76"/>
      <c r="J92" s="76"/>
      <c r="K92" s="77">
        <f t="shared" ref="K92:K96" si="48">SUM(D92:I92)</f>
        <v>743873</v>
      </c>
      <c r="L92" s="78">
        <v>1981244</v>
      </c>
      <c r="M92" s="76">
        <v>2101463</v>
      </c>
      <c r="N92" s="76">
        <v>2328060</v>
      </c>
      <c r="O92" s="76">
        <v>180844</v>
      </c>
      <c r="P92" s="76">
        <v>57150</v>
      </c>
      <c r="Q92" s="76">
        <v>3839</v>
      </c>
      <c r="R92" s="76">
        <v>466976</v>
      </c>
      <c r="S92" s="76">
        <v>1983</v>
      </c>
      <c r="T92" s="76">
        <v>51300</v>
      </c>
      <c r="U92" s="76"/>
      <c r="V92" s="76">
        <v>17001</v>
      </c>
      <c r="W92" s="76">
        <v>42570</v>
      </c>
      <c r="X92" s="76"/>
      <c r="Y92" s="77">
        <f t="shared" si="28"/>
        <v>7232430</v>
      </c>
      <c r="Z92" s="76">
        <v>1805782</v>
      </c>
      <c r="AA92" s="76">
        <v>1124638</v>
      </c>
      <c r="AB92" s="76">
        <v>1772663</v>
      </c>
      <c r="AC92" s="76"/>
      <c r="AD92" s="76">
        <v>89310</v>
      </c>
      <c r="AE92" s="76">
        <v>4547</v>
      </c>
      <c r="AF92" s="76">
        <v>842710</v>
      </c>
      <c r="AG92" s="76"/>
      <c r="AH92" s="76"/>
      <c r="AI92" s="76"/>
      <c r="AJ92" s="77">
        <f t="shared" ref="AJ92:AJ93" si="49">SUM(Z92:AF92)</f>
        <v>5639650</v>
      </c>
      <c r="AK92" s="60">
        <f t="shared" si="45"/>
        <v>13615953</v>
      </c>
      <c r="AL92" s="15"/>
      <c r="AM92" s="20"/>
      <c r="AN92" s="14" t="s">
        <v>22</v>
      </c>
      <c r="AO92" s="78">
        <f t="shared" si="29"/>
        <v>3787026</v>
      </c>
      <c r="AP92" s="76">
        <f t="shared" si="30"/>
        <v>3226101</v>
      </c>
      <c r="AQ92" s="76">
        <f t="shared" si="31"/>
        <v>4100723</v>
      </c>
      <c r="AR92" s="76">
        <f t="shared" si="26"/>
        <v>146460</v>
      </c>
      <c r="AS92" s="76">
        <f t="shared" si="25"/>
        <v>180844</v>
      </c>
      <c r="AT92" s="76">
        <f t="shared" si="46"/>
        <v>8386</v>
      </c>
      <c r="AU92" s="76">
        <f t="shared" ref="AU92:AU96" si="50">+R92+AF92</f>
        <v>1309686</v>
      </c>
      <c r="AV92" s="76">
        <f t="shared" ref="AV92:AV96" si="51">+S92</f>
        <v>1983</v>
      </c>
      <c r="AW92" s="76">
        <f t="shared" ref="AW92:AW96" si="52">+T92</f>
        <v>51300</v>
      </c>
      <c r="AX92" s="76"/>
      <c r="AY92" s="76">
        <f t="shared" ref="AY92:AY96" si="53">+V92</f>
        <v>17001</v>
      </c>
      <c r="AZ92" s="76">
        <f t="shared" ref="AZ92:AZ93" si="54">+W92</f>
        <v>42570</v>
      </c>
      <c r="BA92" s="76"/>
      <c r="BB92" s="77">
        <f t="shared" si="47"/>
        <v>12872080</v>
      </c>
      <c r="BC92" s="48"/>
    </row>
    <row r="93" spans="1:55" ht="15" customHeight="1" thickBot="1" x14ac:dyDescent="0.3">
      <c r="A93" s="9"/>
      <c r="B93" s="131">
        <v>2016</v>
      </c>
      <c r="C93" s="18" t="s">
        <v>23</v>
      </c>
      <c r="D93" s="67">
        <v>511519</v>
      </c>
      <c r="E93" s="68">
        <v>103961</v>
      </c>
      <c r="F93" s="68">
        <v>114411</v>
      </c>
      <c r="G93" s="68"/>
      <c r="H93" s="68">
        <v>224</v>
      </c>
      <c r="I93" s="68"/>
      <c r="J93" s="68"/>
      <c r="K93" s="69">
        <f t="shared" si="48"/>
        <v>730115</v>
      </c>
      <c r="L93" s="70">
        <v>1947011</v>
      </c>
      <c r="M93" s="68">
        <v>2005196</v>
      </c>
      <c r="N93" s="68">
        <v>2136256</v>
      </c>
      <c r="O93" s="68">
        <v>182102</v>
      </c>
      <c r="P93" s="68">
        <v>58745</v>
      </c>
      <c r="Q93" s="68">
        <v>3652</v>
      </c>
      <c r="R93" s="68">
        <v>474752</v>
      </c>
      <c r="S93" s="68">
        <v>1946</v>
      </c>
      <c r="T93" s="68">
        <v>51986</v>
      </c>
      <c r="U93" s="68"/>
      <c r="V93" s="68">
        <v>20100</v>
      </c>
      <c r="W93" s="68">
        <v>42517</v>
      </c>
      <c r="X93" s="68"/>
      <c r="Y93" s="69">
        <f t="shared" si="28"/>
        <v>6924263</v>
      </c>
      <c r="Z93" s="68">
        <v>2006938</v>
      </c>
      <c r="AA93" s="68">
        <v>1182868</v>
      </c>
      <c r="AB93" s="68">
        <v>2022281</v>
      </c>
      <c r="AC93" s="68"/>
      <c r="AD93" s="68">
        <v>92973</v>
      </c>
      <c r="AE93" s="68">
        <v>4867</v>
      </c>
      <c r="AF93" s="68">
        <v>980949</v>
      </c>
      <c r="AG93" s="68"/>
      <c r="AH93" s="68"/>
      <c r="AI93" s="68"/>
      <c r="AJ93" s="69">
        <f t="shared" si="49"/>
        <v>6290876</v>
      </c>
      <c r="AK93" s="57">
        <f t="shared" si="45"/>
        <v>13945254</v>
      </c>
      <c r="AL93" s="15"/>
      <c r="AM93" s="17"/>
      <c r="AN93" s="18" t="s">
        <v>23</v>
      </c>
      <c r="AO93" s="70">
        <f t="shared" si="29"/>
        <v>3953949</v>
      </c>
      <c r="AP93" s="68">
        <f t="shared" si="30"/>
        <v>3188064</v>
      </c>
      <c r="AQ93" s="68">
        <f t="shared" si="31"/>
        <v>4158537</v>
      </c>
      <c r="AR93" s="68">
        <f t="shared" si="26"/>
        <v>151718</v>
      </c>
      <c r="AS93" s="68">
        <f t="shared" si="25"/>
        <v>182102</v>
      </c>
      <c r="AT93" s="68">
        <f t="shared" si="46"/>
        <v>8519</v>
      </c>
      <c r="AU93" s="68">
        <f t="shared" si="50"/>
        <v>1455701</v>
      </c>
      <c r="AV93" s="68">
        <f t="shared" si="51"/>
        <v>1946</v>
      </c>
      <c r="AW93" s="68">
        <f t="shared" si="52"/>
        <v>51986</v>
      </c>
      <c r="AX93" s="68"/>
      <c r="AY93" s="68">
        <f t="shared" si="53"/>
        <v>20100</v>
      </c>
      <c r="AZ93" s="68">
        <f t="shared" si="54"/>
        <v>42517</v>
      </c>
      <c r="BA93" s="68"/>
      <c r="BB93" s="69">
        <f t="shared" si="47"/>
        <v>13215139</v>
      </c>
      <c r="BC93" s="48"/>
    </row>
    <row r="94" spans="1:55" ht="13.8" thickBot="1" x14ac:dyDescent="0.3">
      <c r="A94" s="9"/>
      <c r="B94" s="131">
        <v>2017</v>
      </c>
      <c r="C94" s="11" t="s">
        <v>12</v>
      </c>
      <c r="D94" s="71">
        <v>510273</v>
      </c>
      <c r="E94" s="72">
        <v>100254</v>
      </c>
      <c r="F94" s="72">
        <v>119939</v>
      </c>
      <c r="G94" s="72"/>
      <c r="H94" s="72">
        <v>226</v>
      </c>
      <c r="I94" s="72"/>
      <c r="J94" s="72"/>
      <c r="K94" s="73">
        <f t="shared" si="48"/>
        <v>730692</v>
      </c>
      <c r="L94" s="74">
        <v>1949179</v>
      </c>
      <c r="M94" s="72">
        <v>1906332</v>
      </c>
      <c r="N94" s="72">
        <v>2133006</v>
      </c>
      <c r="O94" s="72">
        <v>173550</v>
      </c>
      <c r="P94" s="72">
        <v>60571</v>
      </c>
      <c r="Q94" s="72">
        <v>3357</v>
      </c>
      <c r="R94" s="72">
        <v>466568</v>
      </c>
      <c r="S94" s="72">
        <v>2001</v>
      </c>
      <c r="T94" s="72">
        <v>51318</v>
      </c>
      <c r="U94" s="72"/>
      <c r="V94" s="72">
        <v>20502</v>
      </c>
      <c r="W94" s="72">
        <v>42271</v>
      </c>
      <c r="X94" s="72"/>
      <c r="Y94" s="73">
        <f t="shared" si="28"/>
        <v>6808655</v>
      </c>
      <c r="Z94" s="72">
        <v>2002747</v>
      </c>
      <c r="AA94" s="72">
        <v>1270331</v>
      </c>
      <c r="AB94" s="72">
        <v>2086735</v>
      </c>
      <c r="AC94" s="72"/>
      <c r="AD94" s="72">
        <v>95230</v>
      </c>
      <c r="AE94" s="72">
        <v>4972</v>
      </c>
      <c r="AF94" s="72">
        <v>1044044</v>
      </c>
      <c r="AG94" s="72"/>
      <c r="AH94" s="72"/>
      <c r="AI94" s="72"/>
      <c r="AJ94" s="73">
        <f>SUM(Z94:AG94)</f>
        <v>6504059</v>
      </c>
      <c r="AK94" s="63">
        <f t="shared" si="45"/>
        <v>14043406</v>
      </c>
      <c r="AL94" s="15"/>
      <c r="AM94" s="10">
        <v>2017</v>
      </c>
      <c r="AN94" s="11" t="s">
        <v>12</v>
      </c>
      <c r="AO94" s="74">
        <f t="shared" si="29"/>
        <v>3951926</v>
      </c>
      <c r="AP94" s="72">
        <f t="shared" si="30"/>
        <v>3176663</v>
      </c>
      <c r="AQ94" s="72">
        <f t="shared" si="31"/>
        <v>4219741</v>
      </c>
      <c r="AR94" s="72">
        <f t="shared" si="26"/>
        <v>155801</v>
      </c>
      <c r="AS94" s="72">
        <f t="shared" si="25"/>
        <v>173550</v>
      </c>
      <c r="AT94" s="72">
        <f>+Q94+AE94</f>
        <v>8329</v>
      </c>
      <c r="AU94" s="72">
        <f t="shared" si="50"/>
        <v>1510612</v>
      </c>
      <c r="AV94" s="72">
        <f t="shared" si="51"/>
        <v>2001</v>
      </c>
      <c r="AW94" s="72">
        <f t="shared" si="52"/>
        <v>51318</v>
      </c>
      <c r="AX94" s="72"/>
      <c r="AY94" s="72">
        <f t="shared" si="53"/>
        <v>20502</v>
      </c>
      <c r="AZ94" s="72">
        <f>+W94+AG94</f>
        <v>42271</v>
      </c>
      <c r="BA94" s="72"/>
      <c r="BB94" s="73">
        <f t="shared" si="47"/>
        <v>13312714</v>
      </c>
      <c r="BC94" s="48"/>
    </row>
    <row r="95" spans="1:55" ht="14.4" customHeight="1" thickBot="1" x14ac:dyDescent="0.3">
      <c r="A95" s="9"/>
      <c r="B95" s="131">
        <v>2017</v>
      </c>
      <c r="C95" s="14" t="s">
        <v>13</v>
      </c>
      <c r="D95" s="75">
        <v>440634</v>
      </c>
      <c r="E95" s="76">
        <v>92816</v>
      </c>
      <c r="F95" s="76">
        <v>111951</v>
      </c>
      <c r="G95" s="76"/>
      <c r="H95" s="76">
        <v>197</v>
      </c>
      <c r="I95" s="76"/>
      <c r="J95" s="76"/>
      <c r="K95" s="77">
        <f t="shared" si="48"/>
        <v>645598</v>
      </c>
      <c r="L95" s="78">
        <v>1758014</v>
      </c>
      <c r="M95" s="76">
        <v>1802232</v>
      </c>
      <c r="N95" s="76">
        <v>2175391</v>
      </c>
      <c r="O95" s="76">
        <v>165122</v>
      </c>
      <c r="P95" s="76">
        <v>61986</v>
      </c>
      <c r="Q95" s="76">
        <v>3201</v>
      </c>
      <c r="R95" s="76">
        <v>457506</v>
      </c>
      <c r="S95" s="76">
        <v>1988</v>
      </c>
      <c r="T95" s="76">
        <v>49877</v>
      </c>
      <c r="U95" s="76"/>
      <c r="V95" s="76">
        <v>20905</v>
      </c>
      <c r="W95" s="76">
        <v>45469</v>
      </c>
      <c r="X95" s="76"/>
      <c r="Y95" s="77">
        <f t="shared" si="28"/>
        <v>6541691</v>
      </c>
      <c r="Z95" s="76">
        <v>2253271</v>
      </c>
      <c r="AA95" s="76">
        <v>1292148</v>
      </c>
      <c r="AB95" s="76">
        <v>2176405</v>
      </c>
      <c r="AC95" s="76"/>
      <c r="AD95" s="76">
        <v>96827</v>
      </c>
      <c r="AE95" s="76">
        <v>5053</v>
      </c>
      <c r="AF95" s="76">
        <v>1094921</v>
      </c>
      <c r="AG95" s="76"/>
      <c r="AH95" s="76"/>
      <c r="AI95" s="76"/>
      <c r="AJ95" s="77">
        <f t="shared" ref="AJ95:AJ96" si="55">SUM(Z95:AG95)</f>
        <v>6918625</v>
      </c>
      <c r="AK95" s="60">
        <f t="shared" si="45"/>
        <v>14105914</v>
      </c>
      <c r="AL95" s="15"/>
      <c r="AM95" s="13"/>
      <c r="AN95" s="14" t="s">
        <v>13</v>
      </c>
      <c r="AO95" s="78">
        <f t="shared" si="29"/>
        <v>4011285</v>
      </c>
      <c r="AP95" s="76">
        <f t="shared" si="30"/>
        <v>3094380</v>
      </c>
      <c r="AQ95" s="76">
        <f t="shared" si="31"/>
        <v>4351796</v>
      </c>
      <c r="AR95" s="76">
        <f t="shared" si="26"/>
        <v>158813</v>
      </c>
      <c r="AS95" s="76">
        <f t="shared" si="25"/>
        <v>165122</v>
      </c>
      <c r="AT95" s="76">
        <f t="shared" ref="AT95:AT96" si="56">+Q95+AE95</f>
        <v>8254</v>
      </c>
      <c r="AU95" s="76">
        <f t="shared" si="50"/>
        <v>1552427</v>
      </c>
      <c r="AV95" s="76">
        <f t="shared" si="51"/>
        <v>1988</v>
      </c>
      <c r="AW95" s="76">
        <f t="shared" si="52"/>
        <v>49877</v>
      </c>
      <c r="AX95" s="76"/>
      <c r="AY95" s="76">
        <f t="shared" si="53"/>
        <v>20905</v>
      </c>
      <c r="AZ95" s="76">
        <f t="shared" ref="AZ95:AZ96" si="57">+W95+AG95</f>
        <v>45469</v>
      </c>
      <c r="BA95" s="76"/>
      <c r="BB95" s="77">
        <f t="shared" si="47"/>
        <v>13460316</v>
      </c>
      <c r="BC95" s="48"/>
    </row>
    <row r="96" spans="1:55" ht="14.4" customHeight="1" thickBot="1" x14ac:dyDescent="0.3">
      <c r="A96" s="9"/>
      <c r="B96" s="131">
        <v>2017</v>
      </c>
      <c r="C96" s="14" t="s">
        <v>14</v>
      </c>
      <c r="D96" s="75">
        <v>427962</v>
      </c>
      <c r="E96" s="76">
        <v>91042</v>
      </c>
      <c r="F96" s="76">
        <v>122541</v>
      </c>
      <c r="G96" s="76"/>
      <c r="H96" s="76">
        <v>204</v>
      </c>
      <c r="I96" s="76"/>
      <c r="J96" s="76"/>
      <c r="K96" s="77">
        <f t="shared" si="48"/>
        <v>641749</v>
      </c>
      <c r="L96" s="78">
        <v>1718644</v>
      </c>
      <c r="M96" s="76">
        <v>1728447</v>
      </c>
      <c r="N96" s="76">
        <v>2103994</v>
      </c>
      <c r="O96" s="76">
        <v>163092</v>
      </c>
      <c r="P96" s="76">
        <v>64549</v>
      </c>
      <c r="Q96" s="76">
        <v>3064</v>
      </c>
      <c r="R96" s="76">
        <v>467709</v>
      </c>
      <c r="S96" s="76">
        <v>2004</v>
      </c>
      <c r="T96" s="76">
        <v>50474</v>
      </c>
      <c r="U96" s="76"/>
      <c r="V96" s="76">
        <v>21005</v>
      </c>
      <c r="W96" s="76">
        <v>33751</v>
      </c>
      <c r="X96" s="76"/>
      <c r="Y96" s="77">
        <f t="shared" si="28"/>
        <v>6356733</v>
      </c>
      <c r="Z96" s="76">
        <v>2359829</v>
      </c>
      <c r="AA96" s="76">
        <v>1399926</v>
      </c>
      <c r="AB96" s="76">
        <v>2303204</v>
      </c>
      <c r="AC96" s="76"/>
      <c r="AD96" s="76">
        <v>99930</v>
      </c>
      <c r="AE96" s="76">
        <v>5326</v>
      </c>
      <c r="AF96" s="76">
        <v>1196828</v>
      </c>
      <c r="AG96" s="76">
        <v>17790</v>
      </c>
      <c r="AH96" s="76"/>
      <c r="AI96" s="76"/>
      <c r="AJ96" s="77">
        <f t="shared" si="55"/>
        <v>7382833</v>
      </c>
      <c r="AK96" s="60">
        <f t="shared" si="45"/>
        <v>14381315</v>
      </c>
      <c r="AL96" s="15"/>
      <c r="AM96" s="13"/>
      <c r="AN96" s="14" t="s">
        <v>14</v>
      </c>
      <c r="AO96" s="78">
        <f t="shared" si="29"/>
        <v>4078473</v>
      </c>
      <c r="AP96" s="76">
        <f t="shared" si="30"/>
        <v>3128373</v>
      </c>
      <c r="AQ96" s="76">
        <f t="shared" si="31"/>
        <v>4407198</v>
      </c>
      <c r="AR96" s="76">
        <f t="shared" si="26"/>
        <v>164479</v>
      </c>
      <c r="AS96" s="76">
        <f t="shared" si="25"/>
        <v>163092</v>
      </c>
      <c r="AT96" s="76">
        <f t="shared" si="56"/>
        <v>8390</v>
      </c>
      <c r="AU96" s="76">
        <f t="shared" si="50"/>
        <v>1664537</v>
      </c>
      <c r="AV96" s="76">
        <f t="shared" si="51"/>
        <v>2004</v>
      </c>
      <c r="AW96" s="76">
        <f t="shared" si="52"/>
        <v>50474</v>
      </c>
      <c r="AX96" s="76"/>
      <c r="AY96" s="76">
        <f t="shared" si="53"/>
        <v>21005</v>
      </c>
      <c r="AZ96" s="76">
        <f t="shared" si="57"/>
        <v>51541</v>
      </c>
      <c r="BA96" s="76"/>
      <c r="BB96" s="77">
        <f t="shared" si="47"/>
        <v>13739566</v>
      </c>
      <c r="BC96" s="48"/>
    </row>
    <row r="97" spans="1:55" ht="14.4" customHeight="1" thickBot="1" x14ac:dyDescent="0.3">
      <c r="A97" s="9"/>
      <c r="B97" s="131">
        <v>2017</v>
      </c>
      <c r="C97" s="14" t="s">
        <v>15</v>
      </c>
      <c r="D97" s="75">
        <v>410461</v>
      </c>
      <c r="E97" s="76">
        <v>86356</v>
      </c>
      <c r="F97" s="76">
        <v>119207</v>
      </c>
      <c r="G97" s="76"/>
      <c r="H97" s="76">
        <v>189</v>
      </c>
      <c r="I97" s="76"/>
      <c r="J97" s="76"/>
      <c r="K97" s="77">
        <f t="shared" ref="K97:K108" si="58">SUM(D97:I97)</f>
        <v>616213</v>
      </c>
      <c r="L97" s="78">
        <v>1601047</v>
      </c>
      <c r="M97" s="76">
        <v>1658491</v>
      </c>
      <c r="N97" s="76">
        <v>2057557</v>
      </c>
      <c r="O97" s="76">
        <v>161026</v>
      </c>
      <c r="P97" s="76">
        <v>66015</v>
      </c>
      <c r="Q97" s="76">
        <v>2901</v>
      </c>
      <c r="R97" s="76">
        <v>467562</v>
      </c>
      <c r="S97" s="76">
        <v>2156</v>
      </c>
      <c r="T97" s="76">
        <v>50692</v>
      </c>
      <c r="U97" s="76"/>
      <c r="V97" s="76">
        <v>21010</v>
      </c>
      <c r="W97" s="76">
        <v>33878</v>
      </c>
      <c r="X97" s="76"/>
      <c r="Y97" s="77">
        <f t="shared" si="28"/>
        <v>6122335</v>
      </c>
      <c r="Z97" s="76">
        <v>2443023</v>
      </c>
      <c r="AA97" s="76">
        <v>1460908</v>
      </c>
      <c r="AB97" s="76">
        <v>2385624</v>
      </c>
      <c r="AC97" s="76"/>
      <c r="AD97" s="76">
        <v>103179</v>
      </c>
      <c r="AE97" s="76">
        <v>5537</v>
      </c>
      <c r="AF97" s="76">
        <v>1257869</v>
      </c>
      <c r="AG97" s="76">
        <v>22879</v>
      </c>
      <c r="AH97" s="76"/>
      <c r="AI97" s="76"/>
      <c r="AJ97" s="77">
        <f>SUM(Z97:AG97)</f>
        <v>7679019</v>
      </c>
      <c r="AK97" s="60">
        <f t="shared" si="45"/>
        <v>14417567</v>
      </c>
      <c r="AL97" s="15"/>
      <c r="AM97" s="20"/>
      <c r="AN97" s="14" t="s">
        <v>15</v>
      </c>
      <c r="AO97" s="78">
        <f t="shared" si="29"/>
        <v>4044070</v>
      </c>
      <c r="AP97" s="76">
        <f t="shared" si="30"/>
        <v>3119399</v>
      </c>
      <c r="AQ97" s="76">
        <f t="shared" si="31"/>
        <v>4443181</v>
      </c>
      <c r="AR97" s="76">
        <f t="shared" si="26"/>
        <v>169194</v>
      </c>
      <c r="AS97" s="76">
        <f t="shared" si="25"/>
        <v>161026</v>
      </c>
      <c r="AT97" s="76">
        <f>+Q97+AE97</f>
        <v>8438</v>
      </c>
      <c r="AU97" s="76">
        <f t="shared" ref="AU97:AU108" si="59">+R97+AF97</f>
        <v>1725431</v>
      </c>
      <c r="AV97" s="76">
        <f t="shared" ref="AV97:AV108" si="60">+S97</f>
        <v>2156</v>
      </c>
      <c r="AW97" s="76">
        <f t="shared" ref="AW97:AW108" si="61">+T97</f>
        <v>50692</v>
      </c>
      <c r="AX97" s="76"/>
      <c r="AY97" s="76">
        <f t="shared" ref="AY97:AY108" si="62">+V97</f>
        <v>21010</v>
      </c>
      <c r="AZ97" s="76">
        <f>+W97+AG97</f>
        <v>56757</v>
      </c>
      <c r="BA97" s="76"/>
      <c r="BB97" s="77">
        <f t="shared" ref="BB97:BB108" si="63">SUM(AO97:AZ97)</f>
        <v>13801354</v>
      </c>
      <c r="BC97" s="48"/>
    </row>
    <row r="98" spans="1:55" ht="14.4" customHeight="1" thickBot="1" x14ac:dyDescent="0.3">
      <c r="A98" s="9"/>
      <c r="B98" s="131">
        <v>2017</v>
      </c>
      <c r="C98" s="14" t="s">
        <v>16</v>
      </c>
      <c r="D98" s="75">
        <v>413728</v>
      </c>
      <c r="E98" s="76">
        <v>82817</v>
      </c>
      <c r="F98" s="76">
        <v>117688</v>
      </c>
      <c r="G98" s="76"/>
      <c r="H98" s="76">
        <v>179</v>
      </c>
      <c r="I98" s="76"/>
      <c r="J98" s="76"/>
      <c r="K98" s="77">
        <f t="shared" si="58"/>
        <v>614412</v>
      </c>
      <c r="L98" s="78">
        <v>1608283</v>
      </c>
      <c r="M98" s="76">
        <v>1599522</v>
      </c>
      <c r="N98" s="76">
        <v>2013246</v>
      </c>
      <c r="O98" s="76">
        <v>159032</v>
      </c>
      <c r="P98" s="76">
        <v>68239</v>
      </c>
      <c r="Q98" s="76">
        <v>2848</v>
      </c>
      <c r="R98" s="76">
        <v>471748</v>
      </c>
      <c r="S98" s="76">
        <v>2126</v>
      </c>
      <c r="T98" s="76">
        <v>50965</v>
      </c>
      <c r="U98" s="76"/>
      <c r="V98" s="76">
        <v>21129</v>
      </c>
      <c r="W98" s="76">
        <v>38282</v>
      </c>
      <c r="X98" s="76"/>
      <c r="Y98" s="77">
        <f t="shared" si="28"/>
        <v>6035420</v>
      </c>
      <c r="Z98" s="76">
        <v>2458772</v>
      </c>
      <c r="AA98" s="76">
        <v>1536055</v>
      </c>
      <c r="AB98" s="76">
        <v>2448655</v>
      </c>
      <c r="AC98" s="76"/>
      <c r="AD98" s="76">
        <v>106638</v>
      </c>
      <c r="AE98" s="76">
        <v>5770</v>
      </c>
      <c r="AF98" s="76">
        <v>1354846</v>
      </c>
      <c r="AG98" s="76">
        <v>22891</v>
      </c>
      <c r="AH98" s="76"/>
      <c r="AI98" s="76"/>
      <c r="AJ98" s="77">
        <f t="shared" ref="AJ98:AJ99" si="64">SUM(Z98:AG98)</f>
        <v>7933627</v>
      </c>
      <c r="AK98" s="60">
        <f t="shared" si="45"/>
        <v>14583459</v>
      </c>
      <c r="AL98" s="15"/>
      <c r="AM98" s="13"/>
      <c r="AN98" s="14" t="s">
        <v>16</v>
      </c>
      <c r="AO98" s="78">
        <f t="shared" si="29"/>
        <v>4067055</v>
      </c>
      <c r="AP98" s="76">
        <f t="shared" si="30"/>
        <v>3135577</v>
      </c>
      <c r="AQ98" s="76">
        <f t="shared" si="31"/>
        <v>4461901</v>
      </c>
      <c r="AR98" s="76">
        <f t="shared" si="26"/>
        <v>174877</v>
      </c>
      <c r="AS98" s="76">
        <f t="shared" si="25"/>
        <v>159032</v>
      </c>
      <c r="AT98" s="76">
        <f t="shared" ref="AT98:AT99" si="65">+Q98+AE98</f>
        <v>8618</v>
      </c>
      <c r="AU98" s="76">
        <f t="shared" si="59"/>
        <v>1826594</v>
      </c>
      <c r="AV98" s="76">
        <f t="shared" si="60"/>
        <v>2126</v>
      </c>
      <c r="AW98" s="76">
        <f t="shared" si="61"/>
        <v>50965</v>
      </c>
      <c r="AX98" s="76"/>
      <c r="AY98" s="76">
        <f t="shared" si="62"/>
        <v>21129</v>
      </c>
      <c r="AZ98" s="76">
        <f t="shared" ref="AZ98:AZ99" si="66">+W98+AG98</f>
        <v>61173</v>
      </c>
      <c r="BA98" s="76"/>
      <c r="BB98" s="77">
        <f t="shared" si="63"/>
        <v>13969047</v>
      </c>
      <c r="BC98" s="48"/>
    </row>
    <row r="99" spans="1:55" ht="14.4" customHeight="1" thickBot="1" x14ac:dyDescent="0.3">
      <c r="A99" s="9"/>
      <c r="B99" s="131">
        <v>2017</v>
      </c>
      <c r="C99" s="14" t="s">
        <v>17</v>
      </c>
      <c r="D99" s="75">
        <v>337768</v>
      </c>
      <c r="E99" s="76">
        <v>76079</v>
      </c>
      <c r="F99" s="76">
        <v>110950</v>
      </c>
      <c r="G99" s="76">
        <v>3513</v>
      </c>
      <c r="H99" s="76">
        <v>173</v>
      </c>
      <c r="I99" s="76"/>
      <c r="J99" s="76"/>
      <c r="K99" s="77">
        <f t="shared" si="58"/>
        <v>528483</v>
      </c>
      <c r="L99" s="78">
        <v>1528664</v>
      </c>
      <c r="M99" s="76">
        <v>1489267</v>
      </c>
      <c r="N99" s="76">
        <v>1957388</v>
      </c>
      <c r="O99" s="76">
        <v>96658</v>
      </c>
      <c r="P99" s="76">
        <v>70140</v>
      </c>
      <c r="Q99" s="76">
        <v>2624</v>
      </c>
      <c r="R99" s="76">
        <v>477065</v>
      </c>
      <c r="S99" s="76">
        <v>1684</v>
      </c>
      <c r="T99" s="76">
        <v>49758</v>
      </c>
      <c r="U99" s="76"/>
      <c r="V99" s="76">
        <v>21251</v>
      </c>
      <c r="W99" s="76">
        <v>43756</v>
      </c>
      <c r="X99" s="76"/>
      <c r="Y99" s="77">
        <f t="shared" si="28"/>
        <v>5738255</v>
      </c>
      <c r="Z99" s="76">
        <v>2621049</v>
      </c>
      <c r="AA99" s="76">
        <v>1571554</v>
      </c>
      <c r="AB99" s="76">
        <v>2514089</v>
      </c>
      <c r="AC99" s="76">
        <v>56682</v>
      </c>
      <c r="AD99" s="76">
        <v>109044</v>
      </c>
      <c r="AE99" s="76">
        <v>5955</v>
      </c>
      <c r="AF99" s="76">
        <v>1429847</v>
      </c>
      <c r="AG99" s="76">
        <v>20606</v>
      </c>
      <c r="AH99" s="76"/>
      <c r="AI99" s="76"/>
      <c r="AJ99" s="77">
        <f t="shared" si="64"/>
        <v>8328826</v>
      </c>
      <c r="AK99" s="60">
        <f t="shared" si="45"/>
        <v>14595564</v>
      </c>
      <c r="AL99" s="15"/>
      <c r="AM99" s="13"/>
      <c r="AN99" s="14" t="s">
        <v>17</v>
      </c>
      <c r="AO99" s="78">
        <f t="shared" si="29"/>
        <v>4149713</v>
      </c>
      <c r="AP99" s="76">
        <f t="shared" si="30"/>
        <v>3060821</v>
      </c>
      <c r="AQ99" s="76">
        <f t="shared" si="31"/>
        <v>4471477</v>
      </c>
      <c r="AR99" s="76">
        <f t="shared" si="26"/>
        <v>179184</v>
      </c>
      <c r="AS99" s="76">
        <f t="shared" ref="AS99:AS114" si="67">+O99+AC99</f>
        <v>153340</v>
      </c>
      <c r="AT99" s="76">
        <f t="shared" si="65"/>
        <v>8579</v>
      </c>
      <c r="AU99" s="76">
        <f t="shared" si="59"/>
        <v>1906912</v>
      </c>
      <c r="AV99" s="76">
        <f t="shared" si="60"/>
        <v>1684</v>
      </c>
      <c r="AW99" s="76">
        <f t="shared" si="61"/>
        <v>49758</v>
      </c>
      <c r="AX99" s="76"/>
      <c r="AY99" s="76">
        <f t="shared" si="62"/>
        <v>21251</v>
      </c>
      <c r="AZ99" s="76">
        <f t="shared" si="66"/>
        <v>64362</v>
      </c>
      <c r="BA99" s="76"/>
      <c r="BB99" s="77">
        <f t="shared" si="63"/>
        <v>14067081</v>
      </c>
      <c r="BC99" s="48"/>
    </row>
    <row r="100" spans="1:55" ht="14.4" customHeight="1" thickBot="1" x14ac:dyDescent="0.3">
      <c r="A100" s="9"/>
      <c r="B100" s="131">
        <v>2017</v>
      </c>
      <c r="C100" s="14" t="s">
        <v>18</v>
      </c>
      <c r="D100" s="75">
        <v>333448</v>
      </c>
      <c r="E100" s="76">
        <v>71446</v>
      </c>
      <c r="F100" s="76">
        <v>112971</v>
      </c>
      <c r="G100" s="76">
        <v>3902</v>
      </c>
      <c r="H100" s="76">
        <v>178</v>
      </c>
      <c r="I100" s="76"/>
      <c r="J100" s="76"/>
      <c r="K100" s="77">
        <f t="shared" si="58"/>
        <v>521945</v>
      </c>
      <c r="L100" s="78">
        <v>1471995</v>
      </c>
      <c r="M100" s="76">
        <v>1415356</v>
      </c>
      <c r="N100" s="76">
        <v>1966097</v>
      </c>
      <c r="O100" s="76">
        <v>102863</v>
      </c>
      <c r="P100" s="76">
        <v>72564</v>
      </c>
      <c r="Q100" s="76">
        <v>2493</v>
      </c>
      <c r="R100" s="76">
        <v>471312</v>
      </c>
      <c r="S100" s="76">
        <v>1544</v>
      </c>
      <c r="T100" s="76">
        <v>49312</v>
      </c>
      <c r="U100" s="76"/>
      <c r="V100" s="76">
        <v>21301</v>
      </c>
      <c r="W100" s="76">
        <v>49946</v>
      </c>
      <c r="X100" s="76"/>
      <c r="Y100" s="77">
        <f t="shared" si="28"/>
        <v>5624783</v>
      </c>
      <c r="Z100" s="76">
        <v>2765030</v>
      </c>
      <c r="AA100" s="76">
        <v>1631253</v>
      </c>
      <c r="AB100" s="76">
        <v>2623566</v>
      </c>
      <c r="AC100" s="76">
        <v>64712</v>
      </c>
      <c r="AD100" s="76">
        <v>113106</v>
      </c>
      <c r="AE100" s="76">
        <v>6204</v>
      </c>
      <c r="AF100" s="76">
        <v>1531296</v>
      </c>
      <c r="AG100" s="76">
        <v>18187</v>
      </c>
      <c r="AH100" s="76"/>
      <c r="AI100" s="76"/>
      <c r="AJ100" s="77">
        <f>SUM(Z100:AG100)</f>
        <v>8753354</v>
      </c>
      <c r="AK100" s="60">
        <f t="shared" si="45"/>
        <v>14900082</v>
      </c>
      <c r="AL100" s="15"/>
      <c r="AM100" s="20"/>
      <c r="AN100" s="14" t="s">
        <v>18</v>
      </c>
      <c r="AO100" s="78">
        <f t="shared" si="29"/>
        <v>4237025</v>
      </c>
      <c r="AP100" s="76">
        <f t="shared" si="30"/>
        <v>3046609</v>
      </c>
      <c r="AQ100" s="76">
        <f t="shared" si="31"/>
        <v>4589663</v>
      </c>
      <c r="AR100" s="76">
        <f t="shared" si="26"/>
        <v>185670</v>
      </c>
      <c r="AS100" s="76">
        <f t="shared" si="67"/>
        <v>167575</v>
      </c>
      <c r="AT100" s="76">
        <f>+Q100+AE100</f>
        <v>8697</v>
      </c>
      <c r="AU100" s="76">
        <f t="shared" si="59"/>
        <v>2002608</v>
      </c>
      <c r="AV100" s="76">
        <f t="shared" si="60"/>
        <v>1544</v>
      </c>
      <c r="AW100" s="76">
        <f t="shared" si="61"/>
        <v>49312</v>
      </c>
      <c r="AX100" s="76"/>
      <c r="AY100" s="76">
        <f t="shared" si="62"/>
        <v>21301</v>
      </c>
      <c r="AZ100" s="76">
        <f>+W100+AG100</f>
        <v>68133</v>
      </c>
      <c r="BA100" s="76"/>
      <c r="BB100" s="77">
        <f t="shared" si="63"/>
        <v>14378137</v>
      </c>
      <c r="BC100" s="48"/>
    </row>
    <row r="101" spans="1:55" ht="14.4" customHeight="1" thickBot="1" x14ac:dyDescent="0.3">
      <c r="A101" s="9"/>
      <c r="B101" s="131">
        <v>2017</v>
      </c>
      <c r="C101" s="14" t="s">
        <v>19</v>
      </c>
      <c r="D101" s="75">
        <v>318430</v>
      </c>
      <c r="E101" s="76">
        <v>72439</v>
      </c>
      <c r="F101" s="76">
        <v>119038</v>
      </c>
      <c r="G101" s="76">
        <v>3871</v>
      </c>
      <c r="H101" s="76">
        <v>149</v>
      </c>
      <c r="I101" s="76"/>
      <c r="J101" s="76"/>
      <c r="K101" s="77">
        <f t="shared" si="58"/>
        <v>513927</v>
      </c>
      <c r="L101" s="78">
        <v>1399369</v>
      </c>
      <c r="M101" s="76">
        <v>1578367</v>
      </c>
      <c r="N101" s="76">
        <v>1999897</v>
      </c>
      <c r="O101" s="76">
        <v>96660</v>
      </c>
      <c r="P101" s="76">
        <v>73235</v>
      </c>
      <c r="Q101" s="76">
        <v>2356</v>
      </c>
      <c r="R101" s="76">
        <v>445274</v>
      </c>
      <c r="S101" s="76">
        <v>1544</v>
      </c>
      <c r="T101" s="76">
        <v>52100</v>
      </c>
      <c r="U101" s="76"/>
      <c r="V101" s="76">
        <v>21405</v>
      </c>
      <c r="W101" s="76">
        <v>28303</v>
      </c>
      <c r="X101" s="76"/>
      <c r="Y101" s="77">
        <f t="shared" si="28"/>
        <v>5698510</v>
      </c>
      <c r="Z101" s="76">
        <v>2890630</v>
      </c>
      <c r="AA101" s="76">
        <v>1666005</v>
      </c>
      <c r="AB101" s="76">
        <v>2720985</v>
      </c>
      <c r="AC101" s="76">
        <v>66138</v>
      </c>
      <c r="AD101" s="76">
        <v>114239</v>
      </c>
      <c r="AE101" s="76">
        <v>6390</v>
      </c>
      <c r="AF101" s="76">
        <v>1564767</v>
      </c>
      <c r="AG101" s="76">
        <v>38807</v>
      </c>
      <c r="AH101" s="76"/>
      <c r="AI101" s="76"/>
      <c r="AJ101" s="77">
        <f t="shared" ref="AJ101:AJ102" si="68">SUM(Z101:AG101)</f>
        <v>9067961</v>
      </c>
      <c r="AK101" s="60">
        <f t="shared" si="45"/>
        <v>15280398</v>
      </c>
      <c r="AL101" s="15"/>
      <c r="AM101" s="13"/>
      <c r="AN101" s="14" t="s">
        <v>19</v>
      </c>
      <c r="AO101" s="78">
        <f t="shared" si="29"/>
        <v>4289999</v>
      </c>
      <c r="AP101" s="76">
        <f t="shared" si="30"/>
        <v>3244372</v>
      </c>
      <c r="AQ101" s="76">
        <f t="shared" si="31"/>
        <v>4720882</v>
      </c>
      <c r="AR101" s="76">
        <f t="shared" si="26"/>
        <v>187474</v>
      </c>
      <c r="AS101" s="76">
        <f t="shared" si="67"/>
        <v>162798</v>
      </c>
      <c r="AT101" s="76">
        <f t="shared" ref="AT101:AT102" si="69">+Q101+AE101</f>
        <v>8746</v>
      </c>
      <c r="AU101" s="76">
        <f t="shared" si="59"/>
        <v>2010041</v>
      </c>
      <c r="AV101" s="76">
        <f t="shared" si="60"/>
        <v>1544</v>
      </c>
      <c r="AW101" s="76">
        <f t="shared" si="61"/>
        <v>52100</v>
      </c>
      <c r="AX101" s="76"/>
      <c r="AY101" s="76">
        <f t="shared" si="62"/>
        <v>21405</v>
      </c>
      <c r="AZ101" s="76">
        <f t="shared" ref="AZ101:AZ102" si="70">+W101+AG101</f>
        <v>67110</v>
      </c>
      <c r="BA101" s="76"/>
      <c r="BB101" s="77">
        <f t="shared" si="63"/>
        <v>14766471</v>
      </c>
      <c r="BC101" s="48"/>
    </row>
    <row r="102" spans="1:55" ht="14.4" customHeight="1" thickBot="1" x14ac:dyDescent="0.3">
      <c r="A102" s="9"/>
      <c r="B102" s="131">
        <v>2017</v>
      </c>
      <c r="C102" s="14" t="s">
        <v>20</v>
      </c>
      <c r="D102" s="75">
        <v>335286</v>
      </c>
      <c r="E102" s="76">
        <v>70884</v>
      </c>
      <c r="F102" s="76">
        <v>123838</v>
      </c>
      <c r="G102" s="76">
        <v>3961</v>
      </c>
      <c r="H102" s="76">
        <v>150</v>
      </c>
      <c r="I102" s="76"/>
      <c r="J102" s="76"/>
      <c r="K102" s="77">
        <f t="shared" si="58"/>
        <v>534119</v>
      </c>
      <c r="L102" s="78">
        <v>1479949</v>
      </c>
      <c r="M102" s="76">
        <v>1546411</v>
      </c>
      <c r="N102" s="76">
        <v>2026030</v>
      </c>
      <c r="O102" s="76">
        <v>91235</v>
      </c>
      <c r="P102" s="76">
        <v>73974</v>
      </c>
      <c r="Q102" s="76">
        <v>2171</v>
      </c>
      <c r="R102" s="76">
        <v>474438</v>
      </c>
      <c r="S102" s="76">
        <v>1444</v>
      </c>
      <c r="T102" s="76">
        <v>49138</v>
      </c>
      <c r="U102" s="76"/>
      <c r="V102" s="76">
        <v>21100</v>
      </c>
      <c r="W102" s="76">
        <v>25640</v>
      </c>
      <c r="X102" s="76"/>
      <c r="Y102" s="77">
        <f t="shared" si="28"/>
        <v>5791530</v>
      </c>
      <c r="Z102" s="76">
        <v>2775546</v>
      </c>
      <c r="AA102" s="76">
        <v>1646873</v>
      </c>
      <c r="AB102" s="76">
        <v>2787490</v>
      </c>
      <c r="AC102" s="76">
        <v>65243</v>
      </c>
      <c r="AD102" s="76">
        <v>116018</v>
      </c>
      <c r="AE102" s="76">
        <v>6490</v>
      </c>
      <c r="AF102" s="76">
        <v>1657799</v>
      </c>
      <c r="AG102" s="76">
        <v>39140</v>
      </c>
      <c r="AH102" s="76"/>
      <c r="AI102" s="76"/>
      <c r="AJ102" s="77">
        <f t="shared" si="68"/>
        <v>9094599</v>
      </c>
      <c r="AK102" s="60">
        <f t="shared" si="45"/>
        <v>15420248</v>
      </c>
      <c r="AL102" s="15"/>
      <c r="AM102" s="13"/>
      <c r="AN102" s="14" t="s">
        <v>20</v>
      </c>
      <c r="AO102" s="78">
        <f t="shared" si="29"/>
        <v>4255495</v>
      </c>
      <c r="AP102" s="76">
        <f t="shared" si="30"/>
        <v>3193284</v>
      </c>
      <c r="AQ102" s="76">
        <f t="shared" si="31"/>
        <v>4813520</v>
      </c>
      <c r="AR102" s="76">
        <f t="shared" si="26"/>
        <v>189992</v>
      </c>
      <c r="AS102" s="76">
        <f t="shared" si="67"/>
        <v>156478</v>
      </c>
      <c r="AT102" s="76">
        <f t="shared" si="69"/>
        <v>8661</v>
      </c>
      <c r="AU102" s="76">
        <f t="shared" si="59"/>
        <v>2132237</v>
      </c>
      <c r="AV102" s="76">
        <f t="shared" si="60"/>
        <v>1444</v>
      </c>
      <c r="AW102" s="76">
        <f t="shared" si="61"/>
        <v>49138</v>
      </c>
      <c r="AX102" s="76"/>
      <c r="AY102" s="76">
        <f t="shared" si="62"/>
        <v>21100</v>
      </c>
      <c r="AZ102" s="76">
        <f t="shared" si="70"/>
        <v>64780</v>
      </c>
      <c r="BA102" s="76"/>
      <c r="BB102" s="77">
        <f t="shared" si="63"/>
        <v>14886129</v>
      </c>
      <c r="BC102" s="48"/>
    </row>
    <row r="103" spans="1:55" ht="14.4" customHeight="1" thickBot="1" x14ac:dyDescent="0.3">
      <c r="A103" s="9"/>
      <c r="B103" s="131">
        <v>2017</v>
      </c>
      <c r="C103" s="14" t="s">
        <v>21</v>
      </c>
      <c r="D103" s="75">
        <v>178103</v>
      </c>
      <c r="E103" s="76">
        <v>64236</v>
      </c>
      <c r="F103" s="76">
        <v>127239</v>
      </c>
      <c r="G103" s="76">
        <v>4105</v>
      </c>
      <c r="H103" s="76">
        <v>161</v>
      </c>
      <c r="I103" s="76"/>
      <c r="J103" s="76"/>
      <c r="K103" s="77">
        <f t="shared" si="58"/>
        <v>373844</v>
      </c>
      <c r="L103" s="78">
        <v>1402511</v>
      </c>
      <c r="M103" s="76">
        <v>1355424</v>
      </c>
      <c r="N103" s="76">
        <v>2063171</v>
      </c>
      <c r="O103" s="76">
        <v>88597</v>
      </c>
      <c r="P103" s="76">
        <v>76383</v>
      </c>
      <c r="Q103" s="76">
        <v>2070</v>
      </c>
      <c r="R103" s="76">
        <v>473481</v>
      </c>
      <c r="S103" s="76">
        <v>1371</v>
      </c>
      <c r="T103" s="76">
        <v>41955</v>
      </c>
      <c r="U103" s="76"/>
      <c r="V103" s="76">
        <v>21487</v>
      </c>
      <c r="W103" s="76">
        <v>23765</v>
      </c>
      <c r="X103" s="76"/>
      <c r="Y103" s="77">
        <f t="shared" si="28"/>
        <v>5550215</v>
      </c>
      <c r="Z103" s="76">
        <v>3076782</v>
      </c>
      <c r="AA103" s="76">
        <v>1894746</v>
      </c>
      <c r="AB103" s="76">
        <v>2898249</v>
      </c>
      <c r="AC103" s="76">
        <v>67436</v>
      </c>
      <c r="AD103" s="76">
        <v>118910</v>
      </c>
      <c r="AE103" s="76">
        <v>6745</v>
      </c>
      <c r="AF103" s="76">
        <v>1719645</v>
      </c>
      <c r="AG103" s="76">
        <v>39715</v>
      </c>
      <c r="AH103" s="76"/>
      <c r="AI103" s="76"/>
      <c r="AJ103" s="77">
        <f>SUM(Z103:AG103)</f>
        <v>9822228</v>
      </c>
      <c r="AK103" s="60">
        <f t="shared" si="45"/>
        <v>15746287</v>
      </c>
      <c r="AL103" s="15"/>
      <c r="AM103" s="20"/>
      <c r="AN103" s="14" t="s">
        <v>21</v>
      </c>
      <c r="AO103" s="78">
        <f t="shared" si="29"/>
        <v>4479293</v>
      </c>
      <c r="AP103" s="76">
        <f t="shared" si="30"/>
        <v>3250170</v>
      </c>
      <c r="AQ103" s="76">
        <f t="shared" si="31"/>
        <v>4961420</v>
      </c>
      <c r="AR103" s="76">
        <f t="shared" si="26"/>
        <v>195293</v>
      </c>
      <c r="AS103" s="76">
        <f t="shared" si="67"/>
        <v>156033</v>
      </c>
      <c r="AT103" s="76">
        <f>+Q103+AE103</f>
        <v>8815</v>
      </c>
      <c r="AU103" s="76">
        <f t="shared" si="59"/>
        <v>2193126</v>
      </c>
      <c r="AV103" s="76">
        <f t="shared" si="60"/>
        <v>1371</v>
      </c>
      <c r="AW103" s="76">
        <f t="shared" si="61"/>
        <v>41955</v>
      </c>
      <c r="AX103" s="76"/>
      <c r="AY103" s="76">
        <f t="shared" si="62"/>
        <v>21487</v>
      </c>
      <c r="AZ103" s="76">
        <f>+W103+AG103</f>
        <v>63480</v>
      </c>
      <c r="BA103" s="76"/>
      <c r="BB103" s="77">
        <f t="shared" si="63"/>
        <v>15372443</v>
      </c>
      <c r="BC103" s="48"/>
    </row>
    <row r="104" spans="1:55" ht="14.4" customHeight="1" thickBot="1" x14ac:dyDescent="0.3">
      <c r="A104" s="9"/>
      <c r="B104" s="131">
        <v>2017</v>
      </c>
      <c r="C104" s="14" t="s">
        <v>22</v>
      </c>
      <c r="D104" s="75">
        <v>148417</v>
      </c>
      <c r="E104" s="76">
        <v>57247</v>
      </c>
      <c r="F104" s="76">
        <v>131090</v>
      </c>
      <c r="G104" s="76">
        <v>4380</v>
      </c>
      <c r="H104" s="76">
        <v>158</v>
      </c>
      <c r="I104" s="76"/>
      <c r="J104" s="76"/>
      <c r="K104" s="77">
        <f t="shared" si="58"/>
        <v>341292</v>
      </c>
      <c r="L104" s="78">
        <v>1402752</v>
      </c>
      <c r="M104" s="76">
        <v>1349512</v>
      </c>
      <c r="N104" s="76">
        <v>2263407</v>
      </c>
      <c r="O104" s="76">
        <v>84896</v>
      </c>
      <c r="P104" s="76">
        <v>76906</v>
      </c>
      <c r="Q104" s="76">
        <v>1991</v>
      </c>
      <c r="R104" s="76">
        <v>465592</v>
      </c>
      <c r="S104" s="76">
        <v>1407</v>
      </c>
      <c r="T104" s="76">
        <v>39345</v>
      </c>
      <c r="U104" s="76"/>
      <c r="V104" s="76">
        <v>21510</v>
      </c>
      <c r="W104" s="76">
        <v>21671</v>
      </c>
      <c r="X104" s="76"/>
      <c r="Y104" s="77">
        <f t="shared" si="28"/>
        <v>5728989</v>
      </c>
      <c r="Z104" s="76">
        <v>3102566</v>
      </c>
      <c r="AA104" s="76">
        <v>1975016</v>
      </c>
      <c r="AB104" s="76">
        <v>2996435</v>
      </c>
      <c r="AC104" s="76">
        <v>69862</v>
      </c>
      <c r="AD104" s="76">
        <v>120848</v>
      </c>
      <c r="AE104" s="76">
        <v>6903</v>
      </c>
      <c r="AF104" s="76">
        <v>1784621</v>
      </c>
      <c r="AG104" s="76">
        <v>39729</v>
      </c>
      <c r="AH104" s="76"/>
      <c r="AI104" s="76"/>
      <c r="AJ104" s="77">
        <f t="shared" ref="AJ104:AJ105" si="71">SUM(Z104:AG104)</f>
        <v>10095980</v>
      </c>
      <c r="AK104" s="60">
        <f t="shared" si="45"/>
        <v>16166261</v>
      </c>
      <c r="AL104" s="15"/>
      <c r="AM104" s="13"/>
      <c r="AN104" s="14" t="s">
        <v>22</v>
      </c>
      <c r="AO104" s="78">
        <f t="shared" si="29"/>
        <v>4505318</v>
      </c>
      <c r="AP104" s="76">
        <f t="shared" si="30"/>
        <v>3324528</v>
      </c>
      <c r="AQ104" s="76">
        <f t="shared" si="31"/>
        <v>5259842</v>
      </c>
      <c r="AR104" s="76">
        <f t="shared" ref="AR104:AR114" si="72">+P104+AD104</f>
        <v>197754</v>
      </c>
      <c r="AS104" s="76">
        <f t="shared" si="67"/>
        <v>154758</v>
      </c>
      <c r="AT104" s="76">
        <f t="shared" ref="AT104:AT105" si="73">+Q104+AE104</f>
        <v>8894</v>
      </c>
      <c r="AU104" s="76">
        <f t="shared" si="59"/>
        <v>2250213</v>
      </c>
      <c r="AV104" s="76">
        <f t="shared" si="60"/>
        <v>1407</v>
      </c>
      <c r="AW104" s="76">
        <f t="shared" si="61"/>
        <v>39345</v>
      </c>
      <c r="AX104" s="76"/>
      <c r="AY104" s="76">
        <f t="shared" si="62"/>
        <v>21510</v>
      </c>
      <c r="AZ104" s="76">
        <f t="shared" ref="AZ104:AZ105" si="74">+W104+AG104</f>
        <v>61400</v>
      </c>
      <c r="BA104" s="76"/>
      <c r="BB104" s="77">
        <f t="shared" si="63"/>
        <v>15824969</v>
      </c>
      <c r="BC104" s="48"/>
    </row>
    <row r="105" spans="1:55" ht="15" customHeight="1" thickBot="1" x14ac:dyDescent="0.3">
      <c r="A105" s="9"/>
      <c r="B105" s="131">
        <v>2017</v>
      </c>
      <c r="C105" s="18" t="s">
        <v>23</v>
      </c>
      <c r="D105" s="67">
        <v>156951</v>
      </c>
      <c r="E105" s="68">
        <v>57247</v>
      </c>
      <c r="F105" s="68">
        <v>148857</v>
      </c>
      <c r="G105" s="68">
        <v>5272</v>
      </c>
      <c r="H105" s="68">
        <v>153</v>
      </c>
      <c r="I105" s="68"/>
      <c r="J105" s="68"/>
      <c r="K105" s="69">
        <f t="shared" si="58"/>
        <v>368480</v>
      </c>
      <c r="L105" s="70">
        <v>1295841</v>
      </c>
      <c r="M105" s="68">
        <v>1418543</v>
      </c>
      <c r="N105" s="68">
        <v>2134712</v>
      </c>
      <c r="O105" s="68">
        <v>81586</v>
      </c>
      <c r="P105" s="68">
        <v>77323</v>
      </c>
      <c r="Q105" s="68">
        <v>1945</v>
      </c>
      <c r="R105" s="68">
        <v>464576</v>
      </c>
      <c r="S105" s="68">
        <v>1452</v>
      </c>
      <c r="T105" s="68">
        <v>36942</v>
      </c>
      <c r="U105" s="68"/>
      <c r="V105" s="68">
        <v>21190</v>
      </c>
      <c r="W105" s="68">
        <v>20565</v>
      </c>
      <c r="X105" s="68"/>
      <c r="Y105" s="69">
        <f t="shared" ref="Y105:Y114" si="75">SUM(L105:W105)</f>
        <v>5554675</v>
      </c>
      <c r="Z105" s="68">
        <v>3365964</v>
      </c>
      <c r="AA105" s="68">
        <v>2064361</v>
      </c>
      <c r="AB105" s="68">
        <v>3132982</v>
      </c>
      <c r="AC105" s="68">
        <v>75273</v>
      </c>
      <c r="AD105" s="68">
        <v>124378</v>
      </c>
      <c r="AE105" s="68">
        <v>7043</v>
      </c>
      <c r="AF105" s="68">
        <v>1958351</v>
      </c>
      <c r="AG105" s="68">
        <v>39961</v>
      </c>
      <c r="AH105" s="68"/>
      <c r="AI105" s="68"/>
      <c r="AJ105" s="69">
        <f t="shared" si="71"/>
        <v>10768313</v>
      </c>
      <c r="AK105" s="57">
        <f t="shared" si="45"/>
        <v>16691468</v>
      </c>
      <c r="AL105" s="15"/>
      <c r="AM105" s="17"/>
      <c r="AN105" s="18" t="s">
        <v>23</v>
      </c>
      <c r="AO105" s="70">
        <f t="shared" ref="AO105:AO114" si="76">+L105+Z105</f>
        <v>4661805</v>
      </c>
      <c r="AP105" s="68">
        <f t="shared" ref="AP105:AP114" si="77">+M105+AA105</f>
        <v>3482904</v>
      </c>
      <c r="AQ105" s="68">
        <f t="shared" ref="AQ105:AQ114" si="78">+N105+AB105</f>
        <v>5267694</v>
      </c>
      <c r="AR105" s="68">
        <f t="shared" si="72"/>
        <v>201701</v>
      </c>
      <c r="AS105" s="68">
        <f t="shared" si="67"/>
        <v>156859</v>
      </c>
      <c r="AT105" s="68">
        <f t="shared" si="73"/>
        <v>8988</v>
      </c>
      <c r="AU105" s="68">
        <f t="shared" si="59"/>
        <v>2422927</v>
      </c>
      <c r="AV105" s="68">
        <f t="shared" si="60"/>
        <v>1452</v>
      </c>
      <c r="AW105" s="68">
        <f t="shared" si="61"/>
        <v>36942</v>
      </c>
      <c r="AX105" s="68"/>
      <c r="AY105" s="68">
        <f t="shared" si="62"/>
        <v>21190</v>
      </c>
      <c r="AZ105" s="68">
        <f t="shared" si="74"/>
        <v>60526</v>
      </c>
      <c r="BA105" s="68"/>
      <c r="BB105" s="69">
        <f t="shared" si="63"/>
        <v>16322988</v>
      </c>
      <c r="BC105" s="48"/>
    </row>
    <row r="106" spans="1:55" ht="13.8" thickBot="1" x14ac:dyDescent="0.3">
      <c r="A106" s="9"/>
      <c r="B106" s="131">
        <v>2018</v>
      </c>
      <c r="C106" s="11" t="s">
        <v>12</v>
      </c>
      <c r="D106" s="71">
        <v>161170</v>
      </c>
      <c r="E106" s="72">
        <v>58036</v>
      </c>
      <c r="F106" s="72">
        <v>189174</v>
      </c>
      <c r="G106" s="72">
        <v>5585</v>
      </c>
      <c r="H106" s="72">
        <v>138</v>
      </c>
      <c r="I106" s="72"/>
      <c r="J106" s="72"/>
      <c r="K106" s="73">
        <f t="shared" si="58"/>
        <v>414103</v>
      </c>
      <c r="L106" s="74">
        <v>1367044</v>
      </c>
      <c r="M106" s="72">
        <v>1133418</v>
      </c>
      <c r="N106" s="72">
        <v>2100404</v>
      </c>
      <c r="O106" s="72">
        <v>78708</v>
      </c>
      <c r="P106" s="72">
        <v>79070</v>
      </c>
      <c r="Q106" s="72">
        <v>1815</v>
      </c>
      <c r="R106" s="72">
        <v>461662</v>
      </c>
      <c r="S106" s="72">
        <v>1400</v>
      </c>
      <c r="T106" s="72">
        <v>34116</v>
      </c>
      <c r="U106" s="72"/>
      <c r="V106" s="72">
        <v>19100</v>
      </c>
      <c r="W106" s="72">
        <v>18998</v>
      </c>
      <c r="X106" s="72"/>
      <c r="Y106" s="73">
        <f t="shared" si="75"/>
        <v>5295735</v>
      </c>
      <c r="Z106" s="72">
        <v>3182639</v>
      </c>
      <c r="AA106" s="72">
        <v>2301946</v>
      </c>
      <c r="AB106" s="72">
        <v>3171277</v>
      </c>
      <c r="AC106" s="72">
        <v>77350</v>
      </c>
      <c r="AD106" s="72">
        <v>125850</v>
      </c>
      <c r="AE106" s="72">
        <v>7572</v>
      </c>
      <c r="AF106" s="72">
        <v>2021776</v>
      </c>
      <c r="AG106" s="72">
        <v>38616</v>
      </c>
      <c r="AH106" s="72"/>
      <c r="AI106" s="72"/>
      <c r="AJ106" s="73">
        <f>SUM(Z106:AG106)</f>
        <v>10927026</v>
      </c>
      <c r="AK106" s="63">
        <f t="shared" si="45"/>
        <v>16636864</v>
      </c>
      <c r="AL106" s="15"/>
      <c r="AM106" s="10">
        <v>2018</v>
      </c>
      <c r="AN106" s="11" t="s">
        <v>12</v>
      </c>
      <c r="AO106" s="74">
        <f t="shared" si="76"/>
        <v>4549683</v>
      </c>
      <c r="AP106" s="72">
        <f t="shared" si="77"/>
        <v>3435364</v>
      </c>
      <c r="AQ106" s="72">
        <f t="shared" si="78"/>
        <v>5271681</v>
      </c>
      <c r="AR106" s="72">
        <f t="shared" si="72"/>
        <v>204920</v>
      </c>
      <c r="AS106" s="72">
        <f t="shared" si="67"/>
        <v>156058</v>
      </c>
      <c r="AT106" s="72">
        <f>+Q106+AE106</f>
        <v>9387</v>
      </c>
      <c r="AU106" s="72">
        <f t="shared" si="59"/>
        <v>2483438</v>
      </c>
      <c r="AV106" s="72">
        <f t="shared" si="60"/>
        <v>1400</v>
      </c>
      <c r="AW106" s="72">
        <f t="shared" si="61"/>
        <v>34116</v>
      </c>
      <c r="AX106" s="72"/>
      <c r="AY106" s="72">
        <f t="shared" si="62"/>
        <v>19100</v>
      </c>
      <c r="AZ106" s="72">
        <f>+W106+AG106</f>
        <v>57614</v>
      </c>
      <c r="BA106" s="72"/>
      <c r="BB106" s="73">
        <f t="shared" si="63"/>
        <v>16222761</v>
      </c>
      <c r="BC106" s="48"/>
    </row>
    <row r="107" spans="1:55" ht="14.4" customHeight="1" thickBot="1" x14ac:dyDescent="0.3">
      <c r="A107" s="9"/>
      <c r="B107" s="131">
        <v>2018</v>
      </c>
      <c r="C107" s="14" t="s">
        <v>13</v>
      </c>
      <c r="D107" s="75">
        <v>164209</v>
      </c>
      <c r="E107" s="76">
        <v>65031</v>
      </c>
      <c r="F107" s="76">
        <v>224790</v>
      </c>
      <c r="G107" s="76">
        <v>5861</v>
      </c>
      <c r="H107" s="76">
        <v>150</v>
      </c>
      <c r="I107" s="76"/>
      <c r="J107" s="76"/>
      <c r="K107" s="77">
        <f t="shared" si="58"/>
        <v>460041</v>
      </c>
      <c r="L107" s="78">
        <v>1392802</v>
      </c>
      <c r="M107" s="76">
        <v>1193444</v>
      </c>
      <c r="N107" s="76">
        <v>1644813</v>
      </c>
      <c r="O107" s="76">
        <v>76581</v>
      </c>
      <c r="P107" s="76">
        <v>80157</v>
      </c>
      <c r="Q107" s="76">
        <v>1648</v>
      </c>
      <c r="R107" s="76">
        <v>457152</v>
      </c>
      <c r="S107" s="76">
        <v>1317</v>
      </c>
      <c r="T107" s="76">
        <v>29577</v>
      </c>
      <c r="U107" s="76"/>
      <c r="V107" s="76">
        <v>17790</v>
      </c>
      <c r="W107" s="76">
        <v>17801</v>
      </c>
      <c r="X107" s="76"/>
      <c r="Y107" s="77">
        <f t="shared" si="75"/>
        <v>4913082</v>
      </c>
      <c r="Z107" s="76">
        <v>3240958</v>
      </c>
      <c r="AA107" s="76">
        <v>2470963</v>
      </c>
      <c r="AB107" s="76">
        <v>3640303</v>
      </c>
      <c r="AC107" s="76">
        <v>79325</v>
      </c>
      <c r="AD107" s="76">
        <v>126867</v>
      </c>
      <c r="AE107" s="76">
        <v>7367</v>
      </c>
      <c r="AF107" s="76">
        <v>2050900</v>
      </c>
      <c r="AG107" s="76">
        <v>37985</v>
      </c>
      <c r="AH107" s="76"/>
      <c r="AI107" s="76"/>
      <c r="AJ107" s="77">
        <f t="shared" ref="AJ107:AJ108" si="79">SUM(Z107:AG107)</f>
        <v>11654668</v>
      </c>
      <c r="AK107" s="60">
        <f t="shared" si="45"/>
        <v>17027791</v>
      </c>
      <c r="AL107" s="15"/>
      <c r="AM107" s="13"/>
      <c r="AN107" s="14" t="s">
        <v>13</v>
      </c>
      <c r="AO107" s="78">
        <f t="shared" si="76"/>
        <v>4633760</v>
      </c>
      <c r="AP107" s="76">
        <f t="shared" si="77"/>
        <v>3664407</v>
      </c>
      <c r="AQ107" s="76">
        <f t="shared" si="78"/>
        <v>5285116</v>
      </c>
      <c r="AR107" s="76">
        <f t="shared" si="72"/>
        <v>207024</v>
      </c>
      <c r="AS107" s="76">
        <f t="shared" si="67"/>
        <v>155906</v>
      </c>
      <c r="AT107" s="76">
        <f t="shared" ref="AT107:AT108" si="80">+Q107+AE107</f>
        <v>9015</v>
      </c>
      <c r="AU107" s="76">
        <f t="shared" si="59"/>
        <v>2508052</v>
      </c>
      <c r="AV107" s="76">
        <f t="shared" si="60"/>
        <v>1317</v>
      </c>
      <c r="AW107" s="76">
        <f t="shared" si="61"/>
        <v>29577</v>
      </c>
      <c r="AX107" s="76"/>
      <c r="AY107" s="76">
        <f t="shared" si="62"/>
        <v>17790</v>
      </c>
      <c r="AZ107" s="76">
        <f t="shared" ref="AZ107:AZ108" si="81">+W107+AG107</f>
        <v>55786</v>
      </c>
      <c r="BA107" s="76"/>
      <c r="BB107" s="77">
        <f t="shared" si="63"/>
        <v>16567750</v>
      </c>
      <c r="BC107" s="48"/>
    </row>
    <row r="108" spans="1:55" ht="14.4" customHeight="1" thickBot="1" x14ac:dyDescent="0.3">
      <c r="A108" s="9"/>
      <c r="B108" s="131">
        <v>2018</v>
      </c>
      <c r="C108" s="14" t="s">
        <v>14</v>
      </c>
      <c r="D108" s="75">
        <v>137038</v>
      </c>
      <c r="E108" s="76">
        <v>60071</v>
      </c>
      <c r="F108" s="76">
        <v>214092</v>
      </c>
      <c r="G108" s="76">
        <v>6279</v>
      </c>
      <c r="H108" s="76">
        <v>170</v>
      </c>
      <c r="I108" s="76"/>
      <c r="J108" s="76"/>
      <c r="K108" s="77">
        <f t="shared" si="58"/>
        <v>417650</v>
      </c>
      <c r="L108" s="78">
        <v>1042237</v>
      </c>
      <c r="M108" s="76">
        <v>1183877</v>
      </c>
      <c r="N108" s="76">
        <v>1618740</v>
      </c>
      <c r="O108" s="76">
        <v>73542</v>
      </c>
      <c r="P108" s="76">
        <v>82107</v>
      </c>
      <c r="Q108" s="76">
        <v>1713</v>
      </c>
      <c r="R108" s="76">
        <v>462129</v>
      </c>
      <c r="S108" s="76">
        <v>1371</v>
      </c>
      <c r="T108" s="76">
        <v>25292</v>
      </c>
      <c r="U108" s="76"/>
      <c r="V108" s="76">
        <v>17995</v>
      </c>
      <c r="W108" s="76">
        <v>24541</v>
      </c>
      <c r="X108" s="76"/>
      <c r="Y108" s="77">
        <f t="shared" si="75"/>
        <v>4533544</v>
      </c>
      <c r="Z108" s="76">
        <v>3704460</v>
      </c>
      <c r="AA108" s="76">
        <v>2532965</v>
      </c>
      <c r="AB108" s="76">
        <v>3761773</v>
      </c>
      <c r="AC108" s="76">
        <v>81095</v>
      </c>
      <c r="AD108" s="76">
        <v>128355</v>
      </c>
      <c r="AE108" s="76">
        <v>7807</v>
      </c>
      <c r="AF108" s="76">
        <v>2147965</v>
      </c>
      <c r="AG108" s="76">
        <v>33989</v>
      </c>
      <c r="AH108" s="76"/>
      <c r="AI108" s="76"/>
      <c r="AJ108" s="77">
        <f t="shared" si="79"/>
        <v>12398409</v>
      </c>
      <c r="AK108" s="60">
        <f t="shared" si="45"/>
        <v>17349603</v>
      </c>
      <c r="AL108" s="15"/>
      <c r="AM108" s="13"/>
      <c r="AN108" s="14" t="s">
        <v>14</v>
      </c>
      <c r="AO108" s="78">
        <f t="shared" si="76"/>
        <v>4746697</v>
      </c>
      <c r="AP108" s="76">
        <f t="shared" si="77"/>
        <v>3716842</v>
      </c>
      <c r="AQ108" s="76">
        <f t="shared" si="78"/>
        <v>5380513</v>
      </c>
      <c r="AR108" s="76">
        <f t="shared" si="72"/>
        <v>210462</v>
      </c>
      <c r="AS108" s="76">
        <f t="shared" si="67"/>
        <v>154637</v>
      </c>
      <c r="AT108" s="76">
        <f t="shared" si="80"/>
        <v>9520</v>
      </c>
      <c r="AU108" s="76">
        <f t="shared" si="59"/>
        <v>2610094</v>
      </c>
      <c r="AV108" s="76">
        <f t="shared" si="60"/>
        <v>1371</v>
      </c>
      <c r="AW108" s="76">
        <f t="shared" si="61"/>
        <v>25292</v>
      </c>
      <c r="AX108" s="76"/>
      <c r="AY108" s="76">
        <f t="shared" si="62"/>
        <v>17995</v>
      </c>
      <c r="AZ108" s="76">
        <f t="shared" si="81"/>
        <v>58530</v>
      </c>
      <c r="BA108" s="76"/>
      <c r="BB108" s="77">
        <f t="shared" si="63"/>
        <v>16931953</v>
      </c>
      <c r="BC108" s="48"/>
    </row>
    <row r="109" spans="1:55" ht="14.4" customHeight="1" thickBot="1" x14ac:dyDescent="0.3">
      <c r="A109" s="9"/>
      <c r="B109" s="131">
        <v>2018</v>
      </c>
      <c r="C109" s="14" t="s">
        <v>15</v>
      </c>
      <c r="D109" s="75">
        <v>136880</v>
      </c>
      <c r="E109" s="76">
        <v>55970</v>
      </c>
      <c r="F109" s="76">
        <v>213513</v>
      </c>
      <c r="G109" s="76">
        <v>6586</v>
      </c>
      <c r="H109" s="76">
        <v>156</v>
      </c>
      <c r="I109" s="76"/>
      <c r="J109" s="76"/>
      <c r="K109" s="77">
        <f t="shared" ref="K109:K120" si="82">SUM(D109:I109)</f>
        <v>413105</v>
      </c>
      <c r="L109" s="78">
        <v>1041537</v>
      </c>
      <c r="M109" s="76">
        <v>1130813</v>
      </c>
      <c r="N109" s="76">
        <v>1606443</v>
      </c>
      <c r="O109" s="76">
        <v>72083</v>
      </c>
      <c r="P109" s="76">
        <v>84826</v>
      </c>
      <c r="Q109" s="76">
        <v>1570</v>
      </c>
      <c r="R109" s="76">
        <v>465841</v>
      </c>
      <c r="S109" s="76">
        <v>1291</v>
      </c>
      <c r="T109" s="76">
        <v>17113</v>
      </c>
      <c r="U109" s="76"/>
      <c r="V109" s="76">
        <v>18090</v>
      </c>
      <c r="W109" s="76">
        <v>28415</v>
      </c>
      <c r="X109" s="76"/>
      <c r="Y109" s="77">
        <f t="shared" si="75"/>
        <v>4468022</v>
      </c>
      <c r="Z109" s="76">
        <v>3702814</v>
      </c>
      <c r="AA109" s="76">
        <v>2583892</v>
      </c>
      <c r="AB109" s="76">
        <v>3918871</v>
      </c>
      <c r="AC109" s="76">
        <v>81872</v>
      </c>
      <c r="AD109" s="76">
        <v>129624</v>
      </c>
      <c r="AE109" s="76">
        <v>8096</v>
      </c>
      <c r="AF109" s="76">
        <v>2230022</v>
      </c>
      <c r="AG109" s="76">
        <v>31391</v>
      </c>
      <c r="AH109" s="76"/>
      <c r="AI109" s="76"/>
      <c r="AJ109" s="77">
        <f>SUM(Z109:AG109)</f>
        <v>12686582</v>
      </c>
      <c r="AK109" s="60">
        <f t="shared" si="45"/>
        <v>17567709</v>
      </c>
      <c r="AL109" s="15"/>
      <c r="AM109" s="20"/>
      <c r="AN109" s="14" t="s">
        <v>15</v>
      </c>
      <c r="AO109" s="78">
        <f t="shared" si="76"/>
        <v>4744351</v>
      </c>
      <c r="AP109" s="76">
        <f t="shared" si="77"/>
        <v>3714705</v>
      </c>
      <c r="AQ109" s="76">
        <f t="shared" si="78"/>
        <v>5525314</v>
      </c>
      <c r="AR109" s="76">
        <f t="shared" si="72"/>
        <v>214450</v>
      </c>
      <c r="AS109" s="76">
        <f t="shared" si="67"/>
        <v>153955</v>
      </c>
      <c r="AT109" s="76">
        <f>+Q109+AE109</f>
        <v>9666</v>
      </c>
      <c r="AU109" s="76">
        <f t="shared" ref="AU109:AU120" si="83">+R109+AF109</f>
        <v>2695863</v>
      </c>
      <c r="AV109" s="76">
        <f t="shared" ref="AV109:AV120" si="84">+S109</f>
        <v>1291</v>
      </c>
      <c r="AW109" s="76">
        <f t="shared" ref="AW109:AW114" si="85">+T109</f>
        <v>17113</v>
      </c>
      <c r="AX109" s="76"/>
      <c r="AY109" s="76">
        <f t="shared" ref="AY109:AY120" si="86">+V109</f>
        <v>18090</v>
      </c>
      <c r="AZ109" s="76">
        <f>+W109+AG109</f>
        <v>59806</v>
      </c>
      <c r="BA109" s="76"/>
      <c r="BB109" s="77">
        <f t="shared" ref="BB109:BB120" si="87">SUM(AO109:AZ109)</f>
        <v>17154604</v>
      </c>
      <c r="BC109" s="48"/>
    </row>
    <row r="110" spans="1:55" ht="14.4" customHeight="1" thickBot="1" x14ac:dyDescent="0.3">
      <c r="A110" s="9"/>
      <c r="B110" s="131">
        <v>2018</v>
      </c>
      <c r="C110" s="14" t="s">
        <v>16</v>
      </c>
      <c r="D110" s="75">
        <v>137196</v>
      </c>
      <c r="E110" s="76">
        <v>51747</v>
      </c>
      <c r="F110" s="76">
        <v>208028</v>
      </c>
      <c r="G110" s="76">
        <v>6767</v>
      </c>
      <c r="H110" s="76">
        <v>162</v>
      </c>
      <c r="I110" s="76"/>
      <c r="J110" s="76"/>
      <c r="K110" s="77">
        <f t="shared" si="82"/>
        <v>403900</v>
      </c>
      <c r="L110" s="78">
        <v>1042343</v>
      </c>
      <c r="M110" s="76">
        <v>1121194</v>
      </c>
      <c r="N110" s="76">
        <v>1573401</v>
      </c>
      <c r="O110" s="76">
        <v>67682</v>
      </c>
      <c r="P110" s="76">
        <v>87555</v>
      </c>
      <c r="Q110" s="76">
        <v>1537</v>
      </c>
      <c r="R110" s="76">
        <v>464532</v>
      </c>
      <c r="S110" s="76">
        <v>1292</v>
      </c>
      <c r="T110" s="76">
        <v>2641</v>
      </c>
      <c r="U110" s="76"/>
      <c r="V110" s="76">
        <v>16052</v>
      </c>
      <c r="W110" s="76">
        <v>34094</v>
      </c>
      <c r="X110" s="76"/>
      <c r="Y110" s="77">
        <f t="shared" si="75"/>
        <v>4412323</v>
      </c>
      <c r="Z110" s="76">
        <v>3703691</v>
      </c>
      <c r="AA110" s="76">
        <v>2556490</v>
      </c>
      <c r="AB110" s="76">
        <v>4100394</v>
      </c>
      <c r="AC110" s="76">
        <v>82513</v>
      </c>
      <c r="AD110" s="76">
        <v>131498</v>
      </c>
      <c r="AE110" s="76">
        <v>8025</v>
      </c>
      <c r="AF110" s="76">
        <v>2313541</v>
      </c>
      <c r="AG110" s="76">
        <v>28709</v>
      </c>
      <c r="AH110" s="76"/>
      <c r="AI110" s="76"/>
      <c r="AJ110" s="77">
        <f t="shared" ref="AJ110:AJ111" si="88">SUM(Z110:AG110)</f>
        <v>12924861</v>
      </c>
      <c r="AK110" s="60">
        <f t="shared" si="45"/>
        <v>17741084</v>
      </c>
      <c r="AL110" s="15"/>
      <c r="AM110" s="13"/>
      <c r="AN110" s="14" t="s">
        <v>16</v>
      </c>
      <c r="AO110" s="78">
        <f t="shared" si="76"/>
        <v>4746034</v>
      </c>
      <c r="AP110" s="76">
        <f t="shared" si="77"/>
        <v>3677684</v>
      </c>
      <c r="AQ110" s="76">
        <f t="shared" si="78"/>
        <v>5673795</v>
      </c>
      <c r="AR110" s="76">
        <f t="shared" si="72"/>
        <v>219053</v>
      </c>
      <c r="AS110" s="76">
        <f t="shared" si="67"/>
        <v>150195</v>
      </c>
      <c r="AT110" s="76">
        <f t="shared" ref="AT110:AT111" si="89">+Q110+AE110</f>
        <v>9562</v>
      </c>
      <c r="AU110" s="76">
        <f t="shared" si="83"/>
        <v>2778073</v>
      </c>
      <c r="AV110" s="76">
        <f t="shared" si="84"/>
        <v>1292</v>
      </c>
      <c r="AW110" s="76">
        <f t="shared" si="85"/>
        <v>2641</v>
      </c>
      <c r="AX110" s="76"/>
      <c r="AY110" s="76">
        <f t="shared" si="86"/>
        <v>16052</v>
      </c>
      <c r="AZ110" s="76">
        <f t="shared" ref="AZ110:AZ111" si="90">+W110+AG110</f>
        <v>62803</v>
      </c>
      <c r="BA110" s="76"/>
      <c r="BB110" s="77">
        <f t="shared" si="87"/>
        <v>17337184</v>
      </c>
      <c r="BC110" s="48"/>
    </row>
    <row r="111" spans="1:55" ht="14.4" customHeight="1" thickBot="1" x14ac:dyDescent="0.3">
      <c r="A111" s="9"/>
      <c r="B111" s="131">
        <v>2018</v>
      </c>
      <c r="C111" s="14" t="s">
        <v>17</v>
      </c>
      <c r="D111" s="75">
        <v>136829</v>
      </c>
      <c r="E111" s="76">
        <v>49368</v>
      </c>
      <c r="F111" s="76">
        <v>211853</v>
      </c>
      <c r="G111" s="76">
        <v>6994</v>
      </c>
      <c r="H111" s="76">
        <v>144</v>
      </c>
      <c r="I111" s="76"/>
      <c r="J111" s="76"/>
      <c r="K111" s="77">
        <f t="shared" si="82"/>
        <v>405188</v>
      </c>
      <c r="L111" s="78">
        <v>1037332</v>
      </c>
      <c r="M111" s="76">
        <v>1108737</v>
      </c>
      <c r="N111" s="76">
        <v>1517391</v>
      </c>
      <c r="O111" s="76">
        <v>65103</v>
      </c>
      <c r="P111" s="76">
        <v>89219</v>
      </c>
      <c r="Q111" s="76">
        <v>1455</v>
      </c>
      <c r="R111" s="76">
        <v>465679</v>
      </c>
      <c r="S111" s="76">
        <v>1303</v>
      </c>
      <c r="T111" s="76">
        <v>1713</v>
      </c>
      <c r="U111" s="76"/>
      <c r="V111" s="76">
        <v>16010</v>
      </c>
      <c r="W111" s="76">
        <v>35157</v>
      </c>
      <c r="X111" s="76"/>
      <c r="Y111" s="77">
        <f t="shared" si="75"/>
        <v>4339099</v>
      </c>
      <c r="Z111" s="76">
        <v>3697975</v>
      </c>
      <c r="AA111" s="76">
        <v>2521351</v>
      </c>
      <c r="AB111" s="76">
        <v>4172547</v>
      </c>
      <c r="AC111" s="76">
        <v>83522</v>
      </c>
      <c r="AD111" s="76">
        <v>133585</v>
      </c>
      <c r="AE111" s="76">
        <v>7837</v>
      </c>
      <c r="AF111" s="76">
        <v>2420166</v>
      </c>
      <c r="AG111" s="76">
        <v>31844</v>
      </c>
      <c r="AH111" s="76"/>
      <c r="AI111" s="76"/>
      <c r="AJ111" s="77">
        <f t="shared" si="88"/>
        <v>13068827</v>
      </c>
      <c r="AK111" s="60">
        <f t="shared" si="45"/>
        <v>17813114</v>
      </c>
      <c r="AL111" s="15"/>
      <c r="AM111" s="13"/>
      <c r="AN111" s="14" t="s">
        <v>17</v>
      </c>
      <c r="AO111" s="78">
        <f t="shared" si="76"/>
        <v>4735307</v>
      </c>
      <c r="AP111" s="76">
        <f t="shared" si="77"/>
        <v>3630088</v>
      </c>
      <c r="AQ111" s="76">
        <f t="shared" si="78"/>
        <v>5689938</v>
      </c>
      <c r="AR111" s="76">
        <f t="shared" si="72"/>
        <v>222804</v>
      </c>
      <c r="AS111" s="76">
        <f t="shared" si="67"/>
        <v>148625</v>
      </c>
      <c r="AT111" s="76">
        <f t="shared" si="89"/>
        <v>9292</v>
      </c>
      <c r="AU111" s="76">
        <f t="shared" si="83"/>
        <v>2885845</v>
      </c>
      <c r="AV111" s="76">
        <f t="shared" si="84"/>
        <v>1303</v>
      </c>
      <c r="AW111" s="76">
        <f t="shared" si="85"/>
        <v>1713</v>
      </c>
      <c r="AX111" s="76"/>
      <c r="AY111" s="76">
        <f t="shared" si="86"/>
        <v>16010</v>
      </c>
      <c r="AZ111" s="76">
        <f t="shared" si="90"/>
        <v>67001</v>
      </c>
      <c r="BA111" s="76"/>
      <c r="BB111" s="77">
        <f t="shared" si="87"/>
        <v>17407926</v>
      </c>
      <c r="BC111" s="48"/>
    </row>
    <row r="112" spans="1:55" ht="14.4" customHeight="1" thickBot="1" x14ac:dyDescent="0.3">
      <c r="A112" s="9"/>
      <c r="B112" s="131">
        <v>2018</v>
      </c>
      <c r="C112" s="14" t="s">
        <v>18</v>
      </c>
      <c r="D112" s="75">
        <v>137262</v>
      </c>
      <c r="E112" s="76">
        <v>43635</v>
      </c>
      <c r="F112" s="76">
        <v>209149</v>
      </c>
      <c r="G112" s="76">
        <v>7642</v>
      </c>
      <c r="H112" s="76">
        <v>142</v>
      </c>
      <c r="I112" s="76"/>
      <c r="J112" s="76"/>
      <c r="K112" s="77">
        <f t="shared" si="82"/>
        <v>397830</v>
      </c>
      <c r="L112" s="78">
        <v>1040174</v>
      </c>
      <c r="M112" s="76">
        <v>1037107</v>
      </c>
      <c r="N112" s="76">
        <v>1470681</v>
      </c>
      <c r="O112" s="76">
        <v>62389</v>
      </c>
      <c r="P112" s="76">
        <v>90960</v>
      </c>
      <c r="Q112" s="76">
        <v>1363</v>
      </c>
      <c r="R112" s="76">
        <v>453849</v>
      </c>
      <c r="S112" s="76">
        <v>1222</v>
      </c>
      <c r="T112" s="76">
        <v>417</v>
      </c>
      <c r="U112" s="76"/>
      <c r="V112" s="76">
        <v>16221</v>
      </c>
      <c r="W112" s="76">
        <v>36478</v>
      </c>
      <c r="X112" s="76"/>
      <c r="Y112" s="77">
        <f t="shared" si="75"/>
        <v>4210861</v>
      </c>
      <c r="Z112" s="76">
        <v>3698365</v>
      </c>
      <c r="AA112" s="76">
        <v>2572223</v>
      </c>
      <c r="AB112" s="76">
        <v>4258277</v>
      </c>
      <c r="AC112" s="76">
        <v>84213</v>
      </c>
      <c r="AD112" s="76">
        <v>134976</v>
      </c>
      <c r="AE112" s="76">
        <v>7819</v>
      </c>
      <c r="AF112" s="76">
        <v>2475534</v>
      </c>
      <c r="AG112" s="76">
        <v>30333</v>
      </c>
      <c r="AH112" s="76"/>
      <c r="AI112" s="76"/>
      <c r="AJ112" s="77">
        <f>SUM(Z112:AG112)</f>
        <v>13261740</v>
      </c>
      <c r="AK112" s="60">
        <f t="shared" si="45"/>
        <v>17870431</v>
      </c>
      <c r="AL112" s="15"/>
      <c r="AM112" s="20"/>
      <c r="AN112" s="14" t="s">
        <v>18</v>
      </c>
      <c r="AO112" s="78">
        <f t="shared" si="76"/>
        <v>4738539</v>
      </c>
      <c r="AP112" s="76">
        <f t="shared" si="77"/>
        <v>3609330</v>
      </c>
      <c r="AQ112" s="76">
        <f t="shared" si="78"/>
        <v>5728958</v>
      </c>
      <c r="AR112" s="76">
        <f t="shared" si="72"/>
        <v>225936</v>
      </c>
      <c r="AS112" s="76">
        <f t="shared" si="67"/>
        <v>146602</v>
      </c>
      <c r="AT112" s="76">
        <f>+Q112+AE112</f>
        <v>9182</v>
      </c>
      <c r="AU112" s="76">
        <f t="shared" si="83"/>
        <v>2929383</v>
      </c>
      <c r="AV112" s="76">
        <f t="shared" si="84"/>
        <v>1222</v>
      </c>
      <c r="AW112" s="76">
        <f t="shared" si="85"/>
        <v>417</v>
      </c>
      <c r="AX112" s="76"/>
      <c r="AY112" s="76">
        <f t="shared" si="86"/>
        <v>16221</v>
      </c>
      <c r="AZ112" s="76">
        <f>+W112+AG112</f>
        <v>66811</v>
      </c>
      <c r="BA112" s="76"/>
      <c r="BB112" s="77">
        <f t="shared" si="87"/>
        <v>17472601</v>
      </c>
      <c r="BC112" s="48"/>
    </row>
    <row r="113" spans="1:55" ht="14.4" customHeight="1" thickBot="1" x14ac:dyDescent="0.3">
      <c r="A113" s="9"/>
      <c r="B113" s="131">
        <v>2018</v>
      </c>
      <c r="C113" s="14" t="s">
        <v>19</v>
      </c>
      <c r="D113" s="75">
        <v>137661</v>
      </c>
      <c r="E113" s="76">
        <v>41856</v>
      </c>
      <c r="F113" s="76">
        <v>209202</v>
      </c>
      <c r="G113" s="76">
        <v>8002</v>
      </c>
      <c r="H113" s="76">
        <v>140</v>
      </c>
      <c r="I113" s="76"/>
      <c r="J113" s="76"/>
      <c r="K113" s="77">
        <f t="shared" si="82"/>
        <v>396861</v>
      </c>
      <c r="L113" s="78">
        <v>1040038</v>
      </c>
      <c r="M113" s="76">
        <v>986657</v>
      </c>
      <c r="N113" s="76">
        <v>1421313</v>
      </c>
      <c r="O113" s="76">
        <v>61559</v>
      </c>
      <c r="P113" s="76">
        <v>92506</v>
      </c>
      <c r="Q113" s="76">
        <v>1340</v>
      </c>
      <c r="R113" s="76">
        <v>469365</v>
      </c>
      <c r="S113" s="76">
        <v>1371</v>
      </c>
      <c r="T113" s="76">
        <v>161</v>
      </c>
      <c r="U113" s="76"/>
      <c r="V113" s="76">
        <v>18111</v>
      </c>
      <c r="W113" s="76">
        <v>34044</v>
      </c>
      <c r="X113" s="76"/>
      <c r="Y113" s="77">
        <f t="shared" si="75"/>
        <v>4126465</v>
      </c>
      <c r="Z113" s="76">
        <v>3698581</v>
      </c>
      <c r="AA113" s="76">
        <v>2670660</v>
      </c>
      <c r="AB113" s="76">
        <v>4290265</v>
      </c>
      <c r="AC113" s="76">
        <v>91451</v>
      </c>
      <c r="AD113" s="76">
        <v>138346</v>
      </c>
      <c r="AE113" s="76">
        <v>7962</v>
      </c>
      <c r="AF113" s="76">
        <v>2618709</v>
      </c>
      <c r="AG113" s="76">
        <v>27931</v>
      </c>
      <c r="AH113" s="76"/>
      <c r="AI113" s="76"/>
      <c r="AJ113" s="77">
        <f t="shared" ref="AJ113:AJ114" si="91">SUM(Z113:AG113)</f>
        <v>13543905</v>
      </c>
      <c r="AK113" s="60">
        <f t="shared" si="45"/>
        <v>18067231</v>
      </c>
      <c r="AL113" s="15"/>
      <c r="AM113" s="13"/>
      <c r="AN113" s="14" t="s">
        <v>19</v>
      </c>
      <c r="AO113" s="78">
        <f t="shared" si="76"/>
        <v>4738619</v>
      </c>
      <c r="AP113" s="76">
        <f t="shared" si="77"/>
        <v>3657317</v>
      </c>
      <c r="AQ113" s="76">
        <f t="shared" si="78"/>
        <v>5711578</v>
      </c>
      <c r="AR113" s="76">
        <f t="shared" si="72"/>
        <v>230852</v>
      </c>
      <c r="AS113" s="76">
        <f t="shared" si="67"/>
        <v>153010</v>
      </c>
      <c r="AT113" s="76">
        <f t="shared" ref="AT113:AT114" si="92">+Q113+AE113</f>
        <v>9302</v>
      </c>
      <c r="AU113" s="76">
        <f t="shared" si="83"/>
        <v>3088074</v>
      </c>
      <c r="AV113" s="76">
        <f t="shared" si="84"/>
        <v>1371</v>
      </c>
      <c r="AW113" s="76">
        <f t="shared" si="85"/>
        <v>161</v>
      </c>
      <c r="AX113" s="76"/>
      <c r="AY113" s="76">
        <f t="shared" si="86"/>
        <v>18111</v>
      </c>
      <c r="AZ113" s="76">
        <f t="shared" ref="AZ113:AZ114" si="93">+W113+AG113</f>
        <v>61975</v>
      </c>
      <c r="BA113" s="76"/>
      <c r="BB113" s="77">
        <f t="shared" si="87"/>
        <v>17670370</v>
      </c>
      <c r="BC113" s="48"/>
    </row>
    <row r="114" spans="1:55" ht="14.4" customHeight="1" thickBot="1" x14ac:dyDescent="0.3">
      <c r="A114" s="9"/>
      <c r="B114" s="131">
        <v>2018</v>
      </c>
      <c r="C114" s="14" t="s">
        <v>20</v>
      </c>
      <c r="D114" s="75">
        <v>137325</v>
      </c>
      <c r="E114" s="76">
        <v>40570</v>
      </c>
      <c r="F114" s="76">
        <v>208602</v>
      </c>
      <c r="G114" s="76">
        <v>8001</v>
      </c>
      <c r="H114" s="76">
        <v>137</v>
      </c>
      <c r="I114" s="76"/>
      <c r="J114" s="76"/>
      <c r="K114" s="77">
        <f t="shared" si="82"/>
        <v>394635</v>
      </c>
      <c r="L114" s="78">
        <v>1037531</v>
      </c>
      <c r="M114" s="76">
        <v>925315</v>
      </c>
      <c r="N114" s="76">
        <v>1369928</v>
      </c>
      <c r="O114" s="76">
        <v>59606</v>
      </c>
      <c r="P114" s="76">
        <v>93076</v>
      </c>
      <c r="Q114" s="76">
        <v>1290</v>
      </c>
      <c r="R114" s="76">
        <v>469958</v>
      </c>
      <c r="S114" s="76">
        <v>1175</v>
      </c>
      <c r="T114" s="76">
        <v>78</v>
      </c>
      <c r="U114" s="76"/>
      <c r="V114" s="76">
        <v>18320</v>
      </c>
      <c r="W114" s="76">
        <v>30866</v>
      </c>
      <c r="X114" s="76"/>
      <c r="Y114" s="77">
        <f t="shared" si="75"/>
        <v>4007143</v>
      </c>
      <c r="Z114" s="76">
        <v>3699596</v>
      </c>
      <c r="AA114" s="76">
        <v>2831096</v>
      </c>
      <c r="AB114" s="76">
        <v>4410620</v>
      </c>
      <c r="AC114" s="76">
        <v>96446</v>
      </c>
      <c r="AD114" s="76">
        <v>139404</v>
      </c>
      <c r="AE114" s="76">
        <v>7946</v>
      </c>
      <c r="AF114" s="76">
        <v>2689485</v>
      </c>
      <c r="AG114" s="76">
        <v>27052</v>
      </c>
      <c r="AH114" s="76"/>
      <c r="AI114" s="76"/>
      <c r="AJ114" s="77">
        <f t="shared" si="91"/>
        <v>13901645</v>
      </c>
      <c r="AK114" s="60">
        <f t="shared" si="45"/>
        <v>18303423</v>
      </c>
      <c r="AL114" s="15"/>
      <c r="AM114" s="13"/>
      <c r="AN114" s="14" t="s">
        <v>20</v>
      </c>
      <c r="AO114" s="78">
        <f t="shared" si="76"/>
        <v>4737127</v>
      </c>
      <c r="AP114" s="76">
        <f t="shared" si="77"/>
        <v>3756411</v>
      </c>
      <c r="AQ114" s="76">
        <f t="shared" si="78"/>
        <v>5780548</v>
      </c>
      <c r="AR114" s="76">
        <f t="shared" si="72"/>
        <v>232480</v>
      </c>
      <c r="AS114" s="76">
        <f t="shared" si="67"/>
        <v>156052</v>
      </c>
      <c r="AT114" s="76">
        <f t="shared" si="92"/>
        <v>9236</v>
      </c>
      <c r="AU114" s="76">
        <f t="shared" si="83"/>
        <v>3159443</v>
      </c>
      <c r="AV114" s="76">
        <f t="shared" si="84"/>
        <v>1175</v>
      </c>
      <c r="AW114" s="76">
        <f t="shared" si="85"/>
        <v>78</v>
      </c>
      <c r="AX114" s="76"/>
      <c r="AY114" s="76">
        <f t="shared" si="86"/>
        <v>18320</v>
      </c>
      <c r="AZ114" s="76">
        <f t="shared" si="93"/>
        <v>57918</v>
      </c>
      <c r="BA114" s="76"/>
      <c r="BB114" s="77">
        <f t="shared" si="87"/>
        <v>17908788</v>
      </c>
      <c r="BC114" s="48"/>
    </row>
    <row r="115" spans="1:55" ht="14.4" customHeight="1" thickBot="1" x14ac:dyDescent="0.3">
      <c r="A115" s="9"/>
      <c r="B115" s="131">
        <v>2018</v>
      </c>
      <c r="C115" s="14" t="s">
        <v>21</v>
      </c>
      <c r="D115" s="75">
        <v>160412</v>
      </c>
      <c r="E115" s="76">
        <v>50994</v>
      </c>
      <c r="F115" s="76">
        <v>200839</v>
      </c>
      <c r="G115" s="76">
        <v>8258</v>
      </c>
      <c r="H115" s="76">
        <v>142</v>
      </c>
      <c r="I115" s="76"/>
      <c r="J115" s="76"/>
      <c r="K115" s="77">
        <f t="shared" si="82"/>
        <v>420645</v>
      </c>
      <c r="L115" s="78">
        <v>1175906</v>
      </c>
      <c r="M115" s="76">
        <v>830398</v>
      </c>
      <c r="N115" s="76">
        <v>1336710</v>
      </c>
      <c r="O115" s="76">
        <v>58067</v>
      </c>
      <c r="P115" s="76">
        <v>93805</v>
      </c>
      <c r="Q115" s="76">
        <v>1261</v>
      </c>
      <c r="R115" s="76">
        <v>475123</v>
      </c>
      <c r="S115" s="76">
        <v>1174</v>
      </c>
      <c r="T115" s="76"/>
      <c r="U115" s="76"/>
      <c r="V115" s="76">
        <v>18700</v>
      </c>
      <c r="W115" s="76">
        <v>26551</v>
      </c>
      <c r="X115" s="76"/>
      <c r="Y115" s="77">
        <f t="shared" ref="Y115:Y120" si="94">SUM(L115:W115)</f>
        <v>4017695</v>
      </c>
      <c r="Z115" s="76">
        <v>3482686</v>
      </c>
      <c r="AA115" s="76">
        <v>2875858</v>
      </c>
      <c r="AB115" s="76">
        <v>4528926</v>
      </c>
      <c r="AC115" s="76">
        <v>102776</v>
      </c>
      <c r="AD115" s="76">
        <v>142472</v>
      </c>
      <c r="AE115" s="76">
        <v>8171</v>
      </c>
      <c r="AF115" s="76">
        <v>2793182</v>
      </c>
      <c r="AG115" s="76">
        <v>32347</v>
      </c>
      <c r="AH115" s="76"/>
      <c r="AI115" s="76"/>
      <c r="AJ115" s="77">
        <f>SUM(Z115:AG115)</f>
        <v>13966418</v>
      </c>
      <c r="AK115" s="60">
        <f t="shared" ref="AK115:AK120" si="95">+K115+Y115+AJ115</f>
        <v>18404758</v>
      </c>
      <c r="AL115" s="15"/>
      <c r="AM115" s="20"/>
      <c r="AN115" s="14" t="s">
        <v>21</v>
      </c>
      <c r="AO115" s="78">
        <f t="shared" ref="AO115:AO120" si="96">+L115+Z115</f>
        <v>4658592</v>
      </c>
      <c r="AP115" s="76">
        <f t="shared" ref="AP115:AP120" si="97">+M115+AA115</f>
        <v>3706256</v>
      </c>
      <c r="AQ115" s="76">
        <f t="shared" ref="AQ115:AQ120" si="98">+N115+AB115</f>
        <v>5865636</v>
      </c>
      <c r="AR115" s="76">
        <f t="shared" ref="AR115:AR120" si="99">+P115+AD115</f>
        <v>236277</v>
      </c>
      <c r="AS115" s="76">
        <f t="shared" ref="AS115:AS116" si="100">+O115+AC115</f>
        <v>160843</v>
      </c>
      <c r="AT115" s="76">
        <f>+Q115+AE115</f>
        <v>9432</v>
      </c>
      <c r="AU115" s="76">
        <f t="shared" si="83"/>
        <v>3268305</v>
      </c>
      <c r="AV115" s="76">
        <f t="shared" si="84"/>
        <v>1174</v>
      </c>
      <c r="AW115" s="76"/>
      <c r="AX115" s="76"/>
      <c r="AY115" s="76">
        <f t="shared" si="86"/>
        <v>18700</v>
      </c>
      <c r="AZ115" s="76">
        <f>+W115+AG115</f>
        <v>58898</v>
      </c>
      <c r="BA115" s="76"/>
      <c r="BB115" s="77">
        <f t="shared" si="87"/>
        <v>17984113</v>
      </c>
      <c r="BC115" s="48"/>
    </row>
    <row r="116" spans="1:55" ht="14.4" customHeight="1" thickBot="1" x14ac:dyDescent="0.3">
      <c r="A116" s="9"/>
      <c r="B116" s="131">
        <v>2018</v>
      </c>
      <c r="C116" s="14" t="s">
        <v>22</v>
      </c>
      <c r="D116" s="75">
        <v>132095</v>
      </c>
      <c r="E116" s="76">
        <v>50112</v>
      </c>
      <c r="F116" s="76">
        <v>202618</v>
      </c>
      <c r="G116" s="76">
        <v>8263</v>
      </c>
      <c r="H116" s="76">
        <v>120</v>
      </c>
      <c r="I116" s="76"/>
      <c r="J116" s="76"/>
      <c r="K116" s="77">
        <f t="shared" si="82"/>
        <v>393208</v>
      </c>
      <c r="L116" s="78">
        <v>1054389</v>
      </c>
      <c r="M116" s="76">
        <v>754196</v>
      </c>
      <c r="N116" s="76">
        <v>1262700</v>
      </c>
      <c r="O116" s="76">
        <v>57258</v>
      </c>
      <c r="P116" s="76">
        <v>93401</v>
      </c>
      <c r="Q116" s="76">
        <v>1173</v>
      </c>
      <c r="R116" s="76">
        <v>467369</v>
      </c>
      <c r="S116" s="76">
        <v>1170</v>
      </c>
      <c r="T116" s="76"/>
      <c r="U116" s="76"/>
      <c r="V116" s="76">
        <v>17403</v>
      </c>
      <c r="W116" s="76">
        <v>23269</v>
      </c>
      <c r="X116" s="76"/>
      <c r="Y116" s="77">
        <f t="shared" si="94"/>
        <v>3732328</v>
      </c>
      <c r="Z116" s="76">
        <v>3784862</v>
      </c>
      <c r="AA116" s="76">
        <v>2992070</v>
      </c>
      <c r="AB116" s="76">
        <v>4538304</v>
      </c>
      <c r="AC116" s="76">
        <v>109366</v>
      </c>
      <c r="AD116" s="76">
        <v>143724</v>
      </c>
      <c r="AE116" s="76">
        <v>8259</v>
      </c>
      <c r="AF116" s="76">
        <v>2858732</v>
      </c>
      <c r="AG116" s="76">
        <v>37200</v>
      </c>
      <c r="AH116" s="76"/>
      <c r="AI116" s="76"/>
      <c r="AJ116" s="77">
        <f t="shared" ref="AJ116:AJ117" si="101">SUM(Z116:AG116)</f>
        <v>14472517</v>
      </c>
      <c r="AK116" s="60">
        <f t="shared" si="95"/>
        <v>18598053</v>
      </c>
      <c r="AL116" s="15"/>
      <c r="AM116" s="13"/>
      <c r="AN116" s="14" t="s">
        <v>22</v>
      </c>
      <c r="AO116" s="78">
        <f t="shared" si="96"/>
        <v>4839251</v>
      </c>
      <c r="AP116" s="76">
        <f t="shared" si="97"/>
        <v>3746266</v>
      </c>
      <c r="AQ116" s="76">
        <f t="shared" si="98"/>
        <v>5801004</v>
      </c>
      <c r="AR116" s="76">
        <f t="shared" si="99"/>
        <v>237125</v>
      </c>
      <c r="AS116" s="76">
        <f t="shared" si="100"/>
        <v>166624</v>
      </c>
      <c r="AT116" s="76">
        <f t="shared" ref="AT116:AT117" si="102">+Q116+AE116</f>
        <v>9432</v>
      </c>
      <c r="AU116" s="76">
        <f t="shared" si="83"/>
        <v>3326101</v>
      </c>
      <c r="AV116" s="76">
        <f t="shared" si="84"/>
        <v>1170</v>
      </c>
      <c r="AW116" s="76"/>
      <c r="AX116" s="76"/>
      <c r="AY116" s="76">
        <f t="shared" si="86"/>
        <v>17403</v>
      </c>
      <c r="AZ116" s="76">
        <f t="shared" ref="AZ116:AZ117" si="103">+W116+AG116</f>
        <v>60469</v>
      </c>
      <c r="BA116" s="76"/>
      <c r="BB116" s="77">
        <f t="shared" si="87"/>
        <v>18204845</v>
      </c>
      <c r="BC116" s="48"/>
    </row>
    <row r="117" spans="1:55" ht="15" customHeight="1" thickBot="1" x14ac:dyDescent="0.3">
      <c r="A117" s="9"/>
      <c r="B117" s="131">
        <v>2018</v>
      </c>
      <c r="C117" s="18" t="s">
        <v>23</v>
      </c>
      <c r="D117" s="67">
        <v>124448</v>
      </c>
      <c r="E117" s="68">
        <v>50403</v>
      </c>
      <c r="F117" s="68">
        <v>196625</v>
      </c>
      <c r="G117" s="68">
        <v>8797</v>
      </c>
      <c r="H117" s="68">
        <v>133</v>
      </c>
      <c r="I117" s="68"/>
      <c r="J117" s="68"/>
      <c r="K117" s="69">
        <f t="shared" si="82"/>
        <v>380406</v>
      </c>
      <c r="L117" s="70">
        <v>962636</v>
      </c>
      <c r="M117" s="68">
        <v>657678</v>
      </c>
      <c r="N117" s="68">
        <v>1281373</v>
      </c>
      <c r="O117" s="68">
        <v>56327</v>
      </c>
      <c r="P117" s="68">
        <v>93144</v>
      </c>
      <c r="Q117" s="68">
        <v>1154</v>
      </c>
      <c r="R117" s="68">
        <v>455507</v>
      </c>
      <c r="S117" s="68">
        <v>1132</v>
      </c>
      <c r="T117" s="68"/>
      <c r="U117" s="68"/>
      <c r="V117" s="68">
        <v>20713</v>
      </c>
      <c r="W117" s="68">
        <v>20020</v>
      </c>
      <c r="X117" s="68"/>
      <c r="Y117" s="69">
        <f t="shared" si="94"/>
        <v>3549684</v>
      </c>
      <c r="Z117" s="68">
        <v>3337232</v>
      </c>
      <c r="AA117" s="68">
        <v>3181588</v>
      </c>
      <c r="AB117" s="68">
        <v>4660621</v>
      </c>
      <c r="AC117" s="68">
        <v>117976</v>
      </c>
      <c r="AD117" s="68">
        <v>148445</v>
      </c>
      <c r="AE117" s="68">
        <v>8632</v>
      </c>
      <c r="AF117" s="68">
        <v>3062393</v>
      </c>
      <c r="AG117" s="68">
        <v>42334</v>
      </c>
      <c r="AH117" s="68"/>
      <c r="AI117" s="68"/>
      <c r="AJ117" s="69">
        <f t="shared" si="101"/>
        <v>14559221</v>
      </c>
      <c r="AK117" s="57">
        <f t="shared" si="95"/>
        <v>18489311</v>
      </c>
      <c r="AL117" s="15"/>
      <c r="AM117" s="17"/>
      <c r="AN117" s="18" t="s">
        <v>23</v>
      </c>
      <c r="AO117" s="70">
        <f t="shared" si="96"/>
        <v>4299868</v>
      </c>
      <c r="AP117" s="68">
        <f t="shared" si="97"/>
        <v>3839266</v>
      </c>
      <c r="AQ117" s="68">
        <f t="shared" si="98"/>
        <v>5941994</v>
      </c>
      <c r="AR117" s="68">
        <f t="shared" si="99"/>
        <v>241589</v>
      </c>
      <c r="AS117" s="68">
        <f>+O117+AC117</f>
        <v>174303</v>
      </c>
      <c r="AT117" s="68">
        <f t="shared" si="102"/>
        <v>9786</v>
      </c>
      <c r="AU117" s="68">
        <f t="shared" si="83"/>
        <v>3517900</v>
      </c>
      <c r="AV117" s="68">
        <f t="shared" si="84"/>
        <v>1132</v>
      </c>
      <c r="AW117" s="68"/>
      <c r="AX117" s="68"/>
      <c r="AY117" s="68">
        <f t="shared" si="86"/>
        <v>20713</v>
      </c>
      <c r="AZ117" s="68">
        <f t="shared" si="103"/>
        <v>62354</v>
      </c>
      <c r="BA117" s="68"/>
      <c r="BB117" s="69">
        <f t="shared" si="87"/>
        <v>18108905</v>
      </c>
      <c r="BC117" s="48"/>
    </row>
    <row r="118" spans="1:55" ht="13.8" thickBot="1" x14ac:dyDescent="0.3">
      <c r="A118" s="9"/>
      <c r="B118" s="131">
        <v>2019</v>
      </c>
      <c r="C118" s="11" t="s">
        <v>12</v>
      </c>
      <c r="D118" s="71">
        <v>125645</v>
      </c>
      <c r="E118" s="72">
        <v>48861</v>
      </c>
      <c r="F118" s="72">
        <v>191636</v>
      </c>
      <c r="G118" s="72">
        <v>8587</v>
      </c>
      <c r="H118" s="72">
        <v>110</v>
      </c>
      <c r="I118" s="72"/>
      <c r="J118" s="72"/>
      <c r="K118" s="73">
        <f t="shared" si="82"/>
        <v>374839</v>
      </c>
      <c r="L118" s="74">
        <v>921442</v>
      </c>
      <c r="M118" s="72">
        <v>538403</v>
      </c>
      <c r="N118" s="72">
        <v>1237030</v>
      </c>
      <c r="O118" s="72">
        <v>54195</v>
      </c>
      <c r="P118" s="72">
        <v>93402</v>
      </c>
      <c r="Q118" s="72">
        <v>1104</v>
      </c>
      <c r="R118" s="72">
        <v>451932</v>
      </c>
      <c r="S118" s="72">
        <v>1146</v>
      </c>
      <c r="T118" s="72"/>
      <c r="U118" s="72"/>
      <c r="V118" s="72">
        <v>21248</v>
      </c>
      <c r="W118" s="72"/>
      <c r="X118" s="72"/>
      <c r="Y118" s="73">
        <f t="shared" si="94"/>
        <v>3319902</v>
      </c>
      <c r="Z118" s="72">
        <v>3348321</v>
      </c>
      <c r="AA118" s="72">
        <v>3423704</v>
      </c>
      <c r="AB118" s="72">
        <v>4732589</v>
      </c>
      <c r="AC118" s="72">
        <v>120293</v>
      </c>
      <c r="AD118" s="72">
        <v>149705</v>
      </c>
      <c r="AE118" s="72">
        <v>8845</v>
      </c>
      <c r="AF118" s="72">
        <v>3119033</v>
      </c>
      <c r="AG118" s="72"/>
      <c r="AH118" s="72"/>
      <c r="AI118" s="72"/>
      <c r="AJ118" s="73">
        <f>SUM(Z118:AG118)</f>
        <v>14902490</v>
      </c>
      <c r="AK118" s="63">
        <f t="shared" si="95"/>
        <v>18597231</v>
      </c>
      <c r="AL118" s="15"/>
      <c r="AM118" s="10">
        <v>2019</v>
      </c>
      <c r="AN118" s="11" t="s">
        <v>12</v>
      </c>
      <c r="AO118" s="74">
        <f t="shared" si="96"/>
        <v>4269763</v>
      </c>
      <c r="AP118" s="72">
        <f t="shared" si="97"/>
        <v>3962107</v>
      </c>
      <c r="AQ118" s="72">
        <f t="shared" si="98"/>
        <v>5969619</v>
      </c>
      <c r="AR118" s="72">
        <f t="shared" si="99"/>
        <v>243107</v>
      </c>
      <c r="AS118" s="72">
        <f t="shared" ref="AS118:AS120" si="104">+O118+AC118</f>
        <v>174488</v>
      </c>
      <c r="AT118" s="72">
        <f>+Q118+AE118</f>
        <v>9949</v>
      </c>
      <c r="AU118" s="72">
        <f t="shared" si="83"/>
        <v>3570965</v>
      </c>
      <c r="AV118" s="72">
        <f t="shared" si="84"/>
        <v>1146</v>
      </c>
      <c r="AW118" s="72"/>
      <c r="AX118" s="72"/>
      <c r="AY118" s="72">
        <f t="shared" si="86"/>
        <v>21248</v>
      </c>
      <c r="AZ118" s="72"/>
      <c r="BA118" s="72"/>
      <c r="BB118" s="73">
        <f t="shared" si="87"/>
        <v>18222392</v>
      </c>
      <c r="BC118" s="48"/>
    </row>
    <row r="119" spans="1:55" ht="14.4" customHeight="1" thickBot="1" x14ac:dyDescent="0.3">
      <c r="A119" s="9"/>
      <c r="B119" s="131">
        <v>2019</v>
      </c>
      <c r="C119" s="14" t="s">
        <v>13</v>
      </c>
      <c r="D119" s="75">
        <v>116671</v>
      </c>
      <c r="E119" s="76">
        <v>58807</v>
      </c>
      <c r="F119" s="76">
        <v>186355</v>
      </c>
      <c r="G119" s="76">
        <v>8612</v>
      </c>
      <c r="H119" s="76">
        <v>109</v>
      </c>
      <c r="I119" s="76"/>
      <c r="J119" s="76"/>
      <c r="K119" s="77">
        <f t="shared" si="82"/>
        <v>370554</v>
      </c>
      <c r="L119" s="78">
        <v>879736</v>
      </c>
      <c r="M119" s="76">
        <v>545235</v>
      </c>
      <c r="N119" s="76">
        <v>1250315</v>
      </c>
      <c r="O119" s="76">
        <v>52247</v>
      </c>
      <c r="P119" s="76">
        <v>94714</v>
      </c>
      <c r="Q119" s="76">
        <v>1057</v>
      </c>
      <c r="R119" s="76">
        <v>462458</v>
      </c>
      <c r="S119" s="76">
        <v>1061</v>
      </c>
      <c r="T119" s="76"/>
      <c r="U119" s="76"/>
      <c r="V119" s="76">
        <v>17403</v>
      </c>
      <c r="W119" s="76"/>
      <c r="X119" s="76"/>
      <c r="Y119" s="77">
        <f t="shared" si="94"/>
        <v>3304226</v>
      </c>
      <c r="Z119" s="76">
        <v>3350349</v>
      </c>
      <c r="AA119" s="76">
        <v>3548384</v>
      </c>
      <c r="AB119" s="76">
        <v>4671288</v>
      </c>
      <c r="AC119" s="76">
        <v>121041</v>
      </c>
      <c r="AD119" s="76">
        <v>154322</v>
      </c>
      <c r="AE119" s="76">
        <v>8758</v>
      </c>
      <c r="AF119" s="76">
        <v>3143939</v>
      </c>
      <c r="AG119" s="76"/>
      <c r="AH119" s="76"/>
      <c r="AI119" s="76"/>
      <c r="AJ119" s="77">
        <f t="shared" ref="AJ119:AJ120" si="105">SUM(Z119:AG119)</f>
        <v>14998081</v>
      </c>
      <c r="AK119" s="60">
        <f t="shared" si="95"/>
        <v>18672861</v>
      </c>
      <c r="AL119" s="15"/>
      <c r="AM119" s="13"/>
      <c r="AN119" s="14" t="s">
        <v>13</v>
      </c>
      <c r="AO119" s="78">
        <f t="shared" si="96"/>
        <v>4230085</v>
      </c>
      <c r="AP119" s="76">
        <f t="shared" si="97"/>
        <v>4093619</v>
      </c>
      <c r="AQ119" s="76">
        <f t="shared" si="98"/>
        <v>5921603</v>
      </c>
      <c r="AR119" s="76">
        <f t="shared" si="99"/>
        <v>249036</v>
      </c>
      <c r="AS119" s="76">
        <f t="shared" si="104"/>
        <v>173288</v>
      </c>
      <c r="AT119" s="76">
        <f t="shared" ref="AT119:AT120" si="106">+Q119+AE119</f>
        <v>9815</v>
      </c>
      <c r="AU119" s="76">
        <f t="shared" si="83"/>
        <v>3606397</v>
      </c>
      <c r="AV119" s="76">
        <f t="shared" si="84"/>
        <v>1061</v>
      </c>
      <c r="AW119" s="76"/>
      <c r="AX119" s="76"/>
      <c r="AY119" s="76">
        <f t="shared" si="86"/>
        <v>17403</v>
      </c>
      <c r="AZ119" s="76"/>
      <c r="BA119" s="76"/>
      <c r="BB119" s="77">
        <f t="shared" si="87"/>
        <v>18302307</v>
      </c>
      <c r="BC119" s="48"/>
    </row>
    <row r="120" spans="1:55" ht="14.4" customHeight="1" thickBot="1" x14ac:dyDescent="0.3">
      <c r="A120" s="9"/>
      <c r="B120" s="131">
        <v>2019</v>
      </c>
      <c r="C120" s="14" t="s">
        <v>14</v>
      </c>
      <c r="D120" s="75">
        <v>124639</v>
      </c>
      <c r="E120" s="76">
        <v>54958</v>
      </c>
      <c r="F120" s="76">
        <v>183355</v>
      </c>
      <c r="G120" s="76">
        <v>9260</v>
      </c>
      <c r="H120" s="76">
        <v>124</v>
      </c>
      <c r="I120" s="76"/>
      <c r="J120" s="76"/>
      <c r="K120" s="77">
        <f t="shared" si="82"/>
        <v>372336</v>
      </c>
      <c r="L120" s="78">
        <v>870329</v>
      </c>
      <c r="M120" s="76">
        <v>498540</v>
      </c>
      <c r="N120" s="76">
        <v>1105048</v>
      </c>
      <c r="O120" s="76">
        <v>51566</v>
      </c>
      <c r="P120" s="76">
        <v>95628</v>
      </c>
      <c r="Q120" s="76">
        <v>1046</v>
      </c>
      <c r="R120" s="76">
        <v>450987</v>
      </c>
      <c r="S120" s="76">
        <v>1046</v>
      </c>
      <c r="T120" s="76"/>
      <c r="U120" s="76"/>
      <c r="V120" s="76">
        <v>24345</v>
      </c>
      <c r="W120" s="76"/>
      <c r="X120" s="76"/>
      <c r="Y120" s="77">
        <f t="shared" si="94"/>
        <v>3098535</v>
      </c>
      <c r="Z120" s="76">
        <v>3402190</v>
      </c>
      <c r="AA120" s="76">
        <v>3618652</v>
      </c>
      <c r="AB120" s="76">
        <v>4860868</v>
      </c>
      <c r="AC120" s="76">
        <v>125438</v>
      </c>
      <c r="AD120" s="76">
        <v>157192</v>
      </c>
      <c r="AE120" s="76">
        <v>8878</v>
      </c>
      <c r="AF120" s="76">
        <v>3267298</v>
      </c>
      <c r="AG120" s="76"/>
      <c r="AH120" s="76"/>
      <c r="AI120" s="76"/>
      <c r="AJ120" s="77">
        <f t="shared" si="105"/>
        <v>15440516</v>
      </c>
      <c r="AK120" s="60">
        <f t="shared" si="95"/>
        <v>18911387</v>
      </c>
      <c r="AL120" s="15"/>
      <c r="AM120" s="13"/>
      <c r="AN120" s="14" t="s">
        <v>14</v>
      </c>
      <c r="AO120" s="78">
        <f t="shared" si="96"/>
        <v>4272519</v>
      </c>
      <c r="AP120" s="76">
        <f t="shared" si="97"/>
        <v>4117192</v>
      </c>
      <c r="AQ120" s="76">
        <f t="shared" si="98"/>
        <v>5965916</v>
      </c>
      <c r="AR120" s="76">
        <f t="shared" si="99"/>
        <v>252820</v>
      </c>
      <c r="AS120" s="76">
        <f t="shared" si="104"/>
        <v>177004</v>
      </c>
      <c r="AT120" s="76">
        <f t="shared" si="106"/>
        <v>9924</v>
      </c>
      <c r="AU120" s="76">
        <f t="shared" si="83"/>
        <v>3718285</v>
      </c>
      <c r="AV120" s="76">
        <f t="shared" si="84"/>
        <v>1046</v>
      </c>
      <c r="AW120" s="76"/>
      <c r="AX120" s="76"/>
      <c r="AY120" s="76">
        <f t="shared" si="86"/>
        <v>24345</v>
      </c>
      <c r="AZ120" s="76"/>
      <c r="BA120" s="76"/>
      <c r="BB120" s="77">
        <f t="shared" si="87"/>
        <v>18539051</v>
      </c>
      <c r="BC120" s="48"/>
    </row>
    <row r="121" spans="1:55" ht="14.4" customHeight="1" thickBot="1" x14ac:dyDescent="0.3">
      <c r="A121" s="9"/>
      <c r="B121" s="131">
        <v>2019</v>
      </c>
      <c r="C121" s="14" t="s">
        <v>15</v>
      </c>
      <c r="D121" s="75">
        <v>117564</v>
      </c>
      <c r="E121" s="76">
        <v>40598</v>
      </c>
      <c r="F121" s="76">
        <v>172506</v>
      </c>
      <c r="G121" s="76">
        <v>9026</v>
      </c>
      <c r="H121" s="76">
        <v>120</v>
      </c>
      <c r="I121" s="76"/>
      <c r="J121" s="76"/>
      <c r="K121" s="77">
        <f t="shared" ref="K121:K132" si="107">SUM(D121:I121)</f>
        <v>339814</v>
      </c>
      <c r="L121" s="78">
        <v>823430</v>
      </c>
      <c r="M121" s="76">
        <v>429527</v>
      </c>
      <c r="N121" s="76">
        <v>1056672</v>
      </c>
      <c r="O121" s="76">
        <v>49731</v>
      </c>
      <c r="P121" s="76">
        <v>95559</v>
      </c>
      <c r="Q121" s="76">
        <v>1010</v>
      </c>
      <c r="R121" s="76">
        <v>447151</v>
      </c>
      <c r="S121" s="76">
        <v>1017</v>
      </c>
      <c r="T121" s="76"/>
      <c r="U121" s="76"/>
      <c r="V121" s="76">
        <v>19060</v>
      </c>
      <c r="W121" s="76"/>
      <c r="X121" s="76"/>
      <c r="Y121" s="77">
        <f t="shared" ref="Y121:Y132" si="108">SUM(L121:W121)</f>
        <v>2923157</v>
      </c>
      <c r="Z121" s="76">
        <v>3403647</v>
      </c>
      <c r="AA121" s="76">
        <v>3723215</v>
      </c>
      <c r="AB121" s="76">
        <v>4914034</v>
      </c>
      <c r="AC121" s="76">
        <v>128138</v>
      </c>
      <c r="AD121" s="76">
        <v>159695</v>
      </c>
      <c r="AE121" s="76">
        <v>8768</v>
      </c>
      <c r="AF121" s="76">
        <v>3315266</v>
      </c>
      <c r="AG121" s="76"/>
      <c r="AH121" s="76"/>
      <c r="AI121" s="76"/>
      <c r="AJ121" s="77">
        <f>SUM(Z121:AG121)</f>
        <v>15652763</v>
      </c>
      <c r="AK121" s="60">
        <f t="shared" ref="AK121:AK132" si="109">+K121+Y121+AJ121</f>
        <v>18915734</v>
      </c>
      <c r="AL121" s="15"/>
      <c r="AM121" s="20"/>
      <c r="AN121" s="14" t="s">
        <v>15</v>
      </c>
      <c r="AO121" s="78">
        <f t="shared" ref="AO121:AO132" si="110">+L121+Z121</f>
        <v>4227077</v>
      </c>
      <c r="AP121" s="76">
        <f t="shared" ref="AP121:AP132" si="111">+M121+AA121</f>
        <v>4152742</v>
      </c>
      <c r="AQ121" s="76">
        <f t="shared" ref="AQ121:AQ132" si="112">+N121+AB121</f>
        <v>5970706</v>
      </c>
      <c r="AR121" s="76">
        <f t="shared" ref="AR121:AR132" si="113">+P121+AD121</f>
        <v>255254</v>
      </c>
      <c r="AS121" s="76">
        <f t="shared" ref="AS121:AS132" si="114">+O121+AC121</f>
        <v>177869</v>
      </c>
      <c r="AT121" s="76">
        <f>+Q121+AE121</f>
        <v>9778</v>
      </c>
      <c r="AU121" s="76">
        <f t="shared" ref="AU121:AU132" si="115">+R121+AF121</f>
        <v>3762417</v>
      </c>
      <c r="AV121" s="76">
        <f t="shared" ref="AV121:AV132" si="116">+S121</f>
        <v>1017</v>
      </c>
      <c r="AW121" s="76"/>
      <c r="AX121" s="76"/>
      <c r="AY121" s="76">
        <f t="shared" ref="AY121:AY132" si="117">+V121</f>
        <v>19060</v>
      </c>
      <c r="AZ121" s="76"/>
      <c r="BA121" s="76"/>
      <c r="BB121" s="77">
        <f t="shared" ref="BB121:BB123" si="118">SUM(AO121:AZ121)</f>
        <v>18575920</v>
      </c>
      <c r="BC121" s="48"/>
    </row>
    <row r="122" spans="1:55" ht="14.4" customHeight="1" thickBot="1" x14ac:dyDescent="0.3">
      <c r="A122" s="9"/>
      <c r="B122" s="131">
        <v>2019</v>
      </c>
      <c r="C122" s="14" t="s">
        <v>16</v>
      </c>
      <c r="D122" s="75">
        <v>110857</v>
      </c>
      <c r="E122" s="76">
        <v>39578</v>
      </c>
      <c r="F122" s="76">
        <v>166739</v>
      </c>
      <c r="G122" s="76">
        <v>8545</v>
      </c>
      <c r="H122" s="76">
        <v>102</v>
      </c>
      <c r="I122" s="76"/>
      <c r="J122" s="76"/>
      <c r="K122" s="77">
        <f t="shared" si="107"/>
        <v>325821</v>
      </c>
      <c r="L122" s="78">
        <v>799329</v>
      </c>
      <c r="M122" s="76">
        <v>420647</v>
      </c>
      <c r="N122" s="76">
        <v>1022512</v>
      </c>
      <c r="O122" s="76">
        <v>48295</v>
      </c>
      <c r="P122" s="76">
        <v>94047</v>
      </c>
      <c r="Q122" s="76">
        <v>1042</v>
      </c>
      <c r="R122" s="76">
        <v>437432</v>
      </c>
      <c r="S122" s="76">
        <v>957</v>
      </c>
      <c r="T122" s="76"/>
      <c r="U122" s="76"/>
      <c r="V122" s="76">
        <v>16328</v>
      </c>
      <c r="W122" s="76"/>
      <c r="X122" s="76"/>
      <c r="Y122" s="77">
        <f t="shared" si="108"/>
        <v>2840589</v>
      </c>
      <c r="Z122" s="76">
        <v>3436628</v>
      </c>
      <c r="AA122" s="76">
        <v>3692913</v>
      </c>
      <c r="AB122" s="76">
        <v>4970494</v>
      </c>
      <c r="AC122" s="76">
        <v>130714</v>
      </c>
      <c r="AD122" s="76">
        <v>164375</v>
      </c>
      <c r="AE122" s="76">
        <v>8682</v>
      </c>
      <c r="AF122" s="76">
        <v>3375827</v>
      </c>
      <c r="AG122" s="76"/>
      <c r="AH122" s="76"/>
      <c r="AI122" s="76"/>
      <c r="AJ122" s="77">
        <f t="shared" ref="AJ122:AJ123" si="119">SUM(Z122:AG122)</f>
        <v>15779633</v>
      </c>
      <c r="AK122" s="60">
        <f t="shared" si="109"/>
        <v>18946043</v>
      </c>
      <c r="AL122" s="15"/>
      <c r="AM122" s="13"/>
      <c r="AN122" s="14" t="s">
        <v>16</v>
      </c>
      <c r="AO122" s="78">
        <f t="shared" si="110"/>
        <v>4235957</v>
      </c>
      <c r="AP122" s="76">
        <f t="shared" si="111"/>
        <v>4113560</v>
      </c>
      <c r="AQ122" s="76">
        <f t="shared" si="112"/>
        <v>5993006</v>
      </c>
      <c r="AR122" s="76">
        <f t="shared" si="113"/>
        <v>258422</v>
      </c>
      <c r="AS122" s="76">
        <f t="shared" si="114"/>
        <v>179009</v>
      </c>
      <c r="AT122" s="76">
        <f t="shared" ref="AT122:AT123" si="120">+Q122+AE122</f>
        <v>9724</v>
      </c>
      <c r="AU122" s="76">
        <f t="shared" si="115"/>
        <v>3813259</v>
      </c>
      <c r="AV122" s="76">
        <f t="shared" si="116"/>
        <v>957</v>
      </c>
      <c r="AW122" s="76"/>
      <c r="AX122" s="76"/>
      <c r="AY122" s="76">
        <f t="shared" si="117"/>
        <v>16328</v>
      </c>
      <c r="AZ122" s="76"/>
      <c r="BA122" s="76"/>
      <c r="BB122" s="77">
        <f t="shared" si="118"/>
        <v>18620222</v>
      </c>
      <c r="BC122" s="48"/>
    </row>
    <row r="123" spans="1:55" ht="14.4" customHeight="1" thickBot="1" x14ac:dyDescent="0.3">
      <c r="A123" s="9"/>
      <c r="B123" s="131">
        <v>2019</v>
      </c>
      <c r="C123" s="14" t="s">
        <v>17</v>
      </c>
      <c r="D123" s="75">
        <v>105416</v>
      </c>
      <c r="E123" s="76">
        <v>37580</v>
      </c>
      <c r="F123" s="76">
        <v>165962</v>
      </c>
      <c r="G123" s="76">
        <v>8029</v>
      </c>
      <c r="H123" s="76">
        <v>109</v>
      </c>
      <c r="I123" s="76"/>
      <c r="J123" s="76"/>
      <c r="K123" s="77">
        <f t="shared" si="107"/>
        <v>317096</v>
      </c>
      <c r="L123" s="78">
        <v>757310</v>
      </c>
      <c r="M123" s="76">
        <v>399324</v>
      </c>
      <c r="N123" s="76">
        <v>1004486</v>
      </c>
      <c r="O123" s="76">
        <v>46362</v>
      </c>
      <c r="P123" s="76">
        <v>95887</v>
      </c>
      <c r="Q123" s="76">
        <v>886</v>
      </c>
      <c r="R123" s="76">
        <v>419265</v>
      </c>
      <c r="S123" s="76">
        <v>807</v>
      </c>
      <c r="T123" s="76"/>
      <c r="U123" s="76"/>
      <c r="V123" s="76">
        <v>15520</v>
      </c>
      <c r="W123" s="76"/>
      <c r="X123" s="76"/>
      <c r="Y123" s="77">
        <f t="shared" si="108"/>
        <v>2739847</v>
      </c>
      <c r="Z123" s="76">
        <v>3460877</v>
      </c>
      <c r="AA123" s="76">
        <v>3661326</v>
      </c>
      <c r="AB123" s="76">
        <v>4985775</v>
      </c>
      <c r="AC123" s="76">
        <v>132639</v>
      </c>
      <c r="AD123" s="76">
        <v>167302</v>
      </c>
      <c r="AE123" s="76">
        <v>8655</v>
      </c>
      <c r="AF123" s="76">
        <v>3467392</v>
      </c>
      <c r="AG123" s="76"/>
      <c r="AH123" s="76"/>
      <c r="AI123" s="76"/>
      <c r="AJ123" s="77">
        <f t="shared" si="119"/>
        <v>15883966</v>
      </c>
      <c r="AK123" s="60">
        <f t="shared" si="109"/>
        <v>18940909</v>
      </c>
      <c r="AL123" s="15"/>
      <c r="AM123" s="13"/>
      <c r="AN123" s="14" t="s">
        <v>17</v>
      </c>
      <c r="AO123" s="78">
        <f t="shared" si="110"/>
        <v>4218187</v>
      </c>
      <c r="AP123" s="76">
        <f t="shared" si="111"/>
        <v>4060650</v>
      </c>
      <c r="AQ123" s="76">
        <f t="shared" si="112"/>
        <v>5990261</v>
      </c>
      <c r="AR123" s="76">
        <f t="shared" si="113"/>
        <v>263189</v>
      </c>
      <c r="AS123" s="76">
        <f t="shared" si="114"/>
        <v>179001</v>
      </c>
      <c r="AT123" s="76">
        <f t="shared" si="120"/>
        <v>9541</v>
      </c>
      <c r="AU123" s="76">
        <f t="shared" si="115"/>
        <v>3886657</v>
      </c>
      <c r="AV123" s="76">
        <f t="shared" si="116"/>
        <v>807</v>
      </c>
      <c r="AW123" s="76"/>
      <c r="AX123" s="76"/>
      <c r="AY123" s="76">
        <f t="shared" si="117"/>
        <v>15520</v>
      </c>
      <c r="AZ123" s="76"/>
      <c r="BA123" s="76"/>
      <c r="BB123" s="77">
        <f t="shared" si="118"/>
        <v>18623813</v>
      </c>
      <c r="BC123" s="48"/>
    </row>
    <row r="124" spans="1:55" ht="14.4" customHeight="1" thickBot="1" x14ac:dyDescent="0.3">
      <c r="A124" s="9"/>
      <c r="B124" s="131">
        <v>2019</v>
      </c>
      <c r="C124" s="14" t="s">
        <v>18</v>
      </c>
      <c r="D124" s="75">
        <v>101095</v>
      </c>
      <c r="E124" s="76">
        <v>35975</v>
      </c>
      <c r="F124" s="76">
        <v>161960</v>
      </c>
      <c r="G124" s="76">
        <v>8241</v>
      </c>
      <c r="H124" s="76">
        <v>111</v>
      </c>
      <c r="I124" s="76"/>
      <c r="J124" s="76"/>
      <c r="K124" s="77">
        <f t="shared" si="107"/>
        <v>307382</v>
      </c>
      <c r="L124" s="78">
        <v>734960</v>
      </c>
      <c r="M124" s="76">
        <v>395250</v>
      </c>
      <c r="N124" s="76">
        <v>988124</v>
      </c>
      <c r="O124" s="76">
        <v>44177</v>
      </c>
      <c r="P124" s="76">
        <v>94251</v>
      </c>
      <c r="Q124" s="76">
        <v>883</v>
      </c>
      <c r="R124" s="76">
        <v>409546</v>
      </c>
      <c r="S124" s="76">
        <v>800</v>
      </c>
      <c r="T124" s="76"/>
      <c r="U124" s="76"/>
      <c r="V124" s="76">
        <v>14750</v>
      </c>
      <c r="W124" s="76"/>
      <c r="X124" s="76"/>
      <c r="Y124" s="77">
        <f t="shared" si="108"/>
        <v>2682741</v>
      </c>
      <c r="Z124" s="76">
        <v>3463760</v>
      </c>
      <c r="AA124" s="76">
        <v>3615748</v>
      </c>
      <c r="AB124" s="76">
        <v>4964125</v>
      </c>
      <c r="AC124" s="76">
        <v>134218</v>
      </c>
      <c r="AD124" s="76">
        <v>173486</v>
      </c>
      <c r="AE124" s="76">
        <v>8592</v>
      </c>
      <c r="AF124" s="76">
        <v>3539637</v>
      </c>
      <c r="AG124" s="76"/>
      <c r="AH124" s="76"/>
      <c r="AI124" s="76"/>
      <c r="AJ124" s="77">
        <f>SUM(Z124:AG124)</f>
        <v>15899566</v>
      </c>
      <c r="AK124" s="60">
        <f t="shared" si="109"/>
        <v>18889689</v>
      </c>
      <c r="AL124" s="15"/>
      <c r="AM124" s="20"/>
      <c r="AN124" s="14" t="s">
        <v>18</v>
      </c>
      <c r="AO124" s="78">
        <f t="shared" si="110"/>
        <v>4198720</v>
      </c>
      <c r="AP124" s="76">
        <f t="shared" si="111"/>
        <v>4010998</v>
      </c>
      <c r="AQ124" s="76">
        <f t="shared" si="112"/>
        <v>5952249</v>
      </c>
      <c r="AR124" s="76">
        <f t="shared" si="113"/>
        <v>267737</v>
      </c>
      <c r="AS124" s="76">
        <f t="shared" si="114"/>
        <v>178395</v>
      </c>
      <c r="AT124" s="76">
        <f>+Q124+AE124</f>
        <v>9475</v>
      </c>
      <c r="AU124" s="76">
        <f t="shared" si="115"/>
        <v>3949183</v>
      </c>
      <c r="AV124" s="76">
        <f t="shared" si="116"/>
        <v>800</v>
      </c>
      <c r="AW124" s="76"/>
      <c r="AX124" s="76"/>
      <c r="AY124" s="76">
        <f t="shared" si="117"/>
        <v>14750</v>
      </c>
      <c r="AZ124" s="76"/>
      <c r="BA124" s="76"/>
      <c r="BB124" s="77">
        <f t="shared" ref="BB124:BB129" si="121">SUM(AO124:AZ124)</f>
        <v>18582307</v>
      </c>
      <c r="BC124" s="48"/>
    </row>
    <row r="125" spans="1:55" ht="14.4" customHeight="1" thickBot="1" x14ac:dyDescent="0.3">
      <c r="A125" s="9"/>
      <c r="B125" s="131">
        <v>2019</v>
      </c>
      <c r="C125" s="14" t="s">
        <v>19</v>
      </c>
      <c r="D125" s="75">
        <v>96473</v>
      </c>
      <c r="E125" s="76">
        <v>35340</v>
      </c>
      <c r="F125" s="76">
        <v>157557</v>
      </c>
      <c r="G125" s="76">
        <v>7620</v>
      </c>
      <c r="H125" s="76">
        <v>112</v>
      </c>
      <c r="I125" s="76"/>
      <c r="J125" s="76"/>
      <c r="K125" s="77">
        <f t="shared" si="107"/>
        <v>297102</v>
      </c>
      <c r="L125" s="78">
        <v>711842</v>
      </c>
      <c r="M125" s="76">
        <v>392929</v>
      </c>
      <c r="N125" s="76">
        <v>907799</v>
      </c>
      <c r="O125" s="76">
        <v>39614</v>
      </c>
      <c r="P125" s="76">
        <v>93782</v>
      </c>
      <c r="Q125" s="76">
        <v>850</v>
      </c>
      <c r="R125" s="76">
        <v>403615</v>
      </c>
      <c r="S125" s="76">
        <v>804</v>
      </c>
      <c r="T125" s="76"/>
      <c r="U125" s="76"/>
      <c r="V125" s="76">
        <v>14957</v>
      </c>
      <c r="W125" s="76"/>
      <c r="X125" s="76"/>
      <c r="Y125" s="77">
        <f t="shared" si="108"/>
        <v>2566192</v>
      </c>
      <c r="Z125" s="76">
        <v>3533154</v>
      </c>
      <c r="AA125" s="76">
        <v>3571364</v>
      </c>
      <c r="AB125" s="76">
        <v>4959954</v>
      </c>
      <c r="AC125" s="76">
        <v>128493</v>
      </c>
      <c r="AD125" s="76">
        <v>179449</v>
      </c>
      <c r="AE125" s="76">
        <v>8529</v>
      </c>
      <c r="AF125" s="76">
        <v>3608854</v>
      </c>
      <c r="AG125" s="76"/>
      <c r="AH125" s="76"/>
      <c r="AI125" s="76"/>
      <c r="AJ125" s="77">
        <f t="shared" ref="AJ125:AJ126" si="122">SUM(Z125:AG125)</f>
        <v>15989797</v>
      </c>
      <c r="AK125" s="60">
        <f t="shared" si="109"/>
        <v>18853091</v>
      </c>
      <c r="AL125" s="15"/>
      <c r="AM125" s="13"/>
      <c r="AN125" s="14" t="s">
        <v>19</v>
      </c>
      <c r="AO125" s="78">
        <f t="shared" si="110"/>
        <v>4244996</v>
      </c>
      <c r="AP125" s="76">
        <f t="shared" si="111"/>
        <v>3964293</v>
      </c>
      <c r="AQ125" s="76">
        <f t="shared" si="112"/>
        <v>5867753</v>
      </c>
      <c r="AR125" s="76">
        <f t="shared" si="113"/>
        <v>273231</v>
      </c>
      <c r="AS125" s="76">
        <f t="shared" si="114"/>
        <v>168107</v>
      </c>
      <c r="AT125" s="76">
        <f t="shared" ref="AT125:AT126" si="123">+Q125+AE125</f>
        <v>9379</v>
      </c>
      <c r="AU125" s="76">
        <f t="shared" si="115"/>
        <v>4012469</v>
      </c>
      <c r="AV125" s="76">
        <f t="shared" si="116"/>
        <v>804</v>
      </c>
      <c r="AW125" s="76"/>
      <c r="AX125" s="76"/>
      <c r="AY125" s="76">
        <f t="shared" si="117"/>
        <v>14957</v>
      </c>
      <c r="AZ125" s="76"/>
      <c r="BA125" s="76"/>
      <c r="BB125" s="77">
        <f t="shared" si="121"/>
        <v>18555989</v>
      </c>
      <c r="BC125" s="48"/>
    </row>
    <row r="126" spans="1:55" ht="14.4" customHeight="1" thickBot="1" x14ac:dyDescent="0.3">
      <c r="A126" s="9"/>
      <c r="B126" s="131">
        <v>2019</v>
      </c>
      <c r="C126" s="14" t="s">
        <v>20</v>
      </c>
      <c r="D126" s="75">
        <v>92102</v>
      </c>
      <c r="E126" s="76">
        <v>34944</v>
      </c>
      <c r="F126" s="76">
        <v>157556</v>
      </c>
      <c r="G126" s="76">
        <v>6802</v>
      </c>
      <c r="H126" s="76">
        <v>100</v>
      </c>
      <c r="I126" s="76"/>
      <c r="J126" s="76"/>
      <c r="K126" s="77">
        <f t="shared" si="107"/>
        <v>291504</v>
      </c>
      <c r="L126" s="78">
        <v>681144</v>
      </c>
      <c r="M126" s="76">
        <v>393097</v>
      </c>
      <c r="N126" s="76">
        <v>907791</v>
      </c>
      <c r="O126" s="76">
        <v>34234</v>
      </c>
      <c r="P126" s="76">
        <v>94324</v>
      </c>
      <c r="Q126" s="76">
        <v>819</v>
      </c>
      <c r="R126" s="76">
        <v>405474</v>
      </c>
      <c r="S126" s="76">
        <v>796</v>
      </c>
      <c r="T126" s="76"/>
      <c r="U126" s="76"/>
      <c r="V126" s="76">
        <v>14486</v>
      </c>
      <c r="W126" s="76"/>
      <c r="X126" s="76"/>
      <c r="Y126" s="77">
        <f t="shared" si="108"/>
        <v>2532165</v>
      </c>
      <c r="Z126" s="76">
        <v>3521138</v>
      </c>
      <c r="AA126" s="76">
        <v>3523518</v>
      </c>
      <c r="AB126" s="76">
        <v>4945937</v>
      </c>
      <c r="AC126" s="76">
        <v>118909</v>
      </c>
      <c r="AD126" s="76">
        <v>181598</v>
      </c>
      <c r="AE126" s="76">
        <v>8324</v>
      </c>
      <c r="AF126" s="76">
        <v>3632566</v>
      </c>
      <c r="AG126" s="76"/>
      <c r="AH126" s="76"/>
      <c r="AI126" s="76"/>
      <c r="AJ126" s="77">
        <f t="shared" si="122"/>
        <v>15931990</v>
      </c>
      <c r="AK126" s="60">
        <f t="shared" si="109"/>
        <v>18755659</v>
      </c>
      <c r="AL126" s="15"/>
      <c r="AM126" s="13"/>
      <c r="AN126" s="14" t="s">
        <v>20</v>
      </c>
      <c r="AO126" s="78">
        <f t="shared" si="110"/>
        <v>4202282</v>
      </c>
      <c r="AP126" s="76">
        <f t="shared" si="111"/>
        <v>3916615</v>
      </c>
      <c r="AQ126" s="76">
        <f t="shared" si="112"/>
        <v>5853728</v>
      </c>
      <c r="AR126" s="76">
        <f t="shared" si="113"/>
        <v>275922</v>
      </c>
      <c r="AS126" s="76">
        <f t="shared" si="114"/>
        <v>153143</v>
      </c>
      <c r="AT126" s="76">
        <f t="shared" si="123"/>
        <v>9143</v>
      </c>
      <c r="AU126" s="76">
        <f t="shared" si="115"/>
        <v>4038040</v>
      </c>
      <c r="AV126" s="76">
        <f t="shared" si="116"/>
        <v>796</v>
      </c>
      <c r="AW126" s="76"/>
      <c r="AX126" s="76"/>
      <c r="AY126" s="76">
        <f t="shared" si="117"/>
        <v>14486</v>
      </c>
      <c r="AZ126" s="76"/>
      <c r="BA126" s="76"/>
      <c r="BB126" s="77">
        <f t="shared" si="121"/>
        <v>18464155</v>
      </c>
      <c r="BC126" s="48"/>
    </row>
    <row r="127" spans="1:55" ht="14.4" customHeight="1" thickBot="1" x14ac:dyDescent="0.3">
      <c r="A127" s="9"/>
      <c r="B127" s="131">
        <v>2019</v>
      </c>
      <c r="C127" s="14" t="s">
        <v>21</v>
      </c>
      <c r="D127" s="75">
        <v>88921</v>
      </c>
      <c r="E127" s="76">
        <v>34457</v>
      </c>
      <c r="F127" s="76">
        <v>143828</v>
      </c>
      <c r="G127" s="76">
        <v>6845</v>
      </c>
      <c r="H127" s="76">
        <v>110</v>
      </c>
      <c r="I127" s="76"/>
      <c r="J127" s="76"/>
      <c r="K127" s="77">
        <f t="shared" si="107"/>
        <v>274161</v>
      </c>
      <c r="L127" s="78">
        <v>674287</v>
      </c>
      <c r="M127" s="76">
        <v>381988</v>
      </c>
      <c r="N127" s="76">
        <v>862203</v>
      </c>
      <c r="O127" s="76">
        <v>35643</v>
      </c>
      <c r="P127" s="76">
        <v>96375</v>
      </c>
      <c r="Q127" s="76">
        <v>841</v>
      </c>
      <c r="R127" s="76">
        <v>401982</v>
      </c>
      <c r="S127" s="76">
        <v>802</v>
      </c>
      <c r="T127" s="76"/>
      <c r="U127" s="76"/>
      <c r="V127" s="76">
        <v>14448</v>
      </c>
      <c r="W127" s="76"/>
      <c r="X127" s="76"/>
      <c r="Y127" s="77">
        <f t="shared" si="108"/>
        <v>2468569</v>
      </c>
      <c r="Z127" s="76">
        <v>3528876</v>
      </c>
      <c r="AA127" s="76">
        <v>3486974</v>
      </c>
      <c r="AB127" s="76">
        <v>4915933</v>
      </c>
      <c r="AC127" s="76">
        <v>127206</v>
      </c>
      <c r="AD127" s="76">
        <v>184851</v>
      </c>
      <c r="AE127" s="76">
        <v>8239</v>
      </c>
      <c r="AF127" s="76">
        <v>3704833</v>
      </c>
      <c r="AG127" s="76"/>
      <c r="AH127" s="76"/>
      <c r="AI127" s="76"/>
      <c r="AJ127" s="77">
        <f>SUM(Z127:AG127)</f>
        <v>15956912</v>
      </c>
      <c r="AK127" s="60">
        <f t="shared" si="109"/>
        <v>18699642</v>
      </c>
      <c r="AL127" s="15"/>
      <c r="AM127" s="20"/>
      <c r="AN127" s="14" t="s">
        <v>21</v>
      </c>
      <c r="AO127" s="78">
        <f t="shared" si="110"/>
        <v>4203163</v>
      </c>
      <c r="AP127" s="76">
        <f t="shared" si="111"/>
        <v>3868962</v>
      </c>
      <c r="AQ127" s="76">
        <f t="shared" si="112"/>
        <v>5778136</v>
      </c>
      <c r="AR127" s="76">
        <f t="shared" si="113"/>
        <v>281226</v>
      </c>
      <c r="AS127" s="76">
        <f t="shared" si="114"/>
        <v>162849</v>
      </c>
      <c r="AT127" s="76">
        <f>+Q127+AE127</f>
        <v>9080</v>
      </c>
      <c r="AU127" s="76">
        <f t="shared" si="115"/>
        <v>4106815</v>
      </c>
      <c r="AV127" s="76">
        <f t="shared" si="116"/>
        <v>802</v>
      </c>
      <c r="AW127" s="76"/>
      <c r="AX127" s="76"/>
      <c r="AY127" s="76">
        <f t="shared" si="117"/>
        <v>14448</v>
      </c>
      <c r="AZ127" s="76"/>
      <c r="BA127" s="76"/>
      <c r="BB127" s="77">
        <f t="shared" si="121"/>
        <v>18425481</v>
      </c>
      <c r="BC127" s="48"/>
    </row>
    <row r="128" spans="1:55" ht="14.4" customHeight="1" thickBot="1" x14ac:dyDescent="0.3">
      <c r="A128" s="9"/>
      <c r="B128" s="131">
        <v>2019</v>
      </c>
      <c r="C128" s="14" t="s">
        <v>22</v>
      </c>
      <c r="D128" s="75">
        <v>83537</v>
      </c>
      <c r="E128" s="76">
        <v>33367</v>
      </c>
      <c r="F128" s="76">
        <v>161942</v>
      </c>
      <c r="G128" s="76">
        <v>7091</v>
      </c>
      <c r="H128" s="76">
        <v>109</v>
      </c>
      <c r="I128" s="76"/>
      <c r="J128" s="76"/>
      <c r="K128" s="77">
        <f t="shared" si="107"/>
        <v>286046</v>
      </c>
      <c r="L128" s="78">
        <v>665457</v>
      </c>
      <c r="M128" s="76">
        <v>380899</v>
      </c>
      <c r="N128" s="76">
        <v>871628</v>
      </c>
      <c r="O128" s="76">
        <v>39957</v>
      </c>
      <c r="P128" s="76">
        <v>96817</v>
      </c>
      <c r="Q128" s="76">
        <v>767</v>
      </c>
      <c r="R128" s="76">
        <v>406141</v>
      </c>
      <c r="S128" s="76">
        <v>771</v>
      </c>
      <c r="T128" s="76"/>
      <c r="U128" s="76"/>
      <c r="V128" s="76"/>
      <c r="W128" s="76"/>
      <c r="X128" s="76"/>
      <c r="Y128" s="77">
        <f t="shared" si="108"/>
        <v>2462437</v>
      </c>
      <c r="Z128" s="76">
        <v>3522973</v>
      </c>
      <c r="AA128" s="76">
        <v>3487175</v>
      </c>
      <c r="AB128" s="76">
        <v>5081189</v>
      </c>
      <c r="AC128" s="76">
        <v>133055</v>
      </c>
      <c r="AD128" s="76">
        <v>184592</v>
      </c>
      <c r="AE128" s="76">
        <v>8044</v>
      </c>
      <c r="AF128" s="76">
        <v>3749074</v>
      </c>
      <c r="AG128" s="76"/>
      <c r="AH128" s="76">
        <v>16890</v>
      </c>
      <c r="AI128" s="76"/>
      <c r="AJ128" s="77">
        <f>SUM(Z128:AH128)</f>
        <v>16182992</v>
      </c>
      <c r="AK128" s="60">
        <f t="shared" si="109"/>
        <v>18931475</v>
      </c>
      <c r="AL128" s="15"/>
      <c r="AM128" s="13"/>
      <c r="AN128" s="14" t="s">
        <v>22</v>
      </c>
      <c r="AO128" s="78">
        <f t="shared" si="110"/>
        <v>4188430</v>
      </c>
      <c r="AP128" s="76">
        <f t="shared" si="111"/>
        <v>3868074</v>
      </c>
      <c r="AQ128" s="76">
        <f t="shared" si="112"/>
        <v>5952817</v>
      </c>
      <c r="AR128" s="76">
        <f t="shared" si="113"/>
        <v>281409</v>
      </c>
      <c r="AS128" s="76">
        <f t="shared" si="114"/>
        <v>173012</v>
      </c>
      <c r="AT128" s="76">
        <f t="shared" ref="AT128:AT129" si="124">+Q128+AE128</f>
        <v>8811</v>
      </c>
      <c r="AU128" s="76">
        <f t="shared" si="115"/>
        <v>4155215</v>
      </c>
      <c r="AV128" s="76">
        <f t="shared" si="116"/>
        <v>771</v>
      </c>
      <c r="AW128" s="76"/>
      <c r="AX128" s="76"/>
      <c r="AY128" s="76">
        <f>+V128+AH128</f>
        <v>16890</v>
      </c>
      <c r="AZ128" s="76"/>
      <c r="BA128" s="76"/>
      <c r="BB128" s="77">
        <f t="shared" si="121"/>
        <v>18645429</v>
      </c>
      <c r="BC128" s="48"/>
    </row>
    <row r="129" spans="1:55" ht="15" customHeight="1" thickBot="1" x14ac:dyDescent="0.3">
      <c r="A129" s="9"/>
      <c r="B129" s="131">
        <v>2019</v>
      </c>
      <c r="C129" s="18" t="s">
        <v>23</v>
      </c>
      <c r="D129" s="67">
        <v>80142</v>
      </c>
      <c r="E129" s="68">
        <v>33267</v>
      </c>
      <c r="F129" s="68">
        <v>165698</v>
      </c>
      <c r="G129" s="68">
        <v>6915</v>
      </c>
      <c r="H129" s="68">
        <v>101</v>
      </c>
      <c r="I129" s="68"/>
      <c r="J129" s="68"/>
      <c r="K129" s="69">
        <f t="shared" si="107"/>
        <v>286123</v>
      </c>
      <c r="L129" s="70">
        <v>665417</v>
      </c>
      <c r="M129" s="68">
        <v>379018</v>
      </c>
      <c r="N129" s="68">
        <v>871332</v>
      </c>
      <c r="O129" s="68">
        <v>38493</v>
      </c>
      <c r="P129" s="68">
        <v>96348</v>
      </c>
      <c r="Q129" s="68">
        <v>740</v>
      </c>
      <c r="R129" s="68">
        <v>383823</v>
      </c>
      <c r="S129" s="68">
        <v>807</v>
      </c>
      <c r="T129" s="68"/>
      <c r="U129" s="68"/>
      <c r="V129" s="68">
        <v>18490</v>
      </c>
      <c r="W129" s="68"/>
      <c r="X129" s="68"/>
      <c r="Y129" s="69">
        <f t="shared" si="108"/>
        <v>2454468</v>
      </c>
      <c r="Z129" s="68">
        <v>3575718</v>
      </c>
      <c r="AA129" s="68">
        <v>3460415</v>
      </c>
      <c r="AB129" s="68">
        <v>5206629</v>
      </c>
      <c r="AC129" s="68">
        <v>132554</v>
      </c>
      <c r="AD129" s="68">
        <v>191436</v>
      </c>
      <c r="AE129" s="68">
        <v>8118</v>
      </c>
      <c r="AF129" s="68">
        <v>3931744</v>
      </c>
      <c r="AG129" s="68"/>
      <c r="AH129" s="68"/>
      <c r="AI129" s="68"/>
      <c r="AJ129" s="69">
        <f t="shared" ref="AJ129" si="125">SUM(Z129:AG129)</f>
        <v>16506614</v>
      </c>
      <c r="AK129" s="57">
        <f t="shared" si="109"/>
        <v>19247205</v>
      </c>
      <c r="AL129" s="15"/>
      <c r="AM129" s="17"/>
      <c r="AN129" s="18" t="s">
        <v>23</v>
      </c>
      <c r="AO129" s="70">
        <f t="shared" si="110"/>
        <v>4241135</v>
      </c>
      <c r="AP129" s="68">
        <f t="shared" si="111"/>
        <v>3839433</v>
      </c>
      <c r="AQ129" s="68">
        <f t="shared" si="112"/>
        <v>6077961</v>
      </c>
      <c r="AR129" s="68">
        <f t="shared" si="113"/>
        <v>287784</v>
      </c>
      <c r="AS129" s="68">
        <f t="shared" si="114"/>
        <v>171047</v>
      </c>
      <c r="AT129" s="68">
        <f t="shared" si="124"/>
        <v>8858</v>
      </c>
      <c r="AU129" s="68">
        <f t="shared" si="115"/>
        <v>4315567</v>
      </c>
      <c r="AV129" s="68">
        <f t="shared" si="116"/>
        <v>807</v>
      </c>
      <c r="AW129" s="68"/>
      <c r="AX129" s="68"/>
      <c r="AY129" s="68">
        <f t="shared" si="117"/>
        <v>18490</v>
      </c>
      <c r="AZ129" s="68"/>
      <c r="BA129" s="68"/>
      <c r="BB129" s="69">
        <f t="shared" si="121"/>
        <v>18961082</v>
      </c>
      <c r="BC129" s="48"/>
    </row>
    <row r="130" spans="1:55" ht="13.8" thickBot="1" x14ac:dyDescent="0.3">
      <c r="A130" s="9"/>
      <c r="B130" s="131">
        <v>2020</v>
      </c>
      <c r="C130" s="11" t="s">
        <v>12</v>
      </c>
      <c r="D130" s="71">
        <v>76436</v>
      </c>
      <c r="E130" s="72">
        <v>32681</v>
      </c>
      <c r="F130" s="72">
        <v>163261</v>
      </c>
      <c r="G130" s="72">
        <v>6730</v>
      </c>
      <c r="H130" s="72">
        <v>99</v>
      </c>
      <c r="I130" s="72"/>
      <c r="J130" s="72"/>
      <c r="K130" s="73">
        <f t="shared" si="107"/>
        <v>279207</v>
      </c>
      <c r="L130" s="74">
        <v>653897</v>
      </c>
      <c r="M130" s="72">
        <v>363666</v>
      </c>
      <c r="N130" s="72">
        <v>857646</v>
      </c>
      <c r="O130" s="72">
        <v>37011</v>
      </c>
      <c r="P130" s="72">
        <v>96868</v>
      </c>
      <c r="Q130" s="72">
        <v>730</v>
      </c>
      <c r="R130" s="72">
        <v>375972</v>
      </c>
      <c r="S130" s="72">
        <v>794</v>
      </c>
      <c r="T130" s="72"/>
      <c r="U130" s="72"/>
      <c r="V130" s="72"/>
      <c r="W130" s="72"/>
      <c r="X130" s="72"/>
      <c r="Y130" s="73">
        <f t="shared" si="108"/>
        <v>2386584</v>
      </c>
      <c r="Z130" s="72">
        <v>3559791</v>
      </c>
      <c r="AA130" s="72">
        <v>3424806</v>
      </c>
      <c r="AB130" s="72">
        <v>5233939</v>
      </c>
      <c r="AC130" s="72">
        <v>132874</v>
      </c>
      <c r="AD130" s="72">
        <v>195346</v>
      </c>
      <c r="AE130" s="72">
        <v>7947</v>
      </c>
      <c r="AF130" s="72">
        <v>3980618</v>
      </c>
      <c r="AG130" s="72"/>
      <c r="AH130" s="72">
        <v>15927</v>
      </c>
      <c r="AI130" s="72"/>
      <c r="AJ130" s="73">
        <f>SUM(Z130:AH130)</f>
        <v>16551248</v>
      </c>
      <c r="AK130" s="63">
        <f t="shared" si="109"/>
        <v>19217039</v>
      </c>
      <c r="AL130" s="15"/>
      <c r="AM130" s="10">
        <v>2020</v>
      </c>
      <c r="AN130" s="11" t="s">
        <v>12</v>
      </c>
      <c r="AO130" s="74">
        <f t="shared" si="110"/>
        <v>4213688</v>
      </c>
      <c r="AP130" s="72">
        <f t="shared" si="111"/>
        <v>3788472</v>
      </c>
      <c r="AQ130" s="72">
        <f t="shared" si="112"/>
        <v>6091585</v>
      </c>
      <c r="AR130" s="72">
        <f t="shared" si="113"/>
        <v>292214</v>
      </c>
      <c r="AS130" s="72">
        <f t="shared" si="114"/>
        <v>169885</v>
      </c>
      <c r="AT130" s="72">
        <f>+Q130+AE130</f>
        <v>8677</v>
      </c>
      <c r="AU130" s="72">
        <f t="shared" si="115"/>
        <v>4356590</v>
      </c>
      <c r="AV130" s="72">
        <f t="shared" si="116"/>
        <v>794</v>
      </c>
      <c r="AW130" s="72"/>
      <c r="AX130" s="72"/>
      <c r="AY130" s="72">
        <f>+V130+AH130</f>
        <v>15927</v>
      </c>
      <c r="AZ130" s="72"/>
      <c r="BA130" s="72"/>
      <c r="BB130" s="73">
        <f>SUM(AO130:BA130)</f>
        <v>18937832</v>
      </c>
      <c r="BC130" s="48"/>
    </row>
    <row r="131" spans="1:55" ht="14.4" customHeight="1" thickBot="1" x14ac:dyDescent="0.3">
      <c r="A131" s="9"/>
      <c r="B131" s="131">
        <v>2020</v>
      </c>
      <c r="C131" s="14" t="s">
        <v>13</v>
      </c>
      <c r="D131" s="75">
        <v>71942</v>
      </c>
      <c r="E131" s="76">
        <v>32424</v>
      </c>
      <c r="F131" s="76">
        <v>158883</v>
      </c>
      <c r="G131" s="76">
        <v>6033</v>
      </c>
      <c r="H131" s="76">
        <v>97</v>
      </c>
      <c r="I131" s="76"/>
      <c r="J131" s="76"/>
      <c r="K131" s="77">
        <f t="shared" si="107"/>
        <v>269379</v>
      </c>
      <c r="L131" s="78">
        <v>638769</v>
      </c>
      <c r="M131" s="76">
        <v>368106</v>
      </c>
      <c r="N131" s="76">
        <v>845464</v>
      </c>
      <c r="O131" s="76">
        <v>33551</v>
      </c>
      <c r="P131" s="76">
        <v>96433</v>
      </c>
      <c r="Q131" s="76">
        <v>723</v>
      </c>
      <c r="R131" s="76">
        <v>380127</v>
      </c>
      <c r="S131" s="76">
        <v>766</v>
      </c>
      <c r="T131" s="76"/>
      <c r="U131" s="76"/>
      <c r="V131" s="76">
        <v>15066</v>
      </c>
      <c r="W131" s="76"/>
      <c r="X131" s="76"/>
      <c r="Y131" s="77">
        <f t="shared" si="108"/>
        <v>2379005</v>
      </c>
      <c r="Z131" s="76">
        <v>3524454</v>
      </c>
      <c r="AA131" s="76">
        <v>3399683</v>
      </c>
      <c r="AB131" s="76">
        <v>5205816</v>
      </c>
      <c r="AC131" s="76">
        <v>121611</v>
      </c>
      <c r="AD131" s="76">
        <v>196430</v>
      </c>
      <c r="AE131" s="76">
        <v>7719</v>
      </c>
      <c r="AF131" s="76">
        <v>4029252</v>
      </c>
      <c r="AG131" s="76"/>
      <c r="AH131" s="76"/>
      <c r="AI131" s="76"/>
      <c r="AJ131" s="77">
        <f t="shared" ref="AJ131:AJ132" si="126">SUM(Z131:AG131)</f>
        <v>16484965</v>
      </c>
      <c r="AK131" s="60">
        <f t="shared" si="109"/>
        <v>19133349</v>
      </c>
      <c r="AL131" s="15"/>
      <c r="AM131" s="13"/>
      <c r="AN131" s="14" t="s">
        <v>13</v>
      </c>
      <c r="AO131" s="78">
        <f t="shared" si="110"/>
        <v>4163223</v>
      </c>
      <c r="AP131" s="76">
        <f t="shared" si="111"/>
        <v>3767789</v>
      </c>
      <c r="AQ131" s="76">
        <f t="shared" si="112"/>
        <v>6051280</v>
      </c>
      <c r="AR131" s="76">
        <f t="shared" si="113"/>
        <v>292863</v>
      </c>
      <c r="AS131" s="76">
        <f t="shared" si="114"/>
        <v>155162</v>
      </c>
      <c r="AT131" s="76">
        <f t="shared" ref="AT131:AT132" si="127">+Q131+AE131</f>
        <v>8442</v>
      </c>
      <c r="AU131" s="76">
        <f t="shared" si="115"/>
        <v>4409379</v>
      </c>
      <c r="AV131" s="76">
        <f t="shared" si="116"/>
        <v>766</v>
      </c>
      <c r="AW131" s="76"/>
      <c r="AX131" s="76"/>
      <c r="AY131" s="76">
        <f t="shared" si="117"/>
        <v>15066</v>
      </c>
      <c r="AZ131" s="76"/>
      <c r="BA131" s="76"/>
      <c r="BB131" s="77">
        <f t="shared" ref="BB131:BB141" si="128">SUM(AO131:BA131)</f>
        <v>18863970</v>
      </c>
      <c r="BC131" s="48"/>
    </row>
    <row r="132" spans="1:55" ht="14.4" customHeight="1" thickBot="1" x14ac:dyDescent="0.3">
      <c r="A132" s="9"/>
      <c r="B132" s="131">
        <v>2020</v>
      </c>
      <c r="C132" s="14" t="s">
        <v>14</v>
      </c>
      <c r="D132" s="75">
        <v>70654</v>
      </c>
      <c r="E132" s="76">
        <v>31852</v>
      </c>
      <c r="F132" s="76">
        <v>154676</v>
      </c>
      <c r="G132" s="76">
        <v>6350</v>
      </c>
      <c r="H132" s="76">
        <v>83</v>
      </c>
      <c r="I132" s="76"/>
      <c r="J132" s="76"/>
      <c r="K132" s="77">
        <f t="shared" si="107"/>
        <v>263615</v>
      </c>
      <c r="L132" s="78">
        <v>626992</v>
      </c>
      <c r="M132" s="76">
        <v>366739</v>
      </c>
      <c r="N132" s="76">
        <v>826144</v>
      </c>
      <c r="O132" s="76">
        <v>33892</v>
      </c>
      <c r="P132" s="76">
        <v>96976</v>
      </c>
      <c r="Q132" s="76">
        <v>570</v>
      </c>
      <c r="R132" s="76">
        <v>371235</v>
      </c>
      <c r="S132" s="76">
        <v>834</v>
      </c>
      <c r="T132" s="76"/>
      <c r="U132" s="76"/>
      <c r="V132" s="76">
        <v>23100</v>
      </c>
      <c r="W132" s="76"/>
      <c r="X132" s="76"/>
      <c r="Y132" s="77">
        <f t="shared" si="108"/>
        <v>2346482</v>
      </c>
      <c r="Z132" s="76">
        <v>3509159</v>
      </c>
      <c r="AA132" s="76">
        <v>3373229</v>
      </c>
      <c r="AB132" s="76">
        <v>5283342</v>
      </c>
      <c r="AC132" s="76">
        <v>126806</v>
      </c>
      <c r="AD132" s="76">
        <v>195539</v>
      </c>
      <c r="AE132" s="76">
        <v>8199</v>
      </c>
      <c r="AF132" s="76">
        <v>4103372</v>
      </c>
      <c r="AG132" s="76"/>
      <c r="AH132" s="76"/>
      <c r="AI132" s="76"/>
      <c r="AJ132" s="77">
        <f t="shared" si="126"/>
        <v>16599646</v>
      </c>
      <c r="AK132" s="60">
        <f t="shared" si="109"/>
        <v>19209743</v>
      </c>
      <c r="AL132" s="15"/>
      <c r="AM132" s="13"/>
      <c r="AN132" s="14" t="s">
        <v>14</v>
      </c>
      <c r="AO132" s="78">
        <f t="shared" si="110"/>
        <v>4136151</v>
      </c>
      <c r="AP132" s="76">
        <f t="shared" si="111"/>
        <v>3739968</v>
      </c>
      <c r="AQ132" s="76">
        <f t="shared" si="112"/>
        <v>6109486</v>
      </c>
      <c r="AR132" s="76">
        <f t="shared" si="113"/>
        <v>292515</v>
      </c>
      <c r="AS132" s="76">
        <f t="shared" si="114"/>
        <v>160698</v>
      </c>
      <c r="AT132" s="76">
        <f t="shared" si="127"/>
        <v>8769</v>
      </c>
      <c r="AU132" s="76">
        <f t="shared" si="115"/>
        <v>4474607</v>
      </c>
      <c r="AV132" s="76">
        <f t="shared" si="116"/>
        <v>834</v>
      </c>
      <c r="AW132" s="76"/>
      <c r="AX132" s="76"/>
      <c r="AY132" s="76">
        <f t="shared" si="117"/>
        <v>23100</v>
      </c>
      <c r="AZ132" s="76"/>
      <c r="BA132" s="76"/>
      <c r="BB132" s="77">
        <f t="shared" si="128"/>
        <v>18946128</v>
      </c>
      <c r="BC132" s="48"/>
    </row>
    <row r="133" spans="1:55" ht="14.4" customHeight="1" thickBot="1" x14ac:dyDescent="0.3">
      <c r="A133" s="9"/>
      <c r="B133" s="131">
        <v>2020</v>
      </c>
      <c r="C133" s="14" t="s">
        <v>15</v>
      </c>
      <c r="D133" s="75">
        <v>65835</v>
      </c>
      <c r="E133" s="76">
        <v>32213</v>
      </c>
      <c r="F133" s="76">
        <v>152046</v>
      </c>
      <c r="G133" s="76">
        <v>5897</v>
      </c>
      <c r="H133" s="76">
        <v>94</v>
      </c>
      <c r="I133" s="76"/>
      <c r="J133" s="76"/>
      <c r="K133" s="77">
        <f t="shared" ref="K133:K139" si="129">SUM(D133:I133)</f>
        <v>256085</v>
      </c>
      <c r="L133" s="78">
        <v>586210</v>
      </c>
      <c r="M133" s="76">
        <v>362627</v>
      </c>
      <c r="N133" s="76">
        <v>813773</v>
      </c>
      <c r="O133" s="76">
        <v>33132</v>
      </c>
      <c r="P133" s="76">
        <v>96515</v>
      </c>
      <c r="Q133" s="76">
        <v>539</v>
      </c>
      <c r="R133" s="76">
        <v>384638</v>
      </c>
      <c r="S133" s="76">
        <v>792</v>
      </c>
      <c r="T133" s="76"/>
      <c r="U133" s="76"/>
      <c r="V133" s="76">
        <v>16200</v>
      </c>
      <c r="W133" s="76"/>
      <c r="X133" s="76"/>
      <c r="Y133" s="77">
        <f t="shared" ref="Y133:Y139" si="130">SUM(L133:W133)</f>
        <v>2294426</v>
      </c>
      <c r="Z133" s="76">
        <v>3448538</v>
      </c>
      <c r="AA133" s="76">
        <v>3320523</v>
      </c>
      <c r="AB133" s="76">
        <v>5349983</v>
      </c>
      <c r="AC133" s="76">
        <v>122737</v>
      </c>
      <c r="AD133" s="76">
        <v>193869</v>
      </c>
      <c r="AE133" s="76">
        <v>8139</v>
      </c>
      <c r="AF133" s="76">
        <v>4139363</v>
      </c>
      <c r="AG133" s="76"/>
      <c r="AH133" s="76"/>
      <c r="AI133" s="76"/>
      <c r="AJ133" s="77">
        <f>SUM(Z133:AH133)</f>
        <v>16583152</v>
      </c>
      <c r="AK133" s="60">
        <f t="shared" ref="AK133:AK144" si="131">+K133+Y133+AJ133</f>
        <v>19133663</v>
      </c>
      <c r="AL133" s="15"/>
      <c r="AM133" s="20"/>
      <c r="AN133" s="14" t="s">
        <v>15</v>
      </c>
      <c r="AO133" s="78">
        <f t="shared" ref="AO133:AO144" si="132">+L133+Z133</f>
        <v>4034748</v>
      </c>
      <c r="AP133" s="76">
        <f t="shared" ref="AP133:AP144" si="133">+M133+AA133</f>
        <v>3683150</v>
      </c>
      <c r="AQ133" s="76">
        <f t="shared" ref="AQ133:AQ144" si="134">+N133+AB133</f>
        <v>6163756</v>
      </c>
      <c r="AR133" s="76">
        <f t="shared" ref="AR133:AR144" si="135">+P133+AD133</f>
        <v>290384</v>
      </c>
      <c r="AS133" s="76">
        <f t="shared" ref="AS133:AS144" si="136">+O133+AC133</f>
        <v>155869</v>
      </c>
      <c r="AT133" s="76">
        <f>+Q133+AE133</f>
        <v>8678</v>
      </c>
      <c r="AU133" s="76">
        <f t="shared" ref="AU133:AU144" si="137">+R133+AF133</f>
        <v>4524001</v>
      </c>
      <c r="AV133" s="76">
        <f t="shared" ref="AV133:AV144" si="138">+S133</f>
        <v>792</v>
      </c>
      <c r="AW133" s="76"/>
      <c r="AX133" s="76"/>
      <c r="AY133" s="76">
        <f>+V133+AH133</f>
        <v>16200</v>
      </c>
      <c r="AZ133" s="76"/>
      <c r="BA133" s="76"/>
      <c r="BB133" s="77">
        <f t="shared" si="128"/>
        <v>18877578</v>
      </c>
      <c r="BC133" s="48"/>
    </row>
    <row r="134" spans="1:55" ht="14.4" customHeight="1" thickBot="1" x14ac:dyDescent="0.3">
      <c r="A134" s="9"/>
      <c r="B134" s="131">
        <v>2020</v>
      </c>
      <c r="C134" s="14" t="s">
        <v>16</v>
      </c>
      <c r="D134" s="75">
        <v>63588</v>
      </c>
      <c r="E134" s="76">
        <v>31478</v>
      </c>
      <c r="F134" s="76">
        <v>154131</v>
      </c>
      <c r="G134" s="76">
        <v>5796</v>
      </c>
      <c r="H134" s="76">
        <v>39</v>
      </c>
      <c r="I134" s="76"/>
      <c r="J134" s="76"/>
      <c r="K134" s="77">
        <f t="shared" si="129"/>
        <v>255032</v>
      </c>
      <c r="L134" s="78">
        <v>584804</v>
      </c>
      <c r="M134" s="76">
        <v>358276</v>
      </c>
      <c r="N134" s="76">
        <v>812970</v>
      </c>
      <c r="O134" s="76">
        <v>31716</v>
      </c>
      <c r="P134" s="76">
        <v>90498</v>
      </c>
      <c r="Q134" s="76">
        <v>532</v>
      </c>
      <c r="R134" s="76">
        <v>392101</v>
      </c>
      <c r="S134" s="76">
        <v>774</v>
      </c>
      <c r="T134" s="76"/>
      <c r="U134" s="76"/>
      <c r="V134" s="76">
        <v>13532</v>
      </c>
      <c r="W134" s="76"/>
      <c r="X134" s="76"/>
      <c r="Y134" s="77">
        <f t="shared" si="130"/>
        <v>2285203</v>
      </c>
      <c r="Z134" s="76">
        <v>3475240</v>
      </c>
      <c r="AA134" s="76">
        <v>3268932</v>
      </c>
      <c r="AB134" s="76">
        <v>5440842</v>
      </c>
      <c r="AC134" s="76">
        <v>120976</v>
      </c>
      <c r="AD134" s="76">
        <v>198900</v>
      </c>
      <c r="AE134" s="76">
        <v>8116</v>
      </c>
      <c r="AF134" s="76">
        <v>4177110</v>
      </c>
      <c r="AG134" s="76"/>
      <c r="AH134" s="76"/>
      <c r="AI134" s="76"/>
      <c r="AJ134" s="77">
        <f t="shared" ref="AJ134:AJ135" si="139">SUM(Z134:AG134)</f>
        <v>16690116</v>
      </c>
      <c r="AK134" s="60">
        <f t="shared" si="131"/>
        <v>19230351</v>
      </c>
      <c r="AL134" s="15"/>
      <c r="AM134" s="13"/>
      <c r="AN134" s="14" t="s">
        <v>16</v>
      </c>
      <c r="AO134" s="78">
        <f t="shared" si="132"/>
        <v>4060044</v>
      </c>
      <c r="AP134" s="76">
        <f t="shared" si="133"/>
        <v>3627208</v>
      </c>
      <c r="AQ134" s="76">
        <f t="shared" si="134"/>
        <v>6253812</v>
      </c>
      <c r="AR134" s="76">
        <f t="shared" si="135"/>
        <v>289398</v>
      </c>
      <c r="AS134" s="76">
        <f t="shared" si="136"/>
        <v>152692</v>
      </c>
      <c r="AT134" s="76">
        <f t="shared" ref="AT134:AT135" si="140">+Q134+AE134</f>
        <v>8648</v>
      </c>
      <c r="AU134" s="76">
        <f t="shared" si="137"/>
        <v>4569211</v>
      </c>
      <c r="AV134" s="76">
        <f t="shared" si="138"/>
        <v>774</v>
      </c>
      <c r="AW134" s="76"/>
      <c r="AX134" s="76"/>
      <c r="AY134" s="76">
        <f t="shared" ref="AY134:AY135" si="141">+V134</f>
        <v>13532</v>
      </c>
      <c r="AZ134" s="76"/>
      <c r="BA134" s="76"/>
      <c r="BB134" s="77">
        <f t="shared" si="128"/>
        <v>18975319</v>
      </c>
      <c r="BC134" s="48"/>
    </row>
    <row r="135" spans="1:55" ht="14.4" customHeight="1" thickBot="1" x14ac:dyDescent="0.3">
      <c r="A135" s="9"/>
      <c r="B135" s="131">
        <v>2020</v>
      </c>
      <c r="C135" s="14" t="s">
        <v>17</v>
      </c>
      <c r="D135" s="75">
        <v>60277</v>
      </c>
      <c r="E135" s="76">
        <v>31523</v>
      </c>
      <c r="F135" s="76">
        <v>151039</v>
      </c>
      <c r="G135" s="76">
        <v>5467</v>
      </c>
      <c r="H135" s="76">
        <v>37</v>
      </c>
      <c r="I135" s="76"/>
      <c r="J135" s="76"/>
      <c r="K135" s="77">
        <f t="shared" si="129"/>
        <v>248343</v>
      </c>
      <c r="L135" s="78">
        <v>581126</v>
      </c>
      <c r="M135" s="76">
        <v>356878</v>
      </c>
      <c r="N135" s="76">
        <v>850149</v>
      </c>
      <c r="O135" s="76">
        <v>30056</v>
      </c>
      <c r="P135" s="76">
        <v>90934</v>
      </c>
      <c r="Q135" s="76">
        <v>548</v>
      </c>
      <c r="R135" s="76">
        <v>381752</v>
      </c>
      <c r="S135" s="76">
        <v>775</v>
      </c>
      <c r="T135" s="76"/>
      <c r="U135" s="76"/>
      <c r="V135" s="76">
        <v>14502</v>
      </c>
      <c r="W135" s="76"/>
      <c r="X135" s="76"/>
      <c r="Y135" s="77">
        <f t="shared" si="130"/>
        <v>2306720</v>
      </c>
      <c r="Z135" s="76">
        <v>3505023</v>
      </c>
      <c r="AA135" s="76">
        <v>3196202</v>
      </c>
      <c r="AB135" s="76">
        <v>5533251</v>
      </c>
      <c r="AC135" s="76">
        <v>117424</v>
      </c>
      <c r="AD135" s="76">
        <v>196631</v>
      </c>
      <c r="AE135" s="76">
        <v>8036</v>
      </c>
      <c r="AF135" s="76">
        <v>4260051</v>
      </c>
      <c r="AG135" s="76"/>
      <c r="AH135" s="76"/>
      <c r="AI135" s="76"/>
      <c r="AJ135" s="77">
        <f t="shared" si="139"/>
        <v>16816618</v>
      </c>
      <c r="AK135" s="60">
        <f t="shared" si="131"/>
        <v>19371681</v>
      </c>
      <c r="AL135" s="15"/>
      <c r="AM135" s="13"/>
      <c r="AN135" s="14" t="s">
        <v>17</v>
      </c>
      <c r="AO135" s="78">
        <f t="shared" si="132"/>
        <v>4086149</v>
      </c>
      <c r="AP135" s="76">
        <f t="shared" si="133"/>
        <v>3553080</v>
      </c>
      <c r="AQ135" s="76">
        <f t="shared" si="134"/>
        <v>6383400</v>
      </c>
      <c r="AR135" s="76">
        <f t="shared" si="135"/>
        <v>287565</v>
      </c>
      <c r="AS135" s="76">
        <f t="shared" si="136"/>
        <v>147480</v>
      </c>
      <c r="AT135" s="76">
        <f t="shared" si="140"/>
        <v>8584</v>
      </c>
      <c r="AU135" s="76">
        <f t="shared" si="137"/>
        <v>4641803</v>
      </c>
      <c r="AV135" s="76">
        <f t="shared" si="138"/>
        <v>775</v>
      </c>
      <c r="AW135" s="76"/>
      <c r="AX135" s="76"/>
      <c r="AY135" s="76">
        <f t="shared" si="141"/>
        <v>14502</v>
      </c>
      <c r="AZ135" s="76"/>
      <c r="BA135" s="76"/>
      <c r="BB135" s="77">
        <f t="shared" si="128"/>
        <v>19123338</v>
      </c>
      <c r="BC135" s="48"/>
    </row>
    <row r="136" spans="1:55" ht="14.4" customHeight="1" thickBot="1" x14ac:dyDescent="0.3">
      <c r="A136" s="9"/>
      <c r="B136" s="131">
        <v>2020</v>
      </c>
      <c r="C136" s="14" t="s">
        <v>18</v>
      </c>
      <c r="D136" s="75">
        <v>57813</v>
      </c>
      <c r="E136" s="76">
        <v>31187</v>
      </c>
      <c r="F136" s="76">
        <v>144421</v>
      </c>
      <c r="G136" s="76">
        <v>5489</v>
      </c>
      <c r="H136" s="76">
        <v>39</v>
      </c>
      <c r="I136" s="76"/>
      <c r="J136" s="76"/>
      <c r="K136" s="77">
        <f t="shared" si="129"/>
        <v>238949</v>
      </c>
      <c r="L136" s="78">
        <v>572536</v>
      </c>
      <c r="M136" s="76">
        <v>354783</v>
      </c>
      <c r="N136" s="76">
        <v>784865</v>
      </c>
      <c r="O136" s="76">
        <v>29641</v>
      </c>
      <c r="P136" s="76">
        <v>90730</v>
      </c>
      <c r="Q136" s="76">
        <v>543</v>
      </c>
      <c r="R136" s="76">
        <v>374152</v>
      </c>
      <c r="S136" s="76">
        <v>781</v>
      </c>
      <c r="T136" s="76"/>
      <c r="U136" s="76"/>
      <c r="V136" s="76">
        <v>15201</v>
      </c>
      <c r="W136" s="76"/>
      <c r="X136" s="76"/>
      <c r="Y136" s="77">
        <f t="shared" si="130"/>
        <v>2223232</v>
      </c>
      <c r="Z136" s="76">
        <v>3561127</v>
      </c>
      <c r="AA136" s="76">
        <v>3158289</v>
      </c>
      <c r="AB136" s="76">
        <v>5678868</v>
      </c>
      <c r="AC136" s="76">
        <v>116232</v>
      </c>
      <c r="AD136" s="76">
        <v>196325</v>
      </c>
      <c r="AE136" s="76">
        <v>8103</v>
      </c>
      <c r="AF136" s="76">
        <v>4362965</v>
      </c>
      <c r="AG136" s="76"/>
      <c r="AH136" s="76"/>
      <c r="AI136" s="76"/>
      <c r="AJ136" s="77">
        <f>SUM(Z136:AH136)</f>
        <v>17081909</v>
      </c>
      <c r="AK136" s="60">
        <f t="shared" si="131"/>
        <v>19544090</v>
      </c>
      <c r="AL136" s="15"/>
      <c r="AM136" s="20"/>
      <c r="AN136" s="14" t="s">
        <v>18</v>
      </c>
      <c r="AO136" s="78">
        <f t="shared" si="132"/>
        <v>4133663</v>
      </c>
      <c r="AP136" s="76">
        <f t="shared" si="133"/>
        <v>3513072</v>
      </c>
      <c r="AQ136" s="76">
        <f t="shared" si="134"/>
        <v>6463733</v>
      </c>
      <c r="AR136" s="76">
        <f t="shared" si="135"/>
        <v>287055</v>
      </c>
      <c r="AS136" s="76">
        <f t="shared" si="136"/>
        <v>145873</v>
      </c>
      <c r="AT136" s="76">
        <f>+Q136+AE136</f>
        <v>8646</v>
      </c>
      <c r="AU136" s="76">
        <f t="shared" si="137"/>
        <v>4737117</v>
      </c>
      <c r="AV136" s="76">
        <f t="shared" si="138"/>
        <v>781</v>
      </c>
      <c r="AW136" s="76"/>
      <c r="AX136" s="76"/>
      <c r="AY136" s="76">
        <f>+V136+AH136</f>
        <v>15201</v>
      </c>
      <c r="AZ136" s="76"/>
      <c r="BA136" s="76"/>
      <c r="BB136" s="77">
        <f t="shared" si="128"/>
        <v>19305141</v>
      </c>
      <c r="BC136" s="48"/>
    </row>
    <row r="137" spans="1:55" ht="14.4" customHeight="1" thickBot="1" x14ac:dyDescent="0.3">
      <c r="A137" s="9"/>
      <c r="B137" s="131">
        <v>2020</v>
      </c>
      <c r="C137" s="14" t="s">
        <v>19</v>
      </c>
      <c r="D137" s="75">
        <v>54771</v>
      </c>
      <c r="E137" s="76">
        <v>30488</v>
      </c>
      <c r="F137" s="76">
        <v>131633</v>
      </c>
      <c r="G137" s="76">
        <v>5355</v>
      </c>
      <c r="H137" s="76">
        <v>36</v>
      </c>
      <c r="I137" s="76"/>
      <c r="J137" s="76"/>
      <c r="K137" s="77">
        <f t="shared" si="129"/>
        <v>222283</v>
      </c>
      <c r="L137" s="78">
        <v>553460</v>
      </c>
      <c r="M137" s="76">
        <v>343266</v>
      </c>
      <c r="N137" s="76">
        <v>770636</v>
      </c>
      <c r="O137" s="76">
        <v>28199</v>
      </c>
      <c r="P137" s="76">
        <v>89323</v>
      </c>
      <c r="Q137" s="76">
        <v>477</v>
      </c>
      <c r="R137" s="76">
        <v>352466</v>
      </c>
      <c r="S137" s="76">
        <v>792</v>
      </c>
      <c r="T137" s="76"/>
      <c r="U137" s="76"/>
      <c r="V137" s="76">
        <v>18955</v>
      </c>
      <c r="W137" s="76"/>
      <c r="X137" s="76"/>
      <c r="Y137" s="77">
        <f t="shared" si="130"/>
        <v>2157574</v>
      </c>
      <c r="Z137" s="76">
        <v>3691398</v>
      </c>
      <c r="AA137" s="76">
        <v>3126728</v>
      </c>
      <c r="AB137" s="76">
        <v>5826882</v>
      </c>
      <c r="AC137" s="76">
        <v>115067</v>
      </c>
      <c r="AD137" s="76">
        <v>195033</v>
      </c>
      <c r="AE137" s="76">
        <v>8268</v>
      </c>
      <c r="AF137" s="76">
        <v>4480510</v>
      </c>
      <c r="AG137" s="76"/>
      <c r="AH137" s="76"/>
      <c r="AI137" s="76"/>
      <c r="AJ137" s="77">
        <f t="shared" ref="AJ137" si="142">SUM(Z137:AG137)</f>
        <v>17443886</v>
      </c>
      <c r="AK137" s="60">
        <f t="shared" si="131"/>
        <v>19823743</v>
      </c>
      <c r="AL137" s="15"/>
      <c r="AM137" s="13"/>
      <c r="AN137" s="14" t="s">
        <v>19</v>
      </c>
      <c r="AO137" s="78">
        <f t="shared" si="132"/>
        <v>4244858</v>
      </c>
      <c r="AP137" s="76">
        <f t="shared" si="133"/>
        <v>3469994</v>
      </c>
      <c r="AQ137" s="76">
        <f t="shared" si="134"/>
        <v>6597518</v>
      </c>
      <c r="AR137" s="76">
        <f t="shared" si="135"/>
        <v>284356</v>
      </c>
      <c r="AS137" s="76">
        <f t="shared" si="136"/>
        <v>143266</v>
      </c>
      <c r="AT137" s="76">
        <f t="shared" ref="AT137:AT138" si="143">+Q137+AE137</f>
        <v>8745</v>
      </c>
      <c r="AU137" s="76">
        <f t="shared" si="137"/>
        <v>4832976</v>
      </c>
      <c r="AV137" s="76">
        <f t="shared" si="138"/>
        <v>792</v>
      </c>
      <c r="AW137" s="76"/>
      <c r="AX137" s="76"/>
      <c r="AY137" s="76">
        <f t="shared" ref="AY137" si="144">+V137</f>
        <v>18955</v>
      </c>
      <c r="AZ137" s="76"/>
      <c r="BA137" s="76"/>
      <c r="BB137" s="77">
        <f t="shared" si="128"/>
        <v>19601460</v>
      </c>
      <c r="BC137" s="48"/>
    </row>
    <row r="138" spans="1:55" ht="14.4" customHeight="1" thickBot="1" x14ac:dyDescent="0.3">
      <c r="A138" s="9"/>
      <c r="B138" s="131">
        <v>2020</v>
      </c>
      <c r="C138" s="14" t="s">
        <v>20</v>
      </c>
      <c r="D138" s="75">
        <v>51520</v>
      </c>
      <c r="E138" s="76">
        <v>30942</v>
      </c>
      <c r="F138" s="76">
        <v>125930</v>
      </c>
      <c r="G138" s="76">
        <v>5006</v>
      </c>
      <c r="H138" s="76">
        <v>36</v>
      </c>
      <c r="I138" s="76"/>
      <c r="J138" s="76"/>
      <c r="K138" s="77">
        <f t="shared" si="129"/>
        <v>213434</v>
      </c>
      <c r="L138" s="78">
        <v>532741</v>
      </c>
      <c r="M138" s="76">
        <v>344424</v>
      </c>
      <c r="N138" s="76">
        <v>758357</v>
      </c>
      <c r="O138" s="76">
        <v>26414</v>
      </c>
      <c r="P138" s="76">
        <v>87368</v>
      </c>
      <c r="Q138" s="76">
        <v>484</v>
      </c>
      <c r="R138" s="76">
        <v>344926</v>
      </c>
      <c r="S138" s="76">
        <v>774</v>
      </c>
      <c r="T138" s="76"/>
      <c r="U138" s="76"/>
      <c r="V138" s="76"/>
      <c r="W138" s="76"/>
      <c r="X138" s="76"/>
      <c r="Y138" s="77">
        <f t="shared" si="130"/>
        <v>2095488</v>
      </c>
      <c r="Z138" s="76">
        <v>3760062</v>
      </c>
      <c r="AA138" s="76">
        <v>3132110</v>
      </c>
      <c r="AB138" s="76">
        <v>5927531</v>
      </c>
      <c r="AC138" s="76">
        <v>107294</v>
      </c>
      <c r="AD138" s="76">
        <v>191744</v>
      </c>
      <c r="AE138" s="76">
        <v>8203</v>
      </c>
      <c r="AF138" s="76">
        <v>4552789</v>
      </c>
      <c r="AG138" s="76"/>
      <c r="AH138" s="76">
        <v>19722</v>
      </c>
      <c r="AI138" s="76"/>
      <c r="AJ138" s="77">
        <f>SUM(Z138:AH138)</f>
        <v>17699455</v>
      </c>
      <c r="AK138" s="60">
        <f t="shared" si="131"/>
        <v>20008377</v>
      </c>
      <c r="AL138" s="15"/>
      <c r="AM138" s="13"/>
      <c r="AN138" s="14" t="s">
        <v>20</v>
      </c>
      <c r="AO138" s="78">
        <f t="shared" si="132"/>
        <v>4292803</v>
      </c>
      <c r="AP138" s="76">
        <f t="shared" si="133"/>
        <v>3476534</v>
      </c>
      <c r="AQ138" s="76">
        <f t="shared" si="134"/>
        <v>6685888</v>
      </c>
      <c r="AR138" s="76">
        <f t="shared" si="135"/>
        <v>279112</v>
      </c>
      <c r="AS138" s="76">
        <f t="shared" si="136"/>
        <v>133708</v>
      </c>
      <c r="AT138" s="76">
        <f t="shared" si="143"/>
        <v>8687</v>
      </c>
      <c r="AU138" s="76">
        <f t="shared" si="137"/>
        <v>4897715</v>
      </c>
      <c r="AV138" s="76">
        <f t="shared" si="138"/>
        <v>774</v>
      </c>
      <c r="AW138" s="76"/>
      <c r="AX138" s="76"/>
      <c r="AY138" s="76">
        <f>+V138+AH138</f>
        <v>19722</v>
      </c>
      <c r="AZ138" s="76"/>
      <c r="BA138" s="76"/>
      <c r="BB138" s="77">
        <f t="shared" si="128"/>
        <v>19794943</v>
      </c>
      <c r="BC138" s="48"/>
    </row>
    <row r="139" spans="1:55" ht="14.4" customHeight="1" thickBot="1" x14ac:dyDescent="0.3">
      <c r="A139" s="9"/>
      <c r="B139" s="131">
        <v>2020</v>
      </c>
      <c r="C139" s="14" t="s">
        <v>21</v>
      </c>
      <c r="D139" s="75">
        <v>48677</v>
      </c>
      <c r="E139" s="76">
        <v>30779</v>
      </c>
      <c r="F139" s="76">
        <v>119701</v>
      </c>
      <c r="G139" s="76">
        <v>5024</v>
      </c>
      <c r="H139" s="76">
        <v>37</v>
      </c>
      <c r="I139" s="76"/>
      <c r="J139" s="76"/>
      <c r="K139" s="77">
        <f t="shared" si="129"/>
        <v>204218</v>
      </c>
      <c r="L139" s="78">
        <v>523718</v>
      </c>
      <c r="M139" s="76">
        <v>340101</v>
      </c>
      <c r="N139" s="76">
        <v>762305</v>
      </c>
      <c r="O139" s="76">
        <v>25614</v>
      </c>
      <c r="P139" s="76">
        <v>85654</v>
      </c>
      <c r="Q139" s="76">
        <v>505</v>
      </c>
      <c r="R139" s="76">
        <v>332028</v>
      </c>
      <c r="S139" s="76">
        <v>752</v>
      </c>
      <c r="T139" s="76"/>
      <c r="U139" s="76"/>
      <c r="V139" s="76"/>
      <c r="W139" s="76"/>
      <c r="X139" s="76"/>
      <c r="Y139" s="77">
        <f t="shared" si="130"/>
        <v>2070677</v>
      </c>
      <c r="Z139" s="76">
        <v>3835655</v>
      </c>
      <c r="AA139" s="76">
        <v>3113642</v>
      </c>
      <c r="AB139" s="76">
        <v>6040255</v>
      </c>
      <c r="AC139" s="76">
        <v>110403</v>
      </c>
      <c r="AD139" s="76">
        <v>190091</v>
      </c>
      <c r="AE139" s="76">
        <v>8386</v>
      </c>
      <c r="AF139" s="76">
        <v>4583239</v>
      </c>
      <c r="AG139" s="76"/>
      <c r="AH139" s="76">
        <v>19833</v>
      </c>
      <c r="AI139" s="76">
        <v>494</v>
      </c>
      <c r="AJ139" s="77">
        <f>SUM(Z139:AI139)</f>
        <v>17901998</v>
      </c>
      <c r="AK139" s="60">
        <f t="shared" si="131"/>
        <v>20176893</v>
      </c>
      <c r="AL139" s="15"/>
      <c r="AM139" s="20"/>
      <c r="AN139" s="14" t="s">
        <v>21</v>
      </c>
      <c r="AO139" s="78">
        <f t="shared" si="132"/>
        <v>4359373</v>
      </c>
      <c r="AP139" s="76">
        <f t="shared" si="133"/>
        <v>3453743</v>
      </c>
      <c r="AQ139" s="76">
        <f t="shared" si="134"/>
        <v>6802560</v>
      </c>
      <c r="AR139" s="76">
        <f t="shared" si="135"/>
        <v>275745</v>
      </c>
      <c r="AS139" s="76">
        <f t="shared" si="136"/>
        <v>136017</v>
      </c>
      <c r="AT139" s="76">
        <f>+Q139+AE139</f>
        <v>8891</v>
      </c>
      <c r="AU139" s="76">
        <f t="shared" si="137"/>
        <v>4915267</v>
      </c>
      <c r="AV139" s="76">
        <f t="shared" si="138"/>
        <v>752</v>
      </c>
      <c r="AW139" s="76"/>
      <c r="AX139" s="76"/>
      <c r="AY139" s="76">
        <f>+V139+AH139</f>
        <v>19833</v>
      </c>
      <c r="AZ139" s="76"/>
      <c r="BA139" s="76">
        <f>+X139+AI139</f>
        <v>494</v>
      </c>
      <c r="BB139" s="77">
        <f t="shared" si="128"/>
        <v>19972675</v>
      </c>
      <c r="BC139" s="48"/>
    </row>
    <row r="140" spans="1:55" ht="14.4" customHeight="1" thickBot="1" x14ac:dyDescent="0.3">
      <c r="A140" s="9"/>
      <c r="B140" s="131">
        <v>2020</v>
      </c>
      <c r="C140" s="14" t="s">
        <v>22</v>
      </c>
      <c r="D140" s="75">
        <v>45444</v>
      </c>
      <c r="E140" s="76">
        <v>30624</v>
      </c>
      <c r="F140" s="76">
        <v>113213</v>
      </c>
      <c r="G140" s="76">
        <v>5132</v>
      </c>
      <c r="H140" s="76">
        <v>33</v>
      </c>
      <c r="I140" s="76"/>
      <c r="J140" s="76"/>
      <c r="K140" s="77">
        <f>SUM(D140:J140)</f>
        <v>194446</v>
      </c>
      <c r="L140" s="78">
        <v>504623</v>
      </c>
      <c r="M140" s="76">
        <v>337825</v>
      </c>
      <c r="N140" s="76">
        <v>751212</v>
      </c>
      <c r="O140" s="76">
        <v>25341</v>
      </c>
      <c r="P140" s="76">
        <v>83986</v>
      </c>
      <c r="Q140" s="76">
        <v>447</v>
      </c>
      <c r="R140" s="76">
        <v>333246</v>
      </c>
      <c r="S140" s="76">
        <v>742</v>
      </c>
      <c r="T140" s="76"/>
      <c r="U140" s="76"/>
      <c r="V140" s="76"/>
      <c r="W140" s="76"/>
      <c r="X140" s="76">
        <v>20</v>
      </c>
      <c r="Y140" s="77">
        <f>SUM(L140:X140)</f>
        <v>2037442</v>
      </c>
      <c r="Z140" s="76">
        <v>3890489</v>
      </c>
      <c r="AA140" s="76">
        <v>3128899</v>
      </c>
      <c r="AB140" s="76">
        <v>6087205</v>
      </c>
      <c r="AC140" s="76">
        <v>112064</v>
      </c>
      <c r="AD140" s="76">
        <v>188590</v>
      </c>
      <c r="AE140" s="76">
        <v>8560</v>
      </c>
      <c r="AF140" s="76">
        <v>4671853</v>
      </c>
      <c r="AG140" s="76"/>
      <c r="AH140" s="76">
        <v>20998</v>
      </c>
      <c r="AI140" s="76">
        <v>1929</v>
      </c>
      <c r="AJ140" s="77">
        <f t="shared" ref="AJ140:AJ141" si="145">SUM(Z140:AI140)</f>
        <v>18110587</v>
      </c>
      <c r="AK140" s="60">
        <f t="shared" si="131"/>
        <v>20342475</v>
      </c>
      <c r="AL140" s="15"/>
      <c r="AM140" s="13"/>
      <c r="AN140" s="14" t="s">
        <v>22</v>
      </c>
      <c r="AO140" s="78">
        <f t="shared" si="132"/>
        <v>4395112</v>
      </c>
      <c r="AP140" s="76">
        <f t="shared" si="133"/>
        <v>3466724</v>
      </c>
      <c r="AQ140" s="76">
        <f t="shared" si="134"/>
        <v>6838417</v>
      </c>
      <c r="AR140" s="76">
        <f t="shared" si="135"/>
        <v>272576</v>
      </c>
      <c r="AS140" s="76">
        <f t="shared" si="136"/>
        <v>137405</v>
      </c>
      <c r="AT140" s="76">
        <f t="shared" ref="AT140:AT141" si="146">+Q140+AE140</f>
        <v>9007</v>
      </c>
      <c r="AU140" s="76">
        <f t="shared" si="137"/>
        <v>5005099</v>
      </c>
      <c r="AV140" s="76">
        <f t="shared" si="138"/>
        <v>742</v>
      </c>
      <c r="AW140" s="76"/>
      <c r="AX140" s="76"/>
      <c r="AY140" s="76">
        <f t="shared" ref="AY140:AY141" si="147">+V140+AH140</f>
        <v>20998</v>
      </c>
      <c r="AZ140" s="76"/>
      <c r="BA140" s="76">
        <f t="shared" ref="BA140:BA144" si="148">+X140+AI140</f>
        <v>1949</v>
      </c>
      <c r="BB140" s="77">
        <f t="shared" si="128"/>
        <v>20148029</v>
      </c>
      <c r="BC140" s="48"/>
    </row>
    <row r="141" spans="1:55" ht="15" customHeight="1" thickBot="1" x14ac:dyDescent="0.3">
      <c r="A141" s="9"/>
      <c r="B141" s="131">
        <v>2020</v>
      </c>
      <c r="C141" s="18" t="s">
        <v>23</v>
      </c>
      <c r="D141" s="67">
        <v>43156</v>
      </c>
      <c r="E141" s="68">
        <v>30248</v>
      </c>
      <c r="F141" s="68">
        <v>88871</v>
      </c>
      <c r="G141" s="68">
        <v>5056</v>
      </c>
      <c r="H141" s="68">
        <v>37</v>
      </c>
      <c r="I141" s="68"/>
      <c r="J141" s="68">
        <v>7</v>
      </c>
      <c r="K141" s="69">
        <f t="shared" ref="K141:K144" si="149">SUM(D141:J141)</f>
        <v>167375</v>
      </c>
      <c r="L141" s="70">
        <v>487948</v>
      </c>
      <c r="M141" s="68">
        <v>334896</v>
      </c>
      <c r="N141" s="68">
        <v>724557</v>
      </c>
      <c r="O141" s="68">
        <v>23914</v>
      </c>
      <c r="P141" s="68">
        <v>82138</v>
      </c>
      <c r="Q141" s="68">
        <v>469</v>
      </c>
      <c r="R141" s="68">
        <v>306052</v>
      </c>
      <c r="S141" s="68">
        <v>734</v>
      </c>
      <c r="T141" s="68"/>
      <c r="U141" s="68"/>
      <c r="V141" s="68"/>
      <c r="W141" s="68"/>
      <c r="X141" s="68">
        <v>47</v>
      </c>
      <c r="Y141" s="69">
        <f>SUM(L141:X141)</f>
        <v>1960755</v>
      </c>
      <c r="Z141" s="68">
        <v>3943702</v>
      </c>
      <c r="AA141" s="68">
        <v>3088029</v>
      </c>
      <c r="AB141" s="68">
        <v>6399878</v>
      </c>
      <c r="AC141" s="68">
        <v>110946</v>
      </c>
      <c r="AD141" s="68">
        <v>188411</v>
      </c>
      <c r="AE141" s="68">
        <v>8358</v>
      </c>
      <c r="AF141" s="68">
        <v>4819421</v>
      </c>
      <c r="AG141" s="68"/>
      <c r="AH141" s="68">
        <v>19530</v>
      </c>
      <c r="AI141" s="68">
        <v>3820</v>
      </c>
      <c r="AJ141" s="69">
        <f t="shared" si="145"/>
        <v>18582095</v>
      </c>
      <c r="AK141" s="57">
        <f t="shared" si="131"/>
        <v>20710225</v>
      </c>
      <c r="AL141" s="15"/>
      <c r="AM141" s="17"/>
      <c r="AN141" s="18" t="s">
        <v>23</v>
      </c>
      <c r="AO141" s="70">
        <f t="shared" si="132"/>
        <v>4431650</v>
      </c>
      <c r="AP141" s="68">
        <f t="shared" si="133"/>
        <v>3422925</v>
      </c>
      <c r="AQ141" s="68">
        <f t="shared" si="134"/>
        <v>7124435</v>
      </c>
      <c r="AR141" s="68">
        <f t="shared" si="135"/>
        <v>270549</v>
      </c>
      <c r="AS141" s="68">
        <f t="shared" si="136"/>
        <v>134860</v>
      </c>
      <c r="AT141" s="68">
        <f t="shared" si="146"/>
        <v>8827</v>
      </c>
      <c r="AU141" s="68">
        <f t="shared" si="137"/>
        <v>5125473</v>
      </c>
      <c r="AV141" s="68">
        <f t="shared" si="138"/>
        <v>734</v>
      </c>
      <c r="AW141" s="68"/>
      <c r="AX141" s="68"/>
      <c r="AY141" s="68">
        <f t="shared" si="147"/>
        <v>19530</v>
      </c>
      <c r="AZ141" s="68"/>
      <c r="BA141" s="68">
        <f t="shared" si="148"/>
        <v>3867</v>
      </c>
      <c r="BB141" s="69">
        <f t="shared" si="128"/>
        <v>20542850</v>
      </c>
      <c r="BC141" s="48"/>
    </row>
    <row r="142" spans="1:55" ht="13.8" thickBot="1" x14ac:dyDescent="0.3">
      <c r="A142" s="9"/>
      <c r="B142" s="131">
        <v>2021</v>
      </c>
      <c r="C142" s="11" t="s">
        <v>12</v>
      </c>
      <c r="D142" s="71">
        <v>40671</v>
      </c>
      <c r="E142" s="72">
        <v>31226</v>
      </c>
      <c r="F142" s="72">
        <v>90250</v>
      </c>
      <c r="G142" s="72">
        <v>4946</v>
      </c>
      <c r="H142" s="72">
        <v>36</v>
      </c>
      <c r="I142" s="72"/>
      <c r="J142" s="72">
        <v>32</v>
      </c>
      <c r="K142" s="73">
        <f t="shared" si="149"/>
        <v>167161</v>
      </c>
      <c r="L142" s="74">
        <v>473220</v>
      </c>
      <c r="M142" s="72">
        <v>525495</v>
      </c>
      <c r="N142" s="72">
        <v>622633</v>
      </c>
      <c r="O142" s="72">
        <v>22898</v>
      </c>
      <c r="P142" s="72">
        <v>81277</v>
      </c>
      <c r="Q142" s="72">
        <v>597</v>
      </c>
      <c r="R142" s="72">
        <v>303821</v>
      </c>
      <c r="S142" s="72">
        <v>725</v>
      </c>
      <c r="T142" s="72"/>
      <c r="U142" s="72"/>
      <c r="V142" s="72"/>
      <c r="W142" s="72"/>
      <c r="X142" s="72">
        <v>72</v>
      </c>
      <c r="Y142" s="73">
        <f>SUM(L142:X142)</f>
        <v>2030738</v>
      </c>
      <c r="Z142" s="72">
        <v>3965509</v>
      </c>
      <c r="AA142" s="72">
        <v>2978340</v>
      </c>
      <c r="AB142" s="72">
        <v>6461586</v>
      </c>
      <c r="AC142" s="72">
        <v>108417</v>
      </c>
      <c r="AD142" s="72">
        <v>187279</v>
      </c>
      <c r="AE142" s="72">
        <v>7788</v>
      </c>
      <c r="AF142" s="72">
        <v>4758549</v>
      </c>
      <c r="AG142" s="72"/>
      <c r="AH142" s="72">
        <v>21350</v>
      </c>
      <c r="AI142" s="72">
        <v>5396</v>
      </c>
      <c r="AJ142" s="73">
        <f>SUM(Z142:AI142)</f>
        <v>18494214</v>
      </c>
      <c r="AK142" s="63">
        <f t="shared" si="131"/>
        <v>20692113</v>
      </c>
      <c r="AL142" s="15"/>
      <c r="AM142" s="10">
        <v>2021</v>
      </c>
      <c r="AN142" s="11" t="s">
        <v>12</v>
      </c>
      <c r="AO142" s="74">
        <f t="shared" si="132"/>
        <v>4438729</v>
      </c>
      <c r="AP142" s="72">
        <f t="shared" si="133"/>
        <v>3503835</v>
      </c>
      <c r="AQ142" s="72">
        <f t="shared" si="134"/>
        <v>7084219</v>
      </c>
      <c r="AR142" s="72">
        <f t="shared" si="135"/>
        <v>268556</v>
      </c>
      <c r="AS142" s="72">
        <f t="shared" si="136"/>
        <v>131315</v>
      </c>
      <c r="AT142" s="72">
        <f>+Q142+AE142</f>
        <v>8385</v>
      </c>
      <c r="AU142" s="72">
        <f t="shared" si="137"/>
        <v>5062370</v>
      </c>
      <c r="AV142" s="72">
        <f t="shared" si="138"/>
        <v>725</v>
      </c>
      <c r="AW142" s="72"/>
      <c r="AX142" s="72"/>
      <c r="AY142" s="72">
        <f>+V142+AH142</f>
        <v>21350</v>
      </c>
      <c r="AZ142" s="72"/>
      <c r="BA142" s="72">
        <f t="shared" si="148"/>
        <v>5468</v>
      </c>
      <c r="BB142" s="73">
        <f>SUM(AO142:BA142)</f>
        <v>20524952</v>
      </c>
      <c r="BC142" s="48"/>
    </row>
    <row r="143" spans="1:55" ht="14.4" customHeight="1" thickBot="1" x14ac:dyDescent="0.3">
      <c r="A143" s="9"/>
      <c r="B143" s="131">
        <v>2021</v>
      </c>
      <c r="C143" s="14" t="s">
        <v>13</v>
      </c>
      <c r="D143" s="75">
        <v>38248</v>
      </c>
      <c r="E143" s="76">
        <v>29495</v>
      </c>
      <c r="F143" s="76">
        <v>96857</v>
      </c>
      <c r="G143" s="76">
        <v>4978</v>
      </c>
      <c r="H143" s="76">
        <v>34</v>
      </c>
      <c r="I143" s="76"/>
      <c r="J143" s="76">
        <v>34</v>
      </c>
      <c r="K143" s="77">
        <f t="shared" si="149"/>
        <v>169646</v>
      </c>
      <c r="L143" s="78">
        <v>462259</v>
      </c>
      <c r="M143" s="76">
        <v>619885</v>
      </c>
      <c r="N143" s="76">
        <v>692728</v>
      </c>
      <c r="O143" s="76">
        <v>22614</v>
      </c>
      <c r="P143" s="76">
        <v>80454</v>
      </c>
      <c r="Q143" s="76">
        <v>385</v>
      </c>
      <c r="R143" s="76">
        <v>288109</v>
      </c>
      <c r="S143" s="76">
        <v>691</v>
      </c>
      <c r="T143" s="76"/>
      <c r="U143" s="76"/>
      <c r="V143" s="76"/>
      <c r="W143" s="76"/>
      <c r="X143" s="76">
        <v>91</v>
      </c>
      <c r="Y143" s="77">
        <f t="shared" ref="Y143:Y144" si="150">SUM(L143:X143)</f>
        <v>2167216</v>
      </c>
      <c r="Z143" s="76">
        <v>4009894</v>
      </c>
      <c r="AA143" s="76">
        <v>2945567</v>
      </c>
      <c r="AB143" s="76">
        <v>6459059</v>
      </c>
      <c r="AC143" s="76">
        <v>109098</v>
      </c>
      <c r="AD143" s="76">
        <v>186364</v>
      </c>
      <c r="AE143" s="76">
        <v>7648</v>
      </c>
      <c r="AF143" s="76">
        <v>4664313</v>
      </c>
      <c r="AG143" s="76"/>
      <c r="AH143" s="76">
        <v>19250</v>
      </c>
      <c r="AI143" s="76">
        <v>7059</v>
      </c>
      <c r="AJ143" s="77">
        <f t="shared" ref="AJ143:AJ144" si="151">SUM(Z143:AI143)</f>
        <v>18408252</v>
      </c>
      <c r="AK143" s="60">
        <f t="shared" si="131"/>
        <v>20745114</v>
      </c>
      <c r="AL143" s="15"/>
      <c r="AM143" s="13"/>
      <c r="AN143" s="14" t="s">
        <v>13</v>
      </c>
      <c r="AO143" s="78">
        <f t="shared" si="132"/>
        <v>4472153</v>
      </c>
      <c r="AP143" s="76">
        <f t="shared" si="133"/>
        <v>3565452</v>
      </c>
      <c r="AQ143" s="76">
        <f t="shared" si="134"/>
        <v>7151787</v>
      </c>
      <c r="AR143" s="76">
        <f t="shared" si="135"/>
        <v>266818</v>
      </c>
      <c r="AS143" s="76">
        <f t="shared" si="136"/>
        <v>131712</v>
      </c>
      <c r="AT143" s="76">
        <f t="shared" ref="AT143:AT144" si="152">+Q143+AE143</f>
        <v>8033</v>
      </c>
      <c r="AU143" s="76">
        <f t="shared" si="137"/>
        <v>4952422</v>
      </c>
      <c r="AV143" s="76">
        <f t="shared" si="138"/>
        <v>691</v>
      </c>
      <c r="AW143" s="76"/>
      <c r="AX143" s="76"/>
      <c r="AY143" s="76">
        <f t="shared" ref="AY143:AY144" si="153">+V143+AH143</f>
        <v>19250</v>
      </c>
      <c r="AZ143" s="76"/>
      <c r="BA143" s="76">
        <f t="shared" si="148"/>
        <v>7150</v>
      </c>
      <c r="BB143" s="77">
        <f t="shared" ref="BB143:BB144" si="154">SUM(AO143:BA143)</f>
        <v>20575468</v>
      </c>
      <c r="BC143" s="48"/>
    </row>
    <row r="144" spans="1:55" ht="15" customHeight="1" thickBot="1" x14ac:dyDescent="0.3">
      <c r="A144" s="9"/>
      <c r="B144" s="131">
        <v>2021</v>
      </c>
      <c r="C144" s="18" t="s">
        <v>14</v>
      </c>
      <c r="D144" s="67">
        <v>38224</v>
      </c>
      <c r="E144" s="68">
        <v>29413</v>
      </c>
      <c r="F144" s="68">
        <v>103931</v>
      </c>
      <c r="G144" s="68">
        <v>4951</v>
      </c>
      <c r="H144" s="68">
        <v>31</v>
      </c>
      <c r="I144" s="68"/>
      <c r="J144" s="68">
        <v>32</v>
      </c>
      <c r="K144" s="69">
        <f t="shared" si="149"/>
        <v>176582</v>
      </c>
      <c r="L144" s="70">
        <v>463756</v>
      </c>
      <c r="M144" s="68">
        <v>830414</v>
      </c>
      <c r="N144" s="68">
        <v>712243</v>
      </c>
      <c r="O144" s="68">
        <v>21733</v>
      </c>
      <c r="P144" s="68">
        <v>61311</v>
      </c>
      <c r="Q144" s="68">
        <v>403</v>
      </c>
      <c r="R144" s="68">
        <v>276815</v>
      </c>
      <c r="S144" s="68">
        <v>703</v>
      </c>
      <c r="T144" s="68"/>
      <c r="U144" s="68"/>
      <c r="V144" s="68"/>
      <c r="W144" s="68"/>
      <c r="X144" s="68">
        <v>113</v>
      </c>
      <c r="Y144" s="69">
        <f t="shared" si="150"/>
        <v>2367491</v>
      </c>
      <c r="Z144" s="68">
        <v>4143994</v>
      </c>
      <c r="AA144" s="68">
        <v>3021074</v>
      </c>
      <c r="AB144" s="68">
        <v>6592976</v>
      </c>
      <c r="AC144" s="68">
        <v>107263</v>
      </c>
      <c r="AD144" s="68">
        <v>202922</v>
      </c>
      <c r="AE144" s="68">
        <v>7974</v>
      </c>
      <c r="AF144" s="68">
        <v>4681123</v>
      </c>
      <c r="AG144" s="68"/>
      <c r="AH144" s="68">
        <v>23200</v>
      </c>
      <c r="AI144" s="68">
        <v>10167</v>
      </c>
      <c r="AJ144" s="69">
        <f t="shared" si="151"/>
        <v>18790693</v>
      </c>
      <c r="AK144" s="57">
        <f t="shared" si="131"/>
        <v>21334766</v>
      </c>
      <c r="AL144" s="15"/>
      <c r="AM144" s="17"/>
      <c r="AN144" s="18" t="s">
        <v>14</v>
      </c>
      <c r="AO144" s="70">
        <f t="shared" si="132"/>
        <v>4607750</v>
      </c>
      <c r="AP144" s="68">
        <f t="shared" si="133"/>
        <v>3851488</v>
      </c>
      <c r="AQ144" s="68">
        <f t="shared" si="134"/>
        <v>7305219</v>
      </c>
      <c r="AR144" s="68">
        <f t="shared" si="135"/>
        <v>264233</v>
      </c>
      <c r="AS144" s="68">
        <f t="shared" si="136"/>
        <v>128996</v>
      </c>
      <c r="AT144" s="68">
        <f t="shared" si="152"/>
        <v>8377</v>
      </c>
      <c r="AU144" s="68">
        <f t="shared" si="137"/>
        <v>4957938</v>
      </c>
      <c r="AV144" s="68">
        <f t="shared" si="138"/>
        <v>703</v>
      </c>
      <c r="AW144" s="68"/>
      <c r="AX144" s="68"/>
      <c r="AY144" s="68">
        <f t="shared" si="153"/>
        <v>23200</v>
      </c>
      <c r="AZ144" s="68"/>
      <c r="BA144" s="68">
        <f t="shared" si="148"/>
        <v>10280</v>
      </c>
      <c r="BB144" s="69">
        <f t="shared" si="154"/>
        <v>21158184</v>
      </c>
      <c r="BC144" s="48"/>
    </row>
    <row r="145" spans="1:54" ht="13.8" thickBot="1" x14ac:dyDescent="0.3">
      <c r="A145" s="9"/>
      <c r="B145" s="21"/>
      <c r="C145" s="44"/>
      <c r="D145" s="46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29"/>
      <c r="AL145" s="15"/>
      <c r="AM145" s="21"/>
      <c r="AN145" s="44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</row>
    <row r="146" spans="1:54" ht="13.8" thickBot="1" x14ac:dyDescent="0.3">
      <c r="A146" s="9"/>
      <c r="B146" s="107" t="s">
        <v>75</v>
      </c>
      <c r="C146" s="108"/>
      <c r="D146" s="109">
        <f>+D144/D141-1</f>
        <v>-0.11428306608582817</v>
      </c>
      <c r="E146" s="110">
        <f>+E144/E141-1</f>
        <v>-2.7605130917746634E-2</v>
      </c>
      <c r="F146" s="110">
        <f>+F144/F141-1</f>
        <v>0.16945910364460848</v>
      </c>
      <c r="G146" s="110">
        <f>+G144/G141-1</f>
        <v>-2.0767405063291111E-2</v>
      </c>
      <c r="H146" s="110">
        <f>+H144/H141-1</f>
        <v>-0.16216216216216217</v>
      </c>
      <c r="I146" s="110"/>
      <c r="J146" s="110"/>
      <c r="K146" s="111">
        <f t="shared" ref="K146:S146" si="155">+K144/K141-1</f>
        <v>5.5008215085885048E-2</v>
      </c>
      <c r="L146" s="110">
        <f t="shared" si="155"/>
        <v>-4.9579053505701465E-2</v>
      </c>
      <c r="M146" s="110">
        <f t="shared" si="155"/>
        <v>1.4796175529119489</v>
      </c>
      <c r="N146" s="110">
        <f t="shared" si="155"/>
        <v>-1.6995212246931568E-2</v>
      </c>
      <c r="O146" s="110">
        <f t="shared" si="155"/>
        <v>-9.1201806473195646E-2</v>
      </c>
      <c r="P146" s="110">
        <f t="shared" si="155"/>
        <v>-0.25356108013343392</v>
      </c>
      <c r="Q146" s="110">
        <f t="shared" si="155"/>
        <v>-0.14072494669509594</v>
      </c>
      <c r="R146" s="110">
        <f t="shared" si="155"/>
        <v>-9.5529517859710089E-2</v>
      </c>
      <c r="S146" s="110">
        <f t="shared" si="155"/>
        <v>-4.2234332425068133E-2</v>
      </c>
      <c r="T146" s="110"/>
      <c r="U146" s="110"/>
      <c r="V146" s="110"/>
      <c r="W146" s="110"/>
      <c r="X146" s="110"/>
      <c r="Y146" s="111">
        <f t="shared" ref="Y146:AF146" si="156">+Y144/Y141-1</f>
        <v>0.20743846120499509</v>
      </c>
      <c r="Z146" s="110">
        <f t="shared" si="156"/>
        <v>5.0787813075125809E-2</v>
      </c>
      <c r="AA146" s="110">
        <f t="shared" si="156"/>
        <v>-2.1682115031950833E-2</v>
      </c>
      <c r="AB146" s="110">
        <f t="shared" si="156"/>
        <v>3.0172137656374165E-2</v>
      </c>
      <c r="AC146" s="110">
        <f t="shared" si="156"/>
        <v>-3.3196329746002506E-2</v>
      </c>
      <c r="AD146" s="110">
        <f t="shared" si="156"/>
        <v>7.701779620085869E-2</v>
      </c>
      <c r="AE146" s="110">
        <f t="shared" si="156"/>
        <v>-4.5944005743000726E-2</v>
      </c>
      <c r="AF146" s="110">
        <f t="shared" si="156"/>
        <v>-2.8695978209830608E-2</v>
      </c>
      <c r="AG146" s="110"/>
      <c r="AH146" s="110">
        <f>+AH144/AH141-1</f>
        <v>0.18791602662570406</v>
      </c>
      <c r="AI146" s="110">
        <f>+AI144/AI141-1</f>
        <v>1.66151832460733</v>
      </c>
      <c r="AJ146" s="111">
        <f>+AJ144/AJ141-1</f>
        <v>1.1225752532209032E-2</v>
      </c>
      <c r="AK146" s="115">
        <f>+AK144/AK141-1</f>
        <v>3.0156166820978436E-2</v>
      </c>
      <c r="AL146" s="15"/>
      <c r="AM146" s="107" t="s">
        <v>75</v>
      </c>
      <c r="AN146" s="108"/>
      <c r="AO146" s="110">
        <f t="shared" ref="AO146:AV146" si="157">+AO144/AO141-1</f>
        <v>3.9736892579513183E-2</v>
      </c>
      <c r="AP146" s="110">
        <f t="shared" si="157"/>
        <v>0.1252037365703309</v>
      </c>
      <c r="AQ146" s="110">
        <f t="shared" si="157"/>
        <v>2.5375205191709993E-2</v>
      </c>
      <c r="AR146" s="110">
        <f t="shared" si="157"/>
        <v>-2.3345124173439924E-2</v>
      </c>
      <c r="AS146" s="110">
        <f t="shared" si="157"/>
        <v>-4.3482129615897924E-2</v>
      </c>
      <c r="AT146" s="110">
        <f t="shared" si="157"/>
        <v>-5.0979947887164423E-2</v>
      </c>
      <c r="AU146" s="110">
        <f t="shared" si="157"/>
        <v>-3.2686739350690219E-2</v>
      </c>
      <c r="AV146" s="110">
        <f t="shared" si="157"/>
        <v>-4.2234332425068133E-2</v>
      </c>
      <c r="AW146" s="110"/>
      <c r="AX146" s="110"/>
      <c r="AY146" s="110">
        <f>+AY144/AY141-1</f>
        <v>0.18791602662570406</v>
      </c>
      <c r="AZ146" s="110"/>
      <c r="BA146" s="110"/>
      <c r="BB146" s="111">
        <f>+BB144/BB141-1</f>
        <v>2.9953682181391494E-2</v>
      </c>
    </row>
    <row r="147" spans="1:54" ht="13.8" thickBot="1" x14ac:dyDescent="0.3">
      <c r="A147" s="9"/>
      <c r="B147" s="107" t="s">
        <v>76</v>
      </c>
      <c r="C147" s="108"/>
      <c r="D147" s="109">
        <f>+D144/D132-1</f>
        <v>-0.45899736745265662</v>
      </c>
      <c r="E147" s="110">
        <f>+E144/E132-1</f>
        <v>-7.6572899660931837E-2</v>
      </c>
      <c r="F147" s="110">
        <f>+F144/F132-1</f>
        <v>-0.32807287491272075</v>
      </c>
      <c r="G147" s="110">
        <f>+G144/G132-1</f>
        <v>-0.22031496062992129</v>
      </c>
      <c r="H147" s="110">
        <f>+H144/H132-1</f>
        <v>-0.62650602409638556</v>
      </c>
      <c r="I147" s="110"/>
      <c r="J147" s="110"/>
      <c r="K147" s="111">
        <f t="shared" ref="K147:S147" si="158">+K144/K132-1</f>
        <v>-0.33015192610435673</v>
      </c>
      <c r="L147" s="110">
        <f t="shared" si="158"/>
        <v>-0.26034781942991303</v>
      </c>
      <c r="M147" s="110">
        <f t="shared" si="158"/>
        <v>1.2643187662070301</v>
      </c>
      <c r="N147" s="110">
        <f t="shared" si="158"/>
        <v>-0.13787063756439555</v>
      </c>
      <c r="O147" s="110">
        <f t="shared" si="158"/>
        <v>-0.35875722884456507</v>
      </c>
      <c r="P147" s="110">
        <f t="shared" si="158"/>
        <v>-0.36777140735852165</v>
      </c>
      <c r="Q147" s="110">
        <f t="shared" si="158"/>
        <v>-0.2929824561403509</v>
      </c>
      <c r="R147" s="110">
        <f t="shared" si="158"/>
        <v>-0.25434024270340894</v>
      </c>
      <c r="S147" s="110">
        <f t="shared" si="158"/>
        <v>-0.15707434052757796</v>
      </c>
      <c r="T147" s="110"/>
      <c r="U147" s="110"/>
      <c r="V147" s="110">
        <f>+V144/V132-1</f>
        <v>-1</v>
      </c>
      <c r="W147" s="110"/>
      <c r="X147" s="110"/>
      <c r="Y147" s="111">
        <f t="shared" ref="Y147:AF147" si="159">+Y144/Y132-1</f>
        <v>8.953403435440821E-3</v>
      </c>
      <c r="Z147" s="110">
        <f t="shared" si="159"/>
        <v>0.18090801813197976</v>
      </c>
      <c r="AA147" s="110">
        <f t="shared" si="159"/>
        <v>-0.10439700358321358</v>
      </c>
      <c r="AB147" s="110">
        <f t="shared" si="159"/>
        <v>0.2478798457491489</v>
      </c>
      <c r="AC147" s="110">
        <f t="shared" si="159"/>
        <v>-0.15411731306089616</v>
      </c>
      <c r="AD147" s="110">
        <f t="shared" si="159"/>
        <v>3.7757173760733176E-2</v>
      </c>
      <c r="AE147" s="110">
        <f t="shared" si="159"/>
        <v>-2.7442371020856227E-2</v>
      </c>
      <c r="AF147" s="110">
        <f t="shared" si="159"/>
        <v>0.14079907939129077</v>
      </c>
      <c r="AG147" s="110"/>
      <c r="AH147" s="110"/>
      <c r="AI147" s="110"/>
      <c r="AJ147" s="111">
        <f>+AJ144/AJ132-1</f>
        <v>0.13199359793576315</v>
      </c>
      <c r="AK147" s="115">
        <f>+AK144/AK132-1</f>
        <v>0.11062214627233691</v>
      </c>
      <c r="AL147" s="15"/>
      <c r="AM147" s="107" t="s">
        <v>76</v>
      </c>
      <c r="AN147" s="108"/>
      <c r="AO147" s="110">
        <f t="shared" ref="AO147:AV147" si="160">+AO144/AO132-1</f>
        <v>0.11401880637336492</v>
      </c>
      <c r="AP147" s="110">
        <f t="shared" si="160"/>
        <v>2.9818436949193172E-2</v>
      </c>
      <c r="AQ147" s="110">
        <f t="shared" si="160"/>
        <v>0.19571744660680124</v>
      </c>
      <c r="AR147" s="110">
        <f t="shared" si="160"/>
        <v>-9.6685640052646904E-2</v>
      </c>
      <c r="AS147" s="110">
        <f t="shared" si="160"/>
        <v>-0.19727687961268969</v>
      </c>
      <c r="AT147" s="110">
        <f t="shared" si="160"/>
        <v>-4.4702930778880101E-2</v>
      </c>
      <c r="AU147" s="110">
        <f t="shared" si="160"/>
        <v>0.10801641350849356</v>
      </c>
      <c r="AV147" s="110">
        <f t="shared" si="160"/>
        <v>-0.15707434052757796</v>
      </c>
      <c r="AW147" s="110"/>
      <c r="AX147" s="110"/>
      <c r="AY147" s="110">
        <f>+AY144/AY132-1</f>
        <v>4.3290043290042934E-3</v>
      </c>
      <c r="AZ147" s="110"/>
      <c r="BA147" s="110"/>
      <c r="BB147" s="111">
        <f>+BB144/BB132-1</f>
        <v>0.11675504356351873</v>
      </c>
    </row>
    <row r="148" spans="1:54" ht="13.8" thickBot="1" x14ac:dyDescent="0.3">
      <c r="A148" s="9"/>
      <c r="B148" s="112" t="s">
        <v>77</v>
      </c>
      <c r="C148" s="113"/>
      <c r="D148" s="110">
        <f>+D144/$K$144</f>
        <v>0.21646600446251599</v>
      </c>
      <c r="E148" s="110">
        <f t="shared" ref="E148:H148" si="161">+E144/$K$144</f>
        <v>0.16656850641628251</v>
      </c>
      <c r="F148" s="110">
        <f t="shared" si="161"/>
        <v>0.58857074900046435</v>
      </c>
      <c r="G148" s="110">
        <f t="shared" si="161"/>
        <v>2.803796536453319E-2</v>
      </c>
      <c r="H148" s="114">
        <f t="shared" si="161"/>
        <v>1.7555583241780023E-4</v>
      </c>
      <c r="I148" s="110"/>
      <c r="J148" s="110"/>
      <c r="K148" s="111">
        <f>+K144/$K$144</f>
        <v>1</v>
      </c>
      <c r="L148" s="110">
        <f>+L144/$Y$144</f>
        <v>0.1958850107561127</v>
      </c>
      <c r="M148" s="110">
        <f t="shared" ref="M148:S148" si="162">+M144/$Y$144</f>
        <v>0.35075698281429579</v>
      </c>
      <c r="N148" s="110">
        <f t="shared" si="162"/>
        <v>0.3008429599098793</v>
      </c>
      <c r="O148" s="110">
        <f t="shared" si="162"/>
        <v>9.1797603454458754E-3</v>
      </c>
      <c r="P148" s="110">
        <f t="shared" si="162"/>
        <v>2.589703614501597E-2</v>
      </c>
      <c r="Q148" s="114">
        <f t="shared" si="162"/>
        <v>1.7022240000067582E-4</v>
      </c>
      <c r="R148" s="110">
        <f t="shared" si="162"/>
        <v>0.11692335894835502</v>
      </c>
      <c r="S148" s="110">
        <f t="shared" si="162"/>
        <v>2.9693882680018638E-4</v>
      </c>
      <c r="T148" s="110"/>
      <c r="U148" s="110"/>
      <c r="V148" s="114">
        <f>+V144/$Y$144</f>
        <v>0</v>
      </c>
      <c r="W148" s="110"/>
      <c r="X148" s="110">
        <f t="shared" ref="X148:Y148" si="163">+X144/$Y$144</f>
        <v>4.7729854094482303E-5</v>
      </c>
      <c r="Y148" s="111">
        <f t="shared" si="163"/>
        <v>1</v>
      </c>
      <c r="Z148" s="110">
        <f>+Z144/$AJ$144</f>
        <v>0.22053438901907449</v>
      </c>
      <c r="AA148" s="110">
        <f t="shared" ref="AA148:AF148" si="164">+AA144/$AJ$144</f>
        <v>0.16077501771754774</v>
      </c>
      <c r="AB148" s="110">
        <f t="shared" si="164"/>
        <v>0.35086390906391796</v>
      </c>
      <c r="AC148" s="110">
        <f t="shared" si="164"/>
        <v>5.7083046378332081E-3</v>
      </c>
      <c r="AD148" s="110">
        <f t="shared" si="164"/>
        <v>1.0799069518085362E-2</v>
      </c>
      <c r="AE148" s="110">
        <f t="shared" si="164"/>
        <v>4.2435901645564644E-4</v>
      </c>
      <c r="AF148" s="110">
        <f t="shared" si="164"/>
        <v>0.24911923152594745</v>
      </c>
      <c r="AG148" s="110"/>
      <c r="AH148" s="110">
        <f t="shared" ref="AH148:AJ148" si="165">+AH144/$AJ$144</f>
        <v>1.2346537724819409E-3</v>
      </c>
      <c r="AI148" s="110">
        <f t="shared" si="165"/>
        <v>5.4106572865620229E-4</v>
      </c>
      <c r="AJ148" s="111">
        <f t="shared" si="165"/>
        <v>1</v>
      </c>
      <c r="AK148" s="74"/>
      <c r="AL148" s="15"/>
      <c r="AM148" s="112" t="s">
        <v>77</v>
      </c>
      <c r="AN148" s="113"/>
      <c r="AO148" s="110">
        <f>+AO144/$BB$144</f>
        <v>0.21777625149682034</v>
      </c>
      <c r="AP148" s="110">
        <f t="shared" ref="AP148:AV148" si="166">+AP144/$BB$144</f>
        <v>0.18203301379740341</v>
      </c>
      <c r="AQ148" s="110">
        <f t="shared" si="166"/>
        <v>0.3452668244117737</v>
      </c>
      <c r="AR148" s="110">
        <f t="shared" si="166"/>
        <v>1.2488453640444756E-2</v>
      </c>
      <c r="AS148" s="110">
        <f t="shared" si="166"/>
        <v>6.0967425181669655E-3</v>
      </c>
      <c r="AT148" s="114">
        <f t="shared" si="166"/>
        <v>3.9592244778663426E-4</v>
      </c>
      <c r="AU148" s="110">
        <f t="shared" si="166"/>
        <v>0.23432719934754326</v>
      </c>
      <c r="AV148" s="114">
        <f t="shared" si="166"/>
        <v>3.322591390641087E-5</v>
      </c>
      <c r="AW148" s="114"/>
      <c r="AX148" s="110"/>
      <c r="AY148" s="114">
        <f>+AY144/$BB$144</f>
        <v>1.0965024219469876E-3</v>
      </c>
      <c r="AZ148" s="110"/>
      <c r="BA148" s="114">
        <f>+BA144/$BB$144</f>
        <v>4.8586400420754449E-4</v>
      </c>
      <c r="BB148" s="111">
        <f>+BB144/$BB$144</f>
        <v>1</v>
      </c>
    </row>
    <row r="149" spans="1:54" ht="13.2" x14ac:dyDescent="0.25">
      <c r="A149" s="9"/>
      <c r="B149" s="21"/>
      <c r="C149" s="44"/>
      <c r="D149" s="46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15"/>
      <c r="AM149" s="15"/>
      <c r="AO149" s="130"/>
      <c r="AP149" s="130"/>
      <c r="AQ149" s="130"/>
      <c r="AR149" s="130"/>
      <c r="AS149" s="130"/>
      <c r="AT149" s="101"/>
      <c r="AU149" s="130"/>
      <c r="AV149" s="101"/>
      <c r="AW149" s="101"/>
      <c r="AX149" s="101"/>
      <c r="AY149" s="101"/>
      <c r="AZ149" s="101"/>
      <c r="BA149" s="101"/>
      <c r="BB149" s="101"/>
    </row>
    <row r="150" spans="1:54" ht="13.2" x14ac:dyDescent="0.25">
      <c r="A150" s="9"/>
      <c r="B150" s="8" t="s">
        <v>1</v>
      </c>
      <c r="C150" s="21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76"/>
      <c r="AC150" s="28"/>
      <c r="AD150" s="28"/>
      <c r="AE150" s="28"/>
      <c r="AF150" s="28"/>
      <c r="AG150" s="28"/>
      <c r="AH150" s="28"/>
      <c r="AI150" s="28"/>
      <c r="AJ150" s="28"/>
      <c r="AK150" s="21"/>
      <c r="AL150" s="15"/>
      <c r="AM150" s="2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</row>
    <row r="151" spans="1:54" ht="14.4" x14ac:dyDescent="0.3">
      <c r="A151" s="1"/>
      <c r="B151" s="21"/>
      <c r="C151" s="21"/>
      <c r="D151" s="23"/>
      <c r="E151" s="23"/>
      <c r="F151" s="23"/>
      <c r="G151" s="23"/>
      <c r="H151" s="23"/>
      <c r="I151" s="23"/>
      <c r="J151" s="23"/>
      <c r="K151" s="21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5"/>
      <c r="AL151" s="25"/>
      <c r="AM151" s="25"/>
      <c r="AQ151" s="102"/>
    </row>
    <row r="152" spans="1:54" ht="13.2" x14ac:dyDescent="0.25">
      <c r="A152" s="1"/>
      <c r="B152" s="21"/>
      <c r="C152" s="21"/>
      <c r="D152" s="26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5"/>
      <c r="AL152" s="25"/>
      <c r="AM152" s="25"/>
    </row>
    <row r="153" spans="1:54" ht="13.2" x14ac:dyDescent="0.25">
      <c r="A153" s="1"/>
      <c r="B153" s="21"/>
      <c r="C153" s="21"/>
      <c r="D153" s="26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5"/>
      <c r="AL153" s="25"/>
      <c r="AM153" s="25"/>
    </row>
    <row r="154" spans="1:54" ht="13.2" x14ac:dyDescent="0.25">
      <c r="A154" s="1"/>
      <c r="B154" s="21"/>
      <c r="C154" s="21"/>
      <c r="D154" s="26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5"/>
      <c r="AL154" s="25"/>
      <c r="AM154" s="25"/>
    </row>
    <row r="155" spans="1:54" ht="13.2" x14ac:dyDescent="0.25">
      <c r="A155" s="1"/>
      <c r="B155" s="21"/>
      <c r="C155" s="21"/>
      <c r="D155" s="26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5"/>
      <c r="AL155" s="25"/>
      <c r="AM155" s="25"/>
    </row>
    <row r="156" spans="1:54" ht="13.2" x14ac:dyDescent="0.25">
      <c r="A156" s="1"/>
      <c r="B156" s="21"/>
      <c r="C156" s="21"/>
      <c r="D156" s="26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5"/>
      <c r="AL156" s="25"/>
      <c r="AM156" s="25"/>
    </row>
    <row r="157" spans="1:54" ht="13.2" x14ac:dyDescent="0.25">
      <c r="A157" s="1"/>
      <c r="B157" s="21"/>
      <c r="C157" s="21"/>
      <c r="D157" s="26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5"/>
      <c r="AL157" s="25"/>
      <c r="AM157" s="25"/>
    </row>
    <row r="158" spans="1:54" ht="13.2" x14ac:dyDescent="0.25">
      <c r="A158" s="1"/>
      <c r="B158" s="21"/>
      <c r="C158" s="21"/>
      <c r="D158" s="26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5"/>
      <c r="AL158" s="25"/>
      <c r="AM158" s="25"/>
    </row>
    <row r="159" spans="1:54" ht="13.2" x14ac:dyDescent="0.25">
      <c r="A159" s="1"/>
      <c r="B159" s="21"/>
      <c r="C159" s="21"/>
      <c r="D159" s="26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5"/>
      <c r="AL159" s="25"/>
      <c r="AM159" s="25"/>
    </row>
    <row r="160" spans="1:54" ht="13.2" x14ac:dyDescent="0.25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</row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hidden="1" x14ac:dyDescent="0.25"/>
    <row r="178" ht="13.2" hidden="1" x14ac:dyDescent="0.25"/>
    <row r="179" ht="13.2" hidden="1" x14ac:dyDescent="0.25"/>
    <row r="180" ht="13.2" hidden="1" x14ac:dyDescent="0.25"/>
    <row r="181" ht="13.2" hidden="1" x14ac:dyDescent="0.25"/>
    <row r="182" ht="13.2" hidden="1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  <row r="200" ht="13.2" hidden="1" x14ac:dyDescent="0.25"/>
    <row r="201" ht="13.2" hidden="1" x14ac:dyDescent="0.25"/>
    <row r="202" ht="13.2" hidden="1" x14ac:dyDescent="0.25"/>
    <row r="203" ht="13.2" hidden="1" x14ac:dyDescent="0.25"/>
    <row r="204" ht="13.2" hidden="1" x14ac:dyDescent="0.25"/>
    <row r="205" ht="13.2" hidden="1" x14ac:dyDescent="0.25"/>
    <row r="206" ht="13.2" hidden="1" x14ac:dyDescent="0.25"/>
    <row r="207" ht="13.2" hidden="1" x14ac:dyDescent="0.25"/>
    <row r="208" ht="13.2" hidden="1" x14ac:dyDescent="0.25"/>
    <row r="209" ht="13.2" hidden="1" x14ac:dyDescent="0.25"/>
    <row r="210" ht="13.2" hidden="1" x14ac:dyDescent="0.25"/>
    <row r="211" ht="13.2" hidden="1" x14ac:dyDescent="0.25"/>
    <row r="212" ht="13.2" hidden="1" x14ac:dyDescent="0.25"/>
    <row r="213" ht="13.2" hidden="1" x14ac:dyDescent="0.25"/>
    <row r="214" ht="13.2" hidden="1" x14ac:dyDescent="0.25"/>
    <row r="215" ht="13.2" hidden="1" x14ac:dyDescent="0.25"/>
    <row r="216" ht="13.2" hidden="1" x14ac:dyDescent="0.25"/>
    <row r="217" ht="13.2" hidden="1" x14ac:dyDescent="0.25"/>
    <row r="218" ht="13.2" hidden="1" x14ac:dyDescent="0.25"/>
    <row r="219" ht="13.2" hidden="1" x14ac:dyDescent="0.25"/>
    <row r="220" ht="13.2" hidden="1" x14ac:dyDescent="0.25"/>
    <row r="221" ht="12.75" customHeight="1" x14ac:dyDescent="0.25"/>
    <row r="222" ht="12.75" customHeight="1" x14ac:dyDescent="0.25"/>
  </sheetData>
  <mergeCells count="6">
    <mergeCell ref="AO7:BB7"/>
    <mergeCell ref="B7:C7"/>
    <mergeCell ref="D7:K7"/>
    <mergeCell ref="L7:Y7"/>
    <mergeCell ref="Z7:AJ7"/>
    <mergeCell ref="AM7:AN7"/>
  </mergeCells>
  <hyperlinks>
    <hyperlink ref="B6" location="ÍNDICE!A1" display="&lt;&lt; VOLVER" xr:uid="{00000000-0004-0000-0200-000000000000}"/>
    <hyperlink ref="B150" location="ÍNDICE!A1" display="&lt;&lt; VOLVER" xr:uid="{00000000-0004-0000-02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36" max="1048575" man="1"/>
  </colBreaks>
  <ignoredErrors>
    <ignoredError sqref="AU58:AU75 AU76:AU87 AU88:AU90 AU94:AU96 AJ128:AJ129 AY128 AJ130:AJ137 AY129:AY137" formula="1"/>
    <ignoredError sqref="AK148:AL148 AN148 AZ148 AW148:AX148 AG148 W148 T148:U148 I148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8"/>
  <sheetViews>
    <sheetView showGridLines="0" topLeftCell="A132" zoomScaleNormal="100" zoomScaleSheetLayoutView="100" workbookViewId="0">
      <selection activeCell="D140" sqref="D140:F143"/>
    </sheetView>
  </sheetViews>
  <sheetFormatPr baseColWidth="10" defaultColWidth="0" defaultRowHeight="0" customHeight="1" zeroHeight="1" x14ac:dyDescent="0.25"/>
  <cols>
    <col min="1" max="1" width="20.109375" style="2" customWidth="1"/>
    <col min="2" max="2" width="10.33203125" style="2" customWidth="1"/>
    <col min="3" max="3" width="10.88671875" style="2" customWidth="1"/>
    <col min="4" max="10" width="15" style="2" customWidth="1"/>
    <col min="11" max="13" width="15" style="2" hidden="1" customWidth="1"/>
    <col min="14" max="16384" width="15" style="2" hidden="1"/>
  </cols>
  <sheetData>
    <row r="1" spans="1:14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3.8" x14ac:dyDescent="0.25">
      <c r="A2" s="1"/>
      <c r="B2" s="3" t="s">
        <v>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3.8" x14ac:dyDescent="0.25">
      <c r="A3" s="1"/>
      <c r="B3" s="3" t="s">
        <v>52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7" customFormat="1" ht="12.75" customHeight="1" x14ac:dyDescent="0.25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</row>
    <row r="7" spans="1:14" ht="41.25" customHeight="1" thickBot="1" x14ac:dyDescent="0.3">
      <c r="A7" s="9"/>
      <c r="B7" s="103" t="s">
        <v>4</v>
      </c>
      <c r="C7" s="103" t="s">
        <v>5</v>
      </c>
      <c r="D7" s="116" t="s">
        <v>28</v>
      </c>
      <c r="E7" s="117" t="s">
        <v>29</v>
      </c>
      <c r="F7" s="118" t="s">
        <v>30</v>
      </c>
      <c r="G7" s="105" t="s">
        <v>55</v>
      </c>
      <c r="H7" s="4"/>
      <c r="I7" s="4"/>
      <c r="J7" s="4"/>
      <c r="K7" s="4"/>
      <c r="L7" s="1"/>
      <c r="M7" s="15"/>
      <c r="N7" s="15"/>
    </row>
    <row r="8" spans="1:14" ht="13.8" thickBot="1" x14ac:dyDescent="0.3">
      <c r="A8" s="9"/>
      <c r="B8" s="52">
        <v>2009</v>
      </c>
      <c r="C8" s="18" t="s">
        <v>23</v>
      </c>
      <c r="D8" s="67">
        <v>343961</v>
      </c>
      <c r="E8" s="68">
        <v>121704</v>
      </c>
      <c r="F8" s="68">
        <v>133841</v>
      </c>
      <c r="G8" s="57">
        <f t="shared" ref="G8:G32" si="0">SUM(D8:F8)</f>
        <v>599506</v>
      </c>
      <c r="H8" s="47"/>
      <c r="I8" s="4"/>
      <c r="J8" s="4"/>
      <c r="K8" s="4"/>
      <c r="L8" s="1"/>
      <c r="M8" s="15"/>
      <c r="N8" s="15"/>
    </row>
    <row r="9" spans="1:14" ht="13.2" x14ac:dyDescent="0.25">
      <c r="A9" s="9"/>
      <c r="B9" s="20">
        <v>2010</v>
      </c>
      <c r="C9" s="14" t="s">
        <v>12</v>
      </c>
      <c r="D9" s="75">
        <v>398513</v>
      </c>
      <c r="E9" s="76">
        <v>141349</v>
      </c>
      <c r="F9" s="76">
        <v>154035</v>
      </c>
      <c r="G9" s="60">
        <f t="shared" si="0"/>
        <v>693897</v>
      </c>
      <c r="H9" s="47"/>
      <c r="I9" s="4"/>
      <c r="J9" s="4"/>
      <c r="K9" s="4"/>
      <c r="L9" s="1"/>
      <c r="M9" s="15"/>
      <c r="N9" s="15"/>
    </row>
    <row r="10" spans="1:14" ht="13.2" x14ac:dyDescent="0.25">
      <c r="A10" s="9"/>
      <c r="B10" s="13"/>
      <c r="C10" s="14" t="s">
        <v>13</v>
      </c>
      <c r="D10" s="75">
        <v>428100</v>
      </c>
      <c r="E10" s="76">
        <v>150513</v>
      </c>
      <c r="F10" s="76">
        <v>168573</v>
      </c>
      <c r="G10" s="60">
        <f t="shared" si="0"/>
        <v>747186</v>
      </c>
      <c r="H10" s="47"/>
      <c r="I10" s="4"/>
      <c r="J10" s="4"/>
      <c r="K10" s="4"/>
      <c r="L10" s="1"/>
      <c r="M10" s="15"/>
      <c r="N10" s="15"/>
    </row>
    <row r="11" spans="1:14" ht="13.2" x14ac:dyDescent="0.25">
      <c r="A11" s="9"/>
      <c r="B11" s="13"/>
      <c r="C11" s="14" t="s">
        <v>14</v>
      </c>
      <c r="D11" s="75">
        <v>461753</v>
      </c>
      <c r="E11" s="76">
        <v>171716</v>
      </c>
      <c r="F11" s="76">
        <v>194327</v>
      </c>
      <c r="G11" s="60">
        <f t="shared" si="0"/>
        <v>827796</v>
      </c>
      <c r="H11" s="47"/>
      <c r="I11" s="4"/>
      <c r="J11" s="4"/>
      <c r="K11" s="4"/>
      <c r="L11" s="1"/>
      <c r="M11" s="15"/>
      <c r="N11" s="15"/>
    </row>
    <row r="12" spans="1:14" ht="13.2" x14ac:dyDescent="0.25">
      <c r="A12" s="9"/>
      <c r="B12" s="13"/>
      <c r="C12" s="14" t="s">
        <v>15</v>
      </c>
      <c r="D12" s="75">
        <v>497278</v>
      </c>
      <c r="E12" s="76">
        <v>191831</v>
      </c>
      <c r="F12" s="76">
        <v>244832</v>
      </c>
      <c r="G12" s="60">
        <f t="shared" si="0"/>
        <v>933941</v>
      </c>
      <c r="H12" s="47"/>
      <c r="I12" s="4"/>
      <c r="J12" s="4"/>
      <c r="K12" s="4"/>
      <c r="L12" s="1"/>
      <c r="M12" s="15"/>
      <c r="N12" s="15"/>
    </row>
    <row r="13" spans="1:14" ht="13.2" x14ac:dyDescent="0.25">
      <c r="A13" s="9"/>
      <c r="B13" s="13"/>
      <c r="C13" s="14" t="s">
        <v>16</v>
      </c>
      <c r="D13" s="75">
        <v>515924</v>
      </c>
      <c r="E13" s="76">
        <v>244605</v>
      </c>
      <c r="F13" s="76">
        <v>247591</v>
      </c>
      <c r="G13" s="60">
        <f t="shared" si="0"/>
        <v>1008120</v>
      </c>
      <c r="H13" s="47"/>
      <c r="I13" s="4"/>
      <c r="J13" s="4"/>
      <c r="K13" s="4"/>
      <c r="L13" s="1"/>
      <c r="M13" s="15"/>
      <c r="N13" s="15"/>
    </row>
    <row r="14" spans="1:14" ht="13.2" x14ac:dyDescent="0.25">
      <c r="A14" s="9"/>
      <c r="B14" s="13"/>
      <c r="C14" s="14" t="s">
        <v>17</v>
      </c>
      <c r="D14" s="75">
        <v>453045</v>
      </c>
      <c r="E14" s="76">
        <v>362471</v>
      </c>
      <c r="F14" s="76">
        <v>235720</v>
      </c>
      <c r="G14" s="60">
        <f t="shared" si="0"/>
        <v>1051236</v>
      </c>
      <c r="H14" s="47"/>
      <c r="I14" s="4"/>
      <c r="J14" s="4"/>
      <c r="K14" s="4"/>
      <c r="L14" s="1"/>
      <c r="M14" s="15"/>
      <c r="N14" s="15"/>
    </row>
    <row r="15" spans="1:14" ht="13.2" x14ac:dyDescent="0.25">
      <c r="A15" s="9"/>
      <c r="B15" s="13"/>
      <c r="C15" s="14" t="s">
        <v>18</v>
      </c>
      <c r="D15" s="75">
        <v>494139</v>
      </c>
      <c r="E15" s="76">
        <v>367345</v>
      </c>
      <c r="F15" s="76">
        <v>227285</v>
      </c>
      <c r="G15" s="60">
        <f t="shared" si="0"/>
        <v>1088769</v>
      </c>
      <c r="H15" s="47"/>
      <c r="I15" s="4"/>
      <c r="J15" s="4"/>
      <c r="K15" s="4"/>
      <c r="L15" s="1"/>
      <c r="M15" s="15"/>
      <c r="N15" s="15"/>
    </row>
    <row r="16" spans="1:14" ht="13.2" x14ac:dyDescent="0.25">
      <c r="A16" s="9"/>
      <c r="B16" s="13"/>
      <c r="C16" s="14" t="s">
        <v>19</v>
      </c>
      <c r="D16" s="75">
        <v>510429</v>
      </c>
      <c r="E16" s="76">
        <v>366484</v>
      </c>
      <c r="F16" s="76">
        <v>254192</v>
      </c>
      <c r="G16" s="60">
        <f t="shared" si="0"/>
        <v>1131105</v>
      </c>
      <c r="H16" s="47"/>
      <c r="I16" s="4"/>
      <c r="J16" s="4"/>
      <c r="K16" s="4"/>
      <c r="L16" s="1"/>
      <c r="M16" s="15"/>
      <c r="N16" s="15"/>
    </row>
    <row r="17" spans="1:14" ht="13.2" x14ac:dyDescent="0.25">
      <c r="A17" s="9"/>
      <c r="B17" s="13"/>
      <c r="C17" s="14" t="s">
        <v>20</v>
      </c>
      <c r="D17" s="75">
        <v>547098</v>
      </c>
      <c r="E17" s="76">
        <v>377660</v>
      </c>
      <c r="F17" s="76">
        <v>257894</v>
      </c>
      <c r="G17" s="60">
        <f t="shared" si="0"/>
        <v>1182652</v>
      </c>
      <c r="H17" s="47"/>
      <c r="I17" s="4"/>
      <c r="J17" s="4"/>
      <c r="K17" s="4"/>
      <c r="L17" s="1"/>
      <c r="M17" s="15"/>
      <c r="N17" s="15"/>
    </row>
    <row r="18" spans="1:14" ht="13.2" x14ac:dyDescent="0.25">
      <c r="A18" s="9"/>
      <c r="B18" s="13"/>
      <c r="C18" s="14" t="s">
        <v>21</v>
      </c>
      <c r="D18" s="75">
        <v>713293</v>
      </c>
      <c r="E18" s="76">
        <v>241525</v>
      </c>
      <c r="F18" s="76">
        <v>308868</v>
      </c>
      <c r="G18" s="60">
        <f t="shared" si="0"/>
        <v>1263686</v>
      </c>
      <c r="H18" s="47"/>
      <c r="I18" s="4"/>
      <c r="J18" s="4"/>
      <c r="K18" s="4"/>
      <c r="L18" s="1"/>
      <c r="M18" s="15"/>
      <c r="N18" s="15"/>
    </row>
    <row r="19" spans="1:14" ht="13.2" x14ac:dyDescent="0.25">
      <c r="A19" s="9"/>
      <c r="B19" s="13"/>
      <c r="C19" s="14" t="s">
        <v>22</v>
      </c>
      <c r="D19" s="75">
        <v>773129</v>
      </c>
      <c r="E19" s="76">
        <v>216553</v>
      </c>
      <c r="F19" s="76">
        <v>339343</v>
      </c>
      <c r="G19" s="60">
        <f t="shared" si="0"/>
        <v>1329025</v>
      </c>
      <c r="H19" s="47"/>
      <c r="I19" s="4"/>
      <c r="J19" s="4"/>
      <c r="K19" s="4"/>
      <c r="L19" s="1"/>
      <c r="M19" s="15"/>
      <c r="N19" s="15"/>
    </row>
    <row r="20" spans="1:14" ht="13.8" thickBot="1" x14ac:dyDescent="0.3">
      <c r="A20" s="9"/>
      <c r="B20" s="17"/>
      <c r="C20" s="18" t="s">
        <v>23</v>
      </c>
      <c r="D20" s="67">
        <v>803953</v>
      </c>
      <c r="E20" s="68">
        <v>226221</v>
      </c>
      <c r="F20" s="68">
        <v>413409</v>
      </c>
      <c r="G20" s="57">
        <f t="shared" si="0"/>
        <v>1443583</v>
      </c>
      <c r="H20" s="47"/>
      <c r="I20" s="4"/>
      <c r="J20" s="4"/>
      <c r="K20" s="4"/>
      <c r="L20" s="1"/>
      <c r="M20" s="15"/>
      <c r="N20" s="15"/>
    </row>
    <row r="21" spans="1:14" ht="13.2" x14ac:dyDescent="0.25">
      <c r="A21" s="9"/>
      <c r="B21" s="20">
        <v>2011</v>
      </c>
      <c r="C21" s="14" t="s">
        <v>12</v>
      </c>
      <c r="D21" s="75">
        <v>927537</v>
      </c>
      <c r="E21" s="76">
        <v>232314</v>
      </c>
      <c r="F21" s="76">
        <v>619068</v>
      </c>
      <c r="G21" s="60">
        <f t="shared" si="0"/>
        <v>1778919</v>
      </c>
      <c r="H21" s="47"/>
      <c r="I21" s="4"/>
      <c r="J21" s="4"/>
      <c r="K21" s="4"/>
      <c r="L21" s="1"/>
      <c r="M21" s="15"/>
      <c r="N21" s="15"/>
    </row>
    <row r="22" spans="1:14" ht="13.2" x14ac:dyDescent="0.25">
      <c r="A22" s="9"/>
      <c r="B22" s="13"/>
      <c r="C22" s="14" t="s">
        <v>13</v>
      </c>
      <c r="D22" s="75">
        <v>905590</v>
      </c>
      <c r="E22" s="76">
        <v>233036</v>
      </c>
      <c r="F22" s="76">
        <v>640039</v>
      </c>
      <c r="G22" s="60">
        <f t="shared" si="0"/>
        <v>1778665</v>
      </c>
      <c r="H22" s="47"/>
      <c r="I22" s="4"/>
      <c r="J22" s="4"/>
      <c r="K22" s="4"/>
      <c r="L22" s="1"/>
      <c r="M22" s="15"/>
      <c r="N22" s="15"/>
    </row>
    <row r="23" spans="1:14" ht="13.2" x14ac:dyDescent="0.25">
      <c r="A23" s="9"/>
      <c r="B23" s="13"/>
      <c r="C23" s="14" t="s">
        <v>14</v>
      </c>
      <c r="D23" s="75">
        <v>994635</v>
      </c>
      <c r="E23" s="76">
        <v>241363</v>
      </c>
      <c r="F23" s="76">
        <v>680209</v>
      </c>
      <c r="G23" s="60">
        <f t="shared" si="0"/>
        <v>1916207</v>
      </c>
      <c r="H23" s="47"/>
      <c r="I23" s="4"/>
      <c r="J23" s="4"/>
      <c r="K23" s="4"/>
      <c r="L23" s="1"/>
      <c r="M23" s="15"/>
      <c r="N23" s="15"/>
    </row>
    <row r="24" spans="1:14" ht="13.2" x14ac:dyDescent="0.25">
      <c r="A24" s="9"/>
      <c r="B24" s="20"/>
      <c r="C24" s="14" t="s">
        <v>15</v>
      </c>
      <c r="D24" s="75">
        <v>1013633</v>
      </c>
      <c r="E24" s="76">
        <v>245938</v>
      </c>
      <c r="F24" s="76">
        <v>758035</v>
      </c>
      <c r="G24" s="60">
        <f t="shared" si="0"/>
        <v>2017606</v>
      </c>
      <c r="H24" s="47"/>
      <c r="I24" s="4"/>
      <c r="J24" s="4"/>
      <c r="K24" s="4"/>
      <c r="L24" s="1"/>
      <c r="M24" s="15"/>
      <c r="N24" s="15"/>
    </row>
    <row r="25" spans="1:14" ht="13.2" x14ac:dyDescent="0.25">
      <c r="A25" s="9"/>
      <c r="B25" s="13"/>
      <c r="C25" s="14" t="s">
        <v>16</v>
      </c>
      <c r="D25" s="75">
        <v>1041814</v>
      </c>
      <c r="E25" s="76">
        <v>263226</v>
      </c>
      <c r="F25" s="76">
        <v>804842</v>
      </c>
      <c r="G25" s="60">
        <f t="shared" si="0"/>
        <v>2109882</v>
      </c>
      <c r="H25" s="47"/>
      <c r="I25" s="4"/>
      <c r="J25" s="4"/>
      <c r="K25" s="4"/>
      <c r="L25" s="1"/>
      <c r="M25" s="15"/>
      <c r="N25" s="15"/>
    </row>
    <row r="26" spans="1:14" ht="13.2" x14ac:dyDescent="0.25">
      <c r="A26" s="9"/>
      <c r="B26" s="13"/>
      <c r="C26" s="14" t="s">
        <v>17</v>
      </c>
      <c r="D26" s="75">
        <v>1099129</v>
      </c>
      <c r="E26" s="76">
        <v>279113</v>
      </c>
      <c r="F26" s="76">
        <v>860930</v>
      </c>
      <c r="G26" s="60">
        <f t="shared" si="0"/>
        <v>2239172</v>
      </c>
      <c r="H26" s="47"/>
      <c r="I26" s="4"/>
      <c r="J26" s="4"/>
      <c r="K26" s="4"/>
      <c r="L26" s="1"/>
      <c r="M26" s="15"/>
      <c r="N26" s="15"/>
    </row>
    <row r="27" spans="1:14" ht="13.2" x14ac:dyDescent="0.25">
      <c r="A27" s="9"/>
      <c r="B27" s="20"/>
      <c r="C27" s="14" t="s">
        <v>18</v>
      </c>
      <c r="D27" s="75">
        <v>1246118</v>
      </c>
      <c r="E27" s="76">
        <v>292291</v>
      </c>
      <c r="F27" s="76">
        <v>903666</v>
      </c>
      <c r="G27" s="60">
        <f t="shared" si="0"/>
        <v>2442075</v>
      </c>
      <c r="H27" s="47"/>
      <c r="I27" s="4"/>
      <c r="J27" s="4"/>
      <c r="K27" s="4"/>
      <c r="L27" s="1"/>
      <c r="M27" s="15"/>
      <c r="N27" s="15"/>
    </row>
    <row r="28" spans="1:14" ht="13.2" x14ac:dyDescent="0.25">
      <c r="A28" s="9"/>
      <c r="B28" s="13"/>
      <c r="C28" s="14" t="s">
        <v>19</v>
      </c>
      <c r="D28" s="75">
        <v>1314763</v>
      </c>
      <c r="E28" s="76">
        <v>302250</v>
      </c>
      <c r="F28" s="76">
        <v>977984</v>
      </c>
      <c r="G28" s="60">
        <f t="shared" si="0"/>
        <v>2594997</v>
      </c>
      <c r="H28" s="47"/>
      <c r="I28" s="4"/>
      <c r="J28" s="4"/>
      <c r="K28" s="4"/>
      <c r="L28" s="1"/>
      <c r="M28" s="15"/>
      <c r="N28" s="15"/>
    </row>
    <row r="29" spans="1:14" ht="13.2" x14ac:dyDescent="0.25">
      <c r="A29" s="9"/>
      <c r="B29" s="13"/>
      <c r="C29" s="14" t="s">
        <v>20</v>
      </c>
      <c r="D29" s="75">
        <v>1354639</v>
      </c>
      <c r="E29" s="76">
        <v>300604</v>
      </c>
      <c r="F29" s="76">
        <v>1022487</v>
      </c>
      <c r="G29" s="60">
        <f t="shared" si="0"/>
        <v>2677730</v>
      </c>
      <c r="H29" s="47"/>
      <c r="I29" s="4"/>
      <c r="J29" s="4"/>
      <c r="K29" s="4"/>
      <c r="L29" s="1"/>
      <c r="M29" s="15"/>
      <c r="N29" s="15"/>
    </row>
    <row r="30" spans="1:14" ht="13.2" x14ac:dyDescent="0.25">
      <c r="A30" s="9"/>
      <c r="B30" s="20"/>
      <c r="C30" s="14" t="s">
        <v>21</v>
      </c>
      <c r="D30" s="75">
        <v>1365578</v>
      </c>
      <c r="E30" s="76">
        <v>329966</v>
      </c>
      <c r="F30" s="76">
        <v>1067081</v>
      </c>
      <c r="G30" s="60">
        <f t="shared" si="0"/>
        <v>2762625</v>
      </c>
      <c r="H30" s="47"/>
      <c r="I30" s="4"/>
      <c r="J30" s="4"/>
      <c r="K30" s="4"/>
      <c r="L30" s="1"/>
      <c r="M30" s="15"/>
      <c r="N30" s="15"/>
    </row>
    <row r="31" spans="1:14" ht="13.2" x14ac:dyDescent="0.25">
      <c r="A31" s="9"/>
      <c r="B31" s="13"/>
      <c r="C31" s="14" t="s">
        <v>22</v>
      </c>
      <c r="D31" s="75">
        <v>1355182</v>
      </c>
      <c r="E31" s="76">
        <v>338166</v>
      </c>
      <c r="F31" s="76">
        <v>1049751</v>
      </c>
      <c r="G31" s="60">
        <f t="shared" si="0"/>
        <v>2743099</v>
      </c>
      <c r="H31" s="47"/>
      <c r="I31" s="4"/>
      <c r="J31" s="4"/>
      <c r="K31" s="4"/>
      <c r="L31" s="1"/>
      <c r="M31" s="15"/>
      <c r="N31" s="15"/>
    </row>
    <row r="32" spans="1:14" ht="13.8" thickBot="1" x14ac:dyDescent="0.3">
      <c r="A32" s="9"/>
      <c r="B32" s="17"/>
      <c r="C32" s="18" t="s">
        <v>23</v>
      </c>
      <c r="D32" s="67">
        <v>1521628</v>
      </c>
      <c r="E32" s="68">
        <v>400094</v>
      </c>
      <c r="F32" s="68">
        <v>1231702</v>
      </c>
      <c r="G32" s="57">
        <f t="shared" si="0"/>
        <v>3153424</v>
      </c>
      <c r="H32" s="47"/>
      <c r="I32" s="4"/>
      <c r="J32" s="4"/>
      <c r="K32" s="4"/>
      <c r="L32" s="1"/>
      <c r="M32" s="15"/>
      <c r="N32" s="15"/>
    </row>
    <row r="33" spans="1:14" ht="13.2" x14ac:dyDescent="0.25">
      <c r="A33" s="9"/>
      <c r="B33" s="10">
        <v>2012</v>
      </c>
      <c r="C33" s="11" t="s">
        <v>12</v>
      </c>
      <c r="D33" s="71">
        <v>1471087</v>
      </c>
      <c r="E33" s="72">
        <v>464816</v>
      </c>
      <c r="F33" s="72">
        <v>1336742</v>
      </c>
      <c r="G33" s="63">
        <f t="shared" ref="G33:G38" si="1">SUM(D33:F33)</f>
        <v>3272645</v>
      </c>
      <c r="H33" s="47"/>
      <c r="I33" s="4"/>
      <c r="J33" s="4"/>
      <c r="K33" s="4"/>
      <c r="L33" s="1"/>
      <c r="M33" s="15"/>
      <c r="N33" s="15"/>
    </row>
    <row r="34" spans="1:14" ht="13.2" x14ac:dyDescent="0.25">
      <c r="A34" s="9"/>
      <c r="B34" s="13"/>
      <c r="C34" s="14" t="s">
        <v>13</v>
      </c>
      <c r="D34" s="75">
        <v>1509980</v>
      </c>
      <c r="E34" s="76">
        <v>471766</v>
      </c>
      <c r="F34" s="76">
        <v>1370773</v>
      </c>
      <c r="G34" s="60">
        <f t="shared" si="1"/>
        <v>3352519</v>
      </c>
      <c r="H34" s="47"/>
      <c r="I34" s="4"/>
      <c r="J34" s="4"/>
      <c r="K34" s="4"/>
      <c r="L34" s="1"/>
      <c r="M34" s="15"/>
      <c r="N34" s="15"/>
    </row>
    <row r="35" spans="1:14" ht="13.2" x14ac:dyDescent="0.25">
      <c r="A35" s="9"/>
      <c r="B35" s="13"/>
      <c r="C35" s="14" t="s">
        <v>14</v>
      </c>
      <c r="D35" s="75">
        <v>1624449</v>
      </c>
      <c r="E35" s="76">
        <v>488449</v>
      </c>
      <c r="F35" s="76">
        <v>1505151</v>
      </c>
      <c r="G35" s="60">
        <f t="shared" si="1"/>
        <v>3618049</v>
      </c>
      <c r="H35" s="47"/>
      <c r="I35" s="4"/>
      <c r="J35" s="4"/>
      <c r="K35" s="4"/>
      <c r="L35" s="1"/>
      <c r="M35" s="15"/>
      <c r="N35" s="15"/>
    </row>
    <row r="36" spans="1:14" ht="13.2" x14ac:dyDescent="0.25">
      <c r="A36" s="9"/>
      <c r="B36" s="20"/>
      <c r="C36" s="14" t="s">
        <v>15</v>
      </c>
      <c r="D36" s="75">
        <v>1689355</v>
      </c>
      <c r="E36" s="76">
        <v>495397</v>
      </c>
      <c r="F36" s="76">
        <v>1508175</v>
      </c>
      <c r="G36" s="60">
        <f t="shared" si="1"/>
        <v>3692927</v>
      </c>
      <c r="H36" s="47"/>
      <c r="I36" s="4"/>
      <c r="J36" s="4"/>
      <c r="K36" s="4"/>
      <c r="L36" s="1"/>
      <c r="M36" s="15"/>
      <c r="N36" s="15"/>
    </row>
    <row r="37" spans="1:14" ht="13.2" x14ac:dyDescent="0.25">
      <c r="A37" s="9"/>
      <c r="B37" s="13"/>
      <c r="C37" s="14" t="s">
        <v>16</v>
      </c>
      <c r="D37" s="75">
        <v>1794795</v>
      </c>
      <c r="E37" s="76">
        <v>509112</v>
      </c>
      <c r="F37" s="76">
        <v>1530439</v>
      </c>
      <c r="G37" s="60">
        <f t="shared" si="1"/>
        <v>3834346</v>
      </c>
      <c r="H37" s="47"/>
      <c r="I37" s="4"/>
      <c r="J37" s="4"/>
      <c r="K37" s="4"/>
      <c r="L37" s="1"/>
      <c r="M37" s="15"/>
      <c r="N37" s="15"/>
    </row>
    <row r="38" spans="1:14" ht="13.2" x14ac:dyDescent="0.25">
      <c r="A38" s="9"/>
      <c r="B38" s="13"/>
      <c r="C38" s="14" t="s">
        <v>17</v>
      </c>
      <c r="D38" s="75">
        <v>1850200</v>
      </c>
      <c r="E38" s="76">
        <v>519508</v>
      </c>
      <c r="F38" s="76">
        <v>1575114</v>
      </c>
      <c r="G38" s="60">
        <f t="shared" si="1"/>
        <v>3944822</v>
      </c>
      <c r="H38" s="47"/>
      <c r="I38" s="4"/>
      <c r="J38" s="4"/>
      <c r="K38" s="4"/>
      <c r="L38" s="1"/>
      <c r="M38" s="15"/>
      <c r="N38" s="15"/>
    </row>
    <row r="39" spans="1:14" ht="13.2" x14ac:dyDescent="0.25">
      <c r="A39" s="9"/>
      <c r="B39" s="13"/>
      <c r="C39" s="14" t="s">
        <v>18</v>
      </c>
      <c r="D39" s="75">
        <v>1952089</v>
      </c>
      <c r="E39" s="76">
        <v>527253</v>
      </c>
      <c r="F39" s="76">
        <v>1659372</v>
      </c>
      <c r="G39" s="60">
        <f t="shared" ref="G39:G44" si="2">SUM(D39:F39)</f>
        <v>4138714</v>
      </c>
      <c r="H39" s="47"/>
      <c r="I39" s="4"/>
      <c r="J39" s="4"/>
      <c r="K39" s="4"/>
      <c r="L39" s="1"/>
      <c r="M39" s="15"/>
      <c r="N39" s="15"/>
    </row>
    <row r="40" spans="1:14" ht="13.2" x14ac:dyDescent="0.25">
      <c r="A40" s="9"/>
      <c r="B40" s="20"/>
      <c r="C40" s="14" t="s">
        <v>19</v>
      </c>
      <c r="D40" s="75">
        <v>2066868</v>
      </c>
      <c r="E40" s="76">
        <v>551091</v>
      </c>
      <c r="F40" s="76">
        <v>1709073</v>
      </c>
      <c r="G40" s="60">
        <f t="shared" si="2"/>
        <v>4327032</v>
      </c>
      <c r="H40" s="47"/>
      <c r="I40" s="4"/>
      <c r="J40" s="4"/>
      <c r="K40" s="4"/>
      <c r="L40" s="1"/>
      <c r="M40" s="15"/>
      <c r="N40" s="15"/>
    </row>
    <row r="41" spans="1:14" ht="13.2" x14ac:dyDescent="0.25">
      <c r="A41" s="9"/>
      <c r="B41" s="13"/>
      <c r="C41" s="14" t="s">
        <v>20</v>
      </c>
      <c r="D41" s="75">
        <v>2102656</v>
      </c>
      <c r="E41" s="76">
        <v>555854</v>
      </c>
      <c r="F41" s="76">
        <v>1722707</v>
      </c>
      <c r="G41" s="60">
        <f t="shared" si="2"/>
        <v>4381217</v>
      </c>
      <c r="H41" s="47"/>
      <c r="I41" s="4"/>
      <c r="J41" s="4"/>
      <c r="K41" s="4"/>
      <c r="L41" s="1"/>
      <c r="M41" s="15"/>
      <c r="N41" s="15"/>
    </row>
    <row r="42" spans="1:14" ht="13.2" x14ac:dyDescent="0.25">
      <c r="A42" s="9"/>
      <c r="B42" s="20"/>
      <c r="C42" s="14" t="s">
        <v>21</v>
      </c>
      <c r="D42" s="75">
        <v>2117005</v>
      </c>
      <c r="E42" s="76">
        <v>564305</v>
      </c>
      <c r="F42" s="76">
        <v>1784824</v>
      </c>
      <c r="G42" s="60">
        <f t="shared" si="2"/>
        <v>4466134</v>
      </c>
      <c r="H42" s="47"/>
      <c r="I42" s="4"/>
      <c r="J42" s="4"/>
      <c r="K42" s="4"/>
      <c r="L42" s="1"/>
      <c r="M42" s="15"/>
      <c r="N42" s="15"/>
    </row>
    <row r="43" spans="1:14" ht="13.2" x14ac:dyDescent="0.25">
      <c r="A43" s="9"/>
      <c r="B43" s="13"/>
      <c r="C43" s="14" t="s">
        <v>22</v>
      </c>
      <c r="D43" s="75">
        <v>2152292</v>
      </c>
      <c r="E43" s="76">
        <v>569614</v>
      </c>
      <c r="F43" s="76">
        <v>1816359</v>
      </c>
      <c r="G43" s="60">
        <f t="shared" si="2"/>
        <v>4538265</v>
      </c>
      <c r="H43" s="47"/>
      <c r="I43" s="4"/>
      <c r="J43" s="4"/>
      <c r="K43" s="4"/>
      <c r="L43" s="1"/>
      <c r="M43" s="15"/>
      <c r="N43" s="15"/>
    </row>
    <row r="44" spans="1:14" ht="13.8" thickBot="1" x14ac:dyDescent="0.3">
      <c r="A44" s="9"/>
      <c r="B44" s="17"/>
      <c r="C44" s="18" t="s">
        <v>23</v>
      </c>
      <c r="D44" s="67">
        <v>2214098</v>
      </c>
      <c r="E44" s="68">
        <v>575599</v>
      </c>
      <c r="F44" s="68">
        <v>2143756</v>
      </c>
      <c r="G44" s="57">
        <f t="shared" si="2"/>
        <v>4933453</v>
      </c>
      <c r="H44" s="47"/>
      <c r="I44" s="47"/>
      <c r="J44" s="4"/>
      <c r="K44" s="4"/>
      <c r="L44" s="1"/>
      <c r="M44" s="15"/>
      <c r="N44" s="15"/>
    </row>
    <row r="45" spans="1:14" ht="13.2" x14ac:dyDescent="0.25">
      <c r="A45" s="9"/>
      <c r="B45" s="10">
        <v>2013</v>
      </c>
      <c r="C45" s="11" t="s">
        <v>12</v>
      </c>
      <c r="D45" s="71">
        <v>2256471</v>
      </c>
      <c r="E45" s="72">
        <v>606977</v>
      </c>
      <c r="F45" s="72">
        <v>2134808</v>
      </c>
      <c r="G45" s="63">
        <f t="shared" ref="G45:G50" si="3">SUM(D45:F45)</f>
        <v>4998256</v>
      </c>
      <c r="H45" s="47"/>
      <c r="I45" s="4"/>
      <c r="J45" s="4"/>
      <c r="K45" s="4"/>
      <c r="L45" s="1"/>
      <c r="M45" s="15"/>
      <c r="N45" s="15"/>
    </row>
    <row r="46" spans="1:14" ht="13.2" x14ac:dyDescent="0.25">
      <c r="A46" s="9"/>
      <c r="B46" s="13"/>
      <c r="C46" s="14" t="s">
        <v>13</v>
      </c>
      <c r="D46" s="75">
        <v>2301751</v>
      </c>
      <c r="E46" s="76">
        <v>613041</v>
      </c>
      <c r="F46" s="76">
        <v>2127968</v>
      </c>
      <c r="G46" s="60">
        <f t="shared" si="3"/>
        <v>5042760</v>
      </c>
      <c r="H46" s="47"/>
      <c r="I46" s="4"/>
      <c r="J46" s="4"/>
      <c r="K46" s="4"/>
      <c r="L46" s="1"/>
      <c r="M46" s="15"/>
      <c r="N46" s="15"/>
    </row>
    <row r="47" spans="1:14" ht="13.2" x14ac:dyDescent="0.25">
      <c r="A47" s="9"/>
      <c r="B47" s="13"/>
      <c r="C47" s="14" t="s">
        <v>14</v>
      </c>
      <c r="D47" s="75">
        <v>2852000</v>
      </c>
      <c r="E47" s="76">
        <v>744653</v>
      </c>
      <c r="F47" s="76">
        <v>1586935</v>
      </c>
      <c r="G47" s="60">
        <f t="shared" si="3"/>
        <v>5183588</v>
      </c>
      <c r="H47" s="47"/>
      <c r="I47" s="4"/>
      <c r="J47" s="4"/>
      <c r="K47" s="4"/>
      <c r="L47" s="1"/>
      <c r="M47" s="15"/>
      <c r="N47" s="15"/>
    </row>
    <row r="48" spans="1:14" ht="13.2" x14ac:dyDescent="0.25">
      <c r="A48" s="9"/>
      <c r="B48" s="20"/>
      <c r="C48" s="14" t="s">
        <v>15</v>
      </c>
      <c r="D48" s="75">
        <v>2928853</v>
      </c>
      <c r="E48" s="76">
        <v>770811</v>
      </c>
      <c r="F48" s="76">
        <v>1584593</v>
      </c>
      <c r="G48" s="60">
        <f t="shared" si="3"/>
        <v>5284257</v>
      </c>
      <c r="H48" s="47"/>
      <c r="I48" s="4"/>
      <c r="J48" s="4"/>
      <c r="K48" s="4"/>
      <c r="L48" s="1"/>
      <c r="M48" s="15"/>
      <c r="N48" s="15"/>
    </row>
    <row r="49" spans="1:14" ht="13.2" x14ac:dyDescent="0.25">
      <c r="A49" s="9"/>
      <c r="B49" s="13"/>
      <c r="C49" s="14" t="s">
        <v>16</v>
      </c>
      <c r="D49" s="75">
        <v>3008963</v>
      </c>
      <c r="E49" s="76">
        <v>780691</v>
      </c>
      <c r="F49" s="76">
        <v>1601779</v>
      </c>
      <c r="G49" s="60">
        <f t="shared" si="3"/>
        <v>5391433</v>
      </c>
      <c r="H49" s="47"/>
      <c r="I49" s="4"/>
      <c r="J49" s="4"/>
      <c r="K49" s="4"/>
      <c r="L49" s="1"/>
      <c r="M49" s="15"/>
      <c r="N49" s="15"/>
    </row>
    <row r="50" spans="1:14" ht="13.2" x14ac:dyDescent="0.25">
      <c r="A50" s="9"/>
      <c r="B50" s="13"/>
      <c r="C50" s="14" t="s">
        <v>17</v>
      </c>
      <c r="D50" s="75">
        <v>3012836</v>
      </c>
      <c r="E50" s="76">
        <v>790368</v>
      </c>
      <c r="F50" s="76">
        <v>1561706</v>
      </c>
      <c r="G50" s="60">
        <f t="shared" si="3"/>
        <v>5364910</v>
      </c>
      <c r="H50" s="47"/>
      <c r="I50" s="4"/>
      <c r="J50" s="4"/>
      <c r="K50" s="4"/>
      <c r="L50" s="1"/>
      <c r="M50" s="15"/>
      <c r="N50" s="15"/>
    </row>
    <row r="51" spans="1:14" ht="13.2" x14ac:dyDescent="0.25">
      <c r="A51" s="9"/>
      <c r="B51" s="20"/>
      <c r="C51" s="14" t="s">
        <v>18</v>
      </c>
      <c r="D51" s="75">
        <v>3118429</v>
      </c>
      <c r="E51" s="76">
        <v>803705</v>
      </c>
      <c r="F51" s="76">
        <v>1613384</v>
      </c>
      <c r="G51" s="60">
        <f t="shared" ref="G51:G59" si="4">SUM(D51:F51)</f>
        <v>5535518</v>
      </c>
      <c r="H51" s="47"/>
      <c r="I51" s="4"/>
      <c r="J51" s="4"/>
      <c r="K51" s="4"/>
      <c r="L51" s="1"/>
      <c r="M51" s="15"/>
      <c r="N51" s="15"/>
    </row>
    <row r="52" spans="1:14" ht="13.2" x14ac:dyDescent="0.25">
      <c r="A52" s="9"/>
      <c r="B52" s="13"/>
      <c r="C52" s="14" t="s">
        <v>19</v>
      </c>
      <c r="D52" s="75">
        <v>3151713</v>
      </c>
      <c r="E52" s="76">
        <v>807105</v>
      </c>
      <c r="F52" s="76">
        <v>1640909</v>
      </c>
      <c r="G52" s="60">
        <f t="shared" si="4"/>
        <v>5599727</v>
      </c>
      <c r="H52" s="47"/>
      <c r="I52" s="4"/>
      <c r="J52" s="4"/>
      <c r="K52" s="4"/>
      <c r="L52" s="1"/>
      <c r="M52" s="15"/>
      <c r="N52" s="15"/>
    </row>
    <row r="53" spans="1:14" ht="13.2" x14ac:dyDescent="0.25">
      <c r="A53" s="9"/>
      <c r="B53" s="13"/>
      <c r="C53" s="14" t="s">
        <v>20</v>
      </c>
      <c r="D53" s="75">
        <v>3142725</v>
      </c>
      <c r="E53" s="76">
        <v>804775</v>
      </c>
      <c r="F53" s="76">
        <v>1623044</v>
      </c>
      <c r="G53" s="60">
        <f t="shared" si="4"/>
        <v>5570544</v>
      </c>
      <c r="H53" s="47"/>
      <c r="I53" s="4"/>
      <c r="J53" s="4"/>
      <c r="K53" s="4"/>
      <c r="L53" s="1"/>
      <c r="M53" s="15"/>
      <c r="N53" s="15"/>
    </row>
    <row r="54" spans="1:14" ht="13.2" x14ac:dyDescent="0.25">
      <c r="A54" s="9"/>
      <c r="B54" s="20"/>
      <c r="C54" s="14" t="s">
        <v>21</v>
      </c>
      <c r="D54" s="75">
        <v>3215419</v>
      </c>
      <c r="E54" s="76">
        <v>844011</v>
      </c>
      <c r="F54" s="76">
        <v>1742055</v>
      </c>
      <c r="G54" s="60">
        <f t="shared" si="4"/>
        <v>5801485</v>
      </c>
      <c r="H54" s="47"/>
      <c r="I54" s="4"/>
      <c r="J54" s="4"/>
      <c r="K54" s="4"/>
      <c r="L54" s="1"/>
      <c r="M54" s="15"/>
      <c r="N54" s="15"/>
    </row>
    <row r="55" spans="1:14" ht="13.2" x14ac:dyDescent="0.25">
      <c r="A55" s="9"/>
      <c r="B55" s="13"/>
      <c r="C55" s="14" t="s">
        <v>22</v>
      </c>
      <c r="D55" s="75">
        <v>3223707</v>
      </c>
      <c r="E55" s="76">
        <v>847422</v>
      </c>
      <c r="F55" s="76">
        <v>1731923</v>
      </c>
      <c r="G55" s="60">
        <f t="shared" si="4"/>
        <v>5803052</v>
      </c>
      <c r="H55" s="47"/>
      <c r="I55" s="4"/>
      <c r="J55" s="4"/>
      <c r="K55" s="4"/>
      <c r="L55" s="1"/>
      <c r="M55" s="15"/>
      <c r="N55" s="15"/>
    </row>
    <row r="56" spans="1:14" ht="13.8" thickBot="1" x14ac:dyDescent="0.3">
      <c r="A56" s="9"/>
      <c r="B56" s="17"/>
      <c r="C56" s="18" t="s">
        <v>23</v>
      </c>
      <c r="D56" s="67">
        <v>3298029</v>
      </c>
      <c r="E56" s="68">
        <v>880306</v>
      </c>
      <c r="F56" s="68">
        <v>2111200</v>
      </c>
      <c r="G56" s="57">
        <f t="shared" si="4"/>
        <v>6289535</v>
      </c>
      <c r="H56" s="47"/>
      <c r="I56" s="4"/>
      <c r="J56" s="4"/>
      <c r="K56" s="4"/>
      <c r="L56" s="1"/>
      <c r="M56" s="15"/>
      <c r="N56" s="15"/>
    </row>
    <row r="57" spans="1:14" ht="13.2" x14ac:dyDescent="0.25">
      <c r="A57" s="9"/>
      <c r="B57" s="10">
        <v>2014</v>
      </c>
      <c r="C57" s="11" t="s">
        <v>12</v>
      </c>
      <c r="D57" s="71">
        <v>3375425</v>
      </c>
      <c r="E57" s="72">
        <v>966284</v>
      </c>
      <c r="F57" s="72">
        <v>2103622</v>
      </c>
      <c r="G57" s="63">
        <f t="shared" si="4"/>
        <v>6445331</v>
      </c>
      <c r="H57" s="47"/>
      <c r="I57" s="4"/>
      <c r="J57" s="4"/>
      <c r="K57" s="4"/>
      <c r="L57" s="1"/>
      <c r="M57" s="15"/>
      <c r="N57" s="15"/>
    </row>
    <row r="58" spans="1:14" ht="13.2" x14ac:dyDescent="0.25">
      <c r="A58" s="9"/>
      <c r="B58" s="13"/>
      <c r="C58" s="14" t="s">
        <v>13</v>
      </c>
      <c r="D58" s="75">
        <v>3396542</v>
      </c>
      <c r="E58" s="76">
        <v>984057</v>
      </c>
      <c r="F58" s="76">
        <v>2105373</v>
      </c>
      <c r="G58" s="60">
        <f t="shared" si="4"/>
        <v>6485972</v>
      </c>
      <c r="H58" s="47"/>
      <c r="I58" s="4"/>
      <c r="J58" s="4"/>
      <c r="K58" s="4"/>
      <c r="L58" s="1"/>
      <c r="M58" s="15"/>
      <c r="N58" s="15"/>
    </row>
    <row r="59" spans="1:14" ht="13.2" x14ac:dyDescent="0.25">
      <c r="A59" s="9"/>
      <c r="B59" s="13"/>
      <c r="C59" s="14" t="s">
        <v>14</v>
      </c>
      <c r="D59" s="75">
        <v>3536482</v>
      </c>
      <c r="E59" s="76">
        <v>1016332</v>
      </c>
      <c r="F59" s="76">
        <v>2270045</v>
      </c>
      <c r="G59" s="60">
        <f t="shared" si="4"/>
        <v>6822859</v>
      </c>
      <c r="H59" s="47"/>
      <c r="I59" s="4"/>
      <c r="J59" s="4"/>
      <c r="K59" s="4"/>
      <c r="L59" s="1"/>
      <c r="M59" s="15"/>
      <c r="N59" s="15"/>
    </row>
    <row r="60" spans="1:14" ht="13.2" x14ac:dyDescent="0.25">
      <c r="A60" s="9"/>
      <c r="B60" s="20"/>
      <c r="C60" s="14" t="s">
        <v>15</v>
      </c>
      <c r="D60" s="75">
        <v>3658355</v>
      </c>
      <c r="E60" s="76">
        <v>1049878</v>
      </c>
      <c r="F60" s="76">
        <v>2284364</v>
      </c>
      <c r="G60" s="60">
        <f t="shared" ref="G60:G71" si="5">SUM(D60:F60)</f>
        <v>6992597</v>
      </c>
      <c r="H60" s="47"/>
      <c r="I60" s="4"/>
      <c r="J60" s="4"/>
      <c r="K60" s="4"/>
      <c r="L60" s="1"/>
      <c r="M60" s="15"/>
      <c r="N60" s="15"/>
    </row>
    <row r="61" spans="1:14" ht="13.2" x14ac:dyDescent="0.25">
      <c r="A61" s="9"/>
      <c r="B61" s="13"/>
      <c r="C61" s="14" t="s">
        <v>16</v>
      </c>
      <c r="D61" s="75">
        <v>3825303</v>
      </c>
      <c r="E61" s="76">
        <v>1110935</v>
      </c>
      <c r="F61" s="76">
        <v>2454510</v>
      </c>
      <c r="G61" s="60">
        <f t="shared" si="5"/>
        <v>7390748</v>
      </c>
      <c r="H61" s="47"/>
      <c r="I61" s="4"/>
      <c r="J61" s="4"/>
      <c r="K61" s="4"/>
      <c r="L61" s="1"/>
      <c r="M61" s="15"/>
      <c r="N61" s="15"/>
    </row>
    <row r="62" spans="1:14" ht="13.2" x14ac:dyDescent="0.25">
      <c r="A62" s="9"/>
      <c r="B62" s="13"/>
      <c r="C62" s="14" t="s">
        <v>17</v>
      </c>
      <c r="D62" s="75">
        <v>3976934</v>
      </c>
      <c r="E62" s="76">
        <v>1151687</v>
      </c>
      <c r="F62" s="76">
        <v>2464810</v>
      </c>
      <c r="G62" s="60">
        <f t="shared" si="5"/>
        <v>7593431</v>
      </c>
      <c r="H62" s="47"/>
      <c r="I62" s="4"/>
      <c r="J62" s="4"/>
      <c r="K62" s="4"/>
      <c r="L62" s="1"/>
      <c r="M62" s="15"/>
      <c r="N62" s="15"/>
    </row>
    <row r="63" spans="1:14" ht="13.2" x14ac:dyDescent="0.25">
      <c r="A63" s="9"/>
      <c r="B63" s="20"/>
      <c r="C63" s="14" t="s">
        <v>18</v>
      </c>
      <c r="D63" s="75">
        <v>4012303</v>
      </c>
      <c r="E63" s="76">
        <v>1092968</v>
      </c>
      <c r="F63" s="76">
        <v>2459235</v>
      </c>
      <c r="G63" s="60">
        <f t="shared" si="5"/>
        <v>7564506</v>
      </c>
      <c r="H63" s="47"/>
      <c r="I63" s="4"/>
      <c r="J63" s="4"/>
      <c r="K63" s="4"/>
      <c r="L63" s="1"/>
      <c r="M63" s="15"/>
      <c r="N63" s="15"/>
    </row>
    <row r="64" spans="1:14" ht="13.2" x14ac:dyDescent="0.25">
      <c r="A64" s="9"/>
      <c r="B64" s="13"/>
      <c r="C64" s="14" t="s">
        <v>19</v>
      </c>
      <c r="D64" s="75">
        <v>4111443</v>
      </c>
      <c r="E64" s="76">
        <v>1130342</v>
      </c>
      <c r="F64" s="76">
        <v>2477701</v>
      </c>
      <c r="G64" s="60">
        <f t="shared" si="5"/>
        <v>7719486</v>
      </c>
      <c r="H64" s="47"/>
      <c r="I64" s="4"/>
      <c r="J64" s="4"/>
      <c r="K64" s="4"/>
      <c r="L64" s="1"/>
      <c r="M64" s="15"/>
      <c r="N64" s="15"/>
    </row>
    <row r="65" spans="1:14" ht="13.2" x14ac:dyDescent="0.25">
      <c r="A65" s="9"/>
      <c r="B65" s="13"/>
      <c r="C65" s="14" t="s">
        <v>20</v>
      </c>
      <c r="D65" s="75">
        <v>4267144</v>
      </c>
      <c r="E65" s="76">
        <v>1129199</v>
      </c>
      <c r="F65" s="76">
        <v>2826932</v>
      </c>
      <c r="G65" s="60">
        <f t="shared" si="5"/>
        <v>8223275</v>
      </c>
      <c r="H65" s="47"/>
      <c r="I65" s="4"/>
      <c r="J65" s="4"/>
      <c r="K65" s="4"/>
      <c r="L65" s="1"/>
      <c r="M65" s="15"/>
      <c r="N65" s="15"/>
    </row>
    <row r="66" spans="1:14" ht="13.2" x14ac:dyDescent="0.25">
      <c r="A66" s="9"/>
      <c r="B66" s="20"/>
      <c r="C66" s="14" t="s">
        <v>21</v>
      </c>
      <c r="D66" s="75">
        <v>3709955</v>
      </c>
      <c r="E66" s="76">
        <v>1788554</v>
      </c>
      <c r="F66" s="76">
        <v>2923740</v>
      </c>
      <c r="G66" s="60">
        <f t="shared" si="5"/>
        <v>8422249</v>
      </c>
      <c r="H66" s="47"/>
      <c r="I66" s="4"/>
      <c r="J66" s="4"/>
      <c r="K66" s="4"/>
      <c r="L66" s="1"/>
      <c r="M66" s="15"/>
      <c r="N66" s="15"/>
    </row>
    <row r="67" spans="1:14" ht="13.2" x14ac:dyDescent="0.25">
      <c r="A67" s="9"/>
      <c r="B67" s="13"/>
      <c r="C67" s="14" t="s">
        <v>22</v>
      </c>
      <c r="D67" s="75">
        <v>4422115</v>
      </c>
      <c r="E67" s="76">
        <v>1152159</v>
      </c>
      <c r="F67" s="76">
        <v>3017059</v>
      </c>
      <c r="G67" s="60">
        <f t="shared" si="5"/>
        <v>8591333</v>
      </c>
      <c r="H67" s="47"/>
      <c r="I67" s="4"/>
      <c r="J67" s="4"/>
      <c r="K67" s="4"/>
      <c r="L67" s="1"/>
      <c r="M67" s="15"/>
      <c r="N67" s="15"/>
    </row>
    <row r="68" spans="1:14" ht="13.8" thickBot="1" x14ac:dyDescent="0.3">
      <c r="A68" s="9"/>
      <c r="B68" s="17"/>
      <c r="C68" s="18" t="s">
        <v>23</v>
      </c>
      <c r="D68" s="67">
        <v>4461022</v>
      </c>
      <c r="E68" s="68">
        <v>1134486</v>
      </c>
      <c r="F68" s="68">
        <v>3370994</v>
      </c>
      <c r="G68" s="57">
        <f t="shared" si="5"/>
        <v>8966502</v>
      </c>
      <c r="H68" s="47"/>
      <c r="I68" s="4"/>
      <c r="J68" s="4"/>
      <c r="K68" s="4"/>
      <c r="L68" s="1"/>
      <c r="M68" s="15"/>
      <c r="N68" s="15"/>
    </row>
    <row r="69" spans="1:14" ht="13.2" x14ac:dyDescent="0.25">
      <c r="A69" s="9"/>
      <c r="B69" s="10">
        <v>2015</v>
      </c>
      <c r="C69" s="11" t="s">
        <v>12</v>
      </c>
      <c r="D69" s="71">
        <v>4369389</v>
      </c>
      <c r="E69" s="72">
        <v>1094516</v>
      </c>
      <c r="F69" s="72">
        <v>3475943</v>
      </c>
      <c r="G69" s="63">
        <f t="shared" si="5"/>
        <v>8939848</v>
      </c>
      <c r="H69" s="47"/>
      <c r="I69" s="4"/>
      <c r="J69" s="4"/>
      <c r="K69" s="4"/>
      <c r="L69" s="1"/>
      <c r="M69" s="15"/>
      <c r="N69" s="15"/>
    </row>
    <row r="70" spans="1:14" ht="13.2" x14ac:dyDescent="0.25">
      <c r="A70" s="9"/>
      <c r="B70" s="13"/>
      <c r="C70" s="14" t="s">
        <v>13</v>
      </c>
      <c r="D70" s="75">
        <v>4554059</v>
      </c>
      <c r="E70" s="76">
        <v>1074409</v>
      </c>
      <c r="F70" s="76">
        <v>3450588</v>
      </c>
      <c r="G70" s="60">
        <f t="shared" si="5"/>
        <v>9079056</v>
      </c>
      <c r="H70" s="47"/>
      <c r="I70" s="4"/>
      <c r="J70" s="4"/>
      <c r="K70" s="4"/>
      <c r="L70" s="1"/>
      <c r="M70" s="15"/>
      <c r="N70" s="15"/>
    </row>
    <row r="71" spans="1:14" ht="13.2" x14ac:dyDescent="0.25">
      <c r="A71" s="9"/>
      <c r="B71" s="13"/>
      <c r="C71" s="14" t="s">
        <v>14</v>
      </c>
      <c r="D71" s="75">
        <v>4561448</v>
      </c>
      <c r="E71" s="76">
        <v>1133570</v>
      </c>
      <c r="F71" s="76">
        <v>3624421</v>
      </c>
      <c r="G71" s="60">
        <f t="shared" si="5"/>
        <v>9319439</v>
      </c>
      <c r="H71" s="47"/>
      <c r="I71" s="4"/>
      <c r="J71" s="4"/>
      <c r="K71" s="4"/>
      <c r="L71" s="1"/>
      <c r="M71" s="15"/>
      <c r="N71" s="15"/>
    </row>
    <row r="72" spans="1:14" ht="13.2" x14ac:dyDescent="0.25">
      <c r="A72" s="9"/>
      <c r="B72" s="20"/>
      <c r="C72" s="14" t="s">
        <v>15</v>
      </c>
      <c r="D72" s="75">
        <v>4754962</v>
      </c>
      <c r="E72" s="76">
        <v>1249246</v>
      </c>
      <c r="F72" s="76">
        <v>3472871</v>
      </c>
      <c r="G72" s="60">
        <f t="shared" ref="G72:G83" si="6">SUM(D72:F72)</f>
        <v>9477079</v>
      </c>
      <c r="H72" s="47"/>
      <c r="I72" s="4"/>
      <c r="J72" s="4"/>
      <c r="K72" s="4"/>
      <c r="L72" s="1"/>
      <c r="M72" s="15"/>
      <c r="N72" s="15"/>
    </row>
    <row r="73" spans="1:14" ht="13.2" x14ac:dyDescent="0.25">
      <c r="A73" s="9"/>
      <c r="B73" s="13"/>
      <c r="C73" s="14" t="s">
        <v>16</v>
      </c>
      <c r="D73" s="75">
        <v>4809834</v>
      </c>
      <c r="E73" s="76">
        <v>1267649</v>
      </c>
      <c r="F73" s="76">
        <v>3514822</v>
      </c>
      <c r="G73" s="60">
        <f t="shared" si="6"/>
        <v>9592305</v>
      </c>
      <c r="H73" s="47"/>
      <c r="I73" s="4"/>
      <c r="J73" s="4"/>
      <c r="K73" s="4"/>
      <c r="L73" s="1"/>
      <c r="M73" s="15"/>
      <c r="N73" s="15"/>
    </row>
    <row r="74" spans="1:14" ht="13.2" x14ac:dyDescent="0.25">
      <c r="A74" s="9"/>
      <c r="B74" s="13"/>
      <c r="C74" s="14" t="s">
        <v>17</v>
      </c>
      <c r="D74" s="75">
        <v>4832502</v>
      </c>
      <c r="E74" s="76">
        <v>1267873</v>
      </c>
      <c r="F74" s="76">
        <v>3343525</v>
      </c>
      <c r="G74" s="60">
        <f t="shared" si="6"/>
        <v>9443900</v>
      </c>
      <c r="H74" s="47"/>
      <c r="I74" s="4"/>
      <c r="J74" s="4"/>
      <c r="K74" s="4"/>
      <c r="L74" s="1"/>
      <c r="M74" s="15"/>
      <c r="N74" s="15"/>
    </row>
    <row r="75" spans="1:14" ht="13.2" x14ac:dyDescent="0.25">
      <c r="A75" s="9"/>
      <c r="B75" s="20"/>
      <c r="C75" s="14" t="s">
        <v>18</v>
      </c>
      <c r="D75" s="75">
        <v>4189610</v>
      </c>
      <c r="E75" s="76">
        <v>1141474</v>
      </c>
      <c r="F75" s="76">
        <v>4458368</v>
      </c>
      <c r="G75" s="60">
        <f t="shared" si="6"/>
        <v>9789452</v>
      </c>
      <c r="H75" s="47"/>
      <c r="I75" s="4"/>
      <c r="J75" s="4"/>
      <c r="K75" s="4"/>
      <c r="L75" s="1"/>
      <c r="M75" s="15"/>
      <c r="N75" s="15"/>
    </row>
    <row r="76" spans="1:14" ht="13.2" x14ac:dyDescent="0.25">
      <c r="A76" s="9"/>
      <c r="B76" s="13"/>
      <c r="C76" s="14" t="s">
        <v>19</v>
      </c>
      <c r="D76" s="75">
        <v>5041826</v>
      </c>
      <c r="E76" s="76">
        <v>1301704</v>
      </c>
      <c r="F76" s="76">
        <v>3429978</v>
      </c>
      <c r="G76" s="60">
        <f t="shared" si="6"/>
        <v>9773508</v>
      </c>
      <c r="H76" s="47"/>
      <c r="I76" s="4"/>
      <c r="J76" s="4"/>
      <c r="K76" s="4"/>
      <c r="L76" s="1"/>
      <c r="M76" s="15"/>
      <c r="N76" s="15"/>
    </row>
    <row r="77" spans="1:14" ht="13.2" x14ac:dyDescent="0.25">
      <c r="A77" s="9"/>
      <c r="B77" s="13"/>
      <c r="C77" s="14" t="s">
        <v>20</v>
      </c>
      <c r="D77" s="75">
        <v>5166736</v>
      </c>
      <c r="E77" s="76">
        <v>1369450</v>
      </c>
      <c r="F77" s="76">
        <v>3478891</v>
      </c>
      <c r="G77" s="60">
        <f t="shared" si="6"/>
        <v>10015077</v>
      </c>
      <c r="H77" s="47"/>
      <c r="I77" s="4"/>
      <c r="J77" s="4"/>
      <c r="K77" s="4"/>
      <c r="L77" s="1"/>
      <c r="M77" s="15"/>
      <c r="N77" s="15"/>
    </row>
    <row r="78" spans="1:14" ht="13.2" x14ac:dyDescent="0.25">
      <c r="A78" s="9"/>
      <c r="B78" s="20"/>
      <c r="C78" s="14" t="s">
        <v>21</v>
      </c>
      <c r="D78" s="75">
        <v>5195564</v>
      </c>
      <c r="E78" s="76">
        <v>1375440</v>
      </c>
      <c r="F78" s="76">
        <v>3547578</v>
      </c>
      <c r="G78" s="60">
        <f t="shared" si="6"/>
        <v>10118582</v>
      </c>
      <c r="H78" s="47"/>
      <c r="I78" s="4"/>
      <c r="J78" s="4"/>
      <c r="K78" s="4"/>
      <c r="L78" s="1"/>
      <c r="M78" s="15"/>
      <c r="N78" s="15"/>
    </row>
    <row r="79" spans="1:14" ht="13.2" x14ac:dyDescent="0.25">
      <c r="A79" s="9"/>
      <c r="B79" s="13"/>
      <c r="C79" s="14" t="s">
        <v>22</v>
      </c>
      <c r="D79" s="75">
        <v>5147772</v>
      </c>
      <c r="E79" s="76">
        <v>1381752</v>
      </c>
      <c r="F79" s="76">
        <v>3588155</v>
      </c>
      <c r="G79" s="60">
        <f t="shared" si="6"/>
        <v>10117679</v>
      </c>
      <c r="H79" s="47"/>
      <c r="I79" s="4"/>
      <c r="J79" s="4"/>
      <c r="K79" s="4"/>
      <c r="L79" s="1"/>
      <c r="M79" s="15"/>
      <c r="N79" s="15"/>
    </row>
    <row r="80" spans="1:14" ht="13.8" thickBot="1" x14ac:dyDescent="0.3">
      <c r="A80" s="9"/>
      <c r="B80" s="17"/>
      <c r="C80" s="18" t="s">
        <v>23</v>
      </c>
      <c r="D80" s="67">
        <v>5149856</v>
      </c>
      <c r="E80" s="68">
        <v>1323896</v>
      </c>
      <c r="F80" s="68">
        <v>3663067</v>
      </c>
      <c r="G80" s="57">
        <f t="shared" si="6"/>
        <v>10136819</v>
      </c>
      <c r="H80" s="47"/>
      <c r="I80" s="4"/>
      <c r="J80" s="4"/>
      <c r="K80" s="4"/>
      <c r="L80" s="1"/>
      <c r="M80" s="15"/>
      <c r="N80" s="15"/>
    </row>
    <row r="81" spans="1:14" ht="13.2" x14ac:dyDescent="0.25">
      <c r="A81" s="9"/>
      <c r="B81" s="10">
        <v>2016</v>
      </c>
      <c r="C81" s="11" t="s">
        <v>12</v>
      </c>
      <c r="D81" s="71">
        <v>5303983</v>
      </c>
      <c r="E81" s="72">
        <v>1282128</v>
      </c>
      <c r="F81" s="72">
        <v>3674767</v>
      </c>
      <c r="G81" s="63">
        <f t="shared" si="6"/>
        <v>10260878</v>
      </c>
      <c r="H81" s="47"/>
      <c r="I81" s="4"/>
      <c r="J81" s="4"/>
      <c r="K81" s="4"/>
      <c r="L81" s="1"/>
      <c r="M81" s="15"/>
      <c r="N81" s="15"/>
    </row>
    <row r="82" spans="1:14" ht="13.2" x14ac:dyDescent="0.25">
      <c r="A82" s="9"/>
      <c r="B82" s="13"/>
      <c r="C82" s="14" t="s">
        <v>13</v>
      </c>
      <c r="D82" s="75">
        <v>5351598</v>
      </c>
      <c r="E82" s="76">
        <v>1343590</v>
      </c>
      <c r="F82" s="76">
        <v>3592053</v>
      </c>
      <c r="G82" s="60">
        <f t="shared" si="6"/>
        <v>10287241</v>
      </c>
      <c r="H82" s="47"/>
      <c r="I82" s="4"/>
      <c r="J82" s="4"/>
      <c r="K82" s="4"/>
      <c r="L82" s="1"/>
      <c r="M82" s="15"/>
      <c r="N82" s="15"/>
    </row>
    <row r="83" spans="1:14" ht="13.2" x14ac:dyDescent="0.25">
      <c r="A83" s="9"/>
      <c r="B83" s="13"/>
      <c r="C83" s="14" t="s">
        <v>14</v>
      </c>
      <c r="D83" s="75">
        <v>5516697</v>
      </c>
      <c r="E83" s="76">
        <v>1371349</v>
      </c>
      <c r="F83" s="76">
        <v>3590094</v>
      </c>
      <c r="G83" s="60">
        <f t="shared" si="6"/>
        <v>10478140</v>
      </c>
      <c r="H83" s="47"/>
      <c r="I83" s="4"/>
      <c r="J83" s="4"/>
      <c r="K83" s="4"/>
      <c r="L83" s="1"/>
      <c r="M83" s="15"/>
      <c r="N83" s="15"/>
    </row>
    <row r="84" spans="1:14" ht="13.2" x14ac:dyDescent="0.25">
      <c r="A84" s="9"/>
      <c r="B84" s="20"/>
      <c r="C84" s="14" t="s">
        <v>15</v>
      </c>
      <c r="D84" s="75">
        <v>5612479</v>
      </c>
      <c r="E84" s="76">
        <v>1381333</v>
      </c>
      <c r="F84" s="76">
        <v>3544566</v>
      </c>
      <c r="G84" s="60">
        <f t="shared" ref="G84:G90" si="7">SUM(D84:F84)</f>
        <v>10538378</v>
      </c>
      <c r="H84" s="47"/>
      <c r="I84" s="4"/>
      <c r="J84" s="4"/>
      <c r="K84" s="4"/>
      <c r="L84" s="1"/>
      <c r="M84" s="15"/>
      <c r="N84" s="15"/>
    </row>
    <row r="85" spans="1:14" ht="13.2" x14ac:dyDescent="0.25">
      <c r="A85" s="9"/>
      <c r="B85" s="13"/>
      <c r="C85" s="14" t="s">
        <v>16</v>
      </c>
      <c r="D85" s="75">
        <v>5786119</v>
      </c>
      <c r="E85" s="76">
        <v>1401862</v>
      </c>
      <c r="F85" s="76">
        <v>3679841</v>
      </c>
      <c r="G85" s="60">
        <f t="shared" si="7"/>
        <v>10867822</v>
      </c>
      <c r="H85" s="47"/>
      <c r="I85" s="4"/>
      <c r="J85" s="4"/>
      <c r="K85" s="4"/>
      <c r="L85" s="1"/>
      <c r="M85" s="15"/>
      <c r="N85" s="15"/>
    </row>
    <row r="86" spans="1:14" ht="13.2" x14ac:dyDescent="0.25">
      <c r="A86" s="9"/>
      <c r="B86" s="13"/>
      <c r="C86" s="14" t="s">
        <v>17</v>
      </c>
      <c r="D86" s="75">
        <v>6131986</v>
      </c>
      <c r="E86" s="76">
        <v>1420201</v>
      </c>
      <c r="F86" s="76">
        <v>3659428</v>
      </c>
      <c r="G86" s="60">
        <f t="shared" si="7"/>
        <v>11211615</v>
      </c>
      <c r="H86" s="47"/>
      <c r="I86" s="4"/>
      <c r="J86" s="4"/>
      <c r="K86" s="4"/>
      <c r="L86" s="1"/>
      <c r="M86" s="15"/>
      <c r="N86" s="15"/>
    </row>
    <row r="87" spans="1:14" ht="13.2" x14ac:dyDescent="0.25">
      <c r="A87" s="9"/>
      <c r="B87" s="13"/>
      <c r="C87" s="14" t="s">
        <v>18</v>
      </c>
      <c r="D87" s="75">
        <v>6406865</v>
      </c>
      <c r="E87" s="76">
        <v>1430580</v>
      </c>
      <c r="F87" s="76">
        <v>3808755</v>
      </c>
      <c r="G87" s="60">
        <f t="shared" si="7"/>
        <v>11646200</v>
      </c>
      <c r="H87" s="47"/>
      <c r="I87" s="4"/>
      <c r="J87" s="4"/>
      <c r="K87" s="4"/>
      <c r="L87" s="1"/>
      <c r="M87" s="15"/>
      <c r="N87" s="15"/>
    </row>
    <row r="88" spans="1:14" ht="13.2" x14ac:dyDescent="0.25">
      <c r="A88" s="9"/>
      <c r="B88" s="13"/>
      <c r="C88" s="14" t="s">
        <v>19</v>
      </c>
      <c r="D88" s="75">
        <v>6639566</v>
      </c>
      <c r="E88" s="76">
        <v>1452698</v>
      </c>
      <c r="F88" s="76">
        <v>3986667</v>
      </c>
      <c r="G88" s="60">
        <f t="shared" si="7"/>
        <v>12078931</v>
      </c>
      <c r="H88" s="47"/>
      <c r="I88" s="4"/>
      <c r="J88" s="4"/>
      <c r="K88" s="4"/>
      <c r="L88" s="1"/>
      <c r="M88" s="15"/>
      <c r="N88" s="15"/>
    </row>
    <row r="89" spans="1:14" ht="13.2" x14ac:dyDescent="0.25">
      <c r="A89" s="9"/>
      <c r="B89" s="20"/>
      <c r="C89" s="14" t="s">
        <v>20</v>
      </c>
      <c r="D89" s="75">
        <v>6807952</v>
      </c>
      <c r="E89" s="76">
        <v>1464505</v>
      </c>
      <c r="F89" s="76">
        <v>3994948</v>
      </c>
      <c r="G89" s="60">
        <f t="shared" si="7"/>
        <v>12267405</v>
      </c>
      <c r="H89" s="47"/>
      <c r="I89" s="4"/>
      <c r="J89" s="4"/>
      <c r="K89" s="4"/>
      <c r="L89" s="1"/>
      <c r="M89" s="15"/>
      <c r="N89" s="15"/>
    </row>
    <row r="90" spans="1:14" ht="13.2" x14ac:dyDescent="0.25">
      <c r="A90" s="9"/>
      <c r="B90" s="13"/>
      <c r="C90" s="14" t="s">
        <v>21</v>
      </c>
      <c r="D90" s="75">
        <v>6827601</v>
      </c>
      <c r="E90" s="76">
        <v>1478054</v>
      </c>
      <c r="F90" s="76">
        <v>4020224</v>
      </c>
      <c r="G90" s="60">
        <f t="shared" si="7"/>
        <v>12325879</v>
      </c>
      <c r="H90" s="47"/>
      <c r="I90" s="4"/>
      <c r="J90" s="4"/>
      <c r="K90" s="4"/>
      <c r="L90" s="1"/>
      <c r="M90" s="15"/>
      <c r="N90" s="15"/>
    </row>
    <row r="91" spans="1:14" ht="13.2" x14ac:dyDescent="0.25">
      <c r="A91" s="9"/>
      <c r="B91" s="20"/>
      <c r="C91" s="14" t="s">
        <v>22</v>
      </c>
      <c r="D91" s="75">
        <v>6951132</v>
      </c>
      <c r="E91" s="76">
        <v>1488942</v>
      </c>
      <c r="F91" s="76">
        <v>4247945</v>
      </c>
      <c r="G91" s="60">
        <f t="shared" ref="G91:G95" si="8">SUM(D91:F91)</f>
        <v>12688019</v>
      </c>
      <c r="H91" s="47"/>
      <c r="I91" s="4"/>
      <c r="J91" s="4"/>
      <c r="K91" s="4"/>
      <c r="L91" s="1"/>
      <c r="M91" s="15"/>
      <c r="N91" s="15"/>
    </row>
    <row r="92" spans="1:14" ht="13.8" thickBot="1" x14ac:dyDescent="0.3">
      <c r="A92" s="9"/>
      <c r="B92" s="17"/>
      <c r="C92" s="18" t="s">
        <v>23</v>
      </c>
      <c r="D92" s="67">
        <v>7092467</v>
      </c>
      <c r="E92" s="68">
        <v>1518544</v>
      </c>
      <c r="F92" s="68">
        <v>4414743</v>
      </c>
      <c r="G92" s="57">
        <f t="shared" si="8"/>
        <v>13025754</v>
      </c>
      <c r="H92" s="47"/>
      <c r="I92" s="4"/>
      <c r="J92" s="4"/>
      <c r="K92" s="4"/>
      <c r="L92" s="1"/>
      <c r="M92" s="15"/>
      <c r="N92" s="15"/>
    </row>
    <row r="93" spans="1:14" ht="13.2" x14ac:dyDescent="0.25">
      <c r="A93" s="9"/>
      <c r="B93" s="10">
        <v>2017</v>
      </c>
      <c r="C93" s="11" t="s">
        <v>12</v>
      </c>
      <c r="D93" s="71">
        <v>7221510</v>
      </c>
      <c r="E93" s="72">
        <v>1507469</v>
      </c>
      <c r="F93" s="72">
        <v>4392367</v>
      </c>
      <c r="G93" s="63">
        <f t="shared" si="8"/>
        <v>13121346</v>
      </c>
      <c r="H93" s="47"/>
      <c r="I93" s="4"/>
      <c r="J93" s="4"/>
      <c r="K93" s="4"/>
      <c r="L93" s="1"/>
      <c r="M93" s="15"/>
      <c r="N93" s="15"/>
    </row>
    <row r="94" spans="1:14" ht="13.2" x14ac:dyDescent="0.25">
      <c r="A94" s="9"/>
      <c r="B94" s="13"/>
      <c r="C94" s="14" t="s">
        <v>13</v>
      </c>
      <c r="D94" s="75">
        <v>7415876</v>
      </c>
      <c r="E94" s="76">
        <v>1528727</v>
      </c>
      <c r="F94" s="76">
        <v>4316168</v>
      </c>
      <c r="G94" s="60">
        <f t="shared" si="8"/>
        <v>13260771</v>
      </c>
      <c r="H94" s="47"/>
      <c r="I94" s="4"/>
      <c r="J94" s="4"/>
      <c r="K94" s="4"/>
      <c r="L94" s="1"/>
      <c r="M94" s="15"/>
      <c r="N94" s="15"/>
    </row>
    <row r="95" spans="1:14" ht="13.2" x14ac:dyDescent="0.25">
      <c r="A95" s="9"/>
      <c r="B95" s="13"/>
      <c r="C95" s="14" t="s">
        <v>14</v>
      </c>
      <c r="D95" s="75">
        <v>7568732</v>
      </c>
      <c r="E95" s="76">
        <v>1558714</v>
      </c>
      <c r="F95" s="76">
        <v>4405942</v>
      </c>
      <c r="G95" s="60">
        <f t="shared" si="8"/>
        <v>13533388</v>
      </c>
      <c r="H95" s="47"/>
      <c r="I95" s="4"/>
      <c r="J95" s="4"/>
      <c r="K95" s="4"/>
      <c r="L95" s="1"/>
      <c r="M95" s="15"/>
      <c r="N95" s="15"/>
    </row>
    <row r="96" spans="1:14" ht="13.2" x14ac:dyDescent="0.25">
      <c r="A96" s="9"/>
      <c r="B96" s="20"/>
      <c r="C96" s="14" t="s">
        <v>15</v>
      </c>
      <c r="D96" s="75">
        <v>7686947</v>
      </c>
      <c r="E96" s="76">
        <v>1564986</v>
      </c>
      <c r="F96" s="76">
        <v>3797706</v>
      </c>
      <c r="G96" s="60">
        <f t="shared" ref="G96:G107" si="9">SUM(D96:F96)</f>
        <v>13049639</v>
      </c>
      <c r="H96" s="47"/>
      <c r="I96" s="4"/>
      <c r="J96" s="4"/>
      <c r="K96" s="4"/>
      <c r="L96" s="1"/>
      <c r="M96" s="15"/>
      <c r="N96" s="15"/>
    </row>
    <row r="97" spans="1:14" ht="13.2" x14ac:dyDescent="0.25">
      <c r="A97" s="9"/>
      <c r="B97" s="13"/>
      <c r="C97" s="14" t="s">
        <v>16</v>
      </c>
      <c r="D97" s="75">
        <v>7806455</v>
      </c>
      <c r="E97" s="76">
        <v>1582022</v>
      </c>
      <c r="F97" s="76">
        <v>4375327</v>
      </c>
      <c r="G97" s="60">
        <f t="shared" si="9"/>
        <v>13763804</v>
      </c>
      <c r="H97" s="47"/>
      <c r="I97" s="4"/>
      <c r="J97" s="4"/>
      <c r="K97" s="4"/>
      <c r="L97" s="1"/>
      <c r="M97" s="15"/>
      <c r="N97" s="15"/>
    </row>
    <row r="98" spans="1:14" ht="13.2" x14ac:dyDescent="0.25">
      <c r="A98" s="9"/>
      <c r="B98" s="13"/>
      <c r="C98" s="14" t="s">
        <v>17</v>
      </c>
      <c r="D98" s="75">
        <v>7891589</v>
      </c>
      <c r="E98" s="76">
        <v>1606541</v>
      </c>
      <c r="F98" s="76">
        <v>4353692</v>
      </c>
      <c r="G98" s="60">
        <f t="shared" si="9"/>
        <v>13851822</v>
      </c>
      <c r="H98" s="47"/>
      <c r="I98" s="4"/>
      <c r="J98" s="4"/>
      <c r="K98" s="4"/>
      <c r="L98" s="1"/>
      <c r="M98" s="15"/>
      <c r="N98" s="15"/>
    </row>
    <row r="99" spans="1:14" ht="13.2" x14ac:dyDescent="0.25">
      <c r="A99" s="9"/>
      <c r="B99" s="20"/>
      <c r="C99" s="14" t="s">
        <v>18</v>
      </c>
      <c r="D99" s="75">
        <v>8126311</v>
      </c>
      <c r="E99" s="76">
        <v>1623303</v>
      </c>
      <c r="F99" s="76">
        <v>4409629</v>
      </c>
      <c r="G99" s="60">
        <f t="shared" si="9"/>
        <v>14159243</v>
      </c>
      <c r="H99" s="47"/>
      <c r="I99" s="4"/>
      <c r="J99" s="4"/>
      <c r="K99" s="4"/>
      <c r="L99" s="1"/>
      <c r="M99" s="15"/>
      <c r="N99" s="15"/>
    </row>
    <row r="100" spans="1:14" ht="13.2" x14ac:dyDescent="0.25">
      <c r="A100" s="9"/>
      <c r="B100" s="13"/>
      <c r="C100" s="14" t="s">
        <v>19</v>
      </c>
      <c r="D100" s="75">
        <v>8334265</v>
      </c>
      <c r="E100" s="76">
        <v>1660439</v>
      </c>
      <c r="F100" s="76">
        <v>4546702</v>
      </c>
      <c r="G100" s="60">
        <f t="shared" si="9"/>
        <v>14541406</v>
      </c>
      <c r="H100" s="47"/>
      <c r="I100" s="4"/>
      <c r="J100" s="4"/>
      <c r="K100" s="4"/>
      <c r="L100" s="1"/>
      <c r="M100" s="15"/>
      <c r="N100" s="15"/>
    </row>
    <row r="101" spans="1:14" ht="13.2" x14ac:dyDescent="0.25">
      <c r="A101" s="9"/>
      <c r="B101" s="13"/>
      <c r="C101" s="14" t="s">
        <v>20</v>
      </c>
      <c r="D101" s="75">
        <v>8501294</v>
      </c>
      <c r="E101" s="76">
        <v>1631021</v>
      </c>
      <c r="F101" s="76">
        <v>4529022</v>
      </c>
      <c r="G101" s="60">
        <f t="shared" si="9"/>
        <v>14661337</v>
      </c>
      <c r="H101" s="47"/>
      <c r="I101" s="4"/>
      <c r="J101" s="4"/>
      <c r="K101" s="4"/>
      <c r="L101" s="1"/>
      <c r="M101" s="15"/>
      <c r="N101" s="15"/>
    </row>
    <row r="102" spans="1:14" ht="13.2" x14ac:dyDescent="0.25">
      <c r="A102" s="9"/>
      <c r="B102" s="20"/>
      <c r="C102" s="14" t="s">
        <v>21</v>
      </c>
      <c r="D102" s="75">
        <v>8908996</v>
      </c>
      <c r="E102" s="76">
        <v>1743231</v>
      </c>
      <c r="F102" s="76">
        <v>4500721</v>
      </c>
      <c r="G102" s="60">
        <f t="shared" si="9"/>
        <v>15152948</v>
      </c>
      <c r="H102" s="47"/>
      <c r="I102" s="4"/>
      <c r="J102" s="4"/>
      <c r="K102" s="4"/>
      <c r="L102" s="1"/>
      <c r="M102" s="15"/>
      <c r="N102" s="15"/>
    </row>
    <row r="103" spans="1:14" ht="13.2" x14ac:dyDescent="0.25">
      <c r="A103" s="9"/>
      <c r="B103" s="13"/>
      <c r="C103" s="14" t="s">
        <v>22</v>
      </c>
      <c r="D103" s="75">
        <v>9293797</v>
      </c>
      <c r="E103" s="76">
        <v>1761180</v>
      </c>
      <c r="F103" s="76">
        <v>4545984</v>
      </c>
      <c r="G103" s="60">
        <f t="shared" si="9"/>
        <v>15600961</v>
      </c>
      <c r="H103" s="47"/>
      <c r="I103" s="4"/>
      <c r="J103" s="4"/>
      <c r="K103" s="4"/>
      <c r="L103" s="1"/>
      <c r="M103" s="15"/>
      <c r="N103" s="15"/>
    </row>
    <row r="104" spans="1:14" ht="13.8" thickBot="1" x14ac:dyDescent="0.3">
      <c r="A104" s="9"/>
      <c r="B104" s="17"/>
      <c r="C104" s="18" t="s">
        <v>23</v>
      </c>
      <c r="D104" s="67">
        <v>9476675</v>
      </c>
      <c r="E104" s="68">
        <v>1789553</v>
      </c>
      <c r="F104" s="68">
        <v>4793376</v>
      </c>
      <c r="G104" s="57">
        <f t="shared" si="9"/>
        <v>16059604</v>
      </c>
      <c r="H104" s="47"/>
      <c r="I104" s="4"/>
      <c r="J104" s="4"/>
      <c r="K104" s="4"/>
      <c r="L104" s="1"/>
      <c r="M104" s="15"/>
      <c r="N104" s="15"/>
    </row>
    <row r="105" spans="1:14" ht="13.2" x14ac:dyDescent="0.25">
      <c r="A105" s="9"/>
      <c r="B105" s="10">
        <v>2018</v>
      </c>
      <c r="C105" s="11" t="s">
        <v>12</v>
      </c>
      <c r="D105" s="71">
        <v>9518834</v>
      </c>
      <c r="E105" s="72">
        <v>1756954</v>
      </c>
      <c r="F105" s="72">
        <v>4719177</v>
      </c>
      <c r="G105" s="63">
        <f t="shared" si="9"/>
        <v>15994965</v>
      </c>
      <c r="H105" s="47"/>
      <c r="I105" s="4"/>
      <c r="J105" s="4"/>
      <c r="K105" s="4"/>
      <c r="L105" s="1"/>
      <c r="M105" s="15"/>
      <c r="N105" s="15"/>
    </row>
    <row r="106" spans="1:14" ht="13.2" x14ac:dyDescent="0.25">
      <c r="A106" s="9"/>
      <c r="B106" s="13"/>
      <c r="C106" s="14" t="s">
        <v>13</v>
      </c>
      <c r="D106" s="75">
        <v>9621068</v>
      </c>
      <c r="E106" s="76">
        <v>1768630</v>
      </c>
      <c r="F106" s="76">
        <v>4946448</v>
      </c>
      <c r="G106" s="60">
        <f t="shared" si="9"/>
        <v>16336146</v>
      </c>
      <c r="H106" s="47"/>
      <c r="I106" s="4"/>
      <c r="J106" s="4"/>
      <c r="K106" s="4"/>
      <c r="L106" s="1"/>
      <c r="M106" s="15"/>
      <c r="N106" s="15"/>
    </row>
    <row r="107" spans="1:14" ht="13.2" x14ac:dyDescent="0.25">
      <c r="A107" s="9"/>
      <c r="B107" s="13"/>
      <c r="C107" s="14" t="s">
        <v>14</v>
      </c>
      <c r="D107" s="75">
        <v>10022981</v>
      </c>
      <c r="E107" s="76">
        <v>1803619</v>
      </c>
      <c r="F107" s="76">
        <v>4822191</v>
      </c>
      <c r="G107" s="60">
        <f t="shared" si="9"/>
        <v>16648791</v>
      </c>
      <c r="H107" s="47"/>
      <c r="I107" s="4"/>
      <c r="J107" s="4"/>
      <c r="K107" s="4"/>
      <c r="L107" s="1"/>
      <c r="M107" s="15"/>
      <c r="N107" s="15"/>
    </row>
    <row r="108" spans="1:14" ht="13.2" x14ac:dyDescent="0.25">
      <c r="A108" s="9"/>
      <c r="B108" s="20"/>
      <c r="C108" s="14" t="s">
        <v>15</v>
      </c>
      <c r="D108" s="75">
        <v>10230966</v>
      </c>
      <c r="E108" s="76">
        <v>1797165</v>
      </c>
      <c r="F108" s="76">
        <v>4841039</v>
      </c>
      <c r="G108" s="60">
        <f t="shared" ref="G108:G119" si="10">SUM(D108:F108)</f>
        <v>16869170</v>
      </c>
      <c r="H108" s="47"/>
      <c r="I108" s="4"/>
      <c r="J108" s="4"/>
      <c r="K108" s="4"/>
      <c r="L108" s="1"/>
      <c r="M108" s="15"/>
      <c r="N108" s="15"/>
    </row>
    <row r="109" spans="1:14" ht="13.2" x14ac:dyDescent="0.25">
      <c r="A109" s="9"/>
      <c r="B109" s="13"/>
      <c r="C109" s="14" t="s">
        <v>16</v>
      </c>
      <c r="D109" s="75">
        <v>10436568</v>
      </c>
      <c r="E109" s="76">
        <v>1796268</v>
      </c>
      <c r="F109" s="76">
        <v>4814502</v>
      </c>
      <c r="G109" s="60">
        <f t="shared" si="10"/>
        <v>17047338</v>
      </c>
      <c r="H109" s="47"/>
      <c r="I109" s="4"/>
      <c r="J109" s="4"/>
      <c r="K109" s="4"/>
      <c r="L109" s="1"/>
      <c r="M109" s="15"/>
      <c r="N109" s="15"/>
    </row>
    <row r="110" spans="1:14" ht="13.2" x14ac:dyDescent="0.25">
      <c r="A110" s="9"/>
      <c r="B110" s="13"/>
      <c r="C110" s="14" t="s">
        <v>17</v>
      </c>
      <c r="D110" s="75">
        <v>10489671</v>
      </c>
      <c r="E110" s="76">
        <v>1795713</v>
      </c>
      <c r="F110" s="76">
        <v>4831221</v>
      </c>
      <c r="G110" s="60">
        <f t="shared" si="10"/>
        <v>17116605</v>
      </c>
      <c r="H110" s="47"/>
      <c r="I110" s="4"/>
      <c r="J110" s="4"/>
      <c r="K110" s="4"/>
      <c r="L110" s="1"/>
      <c r="M110" s="15"/>
      <c r="N110" s="15"/>
    </row>
    <row r="111" spans="1:14" ht="13.2" x14ac:dyDescent="0.25">
      <c r="A111" s="9"/>
      <c r="B111" s="20"/>
      <c r="C111" s="14" t="s">
        <v>18</v>
      </c>
      <c r="D111" s="75">
        <v>10619368</v>
      </c>
      <c r="E111" s="76">
        <v>1802935</v>
      </c>
      <c r="F111" s="76">
        <v>4770958</v>
      </c>
      <c r="G111" s="60">
        <f t="shared" si="10"/>
        <v>17193261</v>
      </c>
      <c r="H111" s="47"/>
      <c r="I111" s="4"/>
      <c r="J111" s="4"/>
      <c r="K111" s="4"/>
      <c r="L111" s="1"/>
      <c r="M111" s="15"/>
      <c r="N111" s="15"/>
    </row>
    <row r="112" spans="1:14" ht="13.2" x14ac:dyDescent="0.25">
      <c r="A112" s="9"/>
      <c r="B112" s="13"/>
      <c r="C112" s="14" t="s">
        <v>19</v>
      </c>
      <c r="D112" s="75">
        <v>10666707</v>
      </c>
      <c r="E112" s="76">
        <v>1810557</v>
      </c>
      <c r="F112" s="76">
        <v>4463256</v>
      </c>
      <c r="G112" s="60">
        <f t="shared" si="10"/>
        <v>16940520</v>
      </c>
      <c r="H112" s="47"/>
      <c r="I112" s="4"/>
      <c r="J112" s="4"/>
      <c r="K112" s="4"/>
      <c r="L112" s="1"/>
      <c r="M112" s="15"/>
      <c r="N112" s="15"/>
    </row>
    <row r="113" spans="1:14" ht="13.2" x14ac:dyDescent="0.25">
      <c r="A113" s="9"/>
      <c r="B113" s="13"/>
      <c r="C113" s="14" t="s">
        <v>20</v>
      </c>
      <c r="D113" s="75">
        <v>10837700</v>
      </c>
      <c r="E113" s="76">
        <v>1835286</v>
      </c>
      <c r="F113" s="76">
        <v>4498274</v>
      </c>
      <c r="G113" s="60">
        <f t="shared" si="10"/>
        <v>17171260</v>
      </c>
      <c r="H113" s="47"/>
      <c r="I113" s="4"/>
      <c r="J113" s="4"/>
      <c r="K113" s="4"/>
      <c r="L113" s="1"/>
      <c r="M113" s="15"/>
      <c r="N113" s="15"/>
    </row>
    <row r="114" spans="1:14" ht="13.2" x14ac:dyDescent="0.25">
      <c r="A114" s="9"/>
      <c r="B114" s="20"/>
      <c r="C114" s="14" t="s">
        <v>21</v>
      </c>
      <c r="D114" s="75">
        <v>11314070</v>
      </c>
      <c r="E114" s="76">
        <v>1615779</v>
      </c>
      <c r="F114" s="76">
        <v>4251694</v>
      </c>
      <c r="G114" s="60">
        <f t="shared" si="10"/>
        <v>17181543</v>
      </c>
      <c r="H114" s="47"/>
      <c r="I114" s="4"/>
      <c r="J114" s="4"/>
      <c r="K114" s="4"/>
      <c r="L114" s="1"/>
      <c r="M114" s="15"/>
      <c r="N114" s="15"/>
    </row>
    <row r="115" spans="1:14" ht="13.2" x14ac:dyDescent="0.25">
      <c r="A115" s="9"/>
      <c r="B115" s="13"/>
      <c r="C115" s="14" t="s">
        <v>22</v>
      </c>
      <c r="D115" s="75">
        <v>11176378</v>
      </c>
      <c r="E115" s="76">
        <v>1773471</v>
      </c>
      <c r="F115" s="76">
        <v>4454594</v>
      </c>
      <c r="G115" s="60">
        <f t="shared" si="10"/>
        <v>17404443</v>
      </c>
      <c r="H115" s="47"/>
      <c r="I115" s="4"/>
      <c r="J115" s="4"/>
      <c r="K115" s="4"/>
      <c r="L115" s="1"/>
      <c r="M115" s="15"/>
      <c r="N115" s="15"/>
    </row>
    <row r="116" spans="1:14" ht="13.8" thickBot="1" x14ac:dyDescent="0.3">
      <c r="A116" s="9"/>
      <c r="B116" s="17"/>
      <c r="C116" s="18" t="s">
        <v>23</v>
      </c>
      <c r="D116" s="67">
        <v>11385527</v>
      </c>
      <c r="E116" s="68">
        <v>1701568</v>
      </c>
      <c r="F116" s="68">
        <v>4170591</v>
      </c>
      <c r="G116" s="57">
        <f t="shared" si="10"/>
        <v>17257686</v>
      </c>
      <c r="H116" s="47"/>
      <c r="I116" s="4"/>
      <c r="J116" s="4"/>
      <c r="K116" s="4"/>
      <c r="L116" s="1"/>
      <c r="M116" s="15"/>
      <c r="N116" s="15"/>
    </row>
    <row r="117" spans="1:14" ht="13.2" x14ac:dyDescent="0.25">
      <c r="A117" s="9"/>
      <c r="B117" s="10">
        <v>2019</v>
      </c>
      <c r="C117" s="11" t="s">
        <v>12</v>
      </c>
      <c r="D117" s="71">
        <v>11438975</v>
      </c>
      <c r="E117" s="72">
        <v>1693006</v>
      </c>
      <c r="F117" s="72">
        <v>4258387</v>
      </c>
      <c r="G117" s="63">
        <f t="shared" si="10"/>
        <v>17390368</v>
      </c>
      <c r="H117" s="47"/>
      <c r="I117" s="4"/>
      <c r="J117" s="4"/>
      <c r="K117" s="4"/>
      <c r="L117" s="1"/>
      <c r="M117" s="15"/>
      <c r="N117" s="15"/>
    </row>
    <row r="118" spans="1:14" ht="13.2" x14ac:dyDescent="0.25">
      <c r="A118" s="9"/>
      <c r="B118" s="13"/>
      <c r="C118" s="14" t="s">
        <v>13</v>
      </c>
      <c r="D118" s="75">
        <v>11445943</v>
      </c>
      <c r="E118" s="76">
        <v>1679572</v>
      </c>
      <c r="F118" s="76">
        <v>4337728</v>
      </c>
      <c r="G118" s="60">
        <f t="shared" si="10"/>
        <v>17463243</v>
      </c>
      <c r="H118" s="47"/>
      <c r="I118" s="4"/>
      <c r="J118" s="4"/>
      <c r="K118" s="4"/>
      <c r="L118" s="1"/>
      <c r="M118" s="15"/>
      <c r="N118" s="15"/>
    </row>
    <row r="119" spans="1:14" ht="13.2" x14ac:dyDescent="0.25">
      <c r="A119" s="9"/>
      <c r="B119" s="13"/>
      <c r="C119" s="14" t="s">
        <v>14</v>
      </c>
      <c r="D119" s="75">
        <v>11633528</v>
      </c>
      <c r="E119" s="76">
        <v>1693275</v>
      </c>
      <c r="F119" s="76">
        <v>4367069</v>
      </c>
      <c r="G119" s="60">
        <f t="shared" si="10"/>
        <v>17693872</v>
      </c>
      <c r="H119" s="47"/>
      <c r="I119" s="4"/>
      <c r="J119" s="4"/>
      <c r="K119" s="4"/>
      <c r="L119" s="1"/>
      <c r="M119" s="15"/>
      <c r="N119" s="15"/>
    </row>
    <row r="120" spans="1:14" ht="13.2" x14ac:dyDescent="0.25">
      <c r="A120" s="9"/>
      <c r="B120" s="20"/>
      <c r="C120" s="14" t="s">
        <v>15</v>
      </c>
      <c r="D120" s="75">
        <v>11702795</v>
      </c>
      <c r="E120" s="76">
        <v>1676896</v>
      </c>
      <c r="F120" s="76">
        <v>4347592</v>
      </c>
      <c r="G120" s="60">
        <f t="shared" ref="G120:G131" si="11">SUM(D120:F120)</f>
        <v>17727283</v>
      </c>
      <c r="H120" s="47"/>
      <c r="I120" s="4"/>
      <c r="J120" s="4"/>
      <c r="K120" s="4"/>
      <c r="L120" s="1"/>
      <c r="M120" s="15"/>
      <c r="N120" s="15"/>
    </row>
    <row r="121" spans="1:14" ht="13.2" x14ac:dyDescent="0.25">
      <c r="A121" s="9"/>
      <c r="B121" s="13"/>
      <c r="C121" s="14" t="s">
        <v>16</v>
      </c>
      <c r="D121" s="75">
        <v>11758387</v>
      </c>
      <c r="E121" s="76">
        <v>1673681</v>
      </c>
      <c r="F121" s="76">
        <v>4339139</v>
      </c>
      <c r="G121" s="60">
        <f t="shared" si="11"/>
        <v>17771207</v>
      </c>
      <c r="H121" s="47"/>
      <c r="I121" s="4"/>
      <c r="J121" s="4"/>
      <c r="K121" s="4"/>
      <c r="L121" s="1"/>
      <c r="M121" s="15"/>
      <c r="N121" s="15"/>
    </row>
    <row r="122" spans="1:14" ht="13.2" x14ac:dyDescent="0.25">
      <c r="A122" s="9"/>
      <c r="B122" s="13"/>
      <c r="C122" s="14" t="s">
        <v>17</v>
      </c>
      <c r="D122" s="75">
        <v>11800681</v>
      </c>
      <c r="E122" s="76">
        <v>1651171</v>
      </c>
      <c r="F122" s="76">
        <v>4320353</v>
      </c>
      <c r="G122" s="60">
        <f t="shared" si="11"/>
        <v>17772205</v>
      </c>
      <c r="H122" s="47"/>
      <c r="I122" s="4"/>
      <c r="J122" s="4"/>
      <c r="K122" s="4"/>
      <c r="L122" s="1"/>
      <c r="M122" s="15"/>
      <c r="N122" s="15"/>
    </row>
    <row r="123" spans="1:14" ht="13.2" x14ac:dyDescent="0.25">
      <c r="A123" s="9"/>
      <c r="B123" s="20"/>
      <c r="C123" s="14" t="s">
        <v>18</v>
      </c>
      <c r="D123" s="75">
        <v>11771266</v>
      </c>
      <c r="E123" s="76">
        <v>1668672</v>
      </c>
      <c r="F123" s="76">
        <v>4300797</v>
      </c>
      <c r="G123" s="60">
        <f t="shared" si="11"/>
        <v>17740735</v>
      </c>
      <c r="H123" s="47"/>
      <c r="I123" s="4"/>
      <c r="J123" s="4"/>
      <c r="K123" s="4"/>
      <c r="L123" s="1"/>
      <c r="M123" s="15"/>
      <c r="N123" s="15"/>
    </row>
    <row r="124" spans="1:14" ht="13.2" x14ac:dyDescent="0.25">
      <c r="A124" s="9"/>
      <c r="B124" s="13"/>
      <c r="C124" s="14" t="s">
        <v>19</v>
      </c>
      <c r="D124" s="75">
        <v>11871176</v>
      </c>
      <c r="E124" s="76">
        <v>1628795</v>
      </c>
      <c r="F124" s="76">
        <v>4245891</v>
      </c>
      <c r="G124" s="60">
        <f t="shared" si="11"/>
        <v>17745862</v>
      </c>
      <c r="H124" s="47"/>
      <c r="I124" s="4"/>
      <c r="J124" s="4"/>
      <c r="K124" s="4"/>
      <c r="L124" s="1"/>
      <c r="M124" s="15"/>
      <c r="N124" s="15"/>
    </row>
    <row r="125" spans="1:14" ht="13.2" x14ac:dyDescent="0.25">
      <c r="A125" s="9"/>
      <c r="B125" s="13"/>
      <c r="C125" s="14" t="s">
        <v>20</v>
      </c>
      <c r="D125" s="75">
        <v>11909136</v>
      </c>
      <c r="E125" s="76">
        <v>1625766</v>
      </c>
      <c r="F125" s="76">
        <v>4136644</v>
      </c>
      <c r="G125" s="60">
        <f t="shared" si="11"/>
        <v>17671546</v>
      </c>
      <c r="H125" s="47"/>
      <c r="I125" s="4"/>
      <c r="J125" s="4"/>
      <c r="K125" s="4"/>
      <c r="L125" s="1"/>
      <c r="M125" s="15"/>
      <c r="N125" s="15"/>
    </row>
    <row r="126" spans="1:14" ht="13.2" x14ac:dyDescent="0.25">
      <c r="A126" s="9"/>
      <c r="B126" s="20"/>
      <c r="C126" s="14" t="s">
        <v>21</v>
      </c>
      <c r="D126" s="75">
        <v>11862900</v>
      </c>
      <c r="E126" s="76">
        <v>1627797</v>
      </c>
      <c r="F126" s="76">
        <v>4121804</v>
      </c>
      <c r="G126" s="60">
        <f t="shared" si="11"/>
        <v>17612501</v>
      </c>
      <c r="H126" s="47"/>
      <c r="I126" s="4"/>
      <c r="J126" s="4"/>
      <c r="K126" s="4"/>
      <c r="L126" s="1"/>
      <c r="M126" s="15"/>
      <c r="N126" s="15"/>
    </row>
    <row r="127" spans="1:14" ht="13.2" x14ac:dyDescent="0.25">
      <c r="A127" s="9"/>
      <c r="B127" s="13"/>
      <c r="C127" s="14" t="s">
        <v>22</v>
      </c>
      <c r="D127" s="75">
        <v>12060291</v>
      </c>
      <c r="E127" s="76">
        <v>1611621</v>
      </c>
      <c r="F127" s="76">
        <v>4156612</v>
      </c>
      <c r="G127" s="60">
        <f t="shared" si="11"/>
        <v>17828524</v>
      </c>
      <c r="H127" s="47"/>
      <c r="I127" s="4"/>
      <c r="J127" s="4"/>
      <c r="K127" s="4"/>
      <c r="L127" s="1"/>
      <c r="M127" s="15"/>
      <c r="N127" s="15"/>
    </row>
    <row r="128" spans="1:14" ht="13.8" thickBot="1" x14ac:dyDescent="0.3">
      <c r="A128" s="9"/>
      <c r="B128" s="17"/>
      <c r="C128" s="18" t="s">
        <v>23</v>
      </c>
      <c r="D128" s="67">
        <v>12281979</v>
      </c>
      <c r="E128" s="68">
        <v>1603040</v>
      </c>
      <c r="F128" s="68">
        <v>4218778</v>
      </c>
      <c r="G128" s="57">
        <f t="shared" si="11"/>
        <v>18103797</v>
      </c>
      <c r="H128" s="47"/>
      <c r="I128" s="4"/>
      <c r="J128" s="4"/>
      <c r="K128" s="4"/>
      <c r="L128" s="1"/>
      <c r="M128" s="15"/>
      <c r="N128" s="15"/>
    </row>
    <row r="129" spans="1:14" ht="13.2" x14ac:dyDescent="0.25">
      <c r="A129" s="9"/>
      <c r="B129" s="10">
        <v>2020</v>
      </c>
      <c r="C129" s="11" t="s">
        <v>12</v>
      </c>
      <c r="D129" s="71">
        <v>12376661</v>
      </c>
      <c r="E129" s="72">
        <v>1569877</v>
      </c>
      <c r="F129" s="72">
        <v>4138833</v>
      </c>
      <c r="G129" s="63">
        <f t="shared" si="11"/>
        <v>18085371</v>
      </c>
      <c r="H129" s="47"/>
      <c r="I129" s="4"/>
      <c r="J129" s="4"/>
      <c r="K129" s="4"/>
      <c r="L129" s="1"/>
      <c r="M129" s="15"/>
      <c r="N129" s="15"/>
    </row>
    <row r="130" spans="1:14" ht="13.2" x14ac:dyDescent="0.25">
      <c r="A130" s="9"/>
      <c r="B130" s="13"/>
      <c r="C130" s="14" t="s">
        <v>13</v>
      </c>
      <c r="D130" s="75">
        <v>12382844</v>
      </c>
      <c r="E130" s="76">
        <v>1558295</v>
      </c>
      <c r="F130" s="76">
        <v>4056903</v>
      </c>
      <c r="G130" s="60">
        <f t="shared" si="11"/>
        <v>17998042</v>
      </c>
      <c r="H130" s="47"/>
      <c r="I130" s="4"/>
      <c r="J130" s="4"/>
      <c r="K130" s="4"/>
      <c r="L130" s="1"/>
      <c r="M130" s="15"/>
      <c r="N130" s="15"/>
    </row>
    <row r="131" spans="1:14" ht="13.2" x14ac:dyDescent="0.25">
      <c r="A131" s="9"/>
      <c r="B131" s="13"/>
      <c r="C131" s="14" t="s">
        <v>14</v>
      </c>
      <c r="D131" s="75">
        <v>12461744</v>
      </c>
      <c r="E131" s="76">
        <v>1563560</v>
      </c>
      <c r="F131" s="76">
        <v>4031939</v>
      </c>
      <c r="G131" s="60">
        <f t="shared" si="11"/>
        <v>18057243</v>
      </c>
      <c r="H131" s="47"/>
      <c r="I131" s="4"/>
      <c r="J131" s="4"/>
      <c r="K131" s="4"/>
      <c r="L131" s="1"/>
      <c r="M131" s="15"/>
      <c r="N131" s="15"/>
    </row>
    <row r="132" spans="1:14" ht="13.2" x14ac:dyDescent="0.25">
      <c r="A132" s="9"/>
      <c r="B132" s="20"/>
      <c r="C132" s="14" t="s">
        <v>15</v>
      </c>
      <c r="D132" s="75">
        <v>12336972</v>
      </c>
      <c r="E132" s="76">
        <v>1689205</v>
      </c>
      <c r="F132" s="76">
        <v>3932955</v>
      </c>
      <c r="G132" s="60">
        <f t="shared" ref="G132:G143" si="12">SUM(D132:F132)</f>
        <v>17959132</v>
      </c>
      <c r="H132" s="47"/>
      <c r="I132" s="4"/>
      <c r="J132" s="4"/>
      <c r="K132" s="4"/>
      <c r="L132" s="1"/>
      <c r="M132" s="15"/>
      <c r="N132" s="15"/>
    </row>
    <row r="133" spans="1:14" ht="13.2" x14ac:dyDescent="0.25">
      <c r="A133" s="9"/>
      <c r="B133" s="13"/>
      <c r="C133" s="14" t="s">
        <v>16</v>
      </c>
      <c r="D133" s="75">
        <v>12352437</v>
      </c>
      <c r="E133" s="76">
        <v>1728022</v>
      </c>
      <c r="F133" s="76">
        <v>3955781</v>
      </c>
      <c r="G133" s="60">
        <f t="shared" si="12"/>
        <v>18036240</v>
      </c>
      <c r="H133" s="47"/>
      <c r="I133" s="4"/>
      <c r="J133" s="4"/>
      <c r="K133" s="4"/>
      <c r="L133" s="1"/>
      <c r="M133" s="15"/>
      <c r="N133" s="15"/>
    </row>
    <row r="134" spans="1:14" ht="13.2" x14ac:dyDescent="0.25">
      <c r="A134" s="9"/>
      <c r="B134" s="13"/>
      <c r="C134" s="14" t="s">
        <v>17</v>
      </c>
      <c r="D134" s="75">
        <v>12508335</v>
      </c>
      <c r="E134" s="76">
        <v>1731616</v>
      </c>
      <c r="F134" s="76">
        <v>3911895</v>
      </c>
      <c r="G134" s="60">
        <f t="shared" si="12"/>
        <v>18151846</v>
      </c>
      <c r="H134" s="47"/>
      <c r="I134" s="4"/>
      <c r="J134" s="4"/>
      <c r="K134" s="4"/>
      <c r="L134" s="1"/>
      <c r="M134" s="15"/>
      <c r="N134" s="15"/>
    </row>
    <row r="135" spans="1:14" ht="13.2" x14ac:dyDescent="0.25">
      <c r="A135" s="9"/>
      <c r="B135" s="20"/>
      <c r="C135" s="14" t="s">
        <v>18</v>
      </c>
      <c r="D135" s="75">
        <v>12628122</v>
      </c>
      <c r="E135" s="76">
        <v>1773350</v>
      </c>
      <c r="F135" s="76">
        <v>3898742</v>
      </c>
      <c r="G135" s="60">
        <f t="shared" si="12"/>
        <v>18300214</v>
      </c>
      <c r="H135" s="47"/>
      <c r="I135" s="4"/>
      <c r="J135" s="4"/>
      <c r="K135" s="4"/>
      <c r="L135" s="1"/>
      <c r="M135" s="15"/>
      <c r="N135" s="15"/>
    </row>
    <row r="136" spans="1:14" ht="13.2" x14ac:dyDescent="0.25">
      <c r="A136" s="9"/>
      <c r="B136" s="13"/>
      <c r="C136" s="14" t="s">
        <v>19</v>
      </c>
      <c r="D136" s="75">
        <v>12832652</v>
      </c>
      <c r="E136" s="76">
        <v>1832153</v>
      </c>
      <c r="F136" s="76">
        <v>3884506</v>
      </c>
      <c r="G136" s="60">
        <f t="shared" si="12"/>
        <v>18549311</v>
      </c>
      <c r="H136" s="47"/>
      <c r="I136" s="4"/>
      <c r="J136" s="4"/>
      <c r="K136" s="4"/>
      <c r="L136" s="1"/>
      <c r="M136" s="15"/>
      <c r="N136" s="15"/>
    </row>
    <row r="137" spans="1:14" ht="13.2" x14ac:dyDescent="0.25">
      <c r="A137" s="9"/>
      <c r="B137" s="13"/>
      <c r="C137" s="14" t="s">
        <v>20</v>
      </c>
      <c r="D137" s="75">
        <v>13017670</v>
      </c>
      <c r="E137" s="76">
        <v>1865322</v>
      </c>
      <c r="F137" s="76">
        <v>3844112</v>
      </c>
      <c r="G137" s="60">
        <f t="shared" si="12"/>
        <v>18727104</v>
      </c>
      <c r="H137" s="47"/>
      <c r="I137" s="4"/>
      <c r="J137" s="4"/>
      <c r="K137" s="4"/>
      <c r="L137" s="1"/>
      <c r="M137" s="15"/>
      <c r="N137" s="15"/>
    </row>
    <row r="138" spans="1:14" ht="13.2" x14ac:dyDescent="0.25">
      <c r="A138" s="9"/>
      <c r="B138" s="20"/>
      <c r="C138" s="14" t="s">
        <v>21</v>
      </c>
      <c r="D138" s="75">
        <v>13208368</v>
      </c>
      <c r="E138" s="76">
        <v>1920707</v>
      </c>
      <c r="F138" s="76">
        <v>3787833</v>
      </c>
      <c r="G138" s="60">
        <f t="shared" si="12"/>
        <v>18916908</v>
      </c>
      <c r="H138" s="47"/>
      <c r="I138" s="4"/>
      <c r="J138" s="4"/>
      <c r="K138" s="4"/>
      <c r="L138" s="1"/>
      <c r="M138" s="15"/>
      <c r="N138" s="15"/>
    </row>
    <row r="139" spans="1:14" ht="13.2" x14ac:dyDescent="0.25">
      <c r="A139" s="9"/>
      <c r="B139" s="13"/>
      <c r="C139" s="14" t="s">
        <v>22</v>
      </c>
      <c r="D139" s="75">
        <v>13359550</v>
      </c>
      <c r="E139" s="76">
        <v>1933590</v>
      </c>
      <c r="F139" s="76">
        <v>3808283</v>
      </c>
      <c r="G139" s="60">
        <f t="shared" si="12"/>
        <v>19101423</v>
      </c>
      <c r="H139" s="47"/>
      <c r="I139" s="4"/>
      <c r="J139" s="4"/>
      <c r="K139" s="4"/>
      <c r="L139" s="1"/>
      <c r="M139" s="15"/>
      <c r="N139" s="15"/>
    </row>
    <row r="140" spans="1:14" ht="13.8" thickBot="1" x14ac:dyDescent="0.3">
      <c r="A140" s="9"/>
      <c r="B140" s="17"/>
      <c r="C140" s="18" t="s">
        <v>23</v>
      </c>
      <c r="D140" s="67">
        <v>13633189</v>
      </c>
      <c r="E140" s="68">
        <v>2043454</v>
      </c>
      <c r="F140" s="68">
        <v>3782866</v>
      </c>
      <c r="G140" s="57">
        <f t="shared" si="12"/>
        <v>19459509</v>
      </c>
      <c r="H140" s="47"/>
      <c r="I140" s="4"/>
      <c r="J140" s="4"/>
      <c r="K140" s="4"/>
      <c r="L140" s="1"/>
      <c r="M140" s="15"/>
      <c r="N140" s="15"/>
    </row>
    <row r="141" spans="1:14" ht="13.2" x14ac:dyDescent="0.25">
      <c r="A141" s="9"/>
      <c r="B141" s="10">
        <v>2021</v>
      </c>
      <c r="C141" s="11" t="s">
        <v>12</v>
      </c>
      <c r="D141" s="71">
        <v>13740124</v>
      </c>
      <c r="E141" s="72">
        <v>2071579</v>
      </c>
      <c r="F141" s="72">
        <v>3706170</v>
      </c>
      <c r="G141" s="63">
        <f t="shared" si="12"/>
        <v>19517873</v>
      </c>
      <c r="H141" s="47"/>
      <c r="I141" s="4"/>
      <c r="J141" s="4"/>
      <c r="K141" s="4"/>
      <c r="L141" s="1"/>
      <c r="M141" s="15"/>
      <c r="N141" s="15"/>
    </row>
    <row r="142" spans="1:14" ht="13.2" x14ac:dyDescent="0.25">
      <c r="A142" s="9"/>
      <c r="B142" s="13"/>
      <c r="C142" s="14" t="s">
        <v>13</v>
      </c>
      <c r="D142" s="75">
        <v>13947995</v>
      </c>
      <c r="E142" s="76">
        <v>2027002</v>
      </c>
      <c r="F142" s="76">
        <v>3608610</v>
      </c>
      <c r="G142" s="60">
        <f t="shared" si="12"/>
        <v>19583607</v>
      </c>
      <c r="H142" s="47"/>
      <c r="I142" s="4"/>
      <c r="J142" s="4"/>
      <c r="K142" s="4"/>
      <c r="L142" s="1"/>
      <c r="M142" s="15"/>
      <c r="N142" s="15"/>
    </row>
    <row r="143" spans="1:14" ht="13.8" thickBot="1" x14ac:dyDescent="0.3">
      <c r="A143" s="9"/>
      <c r="B143" s="17"/>
      <c r="C143" s="18" t="s">
        <v>14</v>
      </c>
      <c r="D143" s="67">
        <v>13983465</v>
      </c>
      <c r="E143" s="68">
        <v>2525893</v>
      </c>
      <c r="F143" s="68">
        <v>3668076</v>
      </c>
      <c r="G143" s="57">
        <f t="shared" si="12"/>
        <v>20177434</v>
      </c>
      <c r="H143" s="47"/>
      <c r="I143" s="4"/>
      <c r="J143" s="4"/>
      <c r="K143" s="4"/>
      <c r="L143" s="1"/>
      <c r="M143" s="15"/>
      <c r="N143" s="15"/>
    </row>
    <row r="144" spans="1:14" ht="13.8" thickBot="1" x14ac:dyDescent="0.3">
      <c r="A144" s="9"/>
      <c r="B144" s="21"/>
      <c r="C144" s="44"/>
      <c r="D144" s="27"/>
      <c r="E144" s="15"/>
      <c r="F144" s="15"/>
      <c r="G144" s="15"/>
      <c r="H144" s="4"/>
      <c r="I144" s="4"/>
      <c r="J144" s="4"/>
      <c r="K144" s="4"/>
      <c r="L144" s="1"/>
      <c r="M144" s="15"/>
      <c r="N144" s="15"/>
    </row>
    <row r="145" spans="1:14" ht="13.8" thickBot="1" x14ac:dyDescent="0.3">
      <c r="A145" s="9"/>
      <c r="B145" s="107" t="s">
        <v>75</v>
      </c>
      <c r="C145" s="108"/>
      <c r="D145" s="110">
        <f>+D143/D140-1</f>
        <v>2.5692888142312187E-2</v>
      </c>
      <c r="E145" s="110">
        <f>+E143/E140-1</f>
        <v>0.23608997315329838</v>
      </c>
      <c r="F145" s="110">
        <f>+F143/F140-1</f>
        <v>-3.0344717470827676E-2</v>
      </c>
      <c r="G145" s="111">
        <f>+G143/G140-1</f>
        <v>3.6893274131428511E-2</v>
      </c>
      <c r="H145" s="4"/>
      <c r="I145" s="4"/>
      <c r="J145" s="4"/>
      <c r="K145" s="4"/>
      <c r="L145" s="1"/>
      <c r="M145" s="15"/>
      <c r="N145" s="15"/>
    </row>
    <row r="146" spans="1:14" ht="13.8" thickBot="1" x14ac:dyDescent="0.3">
      <c r="A146" s="9"/>
      <c r="B146" s="107" t="s">
        <v>76</v>
      </c>
      <c r="C146" s="108"/>
      <c r="D146" s="110">
        <f>+D143/D131-1</f>
        <v>0.12211139949592931</v>
      </c>
      <c r="E146" s="110">
        <f>+E143/E131-1</f>
        <v>0.61547558136560165</v>
      </c>
      <c r="F146" s="110">
        <f>+F143/F131-1</f>
        <v>-9.0245164919409704E-2</v>
      </c>
      <c r="G146" s="111">
        <f>+G143/G131-1</f>
        <v>0.11741498965262864</v>
      </c>
      <c r="H146" s="4"/>
      <c r="I146" s="4"/>
      <c r="J146" s="4"/>
      <c r="K146" s="4"/>
      <c r="L146" s="1"/>
      <c r="M146" s="15"/>
      <c r="N146" s="15"/>
    </row>
    <row r="147" spans="1:14" ht="13.2" x14ac:dyDescent="0.25">
      <c r="A147" s="9"/>
      <c r="B147" s="21"/>
      <c r="C147" s="44"/>
      <c r="D147" s="27"/>
      <c r="E147" s="15"/>
      <c r="F147" s="15"/>
      <c r="G147" s="15"/>
      <c r="H147" s="4"/>
      <c r="I147" s="4"/>
      <c r="J147" s="4"/>
      <c r="K147" s="4"/>
      <c r="L147" s="1"/>
      <c r="M147" s="15"/>
      <c r="N147" s="15"/>
    </row>
    <row r="148" spans="1:14" ht="13.2" x14ac:dyDescent="0.25">
      <c r="A148" s="1"/>
      <c r="B148" s="8" t="s">
        <v>1</v>
      </c>
      <c r="C148" s="21"/>
      <c r="D148" s="23"/>
      <c r="E148" s="23"/>
      <c r="F148" s="23"/>
      <c r="G148" s="22"/>
      <c r="H148" s="4"/>
      <c r="I148" s="4"/>
      <c r="J148" s="4"/>
      <c r="K148" s="4"/>
      <c r="L148" s="1"/>
      <c r="M148" s="21"/>
      <c r="N148" s="21"/>
    </row>
    <row r="149" spans="1:14" ht="13.2" x14ac:dyDescent="0.25">
      <c r="A149" s="1"/>
      <c r="B149" s="21"/>
      <c r="C149" s="21"/>
      <c r="D149" s="28"/>
      <c r="E149" s="28"/>
      <c r="F149" s="28"/>
      <c r="G149" s="21"/>
      <c r="H149" s="21"/>
      <c r="I149" s="21"/>
      <c r="J149" s="21"/>
      <c r="K149" s="21"/>
      <c r="L149" s="25"/>
      <c r="M149" s="25"/>
      <c r="N149" s="25"/>
    </row>
    <row r="150" spans="1:14" ht="13.2" x14ac:dyDescent="0.25">
      <c r="A150" s="1"/>
      <c r="B150" s="21"/>
      <c r="C150" s="21"/>
      <c r="D150" s="26"/>
      <c r="E150" s="21"/>
      <c r="F150" s="21"/>
      <c r="G150" s="21"/>
      <c r="H150" s="21"/>
      <c r="I150" s="21"/>
      <c r="J150" s="21"/>
      <c r="K150" s="21"/>
      <c r="L150" s="25"/>
      <c r="M150" s="25"/>
      <c r="N150" s="25"/>
    </row>
    <row r="151" spans="1:14" ht="13.2" x14ac:dyDescent="0.25">
      <c r="A151" s="1"/>
      <c r="B151" s="21"/>
      <c r="C151" s="21"/>
      <c r="D151" s="26"/>
      <c r="E151" s="21"/>
      <c r="F151" s="21"/>
      <c r="G151" s="21"/>
      <c r="H151" s="21"/>
      <c r="I151" s="21"/>
      <c r="J151" s="21"/>
      <c r="K151" s="21"/>
      <c r="L151" s="25"/>
      <c r="M151" s="25"/>
      <c r="N151" s="25"/>
    </row>
    <row r="152" spans="1:14" ht="13.2" x14ac:dyDescent="0.25">
      <c r="A152" s="1"/>
      <c r="B152" s="21"/>
      <c r="C152" s="21"/>
      <c r="D152" s="26"/>
      <c r="E152" s="21"/>
      <c r="F152" s="21"/>
      <c r="G152" s="21"/>
      <c r="H152" s="21"/>
      <c r="I152" s="21"/>
      <c r="J152" s="21"/>
      <c r="K152" s="21"/>
      <c r="L152" s="25"/>
      <c r="M152" s="25"/>
      <c r="N152" s="25"/>
    </row>
    <row r="153" spans="1:14" ht="13.2" x14ac:dyDescent="0.25">
      <c r="A153" s="1"/>
      <c r="B153" s="21"/>
      <c r="C153" s="21"/>
      <c r="D153" s="26"/>
      <c r="E153" s="21"/>
      <c r="F153" s="21"/>
      <c r="G153" s="21"/>
      <c r="H153" s="21"/>
      <c r="I153" s="21"/>
      <c r="J153" s="21"/>
      <c r="K153" s="21"/>
      <c r="L153" s="25"/>
      <c r="M153" s="25"/>
      <c r="N153" s="25"/>
    </row>
    <row r="154" spans="1:14" ht="13.2" x14ac:dyDescent="0.25">
      <c r="A154" s="1"/>
      <c r="B154" s="21"/>
      <c r="C154" s="21"/>
      <c r="D154" s="26"/>
      <c r="E154" s="21"/>
      <c r="F154" s="21"/>
      <c r="G154" s="21"/>
      <c r="H154" s="21"/>
      <c r="I154" s="21"/>
      <c r="J154" s="21"/>
      <c r="K154" s="21"/>
      <c r="L154" s="25"/>
      <c r="M154" s="25"/>
      <c r="N154" s="25"/>
    </row>
    <row r="155" spans="1:14" ht="13.2" x14ac:dyDescent="0.25">
      <c r="A155" s="1"/>
      <c r="B155" s="21"/>
      <c r="C155" s="21"/>
      <c r="D155" s="26"/>
      <c r="E155" s="21"/>
      <c r="F155" s="21"/>
      <c r="G155" s="21"/>
      <c r="H155" s="21"/>
      <c r="I155" s="21"/>
      <c r="J155" s="21"/>
      <c r="K155" s="21"/>
      <c r="L155" s="25"/>
      <c r="M155" s="25"/>
      <c r="N155" s="25"/>
    </row>
    <row r="156" spans="1:14" ht="13.2" x14ac:dyDescent="0.25">
      <c r="A156" s="1"/>
      <c r="B156" s="21"/>
      <c r="C156" s="21"/>
      <c r="D156" s="26"/>
      <c r="E156" s="21"/>
      <c r="F156" s="21"/>
      <c r="G156" s="21"/>
      <c r="H156" s="21"/>
      <c r="I156" s="21"/>
      <c r="J156" s="21"/>
      <c r="K156" s="21"/>
      <c r="L156" s="25"/>
      <c r="M156" s="25"/>
      <c r="N156" s="25"/>
    </row>
    <row r="157" spans="1:14" ht="13.2" x14ac:dyDescent="0.25">
      <c r="A157" s="1"/>
      <c r="B157" s="21"/>
      <c r="C157" s="21"/>
      <c r="D157" s="26"/>
      <c r="E157" s="21"/>
      <c r="F157" s="21"/>
      <c r="G157" s="21"/>
      <c r="H157" s="21"/>
      <c r="I157" s="21"/>
      <c r="J157" s="21"/>
      <c r="K157" s="21"/>
      <c r="L157" s="25"/>
      <c r="M157" s="25"/>
      <c r="N157" s="25"/>
    </row>
    <row r="158" spans="1:14" ht="13.2" x14ac:dyDescent="0.25">
      <c r="A158" s="1"/>
      <c r="B158" s="21"/>
      <c r="C158" s="21"/>
      <c r="D158" s="26"/>
      <c r="E158" s="21"/>
      <c r="F158" s="21"/>
      <c r="G158" s="21"/>
      <c r="H158" s="21"/>
      <c r="I158" s="21"/>
      <c r="J158" s="21"/>
      <c r="K158" s="21"/>
      <c r="L158" s="25"/>
      <c r="M158" s="25"/>
      <c r="N158" s="25"/>
    </row>
    <row r="159" spans="1:14" ht="13.2" x14ac:dyDescent="0.25">
      <c r="A159" s="1"/>
      <c r="B159" s="21"/>
      <c r="C159" s="21"/>
      <c r="D159" s="26"/>
      <c r="E159" s="21"/>
      <c r="F159" s="21"/>
      <c r="G159" s="21"/>
      <c r="H159" s="21"/>
      <c r="I159" s="21"/>
      <c r="J159" s="21"/>
      <c r="K159" s="21"/>
      <c r="L159" s="25"/>
      <c r="M159" s="25"/>
      <c r="N159" s="25"/>
    </row>
    <row r="160" spans="1:14" ht="13.2" x14ac:dyDescent="0.25">
      <c r="A160" s="1"/>
      <c r="B160" s="21"/>
      <c r="C160" s="21"/>
      <c r="D160" s="26"/>
      <c r="E160" s="21"/>
      <c r="F160" s="21"/>
      <c r="G160" s="21"/>
      <c r="H160" s="21"/>
      <c r="I160" s="21"/>
      <c r="J160" s="21"/>
      <c r="K160" s="21"/>
      <c r="L160" s="25"/>
      <c r="M160" s="25"/>
      <c r="N160" s="25"/>
    </row>
    <row r="161" spans="1:14" ht="13.2" x14ac:dyDescent="0.25">
      <c r="A161" s="1"/>
      <c r="B161" s="21"/>
      <c r="C161" s="21"/>
      <c r="D161" s="26"/>
      <c r="E161" s="21"/>
      <c r="F161" s="21"/>
      <c r="G161" s="21"/>
      <c r="H161" s="21"/>
      <c r="I161" s="21"/>
      <c r="J161" s="21"/>
      <c r="K161" s="21"/>
      <c r="L161" s="25"/>
      <c r="M161" s="25"/>
      <c r="N161" s="25"/>
    </row>
    <row r="162" spans="1:14" ht="13.2" x14ac:dyDescent="0.25">
      <c r="A162" s="1"/>
      <c r="B162" s="21"/>
      <c r="C162" s="21"/>
      <c r="D162" s="26"/>
      <c r="E162" s="21"/>
      <c r="F162" s="21"/>
      <c r="G162" s="21"/>
      <c r="H162" s="21"/>
      <c r="I162" s="21"/>
      <c r="J162" s="21"/>
      <c r="K162" s="21"/>
      <c r="L162" s="25"/>
      <c r="M162" s="25"/>
      <c r="N162" s="25"/>
    </row>
    <row r="163" spans="1:14" ht="13.2" x14ac:dyDescent="0.25">
      <c r="A163" s="1"/>
      <c r="B163" s="21"/>
      <c r="C163" s="21"/>
      <c r="D163" s="26"/>
      <c r="E163" s="21"/>
      <c r="F163" s="21"/>
      <c r="G163" s="21"/>
      <c r="H163" s="21"/>
      <c r="I163" s="21"/>
      <c r="J163" s="21"/>
      <c r="K163" s="21"/>
      <c r="L163" s="25"/>
      <c r="M163" s="25"/>
      <c r="N163" s="25"/>
    </row>
    <row r="164" spans="1:14" ht="13.2" x14ac:dyDescent="0.25">
      <c r="A164" s="1"/>
      <c r="B164" s="21"/>
      <c r="C164" s="21"/>
      <c r="D164" s="26"/>
      <c r="E164" s="21"/>
      <c r="F164" s="21"/>
      <c r="G164" s="21"/>
      <c r="H164" s="21"/>
      <c r="I164" s="21"/>
      <c r="J164" s="21"/>
      <c r="K164" s="21"/>
      <c r="L164" s="25"/>
      <c r="M164" s="25"/>
      <c r="N164" s="25"/>
    </row>
    <row r="165" spans="1:14" ht="13.2" x14ac:dyDescent="0.25">
      <c r="A165" s="1"/>
      <c r="B165" s="21"/>
      <c r="C165" s="21"/>
      <c r="D165" s="26"/>
      <c r="E165" s="21"/>
      <c r="F165" s="21"/>
      <c r="G165" s="21"/>
      <c r="H165" s="21"/>
      <c r="I165" s="21"/>
      <c r="J165" s="21"/>
      <c r="K165" s="21"/>
      <c r="L165" s="25"/>
      <c r="M165" s="25"/>
      <c r="N165" s="25"/>
    </row>
    <row r="166" spans="1:14" ht="13.2" x14ac:dyDescent="0.25">
      <c r="A166" s="1"/>
      <c r="B166" s="21"/>
      <c r="C166" s="21"/>
      <c r="D166" s="26"/>
      <c r="E166" s="21"/>
      <c r="F166" s="21"/>
      <c r="G166" s="21"/>
      <c r="H166" s="21"/>
      <c r="I166" s="21"/>
      <c r="J166" s="21"/>
      <c r="K166" s="21"/>
      <c r="L166" s="25"/>
      <c r="M166" s="25"/>
      <c r="N166" s="25"/>
    </row>
    <row r="167" spans="1:14" ht="13.2" x14ac:dyDescent="0.25">
      <c r="A167" s="1"/>
      <c r="B167" s="21"/>
      <c r="C167" s="21"/>
      <c r="D167" s="26"/>
      <c r="E167" s="21"/>
      <c r="F167" s="21"/>
      <c r="G167" s="21"/>
      <c r="H167" s="21"/>
      <c r="I167" s="21"/>
      <c r="J167" s="21"/>
      <c r="K167" s="21"/>
      <c r="L167" s="25"/>
      <c r="M167" s="25"/>
      <c r="N167" s="25"/>
    </row>
    <row r="168" spans="1:14" ht="13.2" x14ac:dyDescent="0.25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</row>
    <row r="169" spans="1:14" ht="13.2" x14ac:dyDescent="0.25"/>
    <row r="170" spans="1:14" ht="13.2" x14ac:dyDescent="0.25"/>
    <row r="171" spans="1:14" ht="13.2" x14ac:dyDescent="0.25"/>
    <row r="172" spans="1:14" ht="13.2" x14ac:dyDescent="0.25"/>
    <row r="173" spans="1:14" ht="13.2" x14ac:dyDescent="0.25"/>
    <row r="174" spans="1:14" ht="13.2" x14ac:dyDescent="0.25"/>
    <row r="175" spans="1:14" ht="13.2" x14ac:dyDescent="0.25"/>
    <row r="176" spans="1:14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hidden="1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  <row r="200" ht="13.2" hidden="1" x14ac:dyDescent="0.25"/>
    <row r="201" ht="13.2" hidden="1" x14ac:dyDescent="0.25"/>
    <row r="202" ht="13.2" hidden="1" x14ac:dyDescent="0.25"/>
    <row r="203" ht="13.2" hidden="1" x14ac:dyDescent="0.25"/>
    <row r="204" ht="13.2" hidden="1" x14ac:dyDescent="0.25"/>
    <row r="205" ht="13.2" hidden="1" x14ac:dyDescent="0.25"/>
    <row r="206" ht="13.2" hidden="1" x14ac:dyDescent="0.25"/>
    <row r="207" ht="13.2" hidden="1" x14ac:dyDescent="0.25"/>
    <row r="208" ht="13.2" hidden="1" x14ac:dyDescent="0.25"/>
    <row r="209" ht="13.2" hidden="1" x14ac:dyDescent="0.25"/>
    <row r="210" ht="13.2" hidden="1" x14ac:dyDescent="0.25"/>
    <row r="211" ht="13.2" hidden="1" x14ac:dyDescent="0.25"/>
    <row r="212" ht="13.2" hidden="1" x14ac:dyDescent="0.25"/>
    <row r="213" ht="13.2" hidden="1" x14ac:dyDescent="0.25"/>
    <row r="214" ht="13.2" hidden="1" x14ac:dyDescent="0.25"/>
    <row r="215" ht="13.2" hidden="1" x14ac:dyDescent="0.25"/>
    <row r="216" ht="13.2" hidden="1" x14ac:dyDescent="0.25"/>
    <row r="217" ht="13.2" hidden="1" x14ac:dyDescent="0.25"/>
    <row r="218" ht="13.2" hidden="1" x14ac:dyDescent="0.25"/>
    <row r="219" ht="13.2" hidden="1" x14ac:dyDescent="0.25"/>
    <row r="220" ht="13.2" hidden="1" x14ac:dyDescent="0.25"/>
    <row r="221" ht="13.2" hidden="1" x14ac:dyDescent="0.25"/>
    <row r="222" ht="13.2" hidden="1" x14ac:dyDescent="0.25"/>
    <row r="223" ht="13.2" hidden="1" x14ac:dyDescent="0.25"/>
    <row r="224" ht="13.2" hidden="1" x14ac:dyDescent="0.25"/>
    <row r="225" ht="13.2" hidden="1" x14ac:dyDescent="0.25"/>
    <row r="226" ht="13.2" hidden="1" x14ac:dyDescent="0.25"/>
    <row r="227" ht="13.2" hidden="1" x14ac:dyDescent="0.25"/>
    <row r="228" ht="13.2" hidden="1" x14ac:dyDescent="0.25"/>
  </sheetData>
  <hyperlinks>
    <hyperlink ref="B6" location="ÍNDICE!A1" display="&lt;&lt; VOLVER" xr:uid="{00000000-0004-0000-0300-000000000000}"/>
    <hyperlink ref="B148" location="ÍNDICE!A1" display="&lt;&lt; VOLVER" xr:uid="{00000000-0004-0000-03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1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32"/>
  <sheetViews>
    <sheetView showGridLines="0" topLeftCell="A7" zoomScaleNormal="100" zoomScaleSheetLayoutView="100" workbookViewId="0">
      <pane xSplit="3" ySplit="2" topLeftCell="D83" activePane="bottomRight" state="frozen"/>
      <selection activeCell="A7" sqref="A7"/>
      <selection pane="topRight" activeCell="D7" sqref="D7"/>
      <selection pane="bottomLeft" activeCell="A9" sqref="A9"/>
      <selection pane="bottomRight" activeCell="AA105" sqref="AA105"/>
    </sheetView>
  </sheetViews>
  <sheetFormatPr baseColWidth="10" defaultColWidth="0" defaultRowHeight="0" customHeight="1" zeroHeight="1" x14ac:dyDescent="0.25"/>
  <cols>
    <col min="1" max="1" width="9.44140625" style="2" customWidth="1"/>
    <col min="2" max="2" width="15.6640625" style="2" customWidth="1"/>
    <col min="3" max="3" width="9.44140625" style="2" customWidth="1"/>
    <col min="4" max="17" width="19.109375" style="2" customWidth="1"/>
    <col min="18" max="18" width="13.6640625" style="2" customWidth="1"/>
    <col min="19" max="19" width="11.6640625" style="2" customWidth="1"/>
    <col min="20" max="20" width="13.33203125" style="2" customWidth="1"/>
    <col min="21" max="32" width="19.109375" style="2" customWidth="1"/>
    <col min="33" max="33" width="10.6640625" style="2" bestFit="1" customWidth="1"/>
    <col min="34" max="35" width="9.44140625" style="2" customWidth="1"/>
    <col min="36" max="16384" width="9.44140625" style="2" hidden="1"/>
  </cols>
  <sheetData>
    <row r="1" spans="1:33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 ht="13.8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3" ht="13.8" x14ac:dyDescent="0.25">
      <c r="A3" s="1"/>
      <c r="B3" s="3" t="s">
        <v>44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 s="7" customFormat="1" ht="12.75" customHeight="1" x14ac:dyDescent="0.25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3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33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4"/>
      <c r="S6" s="4"/>
      <c r="T6" s="1"/>
      <c r="U6" s="1"/>
    </row>
    <row r="7" spans="1:33" ht="15" thickBot="1" x14ac:dyDescent="0.3">
      <c r="A7" s="9"/>
      <c r="B7" s="135"/>
      <c r="C7" s="136"/>
      <c r="D7" s="137" t="s">
        <v>2</v>
      </c>
      <c r="E7" s="138"/>
      <c r="F7" s="138"/>
      <c r="G7" s="139"/>
      <c r="H7" s="137" t="s">
        <v>3</v>
      </c>
      <c r="I7" s="138"/>
      <c r="J7" s="138"/>
      <c r="K7" s="139"/>
      <c r="L7" s="137" t="s">
        <v>40</v>
      </c>
      <c r="M7" s="140"/>
      <c r="N7" s="140"/>
      <c r="O7" s="141"/>
      <c r="P7" s="119"/>
      <c r="Q7" s="119"/>
      <c r="R7" s="4"/>
      <c r="S7" s="135"/>
      <c r="T7" s="136"/>
      <c r="U7" s="137" t="s">
        <v>50</v>
      </c>
      <c r="V7" s="140"/>
      <c r="W7" s="141"/>
      <c r="X7" s="137" t="s">
        <v>48</v>
      </c>
      <c r="Y7" s="140"/>
      <c r="Z7" s="141"/>
      <c r="AA7" s="137" t="s">
        <v>51</v>
      </c>
      <c r="AB7" s="140"/>
      <c r="AC7" s="141"/>
      <c r="AD7" s="137" t="s">
        <v>49</v>
      </c>
      <c r="AE7" s="140"/>
      <c r="AF7" s="141"/>
    </row>
    <row r="8" spans="1:33" ht="24.6" thickBot="1" x14ac:dyDescent="0.3">
      <c r="A8" s="9"/>
      <c r="B8" s="103" t="s">
        <v>4</v>
      </c>
      <c r="C8" s="103" t="s">
        <v>5</v>
      </c>
      <c r="D8" s="116" t="s">
        <v>45</v>
      </c>
      <c r="E8" s="117" t="s">
        <v>46</v>
      </c>
      <c r="F8" s="117" t="s">
        <v>47</v>
      </c>
      <c r="G8" s="104" t="s">
        <v>6</v>
      </c>
      <c r="H8" s="116" t="s">
        <v>45</v>
      </c>
      <c r="I8" s="117" t="s">
        <v>46</v>
      </c>
      <c r="J8" s="117" t="s">
        <v>47</v>
      </c>
      <c r="K8" s="104" t="s">
        <v>7</v>
      </c>
      <c r="L8" s="116" t="s">
        <v>45</v>
      </c>
      <c r="M8" s="117" t="s">
        <v>46</v>
      </c>
      <c r="N8" s="117" t="s">
        <v>47</v>
      </c>
      <c r="O8" s="104" t="s">
        <v>39</v>
      </c>
      <c r="P8" s="105" t="s">
        <v>54</v>
      </c>
      <c r="Q8" s="105" t="s">
        <v>55</v>
      </c>
      <c r="R8" s="4"/>
      <c r="S8" s="103" t="s">
        <v>4</v>
      </c>
      <c r="T8" s="103" t="s">
        <v>5</v>
      </c>
      <c r="U8" s="116" t="s">
        <v>45</v>
      </c>
      <c r="V8" s="117" t="s">
        <v>46</v>
      </c>
      <c r="W8" s="104" t="s">
        <v>47</v>
      </c>
      <c r="X8" s="116" t="s">
        <v>45</v>
      </c>
      <c r="Y8" s="117" t="s">
        <v>46</v>
      </c>
      <c r="Z8" s="104" t="s">
        <v>47</v>
      </c>
      <c r="AA8" s="116" t="s">
        <v>45</v>
      </c>
      <c r="AB8" s="117" t="s">
        <v>46</v>
      </c>
      <c r="AC8" s="104" t="s">
        <v>47</v>
      </c>
      <c r="AD8" s="116" t="s">
        <v>45</v>
      </c>
      <c r="AE8" s="117" t="s">
        <v>46</v>
      </c>
      <c r="AF8" s="104" t="s">
        <v>47</v>
      </c>
    </row>
    <row r="9" spans="1:33" ht="13.2" x14ac:dyDescent="0.25">
      <c r="A9" s="9"/>
      <c r="B9" s="10">
        <v>2013</v>
      </c>
      <c r="C9" s="14" t="s">
        <v>14</v>
      </c>
      <c r="D9" s="75">
        <v>3597055</v>
      </c>
      <c r="E9" s="76">
        <v>12866</v>
      </c>
      <c r="F9" s="76">
        <v>148015</v>
      </c>
      <c r="G9" s="77">
        <f t="shared" ref="G9:G27" si="0">SUM(D9:F9)</f>
        <v>3757936</v>
      </c>
      <c r="H9" s="78">
        <v>4222888</v>
      </c>
      <c r="I9" s="76">
        <v>1043525</v>
      </c>
      <c r="J9" s="76">
        <v>1690</v>
      </c>
      <c r="K9" s="77">
        <f t="shared" ref="K9:K27" si="1">SUM(H9:J9)</f>
        <v>5268103</v>
      </c>
      <c r="L9" s="76"/>
      <c r="M9" s="76"/>
      <c r="N9" s="76"/>
      <c r="O9" s="77">
        <f>SUM(L9:N9)</f>
        <v>0</v>
      </c>
      <c r="P9" s="60">
        <f>+G9+K9+O9</f>
        <v>9026039</v>
      </c>
      <c r="Q9" s="60">
        <f>+K9+O9</f>
        <v>5268103</v>
      </c>
      <c r="R9" s="50"/>
      <c r="S9" s="10">
        <v>2013</v>
      </c>
      <c r="T9" s="14" t="s">
        <v>14</v>
      </c>
      <c r="U9" s="83">
        <f>+D9+H9+L9</f>
        <v>7819943</v>
      </c>
      <c r="V9" s="84">
        <f>+E9+I9+M9</f>
        <v>1056391</v>
      </c>
      <c r="W9" s="85">
        <f>+F9+J9+N9</f>
        <v>149705</v>
      </c>
      <c r="X9" s="80">
        <v>44.638788864339084</v>
      </c>
      <c r="Y9" s="95">
        <v>6.0302248759598411</v>
      </c>
      <c r="Z9" s="96">
        <v>0.85456503799783223</v>
      </c>
      <c r="AA9" s="92">
        <f>+H9+L9</f>
        <v>4222888</v>
      </c>
      <c r="AB9" s="92">
        <f>+I9+M9</f>
        <v>1043525</v>
      </c>
      <c r="AC9" s="92">
        <f>+J9+N9</f>
        <v>1690</v>
      </c>
      <c r="AD9" s="80">
        <v>24.105624021780098</v>
      </c>
      <c r="AE9" s="95">
        <v>5.9567815455508359</v>
      </c>
      <c r="AF9" s="96">
        <v>9.6470720030482383E-3</v>
      </c>
      <c r="AG9" s="48"/>
    </row>
    <row r="10" spans="1:33" ht="13.2" x14ac:dyDescent="0.25">
      <c r="A10" s="9"/>
      <c r="B10" s="20"/>
      <c r="C10" s="14" t="s">
        <v>15</v>
      </c>
      <c r="D10" s="75">
        <v>3584979</v>
      </c>
      <c r="E10" s="76">
        <v>12815</v>
      </c>
      <c r="F10" s="76">
        <v>150523</v>
      </c>
      <c r="G10" s="77">
        <f t="shared" si="0"/>
        <v>3748317</v>
      </c>
      <c r="H10" s="78">
        <v>4312309</v>
      </c>
      <c r="I10" s="76">
        <v>1056890</v>
      </c>
      <c r="J10" s="76">
        <v>1719</v>
      </c>
      <c r="K10" s="77">
        <f t="shared" si="1"/>
        <v>5370918</v>
      </c>
      <c r="L10" s="76"/>
      <c r="M10" s="76"/>
      <c r="N10" s="76"/>
      <c r="O10" s="77">
        <f t="shared" ref="O10:O42" si="2">SUM(L10:N10)</f>
        <v>0</v>
      </c>
      <c r="P10" s="60">
        <f t="shared" ref="P10:P18" si="3">+G10+K10+O10</f>
        <v>9119235</v>
      </c>
      <c r="Q10" s="60">
        <f t="shared" ref="Q10:Q30" si="4">+K10+O10</f>
        <v>5370918</v>
      </c>
      <c r="R10" s="50"/>
      <c r="S10" s="20"/>
      <c r="T10" s="14" t="s">
        <v>15</v>
      </c>
      <c r="U10" s="86">
        <f t="shared" ref="U10:U27" si="5">+D10+H10+L10</f>
        <v>7897288</v>
      </c>
      <c r="V10" s="87">
        <f t="shared" ref="V10:V27" si="6">+E10+I10+M10</f>
        <v>1069705</v>
      </c>
      <c r="W10" s="88">
        <f t="shared" ref="W10:W42" si="7">+F10+J10+N10</f>
        <v>152242</v>
      </c>
      <c r="X10" s="81">
        <v>45.047259537219993</v>
      </c>
      <c r="Y10" s="97">
        <v>6.1017502164365682</v>
      </c>
      <c r="Z10" s="98">
        <v>0.86841012844731591</v>
      </c>
      <c r="AA10" s="93">
        <f t="shared" ref="AA10:AA27" si="8">+H10+L10</f>
        <v>4312309</v>
      </c>
      <c r="AB10" s="93">
        <f t="shared" ref="AB10:AB27" si="9">+I10+M10</f>
        <v>1056890</v>
      </c>
      <c r="AC10" s="93">
        <f t="shared" ref="AC10:AC42" si="10">+J10+N10</f>
        <v>1719</v>
      </c>
      <c r="AD10" s="81">
        <v>24.598026908438644</v>
      </c>
      <c r="AE10" s="97">
        <v>6.0286516247466775</v>
      </c>
      <c r="AF10" s="98">
        <v>9.8054217022959227E-3</v>
      </c>
      <c r="AG10" s="48"/>
    </row>
    <row r="11" spans="1:33" ht="13.2" x14ac:dyDescent="0.25">
      <c r="A11" s="9"/>
      <c r="B11" s="13"/>
      <c r="C11" s="14" t="s">
        <v>16</v>
      </c>
      <c r="D11" s="75">
        <v>3620557</v>
      </c>
      <c r="E11" s="76">
        <v>10973</v>
      </c>
      <c r="F11" s="76">
        <v>155368</v>
      </c>
      <c r="G11" s="77">
        <f t="shared" si="0"/>
        <v>3786898</v>
      </c>
      <c r="H11" s="78">
        <v>4410495</v>
      </c>
      <c r="I11" s="76">
        <v>1057105</v>
      </c>
      <c r="J11" s="76">
        <v>1774</v>
      </c>
      <c r="K11" s="77">
        <f t="shared" si="1"/>
        <v>5469374</v>
      </c>
      <c r="L11" s="76"/>
      <c r="M11" s="76"/>
      <c r="N11" s="76"/>
      <c r="O11" s="77">
        <f t="shared" si="2"/>
        <v>0</v>
      </c>
      <c r="P11" s="60">
        <f t="shared" si="3"/>
        <v>9256272</v>
      </c>
      <c r="Q11" s="60">
        <f t="shared" si="4"/>
        <v>5469374</v>
      </c>
      <c r="R11" s="50"/>
      <c r="S11" s="13"/>
      <c r="T11" s="14" t="s">
        <v>16</v>
      </c>
      <c r="U11" s="86">
        <f t="shared" si="5"/>
        <v>8031052</v>
      </c>
      <c r="V11" s="87">
        <f t="shared" si="6"/>
        <v>1068078</v>
      </c>
      <c r="W11" s="88">
        <f t="shared" si="7"/>
        <v>157142</v>
      </c>
      <c r="X11" s="81">
        <v>45.776718249215691</v>
      </c>
      <c r="Y11" s="97">
        <v>6.0880076077437666</v>
      </c>
      <c r="Z11" s="98">
        <v>0.89570395747882747</v>
      </c>
      <c r="AA11" s="93">
        <f t="shared" si="8"/>
        <v>4410495</v>
      </c>
      <c r="AB11" s="93">
        <f t="shared" si="9"/>
        <v>1057105</v>
      </c>
      <c r="AC11" s="93">
        <f t="shared" si="10"/>
        <v>1774</v>
      </c>
      <c r="AD11" s="81">
        <v>25.139668745087761</v>
      </c>
      <c r="AE11" s="97">
        <v>6.0254618877871984</v>
      </c>
      <c r="AF11" s="98">
        <v>1.0111738558548572E-2</v>
      </c>
      <c r="AG11" s="48"/>
    </row>
    <row r="12" spans="1:33" ht="13.2" x14ac:dyDescent="0.25">
      <c r="A12" s="9"/>
      <c r="B12" s="13"/>
      <c r="C12" s="14" t="s">
        <v>17</v>
      </c>
      <c r="D12" s="75">
        <v>3672674</v>
      </c>
      <c r="E12" s="76">
        <v>12402</v>
      </c>
      <c r="F12" s="76">
        <v>155494</v>
      </c>
      <c r="G12" s="77">
        <f t="shared" si="0"/>
        <v>3840570</v>
      </c>
      <c r="H12" s="78">
        <v>4399238</v>
      </c>
      <c r="I12" s="76">
        <v>1046507</v>
      </c>
      <c r="J12" s="76">
        <v>1920</v>
      </c>
      <c r="K12" s="77">
        <f t="shared" si="1"/>
        <v>5447665</v>
      </c>
      <c r="L12" s="76"/>
      <c r="M12" s="76"/>
      <c r="N12" s="76"/>
      <c r="O12" s="77">
        <f t="shared" si="2"/>
        <v>0</v>
      </c>
      <c r="P12" s="60">
        <f t="shared" si="3"/>
        <v>9288235</v>
      </c>
      <c r="Q12" s="60">
        <f t="shared" si="4"/>
        <v>5447665</v>
      </c>
      <c r="R12" s="50"/>
      <c r="S12" s="13"/>
      <c r="T12" s="14" t="s">
        <v>17</v>
      </c>
      <c r="U12" s="86">
        <f t="shared" si="5"/>
        <v>8071912</v>
      </c>
      <c r="V12" s="87">
        <f t="shared" si="6"/>
        <v>1058909</v>
      </c>
      <c r="W12" s="88">
        <f t="shared" si="7"/>
        <v>157414</v>
      </c>
      <c r="X12" s="81">
        <v>45.975947231886835</v>
      </c>
      <c r="Y12" s="97">
        <v>6.031327436098171</v>
      </c>
      <c r="Z12" s="98">
        <v>0.89659770294327223</v>
      </c>
      <c r="AA12" s="93">
        <f t="shared" si="8"/>
        <v>4399238</v>
      </c>
      <c r="AB12" s="93">
        <f t="shared" si="9"/>
        <v>1046507</v>
      </c>
      <c r="AC12" s="93">
        <f t="shared" si="10"/>
        <v>1920</v>
      </c>
      <c r="AD12" s="81">
        <v>25.057153020066547</v>
      </c>
      <c r="AE12" s="97">
        <v>5.9606881999952677</v>
      </c>
      <c r="AF12" s="98">
        <v>1.0935924312012164E-2</v>
      </c>
      <c r="AG12" s="48"/>
    </row>
    <row r="13" spans="1:33" ht="13.2" x14ac:dyDescent="0.25">
      <c r="A13" s="9"/>
      <c r="B13" s="20"/>
      <c r="C13" s="14" t="s">
        <v>18</v>
      </c>
      <c r="D13" s="75">
        <v>3548172</v>
      </c>
      <c r="E13" s="76">
        <v>11989</v>
      </c>
      <c r="F13" s="76">
        <v>158871</v>
      </c>
      <c r="G13" s="77">
        <f t="shared" si="0"/>
        <v>3719032</v>
      </c>
      <c r="H13" s="78">
        <v>4577322</v>
      </c>
      <c r="I13" s="76">
        <v>1035595</v>
      </c>
      <c r="J13" s="76">
        <v>2054</v>
      </c>
      <c r="K13" s="77">
        <f t="shared" si="1"/>
        <v>5614971</v>
      </c>
      <c r="L13" s="76"/>
      <c r="M13" s="76"/>
      <c r="N13" s="76"/>
      <c r="O13" s="77">
        <f t="shared" si="2"/>
        <v>0</v>
      </c>
      <c r="P13" s="60">
        <f t="shared" si="3"/>
        <v>9334003</v>
      </c>
      <c r="Q13" s="60">
        <f t="shared" si="4"/>
        <v>5614971</v>
      </c>
      <c r="R13" s="50"/>
      <c r="S13" s="20"/>
      <c r="T13" s="14" t="s">
        <v>18</v>
      </c>
      <c r="U13" s="86">
        <f t="shared" si="5"/>
        <v>8125494</v>
      </c>
      <c r="V13" s="87">
        <f t="shared" si="6"/>
        <v>1047584</v>
      </c>
      <c r="W13" s="88">
        <f t="shared" si="7"/>
        <v>160925</v>
      </c>
      <c r="X13" s="81">
        <v>46.24729284214304</v>
      </c>
      <c r="Y13" s="97">
        <v>5.9624589009288025</v>
      </c>
      <c r="Z13" s="98">
        <v>0.91592530874084321</v>
      </c>
      <c r="AA13" s="93">
        <f t="shared" si="8"/>
        <v>4577322</v>
      </c>
      <c r="AB13" s="93">
        <f t="shared" si="9"/>
        <v>1035595</v>
      </c>
      <c r="AC13" s="93">
        <f t="shared" si="10"/>
        <v>2054</v>
      </c>
      <c r="AD13" s="81">
        <v>26.052416132087952</v>
      </c>
      <c r="AE13" s="97">
        <v>5.8942219674101199</v>
      </c>
      <c r="AF13" s="98">
        <v>1.1690604841719385E-2</v>
      </c>
      <c r="AG13" s="48"/>
    </row>
    <row r="14" spans="1:33" ht="13.2" x14ac:dyDescent="0.25">
      <c r="A14" s="9"/>
      <c r="B14" s="13"/>
      <c r="C14" s="14" t="s">
        <v>19</v>
      </c>
      <c r="D14" s="75">
        <v>3535141</v>
      </c>
      <c r="E14" s="76">
        <v>11878</v>
      </c>
      <c r="F14" s="76">
        <v>158473</v>
      </c>
      <c r="G14" s="77">
        <f t="shared" si="0"/>
        <v>3705492</v>
      </c>
      <c r="H14" s="78">
        <v>4654067</v>
      </c>
      <c r="I14" s="76">
        <v>1023378</v>
      </c>
      <c r="J14" s="76">
        <v>2049</v>
      </c>
      <c r="K14" s="77">
        <f t="shared" si="1"/>
        <v>5679494</v>
      </c>
      <c r="L14" s="76"/>
      <c r="M14" s="76"/>
      <c r="N14" s="76"/>
      <c r="O14" s="77">
        <f t="shared" si="2"/>
        <v>0</v>
      </c>
      <c r="P14" s="60">
        <f t="shared" si="3"/>
        <v>9384986</v>
      </c>
      <c r="Q14" s="60">
        <f t="shared" si="4"/>
        <v>5679494</v>
      </c>
      <c r="R14" s="50"/>
      <c r="S14" s="13"/>
      <c r="T14" s="14" t="s">
        <v>19</v>
      </c>
      <c r="U14" s="86">
        <f t="shared" si="5"/>
        <v>8189208</v>
      </c>
      <c r="V14" s="87">
        <f t="shared" si="6"/>
        <v>1035256</v>
      </c>
      <c r="W14" s="88">
        <f t="shared" si="7"/>
        <v>160522</v>
      </c>
      <c r="X14" s="81">
        <v>46.575867297089708</v>
      </c>
      <c r="Y14" s="97">
        <v>5.8879864908201016</v>
      </c>
      <c r="Z14" s="98">
        <v>0.91296391180483316</v>
      </c>
      <c r="AA14" s="93">
        <f t="shared" si="8"/>
        <v>4654067</v>
      </c>
      <c r="AB14" s="93">
        <f t="shared" si="9"/>
        <v>1023378</v>
      </c>
      <c r="AC14" s="93">
        <f t="shared" si="10"/>
        <v>2049</v>
      </c>
      <c r="AD14" s="81">
        <v>26.469862162954517</v>
      </c>
      <c r="AE14" s="97">
        <v>5.820430733077127</v>
      </c>
      <c r="AF14" s="98">
        <v>1.1653624146771803E-2</v>
      </c>
      <c r="AG14" s="48"/>
    </row>
    <row r="15" spans="1:33" ht="13.2" x14ac:dyDescent="0.25">
      <c r="A15" s="9"/>
      <c r="B15" s="13"/>
      <c r="C15" s="14" t="s">
        <v>20</v>
      </c>
      <c r="D15" s="75">
        <v>3507110</v>
      </c>
      <c r="E15" s="76">
        <v>11397</v>
      </c>
      <c r="F15" s="76">
        <v>154692</v>
      </c>
      <c r="G15" s="77">
        <f t="shared" si="0"/>
        <v>3673199</v>
      </c>
      <c r="H15" s="78">
        <v>4640825</v>
      </c>
      <c r="I15" s="76">
        <v>1002953</v>
      </c>
      <c r="J15" s="76">
        <v>2000</v>
      </c>
      <c r="K15" s="77">
        <f t="shared" si="1"/>
        <v>5645778</v>
      </c>
      <c r="L15" s="76"/>
      <c r="M15" s="76"/>
      <c r="N15" s="76"/>
      <c r="O15" s="77">
        <f t="shared" si="2"/>
        <v>0</v>
      </c>
      <c r="P15" s="60">
        <f t="shared" si="3"/>
        <v>9318977</v>
      </c>
      <c r="Q15" s="60">
        <f t="shared" si="4"/>
        <v>5645778</v>
      </c>
      <c r="R15" s="50"/>
      <c r="S15" s="13"/>
      <c r="T15" s="14" t="s">
        <v>20</v>
      </c>
      <c r="U15" s="86">
        <f t="shared" si="5"/>
        <v>8147935</v>
      </c>
      <c r="V15" s="87">
        <f t="shared" si="6"/>
        <v>1014350</v>
      </c>
      <c r="W15" s="88">
        <f t="shared" si="7"/>
        <v>156692</v>
      </c>
      <c r="X15" s="81">
        <v>46.307287592217619</v>
      </c>
      <c r="Y15" s="97">
        <v>5.7648713654644945</v>
      </c>
      <c r="Z15" s="98">
        <v>0.89053011682098149</v>
      </c>
      <c r="AA15" s="93">
        <f t="shared" si="8"/>
        <v>4640825</v>
      </c>
      <c r="AB15" s="93">
        <f t="shared" si="9"/>
        <v>1002953</v>
      </c>
      <c r="AC15" s="93">
        <f t="shared" si="10"/>
        <v>2000</v>
      </c>
      <c r="AD15" s="81">
        <v>26.375273973117526</v>
      </c>
      <c r="AE15" s="97">
        <v>5.7000986154746496</v>
      </c>
      <c r="AF15" s="98">
        <v>1.1366631567929204E-2</v>
      </c>
      <c r="AG15" s="48"/>
    </row>
    <row r="16" spans="1:33" ht="13.2" x14ac:dyDescent="0.25">
      <c r="A16" s="9"/>
      <c r="B16" s="20"/>
      <c r="C16" s="14" t="s">
        <v>21</v>
      </c>
      <c r="D16" s="75">
        <v>3296568</v>
      </c>
      <c r="E16" s="76">
        <v>10047</v>
      </c>
      <c r="F16" s="76">
        <v>168003</v>
      </c>
      <c r="G16" s="77">
        <f t="shared" si="0"/>
        <v>3474618</v>
      </c>
      <c r="H16" s="78">
        <v>4925271</v>
      </c>
      <c r="I16" s="76">
        <v>948985</v>
      </c>
      <c r="J16" s="76">
        <v>2291</v>
      </c>
      <c r="K16" s="77">
        <f t="shared" si="1"/>
        <v>5876547</v>
      </c>
      <c r="L16" s="76"/>
      <c r="M16" s="76"/>
      <c r="N16" s="76"/>
      <c r="O16" s="77">
        <f t="shared" si="2"/>
        <v>0</v>
      </c>
      <c r="P16" s="60">
        <f t="shared" si="3"/>
        <v>9351165</v>
      </c>
      <c r="Q16" s="60">
        <f t="shared" si="4"/>
        <v>5876547</v>
      </c>
      <c r="R16" s="50"/>
      <c r="S16" s="20"/>
      <c r="T16" s="14" t="s">
        <v>21</v>
      </c>
      <c r="U16" s="86">
        <f t="shared" si="5"/>
        <v>8221839</v>
      </c>
      <c r="V16" s="87">
        <f t="shared" si="6"/>
        <v>959032</v>
      </c>
      <c r="W16" s="88">
        <f t="shared" si="7"/>
        <v>170294</v>
      </c>
      <c r="X16" s="81">
        <v>46.693209459813723</v>
      </c>
      <c r="Y16" s="97">
        <v>5.4465043714264016</v>
      </c>
      <c r="Z16" s="98">
        <v>0.96712832880205002</v>
      </c>
      <c r="AA16" s="93">
        <f t="shared" si="8"/>
        <v>4925271</v>
      </c>
      <c r="AB16" s="93">
        <f t="shared" si="9"/>
        <v>948985</v>
      </c>
      <c r="AC16" s="93">
        <f t="shared" si="10"/>
        <v>2291</v>
      </c>
      <c r="AD16" s="81">
        <v>27.971444156148788</v>
      </c>
      <c r="AE16" s="97">
        <v>5.3894457650193983</v>
      </c>
      <c r="AF16" s="98">
        <v>1.3010975144664502E-2</v>
      </c>
      <c r="AG16" s="48"/>
    </row>
    <row r="17" spans="1:33" ht="13.2" x14ac:dyDescent="0.25">
      <c r="A17" s="9"/>
      <c r="B17" s="13"/>
      <c r="C17" s="14" t="s">
        <v>22</v>
      </c>
      <c r="D17" s="75">
        <v>3310046</v>
      </c>
      <c r="E17" s="76">
        <v>10094</v>
      </c>
      <c r="F17" s="76">
        <v>168016</v>
      </c>
      <c r="G17" s="77">
        <f t="shared" si="0"/>
        <v>3488156</v>
      </c>
      <c r="H17" s="78">
        <v>4968302</v>
      </c>
      <c r="I17" s="76">
        <v>909766</v>
      </c>
      <c r="J17" s="76">
        <v>2292</v>
      </c>
      <c r="K17" s="77">
        <f t="shared" si="1"/>
        <v>5880360</v>
      </c>
      <c r="L17" s="76"/>
      <c r="M17" s="76"/>
      <c r="N17" s="76"/>
      <c r="O17" s="77">
        <f t="shared" si="2"/>
        <v>0</v>
      </c>
      <c r="P17" s="60">
        <f t="shared" si="3"/>
        <v>9368516</v>
      </c>
      <c r="Q17" s="60">
        <f t="shared" si="4"/>
        <v>5880360</v>
      </c>
      <c r="R17" s="50"/>
      <c r="S17" s="13"/>
      <c r="T17" s="14" t="s">
        <v>22</v>
      </c>
      <c r="U17" s="86">
        <f t="shared" si="5"/>
        <v>8278348</v>
      </c>
      <c r="V17" s="87">
        <f t="shared" si="6"/>
        <v>919860</v>
      </c>
      <c r="W17" s="88">
        <f t="shared" si="7"/>
        <v>170308</v>
      </c>
      <c r="X17" s="81">
        <v>46.979851406502284</v>
      </c>
      <c r="Y17" s="97">
        <v>5.2202306685808804</v>
      </c>
      <c r="Z17" s="98">
        <v>0.96650255985114319</v>
      </c>
      <c r="AA17" s="93">
        <f t="shared" si="8"/>
        <v>4968302</v>
      </c>
      <c r="AB17" s="93">
        <f t="shared" si="9"/>
        <v>909766</v>
      </c>
      <c r="AC17" s="93">
        <f t="shared" si="10"/>
        <v>2292</v>
      </c>
      <c r="AD17" s="81">
        <v>28.195249789285025</v>
      </c>
      <c r="AE17" s="97">
        <v>5.1629469423957479</v>
      </c>
      <c r="AF17" s="98">
        <v>1.3007162712138127E-2</v>
      </c>
      <c r="AG17" s="48"/>
    </row>
    <row r="18" spans="1:33" ht="13.8" thickBot="1" x14ac:dyDescent="0.3">
      <c r="A18" s="9"/>
      <c r="B18" s="17"/>
      <c r="C18" s="18" t="s">
        <v>23</v>
      </c>
      <c r="D18" s="67">
        <v>3263148</v>
      </c>
      <c r="E18" s="68">
        <v>9232</v>
      </c>
      <c r="F18" s="68">
        <v>172482</v>
      </c>
      <c r="G18" s="69">
        <f t="shared" si="0"/>
        <v>3444862</v>
      </c>
      <c r="H18" s="70">
        <v>5481834</v>
      </c>
      <c r="I18" s="68">
        <v>881843</v>
      </c>
      <c r="J18" s="68">
        <v>2443</v>
      </c>
      <c r="K18" s="69">
        <f t="shared" si="1"/>
        <v>6366120</v>
      </c>
      <c r="L18" s="68"/>
      <c r="M18" s="68"/>
      <c r="N18" s="68"/>
      <c r="O18" s="69">
        <f t="shared" si="2"/>
        <v>0</v>
      </c>
      <c r="P18" s="57">
        <f t="shared" si="3"/>
        <v>9810982</v>
      </c>
      <c r="Q18" s="57">
        <f t="shared" si="4"/>
        <v>6366120</v>
      </c>
      <c r="R18" s="50"/>
      <c r="S18" s="17"/>
      <c r="T18" s="18" t="s">
        <v>23</v>
      </c>
      <c r="U18" s="89">
        <f t="shared" si="5"/>
        <v>8744982</v>
      </c>
      <c r="V18" s="90">
        <f t="shared" si="6"/>
        <v>891075</v>
      </c>
      <c r="W18" s="91">
        <f t="shared" si="7"/>
        <v>174925</v>
      </c>
      <c r="X18" s="82">
        <v>49.591850292755517</v>
      </c>
      <c r="Y18" s="99">
        <v>5.0531902752478075</v>
      </c>
      <c r="Z18" s="100">
        <v>0.99198081968153373</v>
      </c>
      <c r="AA18" s="94">
        <f t="shared" si="8"/>
        <v>5481834</v>
      </c>
      <c r="AB18" s="94">
        <f t="shared" si="9"/>
        <v>881843</v>
      </c>
      <c r="AC18" s="94">
        <f t="shared" si="10"/>
        <v>2443</v>
      </c>
      <c r="AD18" s="82">
        <v>31.086889722327289</v>
      </c>
      <c r="AE18" s="99">
        <v>5.0008365983731471</v>
      </c>
      <c r="AF18" s="100">
        <v>1.3853989666897167E-2</v>
      </c>
      <c r="AG18" s="48"/>
    </row>
    <row r="19" spans="1:33" ht="13.2" x14ac:dyDescent="0.25">
      <c r="A19" s="9"/>
      <c r="B19" s="10">
        <v>2014</v>
      </c>
      <c r="C19" s="11" t="s">
        <v>12</v>
      </c>
      <c r="D19" s="71">
        <v>3161394</v>
      </c>
      <c r="E19" s="72">
        <v>8334</v>
      </c>
      <c r="F19" s="72">
        <v>174529</v>
      </c>
      <c r="G19" s="73">
        <f t="shared" si="0"/>
        <v>3344257</v>
      </c>
      <c r="H19" s="74">
        <v>5588283</v>
      </c>
      <c r="I19" s="72">
        <v>890507</v>
      </c>
      <c r="J19" s="72">
        <v>157446</v>
      </c>
      <c r="K19" s="73">
        <f t="shared" si="1"/>
        <v>6636236</v>
      </c>
      <c r="L19" s="72">
        <v>6485</v>
      </c>
      <c r="M19" s="72"/>
      <c r="N19" s="72"/>
      <c r="O19" s="73">
        <f t="shared" si="2"/>
        <v>6485</v>
      </c>
      <c r="P19" s="63">
        <f t="shared" ref="P19:P27" si="11">+G19+K19+O19</f>
        <v>9986978</v>
      </c>
      <c r="Q19" s="63">
        <f t="shared" si="4"/>
        <v>6642721</v>
      </c>
      <c r="R19" s="50"/>
      <c r="S19" s="10">
        <v>2014</v>
      </c>
      <c r="T19" s="11" t="s">
        <v>12</v>
      </c>
      <c r="U19" s="83">
        <f t="shared" si="5"/>
        <v>8756162</v>
      </c>
      <c r="V19" s="84">
        <f t="shared" si="6"/>
        <v>898841</v>
      </c>
      <c r="W19" s="85">
        <f t="shared" si="7"/>
        <v>331975</v>
      </c>
      <c r="X19" s="80">
        <v>49.619095533328384</v>
      </c>
      <c r="Y19" s="95">
        <v>5.0935189924846549</v>
      </c>
      <c r="Z19" s="96">
        <v>1.8812236730746519</v>
      </c>
      <c r="AA19" s="92">
        <f t="shared" si="8"/>
        <v>5594768</v>
      </c>
      <c r="AB19" s="92">
        <f t="shared" si="9"/>
        <v>890507</v>
      </c>
      <c r="AC19" s="92">
        <f t="shared" si="10"/>
        <v>157446</v>
      </c>
      <c r="AD19" s="80">
        <v>31.704224736683557</v>
      </c>
      <c r="AE19" s="95">
        <v>5.046292188986186</v>
      </c>
      <c r="AF19" s="96">
        <v>0.89220917970001246</v>
      </c>
      <c r="AG19" s="48"/>
    </row>
    <row r="20" spans="1:33" ht="13.2" x14ac:dyDescent="0.25">
      <c r="A20" s="9"/>
      <c r="B20" s="13"/>
      <c r="C20" s="14" t="s">
        <v>13</v>
      </c>
      <c r="D20" s="75">
        <v>3028244</v>
      </c>
      <c r="E20" s="76">
        <v>7273</v>
      </c>
      <c r="F20" s="76">
        <v>175273</v>
      </c>
      <c r="G20" s="77">
        <f t="shared" si="0"/>
        <v>3210790</v>
      </c>
      <c r="H20" s="78">
        <v>5652770</v>
      </c>
      <c r="I20" s="76">
        <v>863346</v>
      </c>
      <c r="J20" s="76">
        <v>158893</v>
      </c>
      <c r="K20" s="77">
        <f t="shared" si="1"/>
        <v>6675009</v>
      </c>
      <c r="L20" s="76">
        <v>8170</v>
      </c>
      <c r="M20" s="76"/>
      <c r="N20" s="76"/>
      <c r="O20" s="77">
        <f t="shared" si="2"/>
        <v>8170</v>
      </c>
      <c r="P20" s="60">
        <f t="shared" si="11"/>
        <v>9893969</v>
      </c>
      <c r="Q20" s="60">
        <f t="shared" si="4"/>
        <v>6683179</v>
      </c>
      <c r="R20" s="50"/>
      <c r="S20" s="13"/>
      <c r="T20" s="14" t="s">
        <v>13</v>
      </c>
      <c r="U20" s="86">
        <f t="shared" si="5"/>
        <v>8689184</v>
      </c>
      <c r="V20" s="87">
        <f t="shared" si="6"/>
        <v>870619</v>
      </c>
      <c r="W20" s="88">
        <f t="shared" si="7"/>
        <v>334166</v>
      </c>
      <c r="X20" s="81">
        <v>49.203720513005692</v>
      </c>
      <c r="Y20" s="97">
        <v>4.9300019368116157</v>
      </c>
      <c r="Z20" s="98">
        <v>1.892261743904728</v>
      </c>
      <c r="AA20" s="93">
        <f t="shared" si="8"/>
        <v>5660940</v>
      </c>
      <c r="AB20" s="93">
        <f t="shared" si="9"/>
        <v>863346</v>
      </c>
      <c r="AC20" s="93">
        <f t="shared" si="10"/>
        <v>158893</v>
      </c>
      <c r="AD20" s="81">
        <v>32.055865038753282</v>
      </c>
      <c r="AE20" s="97">
        <v>4.8888175564036178</v>
      </c>
      <c r="AF20" s="98">
        <v>0.89975385070370395</v>
      </c>
      <c r="AG20" s="48"/>
    </row>
    <row r="21" spans="1:33" ht="13.2" x14ac:dyDescent="0.25">
      <c r="A21" s="9"/>
      <c r="B21" s="13"/>
      <c r="C21" s="14" t="s">
        <v>14</v>
      </c>
      <c r="D21" s="75">
        <v>2959722</v>
      </c>
      <c r="E21" s="76">
        <v>9206</v>
      </c>
      <c r="F21" s="76">
        <v>181897</v>
      </c>
      <c r="G21" s="77">
        <f t="shared" si="0"/>
        <v>3150825</v>
      </c>
      <c r="H21" s="78">
        <v>6000090</v>
      </c>
      <c r="I21" s="76">
        <v>851910</v>
      </c>
      <c r="J21" s="76">
        <v>159653</v>
      </c>
      <c r="K21" s="77">
        <f t="shared" si="1"/>
        <v>7011653</v>
      </c>
      <c r="L21" s="76">
        <v>9829</v>
      </c>
      <c r="M21" s="76"/>
      <c r="N21" s="76"/>
      <c r="O21" s="77">
        <f t="shared" si="2"/>
        <v>9829</v>
      </c>
      <c r="P21" s="60">
        <f t="shared" si="11"/>
        <v>10172307</v>
      </c>
      <c r="Q21" s="60">
        <f t="shared" si="4"/>
        <v>7021482</v>
      </c>
      <c r="R21" s="50"/>
      <c r="S21" s="13"/>
      <c r="T21" s="14" t="s">
        <v>14</v>
      </c>
      <c r="U21" s="86">
        <f t="shared" si="5"/>
        <v>8969641</v>
      </c>
      <c r="V21" s="87">
        <f t="shared" si="6"/>
        <v>861116</v>
      </c>
      <c r="W21" s="88">
        <f t="shared" si="7"/>
        <v>341550</v>
      </c>
      <c r="X21" s="81">
        <v>50.754918384508102</v>
      </c>
      <c r="Y21" s="97">
        <v>4.8726445461523014</v>
      </c>
      <c r="Z21" s="98">
        <v>1.9326684729331689</v>
      </c>
      <c r="AA21" s="93">
        <f t="shared" si="8"/>
        <v>6009919</v>
      </c>
      <c r="AB21" s="93">
        <f t="shared" si="9"/>
        <v>851910</v>
      </c>
      <c r="AC21" s="93">
        <f t="shared" si="10"/>
        <v>159653</v>
      </c>
      <c r="AD21" s="81">
        <v>34.007263874050757</v>
      </c>
      <c r="AE21" s="97">
        <v>4.8205521849699773</v>
      </c>
      <c r="AF21" s="98">
        <v>0.90340014554003567</v>
      </c>
      <c r="AG21" s="48"/>
    </row>
    <row r="22" spans="1:33" ht="13.2" x14ac:dyDescent="0.25">
      <c r="A22" s="9"/>
      <c r="B22" s="20"/>
      <c r="C22" s="14" t="s">
        <v>15</v>
      </c>
      <c r="D22" s="75">
        <v>2664574</v>
      </c>
      <c r="E22" s="76">
        <v>7640</v>
      </c>
      <c r="F22" s="76">
        <v>181058</v>
      </c>
      <c r="G22" s="77">
        <f t="shared" si="0"/>
        <v>2853272</v>
      </c>
      <c r="H22" s="78">
        <v>6191270</v>
      </c>
      <c r="I22" s="76">
        <v>828849</v>
      </c>
      <c r="J22" s="76">
        <v>158886</v>
      </c>
      <c r="K22" s="77">
        <f t="shared" si="1"/>
        <v>7179005</v>
      </c>
      <c r="L22" s="76">
        <v>29536</v>
      </c>
      <c r="M22" s="76"/>
      <c r="N22" s="76"/>
      <c r="O22" s="77">
        <f t="shared" si="2"/>
        <v>29536</v>
      </c>
      <c r="P22" s="60">
        <f t="shared" si="11"/>
        <v>10061813</v>
      </c>
      <c r="Q22" s="60">
        <f t="shared" si="4"/>
        <v>7208541</v>
      </c>
      <c r="R22" s="50"/>
      <c r="S22" s="20"/>
      <c r="T22" s="14" t="s">
        <v>15</v>
      </c>
      <c r="U22" s="86">
        <f t="shared" si="5"/>
        <v>8885380</v>
      </c>
      <c r="V22" s="87">
        <f t="shared" si="6"/>
        <v>836489</v>
      </c>
      <c r="W22" s="88">
        <f t="shared" si="7"/>
        <v>339944</v>
      </c>
      <c r="X22" s="81">
        <v>50.241596519370304</v>
      </c>
      <c r="Y22" s="97">
        <v>4.7298531780173212</v>
      </c>
      <c r="Z22" s="98">
        <v>1.9221833266760475</v>
      </c>
      <c r="AA22" s="93">
        <f t="shared" si="8"/>
        <v>6220806</v>
      </c>
      <c r="AB22" s="93">
        <f t="shared" si="9"/>
        <v>828849</v>
      </c>
      <c r="AC22" s="93">
        <f t="shared" si="10"/>
        <v>158886</v>
      </c>
      <c r="AD22" s="81">
        <v>35.174998151714149</v>
      </c>
      <c r="AE22" s="97">
        <v>4.6866534727252587</v>
      </c>
      <c r="AF22" s="98">
        <v>0.89840685537103304</v>
      </c>
      <c r="AG22" s="48"/>
    </row>
    <row r="23" spans="1:33" ht="13.2" x14ac:dyDescent="0.25">
      <c r="A23" s="9"/>
      <c r="B23" s="13"/>
      <c r="C23" s="14" t="s">
        <v>16</v>
      </c>
      <c r="D23" s="75">
        <v>2607217</v>
      </c>
      <c r="E23" s="76">
        <v>8270</v>
      </c>
      <c r="F23" s="76">
        <v>179429</v>
      </c>
      <c r="G23" s="77">
        <f t="shared" si="0"/>
        <v>2794916</v>
      </c>
      <c r="H23" s="78">
        <v>6583844</v>
      </c>
      <c r="I23" s="76">
        <v>849331</v>
      </c>
      <c r="J23" s="76">
        <v>160064</v>
      </c>
      <c r="K23" s="77">
        <f t="shared" si="1"/>
        <v>7593239</v>
      </c>
      <c r="L23" s="76">
        <v>14407</v>
      </c>
      <c r="M23" s="76"/>
      <c r="N23" s="76"/>
      <c r="O23" s="77">
        <f t="shared" si="2"/>
        <v>14407</v>
      </c>
      <c r="P23" s="60">
        <f t="shared" si="11"/>
        <v>10402562</v>
      </c>
      <c r="Q23" s="60">
        <f t="shared" si="4"/>
        <v>7607646</v>
      </c>
      <c r="R23" s="50"/>
      <c r="S23" s="13"/>
      <c r="T23" s="14" t="s">
        <v>16</v>
      </c>
      <c r="U23" s="86">
        <f t="shared" si="5"/>
        <v>9205468</v>
      </c>
      <c r="V23" s="87">
        <f t="shared" si="6"/>
        <v>857601</v>
      </c>
      <c r="W23" s="88">
        <f t="shared" si="7"/>
        <v>339493</v>
      </c>
      <c r="X23" s="81">
        <v>52.013715798877087</v>
      </c>
      <c r="Y23" s="97">
        <v>4.8457085161593945</v>
      </c>
      <c r="Z23" s="98">
        <v>1.9182395091382838</v>
      </c>
      <c r="AA23" s="93">
        <f t="shared" si="8"/>
        <v>6598251</v>
      </c>
      <c r="AB23" s="93">
        <f t="shared" si="9"/>
        <v>849331</v>
      </c>
      <c r="AC23" s="93">
        <f t="shared" si="10"/>
        <v>160064</v>
      </c>
      <c r="AD23" s="81">
        <v>37.282140602048315</v>
      </c>
      <c r="AE23" s="97">
        <v>4.7989804812939516</v>
      </c>
      <c r="AF23" s="98">
        <v>0.9044106617535862</v>
      </c>
      <c r="AG23" s="48"/>
    </row>
    <row r="24" spans="1:33" ht="13.2" x14ac:dyDescent="0.25">
      <c r="A24" s="9"/>
      <c r="B24" s="13"/>
      <c r="C24" s="14" t="s">
        <v>17</v>
      </c>
      <c r="D24" s="75">
        <v>2418338</v>
      </c>
      <c r="E24" s="76">
        <v>6545</v>
      </c>
      <c r="F24" s="76">
        <v>178962</v>
      </c>
      <c r="G24" s="77">
        <f t="shared" si="0"/>
        <v>2603845</v>
      </c>
      <c r="H24" s="78">
        <v>6644281</v>
      </c>
      <c r="I24" s="76">
        <v>828433</v>
      </c>
      <c r="J24" s="76">
        <v>164814</v>
      </c>
      <c r="K24" s="77">
        <f t="shared" si="1"/>
        <v>7637528</v>
      </c>
      <c r="L24" s="76">
        <v>178424</v>
      </c>
      <c r="M24" s="76">
        <v>5958</v>
      </c>
      <c r="N24" s="76"/>
      <c r="O24" s="77">
        <f t="shared" si="2"/>
        <v>184382</v>
      </c>
      <c r="P24" s="60">
        <f t="shared" si="11"/>
        <v>10425755</v>
      </c>
      <c r="Q24" s="60">
        <f t="shared" si="4"/>
        <v>7821910</v>
      </c>
      <c r="R24" s="50"/>
      <c r="S24" s="13"/>
      <c r="T24" s="14" t="s">
        <v>17</v>
      </c>
      <c r="U24" s="86">
        <f t="shared" si="5"/>
        <v>9241043</v>
      </c>
      <c r="V24" s="87">
        <f t="shared" si="6"/>
        <v>840936</v>
      </c>
      <c r="W24" s="88">
        <f t="shared" si="7"/>
        <v>343776</v>
      </c>
      <c r="X24" s="81">
        <v>52.17684440701381</v>
      </c>
      <c r="Y24" s="97">
        <v>4.7480989784655874</v>
      </c>
      <c r="Z24" s="98">
        <v>1.9410305593065176</v>
      </c>
      <c r="AA24" s="93">
        <f t="shared" si="8"/>
        <v>6822705</v>
      </c>
      <c r="AB24" s="93">
        <f t="shared" si="9"/>
        <v>834391</v>
      </c>
      <c r="AC24" s="93">
        <f t="shared" si="10"/>
        <v>164814</v>
      </c>
      <c r="AD24" s="81">
        <v>38.522406747804894</v>
      </c>
      <c r="AE24" s="97">
        <v>4.7111445517148507</v>
      </c>
      <c r="AF24" s="98">
        <v>0.93057400924306644</v>
      </c>
      <c r="AG24" s="48"/>
    </row>
    <row r="25" spans="1:33" ht="13.2" x14ac:dyDescent="0.25">
      <c r="A25" s="9"/>
      <c r="B25" s="20"/>
      <c r="C25" s="14" t="s">
        <v>18</v>
      </c>
      <c r="D25" s="75">
        <v>2143658</v>
      </c>
      <c r="E25" s="76">
        <v>5420</v>
      </c>
      <c r="F25" s="76">
        <v>171011</v>
      </c>
      <c r="G25" s="77">
        <f t="shared" si="0"/>
        <v>2320089</v>
      </c>
      <c r="H25" s="78">
        <v>6619252</v>
      </c>
      <c r="I25" s="76">
        <v>788496</v>
      </c>
      <c r="J25" s="76">
        <v>165700</v>
      </c>
      <c r="K25" s="77">
        <f t="shared" si="1"/>
        <v>7573448</v>
      </c>
      <c r="L25" s="76">
        <v>213617</v>
      </c>
      <c r="M25" s="76">
        <v>6826</v>
      </c>
      <c r="N25" s="76"/>
      <c r="O25" s="77">
        <f t="shared" si="2"/>
        <v>220443</v>
      </c>
      <c r="P25" s="60">
        <f t="shared" si="11"/>
        <v>10113980</v>
      </c>
      <c r="Q25" s="60">
        <f t="shared" si="4"/>
        <v>7793891</v>
      </c>
      <c r="R25" s="50"/>
      <c r="S25" s="20"/>
      <c r="T25" s="14" t="s">
        <v>18</v>
      </c>
      <c r="U25" s="86">
        <f t="shared" si="5"/>
        <v>8976527</v>
      </c>
      <c r="V25" s="87">
        <f t="shared" si="6"/>
        <v>800742</v>
      </c>
      <c r="W25" s="88">
        <f t="shared" si="7"/>
        <v>336711</v>
      </c>
      <c r="X25" s="81">
        <v>50.331902052501206</v>
      </c>
      <c r="Y25" s="97">
        <v>4.4898063486383899</v>
      </c>
      <c r="Z25" s="98">
        <v>1.8879579008674217</v>
      </c>
      <c r="AA25" s="93">
        <f t="shared" si="8"/>
        <v>6832869</v>
      </c>
      <c r="AB25" s="93">
        <f t="shared" si="9"/>
        <v>795322</v>
      </c>
      <c r="AC25" s="93">
        <f t="shared" si="10"/>
        <v>165700</v>
      </c>
      <c r="AD25" s="81">
        <v>38.312288621821317</v>
      </c>
      <c r="AE25" s="97">
        <v>4.4594160975842172</v>
      </c>
      <c r="AF25" s="98">
        <v>0.92908940953438335</v>
      </c>
      <c r="AG25" s="48"/>
    </row>
    <row r="26" spans="1:33" ht="13.2" x14ac:dyDescent="0.25">
      <c r="A26" s="9"/>
      <c r="B26" s="13"/>
      <c r="C26" s="14" t="s">
        <v>19</v>
      </c>
      <c r="D26" s="75">
        <v>1955410</v>
      </c>
      <c r="E26" s="76">
        <v>4557</v>
      </c>
      <c r="F26" s="76">
        <v>160757</v>
      </c>
      <c r="G26" s="77">
        <f t="shared" si="0"/>
        <v>2120724</v>
      </c>
      <c r="H26" s="78">
        <v>6734762</v>
      </c>
      <c r="I26" s="76">
        <v>766126</v>
      </c>
      <c r="J26" s="76">
        <v>174507</v>
      </c>
      <c r="K26" s="77">
        <f t="shared" si="1"/>
        <v>7675395</v>
      </c>
      <c r="L26" s="76">
        <v>262000</v>
      </c>
      <c r="M26" s="76">
        <v>8166</v>
      </c>
      <c r="N26" s="76"/>
      <c r="O26" s="77">
        <f t="shared" si="2"/>
        <v>270166</v>
      </c>
      <c r="P26" s="60">
        <f t="shared" si="11"/>
        <v>10066285</v>
      </c>
      <c r="Q26" s="60">
        <f t="shared" si="4"/>
        <v>7945561</v>
      </c>
      <c r="R26" s="50"/>
      <c r="S26" s="13"/>
      <c r="T26" s="14" t="s">
        <v>19</v>
      </c>
      <c r="U26" s="86">
        <f t="shared" si="5"/>
        <v>8952172</v>
      </c>
      <c r="V26" s="87">
        <f t="shared" si="6"/>
        <v>778849</v>
      </c>
      <c r="W26" s="88">
        <f t="shared" si="7"/>
        <v>335264</v>
      </c>
      <c r="X26" s="81">
        <v>50.151438805201899</v>
      </c>
      <c r="Y26" s="97">
        <v>4.3632313992618439</v>
      </c>
      <c r="Z26" s="98">
        <v>1.8782002825221868</v>
      </c>
      <c r="AA26" s="93">
        <f t="shared" si="8"/>
        <v>6996762</v>
      </c>
      <c r="AB26" s="93">
        <f t="shared" si="9"/>
        <v>774292</v>
      </c>
      <c r="AC26" s="93">
        <f t="shared" si="10"/>
        <v>174507</v>
      </c>
      <c r="AD26" s="81">
        <v>39.196932462598134</v>
      </c>
      <c r="AE26" s="97">
        <v>4.3377023872371296</v>
      </c>
      <c r="AF26" s="98">
        <v>0.9776149443486305</v>
      </c>
      <c r="AG26" s="48"/>
    </row>
    <row r="27" spans="1:33" ht="13.2" x14ac:dyDescent="0.25">
      <c r="A27" s="9"/>
      <c r="B27" s="13"/>
      <c r="C27" s="14" t="s">
        <v>20</v>
      </c>
      <c r="D27" s="75">
        <v>1982235</v>
      </c>
      <c r="E27" s="76">
        <v>4910</v>
      </c>
      <c r="F27" s="76">
        <v>170216</v>
      </c>
      <c r="G27" s="77">
        <f t="shared" si="0"/>
        <v>2157361</v>
      </c>
      <c r="H27" s="78">
        <v>7177727</v>
      </c>
      <c r="I27" s="76">
        <v>752246</v>
      </c>
      <c r="J27" s="76">
        <v>175759</v>
      </c>
      <c r="K27" s="77">
        <f t="shared" si="1"/>
        <v>8105732</v>
      </c>
      <c r="L27" s="76">
        <v>336004</v>
      </c>
      <c r="M27" s="76">
        <v>9392</v>
      </c>
      <c r="N27" s="76"/>
      <c r="O27" s="77">
        <f t="shared" si="2"/>
        <v>345396</v>
      </c>
      <c r="P27" s="60">
        <f t="shared" si="11"/>
        <v>10608489</v>
      </c>
      <c r="Q27" s="60">
        <f t="shared" si="4"/>
        <v>8451128</v>
      </c>
      <c r="R27" s="50"/>
      <c r="S27" s="13"/>
      <c r="T27" s="14" t="s">
        <v>20</v>
      </c>
      <c r="U27" s="86">
        <f t="shared" si="5"/>
        <v>9495966</v>
      </c>
      <c r="V27" s="87">
        <f t="shared" si="6"/>
        <v>766548</v>
      </c>
      <c r="W27" s="88">
        <f t="shared" si="7"/>
        <v>345975</v>
      </c>
      <c r="X27" s="81">
        <v>53.151367237200255</v>
      </c>
      <c r="Y27" s="97">
        <v>4.2905665682608154</v>
      </c>
      <c r="Z27" s="98">
        <v>1.9365111753654509</v>
      </c>
      <c r="AA27" s="93">
        <f t="shared" si="8"/>
        <v>7513731</v>
      </c>
      <c r="AB27" s="93">
        <f t="shared" si="9"/>
        <v>761638</v>
      </c>
      <c r="AC27" s="93">
        <f t="shared" si="10"/>
        <v>175759</v>
      </c>
      <c r="AD27" s="81">
        <v>42.056287449063731</v>
      </c>
      <c r="AE27" s="97">
        <v>4.2630840337683109</v>
      </c>
      <c r="AF27" s="98">
        <v>0.98376838693852531</v>
      </c>
      <c r="AG27" s="48"/>
    </row>
    <row r="28" spans="1:33" ht="13.2" x14ac:dyDescent="0.25">
      <c r="A28" s="9"/>
      <c r="B28" s="20"/>
      <c r="C28" s="14" t="s">
        <v>21</v>
      </c>
      <c r="D28" s="75">
        <v>1841838</v>
      </c>
      <c r="E28" s="76">
        <v>4925</v>
      </c>
      <c r="F28" s="76">
        <v>171786</v>
      </c>
      <c r="G28" s="77">
        <f t="shared" ref="G28:G33" si="12">SUM(D28:F28)</f>
        <v>2018549</v>
      </c>
      <c r="H28" s="78">
        <v>7339021</v>
      </c>
      <c r="I28" s="76">
        <v>729410</v>
      </c>
      <c r="J28" s="76">
        <v>177877</v>
      </c>
      <c r="K28" s="77">
        <f t="shared" ref="K28:K33" si="13">SUM(H28:J28)</f>
        <v>8246308</v>
      </c>
      <c r="L28" s="76">
        <v>391000</v>
      </c>
      <c r="M28" s="76">
        <v>10649</v>
      </c>
      <c r="N28" s="76"/>
      <c r="O28" s="77">
        <f t="shared" si="2"/>
        <v>401649</v>
      </c>
      <c r="P28" s="60">
        <f t="shared" ref="P28:P33" si="14">+G28+K28+O28</f>
        <v>10666506</v>
      </c>
      <c r="Q28" s="60">
        <f t="shared" si="4"/>
        <v>8647957</v>
      </c>
      <c r="R28" s="50"/>
      <c r="S28" s="20"/>
      <c r="T28" s="14" t="s">
        <v>21</v>
      </c>
      <c r="U28" s="86">
        <f t="shared" ref="U28:V33" si="15">+D28+H28+L28</f>
        <v>9571859</v>
      </c>
      <c r="V28" s="87">
        <f t="shared" si="15"/>
        <v>744984</v>
      </c>
      <c r="W28" s="88">
        <f t="shared" si="7"/>
        <v>349663</v>
      </c>
      <c r="X28" s="81">
        <v>53.529381335631427</v>
      </c>
      <c r="Y28" s="97">
        <v>4.1662265005098842</v>
      </c>
      <c r="Z28" s="98">
        <v>1.9554450254606646</v>
      </c>
      <c r="AA28" s="93">
        <f t="shared" ref="AA28:AB33" si="16">+H28+L28</f>
        <v>7730021</v>
      </c>
      <c r="AB28" s="93">
        <f t="shared" si="16"/>
        <v>740059</v>
      </c>
      <c r="AC28" s="93">
        <f t="shared" si="10"/>
        <v>177877</v>
      </c>
      <c r="AD28" s="81">
        <v>43.229140947588022</v>
      </c>
      <c r="AE28" s="97">
        <v>4.1386840760886736</v>
      </c>
      <c r="AF28" s="98">
        <v>0.99475407690795603</v>
      </c>
      <c r="AG28" s="48"/>
    </row>
    <row r="29" spans="1:33" ht="13.2" x14ac:dyDescent="0.25">
      <c r="A29" s="9"/>
      <c r="B29" s="13"/>
      <c r="C29" s="14" t="s">
        <v>22</v>
      </c>
      <c r="D29" s="75">
        <v>1656809</v>
      </c>
      <c r="E29" s="76">
        <v>4424</v>
      </c>
      <c r="F29" s="76">
        <v>168771</v>
      </c>
      <c r="G29" s="77">
        <f t="shared" si="12"/>
        <v>1830004</v>
      </c>
      <c r="H29" s="78">
        <v>7409592</v>
      </c>
      <c r="I29" s="76">
        <v>701385</v>
      </c>
      <c r="J29" s="76">
        <v>175818</v>
      </c>
      <c r="K29" s="77">
        <f t="shared" si="13"/>
        <v>8286795</v>
      </c>
      <c r="L29" s="76">
        <v>488856</v>
      </c>
      <c r="M29" s="76">
        <v>11879</v>
      </c>
      <c r="N29" s="76"/>
      <c r="O29" s="77">
        <f t="shared" si="2"/>
        <v>500735</v>
      </c>
      <c r="P29" s="60">
        <f t="shared" si="14"/>
        <v>10617534</v>
      </c>
      <c r="Q29" s="60">
        <f t="shared" si="4"/>
        <v>8787530</v>
      </c>
      <c r="R29" s="50"/>
      <c r="S29" s="13"/>
      <c r="T29" s="14" t="s">
        <v>22</v>
      </c>
      <c r="U29" s="86">
        <f t="shared" si="15"/>
        <v>9555257</v>
      </c>
      <c r="V29" s="87">
        <f t="shared" si="15"/>
        <v>717688</v>
      </c>
      <c r="W29" s="88">
        <f t="shared" si="7"/>
        <v>344589</v>
      </c>
      <c r="X29" s="81">
        <v>53.389920843539166</v>
      </c>
      <c r="Y29" s="97">
        <v>4.0100758682218531</v>
      </c>
      <c r="Z29" s="98">
        <v>1.925388237443987</v>
      </c>
      <c r="AA29" s="93">
        <f t="shared" si="16"/>
        <v>7898448</v>
      </c>
      <c r="AB29" s="93">
        <f t="shared" si="16"/>
        <v>713264</v>
      </c>
      <c r="AC29" s="93">
        <f t="shared" si="10"/>
        <v>175818</v>
      </c>
      <c r="AD29" s="81">
        <v>44.132514018912339</v>
      </c>
      <c r="AE29" s="97">
        <v>3.9853568041703245</v>
      </c>
      <c r="AF29" s="98">
        <v>0.98238164634079117</v>
      </c>
      <c r="AG29" s="48"/>
    </row>
    <row r="30" spans="1:33" ht="13.8" thickBot="1" x14ac:dyDescent="0.3">
      <c r="A30" s="9"/>
      <c r="B30" s="17"/>
      <c r="C30" s="18" t="s">
        <v>23</v>
      </c>
      <c r="D30" s="67">
        <v>1572156</v>
      </c>
      <c r="E30" s="68">
        <v>4106</v>
      </c>
      <c r="F30" s="68">
        <v>168162</v>
      </c>
      <c r="G30" s="69">
        <f t="shared" si="12"/>
        <v>1744424</v>
      </c>
      <c r="H30" s="70">
        <v>7747491</v>
      </c>
      <c r="I30" s="68">
        <v>683048</v>
      </c>
      <c r="J30" s="68">
        <v>179774</v>
      </c>
      <c r="K30" s="69">
        <f t="shared" si="13"/>
        <v>8610313</v>
      </c>
      <c r="L30" s="68">
        <v>532653</v>
      </c>
      <c r="M30" s="68">
        <v>12757</v>
      </c>
      <c r="N30" s="68"/>
      <c r="O30" s="69">
        <f t="shared" si="2"/>
        <v>545410</v>
      </c>
      <c r="P30" s="57">
        <f t="shared" si="14"/>
        <v>10900147</v>
      </c>
      <c r="Q30" s="57">
        <f t="shared" si="4"/>
        <v>9155723</v>
      </c>
      <c r="R30" s="50"/>
      <c r="S30" s="17"/>
      <c r="T30" s="18" t="s">
        <v>23</v>
      </c>
      <c r="U30" s="89">
        <f t="shared" si="15"/>
        <v>9852300</v>
      </c>
      <c r="V30" s="90">
        <f t="shared" si="15"/>
        <v>699911</v>
      </c>
      <c r="W30" s="91">
        <f t="shared" si="7"/>
        <v>347936</v>
      </c>
      <c r="X30" s="82">
        <v>55.001664877389857</v>
      </c>
      <c r="Y30" s="99">
        <v>3.9073384149892725</v>
      </c>
      <c r="Z30" s="100">
        <v>1.9423951027455026</v>
      </c>
      <c r="AA30" s="94">
        <f t="shared" si="16"/>
        <v>8280144</v>
      </c>
      <c r="AB30" s="94">
        <f t="shared" si="16"/>
        <v>695805</v>
      </c>
      <c r="AC30" s="94">
        <f t="shared" si="10"/>
        <v>179774</v>
      </c>
      <c r="AD30" s="82">
        <v>46.224912500079206</v>
      </c>
      <c r="AE30" s="99">
        <v>3.884416169829608</v>
      </c>
      <c r="AF30" s="100">
        <v>1.0036102536126472</v>
      </c>
      <c r="AG30" s="48"/>
    </row>
    <row r="31" spans="1:33" ht="13.2" x14ac:dyDescent="0.25">
      <c r="A31" s="9"/>
      <c r="B31" s="10">
        <v>2015</v>
      </c>
      <c r="C31" s="11" t="s">
        <v>12</v>
      </c>
      <c r="D31" s="71">
        <v>1394311</v>
      </c>
      <c r="E31" s="72">
        <v>3790</v>
      </c>
      <c r="F31" s="72">
        <v>163237</v>
      </c>
      <c r="G31" s="73">
        <f t="shared" si="12"/>
        <v>1561338</v>
      </c>
      <c r="H31" s="74">
        <v>7632035</v>
      </c>
      <c r="I31" s="72">
        <v>665502</v>
      </c>
      <c r="J31" s="72">
        <v>182009</v>
      </c>
      <c r="K31" s="73">
        <f t="shared" si="13"/>
        <v>8479546</v>
      </c>
      <c r="L31" s="72">
        <v>617560</v>
      </c>
      <c r="M31" s="72">
        <v>13752</v>
      </c>
      <c r="N31" s="72"/>
      <c r="O31" s="73">
        <f t="shared" si="2"/>
        <v>631312</v>
      </c>
      <c r="P31" s="63">
        <f t="shared" si="14"/>
        <v>10672196</v>
      </c>
      <c r="Q31" s="63">
        <f>+K31+O31</f>
        <v>9110858</v>
      </c>
      <c r="R31" s="50"/>
      <c r="S31" s="10">
        <v>2015</v>
      </c>
      <c r="T31" s="11" t="s">
        <v>12</v>
      </c>
      <c r="U31" s="83">
        <f t="shared" si="15"/>
        <v>9643906</v>
      </c>
      <c r="V31" s="84">
        <f t="shared" si="15"/>
        <v>683044</v>
      </c>
      <c r="W31" s="85">
        <f t="shared" si="7"/>
        <v>345246</v>
      </c>
      <c r="X31" s="80">
        <v>53.791395364990002</v>
      </c>
      <c r="Y31" s="95">
        <v>3.8098556596968316</v>
      </c>
      <c r="Z31" s="96">
        <v>1.9256994089512423</v>
      </c>
      <c r="AA31" s="92">
        <f t="shared" si="16"/>
        <v>8249595</v>
      </c>
      <c r="AB31" s="92">
        <f t="shared" si="16"/>
        <v>679254</v>
      </c>
      <c r="AC31" s="92">
        <f t="shared" si="10"/>
        <v>182009</v>
      </c>
      <c r="AD31" s="80">
        <v>46.014262918577252</v>
      </c>
      <c r="AE31" s="95">
        <v>3.7887159484187132</v>
      </c>
      <c r="AF31" s="96">
        <v>1.015202562010296</v>
      </c>
      <c r="AG31" s="48"/>
    </row>
    <row r="32" spans="1:33" ht="13.2" x14ac:dyDescent="0.25">
      <c r="A32" s="9"/>
      <c r="B32" s="13"/>
      <c r="C32" s="14" t="s">
        <v>13</v>
      </c>
      <c r="D32" s="75">
        <v>1295129</v>
      </c>
      <c r="E32" s="76">
        <v>3794</v>
      </c>
      <c r="F32" s="76">
        <v>157546</v>
      </c>
      <c r="G32" s="77">
        <f t="shared" si="12"/>
        <v>1456469</v>
      </c>
      <c r="H32" s="78">
        <v>7726218</v>
      </c>
      <c r="I32" s="76">
        <v>644941</v>
      </c>
      <c r="J32" s="76">
        <v>183260</v>
      </c>
      <c r="K32" s="77">
        <f t="shared" si="13"/>
        <v>8554419</v>
      </c>
      <c r="L32" s="76">
        <v>678673</v>
      </c>
      <c r="M32" s="76">
        <v>14763</v>
      </c>
      <c r="N32" s="76"/>
      <c r="O32" s="77">
        <f t="shared" si="2"/>
        <v>693436</v>
      </c>
      <c r="P32" s="60">
        <f t="shared" si="14"/>
        <v>10704324</v>
      </c>
      <c r="Q32" s="60">
        <f>+K32+O32</f>
        <v>9247855</v>
      </c>
      <c r="R32" s="50"/>
      <c r="S32" s="13"/>
      <c r="T32" s="14" t="s">
        <v>13</v>
      </c>
      <c r="U32" s="86">
        <f t="shared" si="15"/>
        <v>9700020</v>
      </c>
      <c r="V32" s="87">
        <f t="shared" si="15"/>
        <v>663498</v>
      </c>
      <c r="W32" s="88">
        <f t="shared" si="7"/>
        <v>340806</v>
      </c>
      <c r="X32" s="81">
        <v>54.057310439236467</v>
      </c>
      <c r="Y32" s="97">
        <v>3.6976127226348519</v>
      </c>
      <c r="Z32" s="98">
        <v>1.8992801810258559</v>
      </c>
      <c r="AA32" s="93">
        <f t="shared" si="16"/>
        <v>8404891</v>
      </c>
      <c r="AB32" s="93">
        <f t="shared" si="16"/>
        <v>659704</v>
      </c>
      <c r="AC32" s="93">
        <f t="shared" si="10"/>
        <v>183260</v>
      </c>
      <c r="AD32" s="81">
        <v>46.839676824887434</v>
      </c>
      <c r="AE32" s="97">
        <v>3.676469113053999</v>
      </c>
      <c r="AF32" s="98">
        <v>1.0212909572448794</v>
      </c>
      <c r="AG32" s="48"/>
    </row>
    <row r="33" spans="1:33" ht="13.2" x14ac:dyDescent="0.25">
      <c r="A33" s="9"/>
      <c r="B33" s="13"/>
      <c r="C33" s="14" t="s">
        <v>14</v>
      </c>
      <c r="D33" s="75">
        <v>1223251</v>
      </c>
      <c r="E33" s="76">
        <v>3572</v>
      </c>
      <c r="F33" s="76">
        <v>159182</v>
      </c>
      <c r="G33" s="77">
        <f t="shared" si="12"/>
        <v>1386005</v>
      </c>
      <c r="H33" s="78">
        <v>7772025</v>
      </c>
      <c r="I33" s="76">
        <v>641843</v>
      </c>
      <c r="J33" s="76">
        <v>181950</v>
      </c>
      <c r="K33" s="77">
        <f t="shared" si="13"/>
        <v>8595818</v>
      </c>
      <c r="L33" s="76">
        <v>870996</v>
      </c>
      <c r="M33" s="76">
        <v>17056</v>
      </c>
      <c r="N33" s="76"/>
      <c r="O33" s="77">
        <f t="shared" si="2"/>
        <v>888052</v>
      </c>
      <c r="P33" s="60">
        <f t="shared" si="14"/>
        <v>10869875</v>
      </c>
      <c r="Q33" s="60">
        <f>+K33+O33</f>
        <v>9483870</v>
      </c>
      <c r="R33" s="50"/>
      <c r="S33" s="13"/>
      <c r="T33" s="14" t="s">
        <v>14</v>
      </c>
      <c r="U33" s="86">
        <f t="shared" si="15"/>
        <v>9866272</v>
      </c>
      <c r="V33" s="87">
        <f t="shared" si="15"/>
        <v>662471</v>
      </c>
      <c r="W33" s="88">
        <f t="shared" si="7"/>
        <v>341132</v>
      </c>
      <c r="X33" s="81">
        <v>54.936018438638726</v>
      </c>
      <c r="Y33" s="97">
        <v>3.6886798854788752</v>
      </c>
      <c r="Z33" s="98">
        <v>1.8994442725691836</v>
      </c>
      <c r="AA33" s="93">
        <f t="shared" si="16"/>
        <v>8643021</v>
      </c>
      <c r="AB33" s="93">
        <f t="shared" si="16"/>
        <v>658899</v>
      </c>
      <c r="AC33" s="93">
        <f t="shared" si="10"/>
        <v>181950</v>
      </c>
      <c r="AD33" s="81">
        <v>48.124880504160203</v>
      </c>
      <c r="AE33" s="97">
        <v>3.6687907664820729</v>
      </c>
      <c r="AF33" s="98">
        <v>1.0131089589776479</v>
      </c>
      <c r="AG33" s="48"/>
    </row>
    <row r="34" spans="1:33" ht="13.2" x14ac:dyDescent="0.25">
      <c r="A34" s="9"/>
      <c r="B34" s="20"/>
      <c r="C34" s="14" t="s">
        <v>15</v>
      </c>
      <c r="D34" s="75">
        <v>1167011</v>
      </c>
      <c r="E34" s="76">
        <v>3692</v>
      </c>
      <c r="F34" s="76">
        <v>152462</v>
      </c>
      <c r="G34" s="77">
        <f t="shared" ref="G34:G45" si="17">SUM(D34:F34)</f>
        <v>1323165</v>
      </c>
      <c r="H34" s="78">
        <v>7837364</v>
      </c>
      <c r="I34" s="76">
        <v>658089</v>
      </c>
      <c r="J34" s="76">
        <v>184545</v>
      </c>
      <c r="K34" s="77">
        <f t="shared" ref="K34:K45" si="18">SUM(H34:J34)</f>
        <v>8679998</v>
      </c>
      <c r="L34" s="76">
        <v>938408</v>
      </c>
      <c r="M34" s="76">
        <v>19886</v>
      </c>
      <c r="N34" s="76"/>
      <c r="O34" s="77">
        <f t="shared" si="2"/>
        <v>958294</v>
      </c>
      <c r="P34" s="60">
        <f t="shared" ref="P34:P45" si="19">+G34+K34+O34</f>
        <v>10961457</v>
      </c>
      <c r="Q34" s="60">
        <f t="shared" ref="Q34:Q45" si="20">+K34+O34</f>
        <v>9638292</v>
      </c>
      <c r="R34" s="50"/>
      <c r="S34" s="20"/>
      <c r="T34" s="14" t="s">
        <v>15</v>
      </c>
      <c r="U34" s="86">
        <f t="shared" ref="U34:U45" si="21">+D34+H34+L34</f>
        <v>9942783</v>
      </c>
      <c r="V34" s="87">
        <f t="shared" ref="V34:V45" si="22">+E34+I34+M34</f>
        <v>681667</v>
      </c>
      <c r="W34" s="88">
        <f t="shared" si="7"/>
        <v>337007</v>
      </c>
      <c r="X34" s="81">
        <v>55.313950515603963</v>
      </c>
      <c r="Y34" s="97">
        <v>3.7922676886461471</v>
      </c>
      <c r="Z34" s="98">
        <v>1.8748461594115193</v>
      </c>
      <c r="AA34" s="93">
        <f t="shared" ref="AA34:AA45" si="23">+H34+L34</f>
        <v>8775772</v>
      </c>
      <c r="AB34" s="93">
        <f t="shared" ref="AB34:AC45" si="24">+I34+M34</f>
        <v>677975</v>
      </c>
      <c r="AC34" s="93">
        <f t="shared" si="10"/>
        <v>184545</v>
      </c>
      <c r="AD34" s="81">
        <v>48.821604388250535</v>
      </c>
      <c r="AE34" s="97">
        <v>3.7717282576534754</v>
      </c>
      <c r="AF34" s="98">
        <v>1.0266655721946394</v>
      </c>
      <c r="AG34" s="48"/>
    </row>
    <row r="35" spans="1:33" ht="13.2" x14ac:dyDescent="0.25">
      <c r="A35" s="9"/>
      <c r="B35" s="13"/>
      <c r="C35" s="14" t="s">
        <v>16</v>
      </c>
      <c r="D35" s="75">
        <v>1101472</v>
      </c>
      <c r="E35" s="76">
        <v>3820</v>
      </c>
      <c r="F35" s="76">
        <v>156819</v>
      </c>
      <c r="G35" s="77">
        <f t="shared" si="17"/>
        <v>1262111</v>
      </c>
      <c r="H35" s="78">
        <v>7912087</v>
      </c>
      <c r="I35" s="76">
        <v>628002</v>
      </c>
      <c r="J35" s="76">
        <v>186850</v>
      </c>
      <c r="K35" s="77">
        <f t="shared" si="18"/>
        <v>8726939</v>
      </c>
      <c r="L35" s="76">
        <v>1006435</v>
      </c>
      <c r="M35" s="76">
        <v>20432</v>
      </c>
      <c r="N35" s="76"/>
      <c r="O35" s="77">
        <f t="shared" si="2"/>
        <v>1026867</v>
      </c>
      <c r="P35" s="60">
        <f t="shared" si="19"/>
        <v>11015917</v>
      </c>
      <c r="Q35" s="60">
        <f t="shared" si="20"/>
        <v>9753806</v>
      </c>
      <c r="R35" s="50"/>
      <c r="S35" s="13"/>
      <c r="T35" s="14" t="s">
        <v>16</v>
      </c>
      <c r="U35" s="86">
        <f t="shared" si="21"/>
        <v>10019994</v>
      </c>
      <c r="V35" s="87">
        <f t="shared" si="22"/>
        <v>652254</v>
      </c>
      <c r="W35" s="88">
        <f t="shared" si="7"/>
        <v>343669</v>
      </c>
      <c r="X35" s="81">
        <v>55.695117518227391</v>
      </c>
      <c r="Y35" s="97">
        <v>3.6254875184290416</v>
      </c>
      <c r="Z35" s="98">
        <v>1.9102491820226328</v>
      </c>
      <c r="AA35" s="93">
        <f t="shared" si="23"/>
        <v>8918522</v>
      </c>
      <c r="AB35" s="93">
        <f t="shared" si="24"/>
        <v>648434</v>
      </c>
      <c r="AC35" s="93">
        <f t="shared" si="10"/>
        <v>186850</v>
      </c>
      <c r="AD35" s="81">
        <v>49.572697436634833</v>
      </c>
      <c r="AE35" s="97">
        <v>3.6042544369601677</v>
      </c>
      <c r="AF35" s="98">
        <v>1.0385867205390331</v>
      </c>
      <c r="AG35" s="48"/>
    </row>
    <row r="36" spans="1:33" ht="13.2" x14ac:dyDescent="0.25">
      <c r="A36" s="9"/>
      <c r="B36" s="13"/>
      <c r="C36" s="14" t="s">
        <v>17</v>
      </c>
      <c r="D36" s="75">
        <v>953612</v>
      </c>
      <c r="E36" s="76">
        <v>3465</v>
      </c>
      <c r="F36" s="76">
        <v>156862</v>
      </c>
      <c r="G36" s="77">
        <f t="shared" si="17"/>
        <v>1113939</v>
      </c>
      <c r="H36" s="78">
        <v>7662936</v>
      </c>
      <c r="I36" s="76">
        <v>651288</v>
      </c>
      <c r="J36" s="76">
        <v>187503</v>
      </c>
      <c r="K36" s="77">
        <f t="shared" si="18"/>
        <v>8501727</v>
      </c>
      <c r="L36" s="76">
        <v>1075650</v>
      </c>
      <c r="M36" s="76">
        <v>27089</v>
      </c>
      <c r="N36" s="76"/>
      <c r="O36" s="77">
        <f t="shared" si="2"/>
        <v>1102739</v>
      </c>
      <c r="P36" s="60">
        <f t="shared" si="19"/>
        <v>10718405</v>
      </c>
      <c r="Q36" s="60">
        <f t="shared" si="20"/>
        <v>9604466</v>
      </c>
      <c r="R36" s="50"/>
      <c r="S36" s="13"/>
      <c r="T36" s="14" t="s">
        <v>17</v>
      </c>
      <c r="U36" s="86">
        <f t="shared" si="21"/>
        <v>9692198</v>
      </c>
      <c r="V36" s="87">
        <f t="shared" si="22"/>
        <v>681842</v>
      </c>
      <c r="W36" s="88">
        <f t="shared" si="7"/>
        <v>344365</v>
      </c>
      <c r="X36" s="81">
        <v>53.826385241653128</v>
      </c>
      <c r="Y36" s="97">
        <v>3.7866632693573998</v>
      </c>
      <c r="Z36" s="98">
        <v>1.9124581600315924</v>
      </c>
      <c r="AA36" s="93">
        <f t="shared" si="23"/>
        <v>8738586</v>
      </c>
      <c r="AB36" s="93">
        <f t="shared" si="24"/>
        <v>678377</v>
      </c>
      <c r="AC36" s="93">
        <f t="shared" si="10"/>
        <v>187503</v>
      </c>
      <c r="AD36" s="81">
        <v>48.530425864526975</v>
      </c>
      <c r="AE36" s="97">
        <v>3.7674201188499166</v>
      </c>
      <c r="AF36" s="98">
        <v>1.0413126838685804</v>
      </c>
      <c r="AG36" s="48"/>
    </row>
    <row r="37" spans="1:33" ht="13.2" x14ac:dyDescent="0.25">
      <c r="A37" s="9"/>
      <c r="B37" s="20"/>
      <c r="C37" s="14" t="s">
        <v>18</v>
      </c>
      <c r="D37" s="75">
        <v>913344</v>
      </c>
      <c r="E37" s="76">
        <v>3256</v>
      </c>
      <c r="F37" s="76">
        <v>153545</v>
      </c>
      <c r="G37" s="77">
        <f t="shared" si="17"/>
        <v>1070145</v>
      </c>
      <c r="H37" s="78">
        <v>7948700</v>
      </c>
      <c r="I37" s="76">
        <v>630210</v>
      </c>
      <c r="J37" s="76">
        <v>192460</v>
      </c>
      <c r="K37" s="77">
        <f t="shared" si="18"/>
        <v>8771370</v>
      </c>
      <c r="L37" s="76">
        <v>1151034</v>
      </c>
      <c r="M37" s="76">
        <v>30558</v>
      </c>
      <c r="N37" s="76"/>
      <c r="O37" s="77">
        <f t="shared" si="2"/>
        <v>1181592</v>
      </c>
      <c r="P37" s="60">
        <f t="shared" si="19"/>
        <v>11023107</v>
      </c>
      <c r="Q37" s="60">
        <f t="shared" si="20"/>
        <v>9952962</v>
      </c>
      <c r="R37" s="50"/>
      <c r="S37" s="20"/>
      <c r="T37" s="14" t="s">
        <v>18</v>
      </c>
      <c r="U37" s="86">
        <f t="shared" si="21"/>
        <v>10013078</v>
      </c>
      <c r="V37" s="87">
        <f t="shared" si="22"/>
        <v>664024</v>
      </c>
      <c r="W37" s="88">
        <f t="shared" si="7"/>
        <v>346005</v>
      </c>
      <c r="X37" s="81">
        <v>55.560725150873559</v>
      </c>
      <c r="Y37" s="97">
        <v>3.6845468453939603</v>
      </c>
      <c r="Z37" s="98">
        <v>1.9199180018200204</v>
      </c>
      <c r="AA37" s="93">
        <f t="shared" si="23"/>
        <v>9099734</v>
      </c>
      <c r="AB37" s="93">
        <f t="shared" si="24"/>
        <v>660768</v>
      </c>
      <c r="AC37" s="93">
        <f t="shared" si="10"/>
        <v>192460</v>
      </c>
      <c r="AD37" s="81">
        <v>50.492747556751205</v>
      </c>
      <c r="AE37" s="97">
        <v>3.6664799012344074</v>
      </c>
      <c r="AF37" s="98">
        <v>1.0679250838290808</v>
      </c>
      <c r="AG37" s="48"/>
    </row>
    <row r="38" spans="1:33" ht="13.2" x14ac:dyDescent="0.25">
      <c r="A38" s="9"/>
      <c r="B38" s="13"/>
      <c r="C38" s="14" t="s">
        <v>19</v>
      </c>
      <c r="D38" s="75">
        <v>970536</v>
      </c>
      <c r="E38" s="76">
        <v>12034</v>
      </c>
      <c r="F38" s="76">
        <v>156176</v>
      </c>
      <c r="G38" s="77">
        <f t="shared" si="17"/>
        <v>1138746</v>
      </c>
      <c r="H38" s="78">
        <v>7816307</v>
      </c>
      <c r="I38" s="76">
        <v>607235</v>
      </c>
      <c r="J38" s="76">
        <v>192539</v>
      </c>
      <c r="K38" s="77">
        <f t="shared" si="18"/>
        <v>8616081</v>
      </c>
      <c r="L38" s="76">
        <v>1282796</v>
      </c>
      <c r="M38" s="76">
        <v>35192</v>
      </c>
      <c r="N38" s="76"/>
      <c r="O38" s="77">
        <f t="shared" si="2"/>
        <v>1317988</v>
      </c>
      <c r="P38" s="60">
        <f t="shared" si="19"/>
        <v>11072815</v>
      </c>
      <c r="Q38" s="60">
        <f t="shared" si="20"/>
        <v>9934069</v>
      </c>
      <c r="R38" s="50"/>
      <c r="S38" s="13"/>
      <c r="T38" s="14" t="s">
        <v>19</v>
      </c>
      <c r="U38" s="86">
        <f t="shared" si="21"/>
        <v>10069639</v>
      </c>
      <c r="V38" s="87">
        <f t="shared" si="22"/>
        <v>654461</v>
      </c>
      <c r="W38" s="88">
        <f t="shared" si="7"/>
        <v>348715</v>
      </c>
      <c r="X38" s="81">
        <v>55.826692064256129</v>
      </c>
      <c r="Y38" s="97">
        <v>3.6283716541442179</v>
      </c>
      <c r="Z38" s="98">
        <v>1.9332972039203269</v>
      </c>
      <c r="AA38" s="93">
        <f t="shared" si="23"/>
        <v>9099103</v>
      </c>
      <c r="AB38" s="93">
        <f t="shared" si="24"/>
        <v>642427</v>
      </c>
      <c r="AC38" s="93">
        <f t="shared" si="10"/>
        <v>192539</v>
      </c>
      <c r="AD38" s="81">
        <v>50.445981354639336</v>
      </c>
      <c r="AE38" s="97">
        <v>3.561654425025949</v>
      </c>
      <c r="AF38" s="98">
        <v>1.0674479455877028</v>
      </c>
      <c r="AG38" s="48"/>
    </row>
    <row r="39" spans="1:33" ht="13.2" x14ac:dyDescent="0.25">
      <c r="A39" s="9"/>
      <c r="B39" s="13"/>
      <c r="C39" s="14" t="s">
        <v>20</v>
      </c>
      <c r="D39" s="75">
        <v>909760</v>
      </c>
      <c r="E39" s="76">
        <v>11682</v>
      </c>
      <c r="F39" s="76">
        <v>159876</v>
      </c>
      <c r="G39" s="77">
        <f t="shared" si="17"/>
        <v>1081318</v>
      </c>
      <c r="H39" s="78">
        <v>7899858</v>
      </c>
      <c r="I39" s="76">
        <v>590079</v>
      </c>
      <c r="J39" s="76">
        <v>195660</v>
      </c>
      <c r="K39" s="77">
        <f t="shared" si="18"/>
        <v>8685597</v>
      </c>
      <c r="L39" s="76">
        <v>1441731</v>
      </c>
      <c r="M39" s="76">
        <v>44549</v>
      </c>
      <c r="N39" s="76"/>
      <c r="O39" s="77">
        <f t="shared" si="2"/>
        <v>1486280</v>
      </c>
      <c r="P39" s="60">
        <f t="shared" si="19"/>
        <v>11253195</v>
      </c>
      <c r="Q39" s="60">
        <f t="shared" si="20"/>
        <v>10171877</v>
      </c>
      <c r="R39" s="50"/>
      <c r="S39" s="13"/>
      <c r="T39" s="14" t="s">
        <v>20</v>
      </c>
      <c r="U39" s="86">
        <f t="shared" si="21"/>
        <v>10251349</v>
      </c>
      <c r="V39" s="87">
        <f t="shared" si="22"/>
        <v>646310</v>
      </c>
      <c r="W39" s="88">
        <f t="shared" si="7"/>
        <v>355536</v>
      </c>
      <c r="X39" s="81">
        <v>56.785443180796058</v>
      </c>
      <c r="Y39" s="97">
        <v>3.5801141666506822</v>
      </c>
      <c r="Z39" s="98">
        <v>1.9694256167385882</v>
      </c>
      <c r="AA39" s="93">
        <f t="shared" si="23"/>
        <v>9341589</v>
      </c>
      <c r="AB39" s="93">
        <f t="shared" si="24"/>
        <v>634628</v>
      </c>
      <c r="AC39" s="93">
        <f t="shared" si="10"/>
        <v>195660</v>
      </c>
      <c r="AD39" s="81">
        <v>51.745996685689803</v>
      </c>
      <c r="AE39" s="97">
        <v>3.5154038980569524</v>
      </c>
      <c r="AF39" s="98">
        <v>1.0838222182031416</v>
      </c>
      <c r="AG39" s="48"/>
    </row>
    <row r="40" spans="1:33" ht="13.2" x14ac:dyDescent="0.25">
      <c r="A40" s="9"/>
      <c r="B40" s="20"/>
      <c r="C40" s="14" t="s">
        <v>21</v>
      </c>
      <c r="D40" s="75">
        <v>708870</v>
      </c>
      <c r="E40" s="76">
        <v>4892</v>
      </c>
      <c r="F40" s="76">
        <v>151158</v>
      </c>
      <c r="G40" s="77">
        <f t="shared" si="17"/>
        <v>864920</v>
      </c>
      <c r="H40" s="78">
        <v>7731520</v>
      </c>
      <c r="I40" s="76">
        <v>540325</v>
      </c>
      <c r="J40" s="76">
        <v>207661</v>
      </c>
      <c r="K40" s="77">
        <f t="shared" si="18"/>
        <v>8479506</v>
      </c>
      <c r="L40" s="76">
        <v>1751408</v>
      </c>
      <c r="M40" s="76">
        <v>55758</v>
      </c>
      <c r="N40" s="76"/>
      <c r="O40" s="77">
        <f t="shared" si="2"/>
        <v>1807166</v>
      </c>
      <c r="P40" s="60">
        <f t="shared" si="19"/>
        <v>11151592</v>
      </c>
      <c r="Q40" s="60">
        <f t="shared" si="20"/>
        <v>10286672</v>
      </c>
      <c r="R40" s="50"/>
      <c r="S40" s="20"/>
      <c r="T40" s="14" t="s">
        <v>21</v>
      </c>
      <c r="U40" s="86">
        <f t="shared" si="21"/>
        <v>10191798</v>
      </c>
      <c r="V40" s="87">
        <f t="shared" si="22"/>
        <v>600975</v>
      </c>
      <c r="W40" s="88">
        <f t="shared" si="7"/>
        <v>358819</v>
      </c>
      <c r="X40" s="81">
        <v>56.407276727194372</v>
      </c>
      <c r="Y40" s="97">
        <v>3.3261415827831002</v>
      </c>
      <c r="Z40" s="98">
        <v>1.985910889126252</v>
      </c>
      <c r="AA40" s="93">
        <f t="shared" si="23"/>
        <v>9482928</v>
      </c>
      <c r="AB40" s="93">
        <f t="shared" si="24"/>
        <v>596083</v>
      </c>
      <c r="AC40" s="93">
        <f t="shared" si="10"/>
        <v>207661</v>
      </c>
      <c r="AD40" s="81">
        <v>52.483982107971514</v>
      </c>
      <c r="AE40" s="97">
        <v>3.2990664388536941</v>
      </c>
      <c r="AF40" s="98">
        <v>1.149315507670571</v>
      </c>
      <c r="AG40" s="48"/>
    </row>
    <row r="41" spans="1:33" ht="13.2" x14ac:dyDescent="0.25">
      <c r="A41" s="9"/>
      <c r="B41" s="13"/>
      <c r="C41" s="14" t="s">
        <v>22</v>
      </c>
      <c r="D41" s="75">
        <v>669470</v>
      </c>
      <c r="E41" s="76">
        <v>4804</v>
      </c>
      <c r="F41" s="76">
        <v>150806</v>
      </c>
      <c r="G41" s="77">
        <f t="shared" si="17"/>
        <v>825080</v>
      </c>
      <c r="H41" s="78">
        <v>7523609</v>
      </c>
      <c r="I41" s="76">
        <v>509549</v>
      </c>
      <c r="J41" s="76">
        <v>214133</v>
      </c>
      <c r="K41" s="77">
        <f t="shared" si="18"/>
        <v>8247291</v>
      </c>
      <c r="L41" s="76">
        <v>1966506</v>
      </c>
      <c r="M41" s="76">
        <v>71540</v>
      </c>
      <c r="N41" s="76"/>
      <c r="O41" s="77">
        <f t="shared" si="2"/>
        <v>2038046</v>
      </c>
      <c r="P41" s="60">
        <f t="shared" si="19"/>
        <v>11110417</v>
      </c>
      <c r="Q41" s="60">
        <f t="shared" si="20"/>
        <v>10285337</v>
      </c>
      <c r="R41" s="50"/>
      <c r="S41" s="13"/>
      <c r="T41" s="14" t="s">
        <v>22</v>
      </c>
      <c r="U41" s="86">
        <f t="shared" si="21"/>
        <v>10159585</v>
      </c>
      <c r="V41" s="87">
        <f t="shared" si="22"/>
        <v>585893</v>
      </c>
      <c r="W41" s="88">
        <f t="shared" si="7"/>
        <v>364939</v>
      </c>
      <c r="X41" s="81">
        <v>56.180931629506311</v>
      </c>
      <c r="Y41" s="97">
        <v>3.2398975524301772</v>
      </c>
      <c r="Z41" s="98">
        <v>2.0180561516971811</v>
      </c>
      <c r="AA41" s="93">
        <f t="shared" si="23"/>
        <v>9490115</v>
      </c>
      <c r="AB41" s="93">
        <f t="shared" si="24"/>
        <v>581089</v>
      </c>
      <c r="AC41" s="93">
        <f t="shared" si="10"/>
        <v>214133</v>
      </c>
      <c r="AD41" s="81">
        <v>52.478866210691905</v>
      </c>
      <c r="AE41" s="97">
        <v>3.2133321764282883</v>
      </c>
      <c r="AF41" s="98">
        <v>1.1841223271050023</v>
      </c>
      <c r="AG41" s="48"/>
    </row>
    <row r="42" spans="1:33" ht="13.8" thickBot="1" x14ac:dyDescent="0.3">
      <c r="A42" s="9"/>
      <c r="B42" s="17"/>
      <c r="C42" s="18" t="s">
        <v>23</v>
      </c>
      <c r="D42" s="67">
        <v>1042213</v>
      </c>
      <c r="E42" s="68">
        <v>38057</v>
      </c>
      <c r="F42" s="68">
        <v>190555</v>
      </c>
      <c r="G42" s="69">
        <f t="shared" si="17"/>
        <v>1270825</v>
      </c>
      <c r="H42" s="70">
        <v>7226323</v>
      </c>
      <c r="I42" s="68">
        <v>464285</v>
      </c>
      <c r="J42" s="68">
        <v>195057</v>
      </c>
      <c r="K42" s="69">
        <f t="shared" si="18"/>
        <v>7885665</v>
      </c>
      <c r="L42" s="68">
        <v>2325553</v>
      </c>
      <c r="M42" s="68">
        <v>72018</v>
      </c>
      <c r="N42" s="68">
        <v>8</v>
      </c>
      <c r="O42" s="69">
        <f t="shared" si="2"/>
        <v>2397579</v>
      </c>
      <c r="P42" s="57">
        <f t="shared" si="19"/>
        <v>11554069</v>
      </c>
      <c r="Q42" s="57">
        <f t="shared" si="20"/>
        <v>10283244</v>
      </c>
      <c r="R42" s="50"/>
      <c r="S42" s="17"/>
      <c r="T42" s="18" t="s">
        <v>23</v>
      </c>
      <c r="U42" s="89">
        <f t="shared" si="21"/>
        <v>10594089</v>
      </c>
      <c r="V42" s="90">
        <f t="shared" si="22"/>
        <v>574360</v>
      </c>
      <c r="W42" s="91">
        <f t="shared" si="7"/>
        <v>385620</v>
      </c>
      <c r="X42" s="82">
        <v>58.533641823035211</v>
      </c>
      <c r="Y42" s="99">
        <v>3.1734094849947461</v>
      </c>
      <c r="Z42" s="100">
        <v>2.1305978229745701</v>
      </c>
      <c r="AA42" s="94">
        <f t="shared" si="23"/>
        <v>9551876</v>
      </c>
      <c r="AB42" s="94">
        <f t="shared" si="24"/>
        <v>536303</v>
      </c>
      <c r="AC42" s="94">
        <f t="shared" si="10"/>
        <v>195065</v>
      </c>
      <c r="AD42" s="82">
        <v>52.775287098498637</v>
      </c>
      <c r="AE42" s="99">
        <v>2.9631398896704808</v>
      </c>
      <c r="AF42" s="100">
        <v>1.0777580632190615</v>
      </c>
      <c r="AG42" s="48"/>
    </row>
    <row r="43" spans="1:33" ht="13.2" x14ac:dyDescent="0.25">
      <c r="A43" s="9"/>
      <c r="B43" s="10">
        <v>2016</v>
      </c>
      <c r="C43" s="11" t="s">
        <v>12</v>
      </c>
      <c r="D43" s="71">
        <v>1042718</v>
      </c>
      <c r="E43" s="72">
        <v>38720</v>
      </c>
      <c r="F43" s="72">
        <v>179974</v>
      </c>
      <c r="G43" s="73">
        <f t="shared" si="17"/>
        <v>1261412</v>
      </c>
      <c r="H43" s="74">
        <v>7148673</v>
      </c>
      <c r="I43" s="72">
        <v>445207</v>
      </c>
      <c r="J43" s="72">
        <v>208116</v>
      </c>
      <c r="K43" s="73">
        <f t="shared" si="18"/>
        <v>7801996</v>
      </c>
      <c r="L43" s="72">
        <v>2535585</v>
      </c>
      <c r="M43" s="72">
        <v>84383</v>
      </c>
      <c r="N43" s="72">
        <v>79</v>
      </c>
      <c r="O43" s="73">
        <f t="shared" ref="O43:O51" si="25">SUM(L43:N43)</f>
        <v>2620047</v>
      </c>
      <c r="P43" s="63">
        <f t="shared" si="19"/>
        <v>11683455</v>
      </c>
      <c r="Q43" s="63">
        <f t="shared" si="20"/>
        <v>10422043</v>
      </c>
      <c r="R43" s="50"/>
      <c r="S43" s="10">
        <v>2016</v>
      </c>
      <c r="T43" s="11" t="s">
        <v>12</v>
      </c>
      <c r="U43" s="83">
        <f t="shared" si="21"/>
        <v>10726976</v>
      </c>
      <c r="V43" s="84">
        <f t="shared" si="22"/>
        <v>568310</v>
      </c>
      <c r="W43" s="85">
        <f t="shared" ref="W43:W51" si="26">+F43+J43+N43</f>
        <v>388169</v>
      </c>
      <c r="X43" s="80">
        <v>59.217288071511234</v>
      </c>
      <c r="Y43" s="95">
        <v>3.1373032795002569</v>
      </c>
      <c r="Z43" s="96">
        <v>2.1428513957177162</v>
      </c>
      <c r="AA43" s="92">
        <f t="shared" si="23"/>
        <v>9684258</v>
      </c>
      <c r="AB43" s="92">
        <f t="shared" si="24"/>
        <v>529590</v>
      </c>
      <c r="AC43" s="92">
        <f t="shared" ref="AC43:AC51" si="27">+J43+N43</f>
        <v>208195</v>
      </c>
      <c r="AD43" s="80">
        <v>53.461058899063183</v>
      </c>
      <c r="AE43" s="95">
        <v>2.9235530674993244</v>
      </c>
      <c r="AF43" s="96">
        <v>1.1493214201325965</v>
      </c>
      <c r="AG43" s="48"/>
    </row>
    <row r="44" spans="1:33" ht="13.2" x14ac:dyDescent="0.25">
      <c r="A44" s="9"/>
      <c r="B44" s="13"/>
      <c r="C44" s="14" t="s">
        <v>13</v>
      </c>
      <c r="D44" s="75">
        <v>969871</v>
      </c>
      <c r="E44" s="76">
        <v>35142</v>
      </c>
      <c r="F44" s="76">
        <v>179558</v>
      </c>
      <c r="G44" s="77">
        <f t="shared" si="17"/>
        <v>1184571</v>
      </c>
      <c r="H44" s="78">
        <v>6983831</v>
      </c>
      <c r="I44" s="76">
        <v>412057</v>
      </c>
      <c r="J44" s="76">
        <v>223213</v>
      </c>
      <c r="K44" s="77">
        <f t="shared" si="18"/>
        <v>7619101</v>
      </c>
      <c r="L44" s="76">
        <v>2748646</v>
      </c>
      <c r="M44" s="76">
        <v>90641</v>
      </c>
      <c r="N44" s="76">
        <v>92</v>
      </c>
      <c r="O44" s="77">
        <f t="shared" si="25"/>
        <v>2839379</v>
      </c>
      <c r="P44" s="60">
        <f t="shared" si="19"/>
        <v>11643051</v>
      </c>
      <c r="Q44" s="60">
        <f t="shared" si="20"/>
        <v>10458480</v>
      </c>
      <c r="R44" s="50"/>
      <c r="S44" s="13"/>
      <c r="T44" s="14" t="s">
        <v>13</v>
      </c>
      <c r="U44" s="86">
        <f t="shared" si="21"/>
        <v>10702348</v>
      </c>
      <c r="V44" s="87">
        <f t="shared" si="22"/>
        <v>537840</v>
      </c>
      <c r="W44" s="88">
        <f t="shared" si="26"/>
        <v>402863</v>
      </c>
      <c r="X44" s="81">
        <v>59.030962853125558</v>
      </c>
      <c r="Y44" s="97">
        <v>2.9665651930702541</v>
      </c>
      <c r="Z44" s="98">
        <v>2.2220722768404393</v>
      </c>
      <c r="AA44" s="93">
        <f t="shared" si="23"/>
        <v>9732477</v>
      </c>
      <c r="AB44" s="93">
        <f t="shared" si="24"/>
        <v>502698</v>
      </c>
      <c r="AC44" s="93">
        <f t="shared" si="27"/>
        <v>223305</v>
      </c>
      <c r="AD44" s="81">
        <v>53.681443385684979</v>
      </c>
      <c r="AE44" s="97">
        <v>2.7727323914659205</v>
      </c>
      <c r="AF44" s="98">
        <v>1.2316838473124965</v>
      </c>
      <c r="AG44" s="48"/>
    </row>
    <row r="45" spans="1:33" ht="13.2" x14ac:dyDescent="0.25">
      <c r="A45" s="9"/>
      <c r="B45" s="13"/>
      <c r="C45" s="14" t="s">
        <v>14</v>
      </c>
      <c r="D45" s="75">
        <v>930947</v>
      </c>
      <c r="E45" s="76">
        <v>35401</v>
      </c>
      <c r="F45" s="76">
        <v>182341</v>
      </c>
      <c r="G45" s="77">
        <f t="shared" si="17"/>
        <v>1148689</v>
      </c>
      <c r="H45" s="78">
        <v>6962178</v>
      </c>
      <c r="I45" s="76">
        <v>410878</v>
      </c>
      <c r="J45" s="76">
        <v>223912</v>
      </c>
      <c r="K45" s="77">
        <f t="shared" si="18"/>
        <v>7596968</v>
      </c>
      <c r="L45" s="76">
        <v>2948892</v>
      </c>
      <c r="M45" s="76">
        <v>103594</v>
      </c>
      <c r="N45" s="76">
        <v>114</v>
      </c>
      <c r="O45" s="77">
        <f t="shared" si="25"/>
        <v>3052600</v>
      </c>
      <c r="P45" s="60">
        <f t="shared" si="19"/>
        <v>11798257</v>
      </c>
      <c r="Q45" s="60">
        <f t="shared" si="20"/>
        <v>10649568</v>
      </c>
      <c r="R45" s="50"/>
      <c r="S45" s="13"/>
      <c r="T45" s="14" t="s">
        <v>14</v>
      </c>
      <c r="U45" s="86">
        <f t="shared" si="21"/>
        <v>10842017</v>
      </c>
      <c r="V45" s="87">
        <f t="shared" si="22"/>
        <v>549873</v>
      </c>
      <c r="W45" s="88">
        <f t="shared" si="26"/>
        <v>406367</v>
      </c>
      <c r="X45" s="81">
        <v>59.750396444388514</v>
      </c>
      <c r="Y45" s="97">
        <v>3.0303521700865481</v>
      </c>
      <c r="Z45" s="98">
        <v>2.2394900646177578</v>
      </c>
      <c r="AA45" s="93">
        <f t="shared" si="23"/>
        <v>9911070</v>
      </c>
      <c r="AB45" s="93">
        <f t="shared" si="24"/>
        <v>514472</v>
      </c>
      <c r="AC45" s="93">
        <f t="shared" si="24"/>
        <v>224026</v>
      </c>
      <c r="AD45" s="81">
        <v>54.61994402776584</v>
      </c>
      <c r="AE45" s="97">
        <v>2.8352571260068533</v>
      </c>
      <c r="AF45" s="98">
        <v>1.2346081281601551</v>
      </c>
      <c r="AG45" s="48"/>
    </row>
    <row r="46" spans="1:33" ht="13.2" x14ac:dyDescent="0.25">
      <c r="A46" s="9"/>
      <c r="B46" s="20"/>
      <c r="C46" s="14" t="s">
        <v>15</v>
      </c>
      <c r="D46" s="75">
        <v>883968</v>
      </c>
      <c r="E46" s="76">
        <v>33308</v>
      </c>
      <c r="F46" s="76">
        <v>183171</v>
      </c>
      <c r="G46" s="77">
        <f t="shared" ref="G46:G52" si="28">SUM(D46:F46)</f>
        <v>1100447</v>
      </c>
      <c r="H46" s="78">
        <v>6646707</v>
      </c>
      <c r="I46" s="76">
        <v>404293</v>
      </c>
      <c r="J46" s="76">
        <v>252063</v>
      </c>
      <c r="K46" s="77">
        <f t="shared" ref="K46:K52" si="29">SUM(H46:J46)</f>
        <v>7303063</v>
      </c>
      <c r="L46" s="76">
        <v>3291177</v>
      </c>
      <c r="M46" s="76">
        <v>115487</v>
      </c>
      <c r="N46" s="76">
        <v>102</v>
      </c>
      <c r="O46" s="77">
        <f t="shared" si="25"/>
        <v>3406766</v>
      </c>
      <c r="P46" s="60">
        <f t="shared" ref="P46:P52" si="30">+G46+K46+O46</f>
        <v>11810276</v>
      </c>
      <c r="Q46" s="60">
        <f t="shared" ref="Q46:Q52" si="31">+K46+O46</f>
        <v>10709829</v>
      </c>
      <c r="R46" s="50"/>
      <c r="S46" s="20"/>
      <c r="T46" s="14" t="s">
        <v>15</v>
      </c>
      <c r="U46" s="86">
        <f t="shared" ref="U46:V52" si="32">+D46+H46+L46</f>
        <v>10821852</v>
      </c>
      <c r="V46" s="87">
        <f t="shared" si="32"/>
        <v>553088</v>
      </c>
      <c r="W46" s="88">
        <f t="shared" si="26"/>
        <v>435336</v>
      </c>
      <c r="X46" s="81">
        <v>59.588509340639398</v>
      </c>
      <c r="Y46" s="97">
        <v>3.0454758995221489</v>
      </c>
      <c r="Z46" s="98">
        <v>2.3970964768615013</v>
      </c>
      <c r="AA46" s="93">
        <f t="shared" ref="AA46:AB52" si="33">+H46+L46</f>
        <v>9937884</v>
      </c>
      <c r="AB46" s="93">
        <f t="shared" si="33"/>
        <v>519780</v>
      </c>
      <c r="AC46" s="93">
        <f t="shared" si="27"/>
        <v>252165</v>
      </c>
      <c r="AD46" s="81">
        <v>54.721104443138827</v>
      </c>
      <c r="AE46" s="97">
        <v>2.862071610762885</v>
      </c>
      <c r="AF46" s="98">
        <v>1.3884995338951533</v>
      </c>
      <c r="AG46" s="48"/>
    </row>
    <row r="47" spans="1:33" ht="13.2" x14ac:dyDescent="0.25">
      <c r="A47" s="9"/>
      <c r="B47" s="13"/>
      <c r="C47" s="14" t="s">
        <v>16</v>
      </c>
      <c r="D47" s="75">
        <v>846015</v>
      </c>
      <c r="E47" s="76">
        <v>32028</v>
      </c>
      <c r="F47" s="76">
        <v>182621</v>
      </c>
      <c r="G47" s="77">
        <f t="shared" si="28"/>
        <v>1060664</v>
      </c>
      <c r="H47" s="78">
        <v>6673403</v>
      </c>
      <c r="I47" s="76">
        <v>426442</v>
      </c>
      <c r="J47" s="76">
        <v>254395</v>
      </c>
      <c r="K47" s="77">
        <f t="shared" si="29"/>
        <v>7354240</v>
      </c>
      <c r="L47" s="76">
        <v>3560882</v>
      </c>
      <c r="M47" s="76">
        <v>126585</v>
      </c>
      <c r="N47" s="76">
        <v>140</v>
      </c>
      <c r="O47" s="77">
        <f t="shared" si="25"/>
        <v>3687607</v>
      </c>
      <c r="P47" s="60">
        <f t="shared" si="30"/>
        <v>12102511</v>
      </c>
      <c r="Q47" s="60">
        <f t="shared" si="31"/>
        <v>11041847</v>
      </c>
      <c r="R47" s="50"/>
      <c r="S47" s="13"/>
      <c r="T47" s="14" t="s">
        <v>16</v>
      </c>
      <c r="U47" s="86">
        <f t="shared" si="32"/>
        <v>11080300</v>
      </c>
      <c r="V47" s="87">
        <f t="shared" si="32"/>
        <v>585055</v>
      </c>
      <c r="W47" s="88">
        <f t="shared" si="26"/>
        <v>437156</v>
      </c>
      <c r="X47" s="81">
        <v>60.959723516627371</v>
      </c>
      <c r="Y47" s="97">
        <v>3.2187568064060024</v>
      </c>
      <c r="Z47" s="98">
        <v>2.4050710624833944</v>
      </c>
      <c r="AA47" s="93">
        <f t="shared" si="33"/>
        <v>10234285</v>
      </c>
      <c r="AB47" s="93">
        <f t="shared" si="33"/>
        <v>553027</v>
      </c>
      <c r="AC47" s="93">
        <f t="shared" si="27"/>
        <v>254535</v>
      </c>
      <c r="AD47" s="81">
        <v>56.305261048019162</v>
      </c>
      <c r="AE47" s="97">
        <v>3.0425505642653974</v>
      </c>
      <c r="AF47" s="98">
        <v>1.4003576821299737</v>
      </c>
      <c r="AG47" s="48"/>
    </row>
    <row r="48" spans="1:33" ht="13.2" x14ac:dyDescent="0.25">
      <c r="A48" s="9"/>
      <c r="B48" s="13"/>
      <c r="C48" s="14" t="s">
        <v>17</v>
      </c>
      <c r="D48" s="75">
        <v>781976</v>
      </c>
      <c r="E48" s="76">
        <v>30232</v>
      </c>
      <c r="F48" s="76">
        <v>183311</v>
      </c>
      <c r="G48" s="77">
        <f t="shared" si="28"/>
        <v>995519</v>
      </c>
      <c r="H48" s="78">
        <v>6625515</v>
      </c>
      <c r="I48" s="76">
        <v>458283</v>
      </c>
      <c r="J48" s="76">
        <v>265371</v>
      </c>
      <c r="K48" s="77">
        <f t="shared" si="29"/>
        <v>7349169</v>
      </c>
      <c r="L48" s="76">
        <v>3895028</v>
      </c>
      <c r="M48" s="76">
        <v>138585</v>
      </c>
      <c r="N48" s="76">
        <v>166</v>
      </c>
      <c r="O48" s="77">
        <f t="shared" si="25"/>
        <v>4033779</v>
      </c>
      <c r="P48" s="60">
        <f t="shared" si="30"/>
        <v>12378467</v>
      </c>
      <c r="Q48" s="60">
        <f t="shared" si="31"/>
        <v>11382948</v>
      </c>
      <c r="R48" s="50"/>
      <c r="S48" s="13"/>
      <c r="T48" s="14" t="s">
        <v>17</v>
      </c>
      <c r="U48" s="86">
        <f t="shared" si="32"/>
        <v>11302519</v>
      </c>
      <c r="V48" s="87">
        <f t="shared" si="32"/>
        <v>627100</v>
      </c>
      <c r="W48" s="88">
        <f t="shared" si="26"/>
        <v>448848</v>
      </c>
      <c r="X48" s="81">
        <v>62.129458389246523</v>
      </c>
      <c r="Y48" s="97">
        <v>3.447141593471021</v>
      </c>
      <c r="Z48" s="98">
        <v>2.4672980544510938</v>
      </c>
      <c r="AA48" s="93">
        <f t="shared" si="33"/>
        <v>10520543</v>
      </c>
      <c r="AB48" s="93">
        <f t="shared" si="33"/>
        <v>596868</v>
      </c>
      <c r="AC48" s="93">
        <f t="shared" si="27"/>
        <v>265537</v>
      </c>
      <c r="AD48" s="81">
        <v>57.830970118323073</v>
      </c>
      <c r="AE48" s="97">
        <v>3.2809575962555595</v>
      </c>
      <c r="AF48" s="98">
        <v>1.4596454111075021</v>
      </c>
      <c r="AG48" s="48"/>
    </row>
    <row r="49" spans="1:33" ht="13.2" x14ac:dyDescent="0.25">
      <c r="A49" s="9"/>
      <c r="B49" s="13"/>
      <c r="C49" s="14" t="s">
        <v>18</v>
      </c>
      <c r="D49" s="75">
        <v>725839</v>
      </c>
      <c r="E49" s="76">
        <v>28409</v>
      </c>
      <c r="F49" s="76">
        <v>189985</v>
      </c>
      <c r="G49" s="77">
        <f t="shared" si="28"/>
        <v>944233</v>
      </c>
      <c r="H49" s="78">
        <v>6721472</v>
      </c>
      <c r="I49" s="76">
        <v>476908</v>
      </c>
      <c r="J49" s="76">
        <v>268894</v>
      </c>
      <c r="K49" s="77">
        <f t="shared" si="29"/>
        <v>7467274</v>
      </c>
      <c r="L49" s="76">
        <v>4201042</v>
      </c>
      <c r="M49" s="76">
        <v>153445</v>
      </c>
      <c r="N49" s="76">
        <v>191</v>
      </c>
      <c r="O49" s="77">
        <f t="shared" si="25"/>
        <v>4354678</v>
      </c>
      <c r="P49" s="60">
        <f t="shared" si="30"/>
        <v>12766185</v>
      </c>
      <c r="Q49" s="60">
        <f t="shared" si="31"/>
        <v>11821952</v>
      </c>
      <c r="R49" s="50"/>
      <c r="S49" s="13"/>
      <c r="T49" s="14" t="s">
        <v>18</v>
      </c>
      <c r="U49" s="86">
        <f t="shared" si="32"/>
        <v>11648353</v>
      </c>
      <c r="V49" s="87">
        <f t="shared" si="32"/>
        <v>658762</v>
      </c>
      <c r="W49" s="88">
        <f t="shared" si="26"/>
        <v>459070</v>
      </c>
      <c r="X49" s="81">
        <v>63.977145194384597</v>
      </c>
      <c r="Y49" s="97">
        <v>3.618169205770394</v>
      </c>
      <c r="Z49" s="98">
        <v>2.5213854734987975</v>
      </c>
      <c r="AA49" s="93">
        <f t="shared" si="33"/>
        <v>10922514</v>
      </c>
      <c r="AB49" s="93">
        <f t="shared" si="33"/>
        <v>630353</v>
      </c>
      <c r="AC49" s="93">
        <f t="shared" si="27"/>
        <v>269085</v>
      </c>
      <c r="AD49" s="81">
        <v>59.99056382182944</v>
      </c>
      <c r="AE49" s="97">
        <v>3.4621362697984783</v>
      </c>
      <c r="AF49" s="98">
        <v>1.4779162440072839</v>
      </c>
      <c r="AG49" s="48"/>
    </row>
    <row r="50" spans="1:33" ht="13.2" x14ac:dyDescent="0.25">
      <c r="A50" s="9"/>
      <c r="B50" s="20"/>
      <c r="C50" s="14" t="s">
        <v>19</v>
      </c>
      <c r="D50" s="75">
        <v>687300</v>
      </c>
      <c r="E50" s="76">
        <v>26639</v>
      </c>
      <c r="F50" s="76">
        <v>194224</v>
      </c>
      <c r="G50" s="77">
        <f t="shared" si="28"/>
        <v>908163</v>
      </c>
      <c r="H50" s="78">
        <v>6777931</v>
      </c>
      <c r="I50" s="76">
        <v>482986</v>
      </c>
      <c r="J50" s="76">
        <v>272190</v>
      </c>
      <c r="K50" s="77">
        <f t="shared" si="29"/>
        <v>7533107</v>
      </c>
      <c r="L50" s="76">
        <v>4534660</v>
      </c>
      <c r="M50" s="76">
        <v>190053</v>
      </c>
      <c r="N50" s="76">
        <v>203</v>
      </c>
      <c r="O50" s="77">
        <f t="shared" si="25"/>
        <v>4724916</v>
      </c>
      <c r="P50" s="60">
        <f t="shared" si="30"/>
        <v>13166186</v>
      </c>
      <c r="Q50" s="60">
        <f t="shared" si="31"/>
        <v>12258023</v>
      </c>
      <c r="R50" s="50"/>
      <c r="S50" s="13"/>
      <c r="T50" s="14" t="s">
        <v>19</v>
      </c>
      <c r="U50" s="86">
        <f t="shared" si="32"/>
        <v>11999891</v>
      </c>
      <c r="V50" s="87">
        <f t="shared" si="32"/>
        <v>699678</v>
      </c>
      <c r="W50" s="88">
        <f t="shared" si="26"/>
        <v>466617</v>
      </c>
      <c r="X50" s="81">
        <v>65.853058157366917</v>
      </c>
      <c r="Y50" s="97">
        <v>3.8396962126931129</v>
      </c>
      <c r="Z50" s="98">
        <v>2.5607029629032527</v>
      </c>
      <c r="AA50" s="93">
        <f t="shared" si="33"/>
        <v>11312591</v>
      </c>
      <c r="AB50" s="93">
        <f t="shared" si="33"/>
        <v>673039</v>
      </c>
      <c r="AC50" s="93">
        <f t="shared" si="27"/>
        <v>272393</v>
      </c>
      <c r="AD50" s="81">
        <v>62.081289991176213</v>
      </c>
      <c r="AE50" s="97">
        <v>3.6935065834494725</v>
      </c>
      <c r="AF50" s="98">
        <v>1.4948395840145254</v>
      </c>
      <c r="AG50" s="48"/>
    </row>
    <row r="51" spans="1:33" ht="13.2" x14ac:dyDescent="0.25">
      <c r="A51" s="9"/>
      <c r="B51" s="13"/>
      <c r="C51" s="14" t="s">
        <v>20</v>
      </c>
      <c r="D51" s="75">
        <v>646638</v>
      </c>
      <c r="E51" s="76">
        <v>26454</v>
      </c>
      <c r="F51" s="76">
        <v>199623</v>
      </c>
      <c r="G51" s="77">
        <f t="shared" si="28"/>
        <v>872715</v>
      </c>
      <c r="H51" s="78">
        <v>6716327</v>
      </c>
      <c r="I51" s="76">
        <v>464334</v>
      </c>
      <c r="J51" s="76">
        <v>273913</v>
      </c>
      <c r="K51" s="77">
        <f t="shared" si="29"/>
        <v>7454574</v>
      </c>
      <c r="L51" s="76">
        <v>4778385</v>
      </c>
      <c r="M51" s="76">
        <v>216095</v>
      </c>
      <c r="N51" s="76">
        <v>216</v>
      </c>
      <c r="O51" s="77">
        <f t="shared" si="25"/>
        <v>4994696</v>
      </c>
      <c r="P51" s="60">
        <f t="shared" si="30"/>
        <v>13321985</v>
      </c>
      <c r="Q51" s="60">
        <f t="shared" si="31"/>
        <v>12449270</v>
      </c>
      <c r="R51" s="50"/>
      <c r="S51" s="20"/>
      <c r="T51" s="14" t="s">
        <v>20</v>
      </c>
      <c r="U51" s="86">
        <f t="shared" si="32"/>
        <v>12141350</v>
      </c>
      <c r="V51" s="87">
        <f t="shared" si="32"/>
        <v>706883</v>
      </c>
      <c r="W51" s="88">
        <f t="shared" si="26"/>
        <v>473752</v>
      </c>
      <c r="X51" s="81">
        <v>66.573936852183436</v>
      </c>
      <c r="Y51" s="97">
        <v>3.8760091920488233</v>
      </c>
      <c r="Z51" s="98">
        <v>2.5976959507464659</v>
      </c>
      <c r="AA51" s="93">
        <f t="shared" si="33"/>
        <v>11494712</v>
      </c>
      <c r="AB51" s="93">
        <f t="shared" si="33"/>
        <v>680429</v>
      </c>
      <c r="AC51" s="93">
        <f t="shared" si="27"/>
        <v>274129</v>
      </c>
      <c r="AD51" s="81">
        <v>63.028265458292125</v>
      </c>
      <c r="AE51" s="97">
        <v>3.7309555591754062</v>
      </c>
      <c r="AF51" s="98">
        <v>1.5031151177877413</v>
      </c>
      <c r="AG51" s="48"/>
    </row>
    <row r="52" spans="1:33" ht="13.2" x14ac:dyDescent="0.25">
      <c r="A52" s="9"/>
      <c r="B52" s="13"/>
      <c r="C52" s="14" t="s">
        <v>21</v>
      </c>
      <c r="D52" s="75">
        <v>617161</v>
      </c>
      <c r="E52" s="76">
        <v>25528</v>
      </c>
      <c r="F52" s="76">
        <v>200551</v>
      </c>
      <c r="G52" s="77">
        <f t="shared" si="28"/>
        <v>843240</v>
      </c>
      <c r="H52" s="78">
        <v>6515812</v>
      </c>
      <c r="I52" s="76">
        <v>460620</v>
      </c>
      <c r="J52" s="76">
        <v>277503</v>
      </c>
      <c r="K52" s="77">
        <f t="shared" si="29"/>
        <v>7253935</v>
      </c>
      <c r="L52" s="76">
        <v>5016382</v>
      </c>
      <c r="M52" s="76">
        <v>240699</v>
      </c>
      <c r="N52" s="76">
        <v>214</v>
      </c>
      <c r="O52" s="77">
        <f t="shared" ref="O52:O57" si="34">SUM(L52:N52)</f>
        <v>5257295</v>
      </c>
      <c r="P52" s="60">
        <f t="shared" si="30"/>
        <v>13354470</v>
      </c>
      <c r="Q52" s="60">
        <f t="shared" si="31"/>
        <v>12511230</v>
      </c>
      <c r="R52" s="50"/>
      <c r="S52" s="13"/>
      <c r="T52" s="14" t="s">
        <v>21</v>
      </c>
      <c r="U52" s="86">
        <f t="shared" si="32"/>
        <v>12149355</v>
      </c>
      <c r="V52" s="87">
        <f t="shared" si="32"/>
        <v>726847</v>
      </c>
      <c r="W52" s="88">
        <f t="shared" ref="W52:W57" si="35">+F52+J52+N52</f>
        <v>478268</v>
      </c>
      <c r="X52" s="81">
        <v>66.562465159000041</v>
      </c>
      <c r="Y52" s="97">
        <v>3.9821643299931315</v>
      </c>
      <c r="Z52" s="98">
        <v>2.6202787791339235</v>
      </c>
      <c r="AA52" s="93">
        <f t="shared" si="33"/>
        <v>11532194</v>
      </c>
      <c r="AB52" s="93">
        <f t="shared" si="33"/>
        <v>701319</v>
      </c>
      <c r="AC52" s="93">
        <f t="shared" ref="AC52:AC66" si="36">+J52+N52</f>
        <v>277717</v>
      </c>
      <c r="AD52" s="81">
        <v>63.181235656693651</v>
      </c>
      <c r="AE52" s="97">
        <v>3.842304509403565</v>
      </c>
      <c r="AF52" s="98">
        <v>1.5215234172153183</v>
      </c>
      <c r="AG52" s="48"/>
    </row>
    <row r="53" spans="1:33" ht="13.2" x14ac:dyDescent="0.25">
      <c r="A53" s="9"/>
      <c r="B53" s="20"/>
      <c r="C53" s="14" t="s">
        <v>22</v>
      </c>
      <c r="D53" s="75">
        <v>528026</v>
      </c>
      <c r="E53" s="76">
        <v>19805</v>
      </c>
      <c r="F53" s="76">
        <v>196042</v>
      </c>
      <c r="G53" s="77">
        <f t="shared" ref="G53:G57" si="37">SUM(D53:F53)</f>
        <v>743873</v>
      </c>
      <c r="H53" s="78">
        <v>6520966</v>
      </c>
      <c r="I53" s="76">
        <v>446071</v>
      </c>
      <c r="J53" s="76">
        <v>265393</v>
      </c>
      <c r="K53" s="77">
        <f t="shared" ref="K53:K57" si="38">SUM(H53:J53)</f>
        <v>7232430</v>
      </c>
      <c r="L53" s="76">
        <v>5393585</v>
      </c>
      <c r="M53" s="76">
        <v>245874</v>
      </c>
      <c r="N53" s="76">
        <v>191</v>
      </c>
      <c r="O53" s="77">
        <f t="shared" si="34"/>
        <v>5639650</v>
      </c>
      <c r="P53" s="60">
        <f t="shared" ref="P53:P57" si="39">+G53+K53+O53</f>
        <v>13615953</v>
      </c>
      <c r="Q53" s="60">
        <f t="shared" ref="Q53:Q57" si="40">+K53+O53</f>
        <v>12872080</v>
      </c>
      <c r="R53" s="50"/>
      <c r="S53" s="20"/>
      <c r="T53" s="14" t="s">
        <v>22</v>
      </c>
      <c r="U53" s="86">
        <f t="shared" ref="U53:U57" si="41">+D53+H53+L53</f>
        <v>12442577</v>
      </c>
      <c r="V53" s="87">
        <f t="shared" ref="V53:V57" si="42">+E53+I53+M53</f>
        <v>711750</v>
      </c>
      <c r="W53" s="88">
        <f t="shared" si="35"/>
        <v>461626</v>
      </c>
      <c r="X53" s="81">
        <v>68.112328472757341</v>
      </c>
      <c r="Y53" s="97">
        <v>3.8962145695771091</v>
      </c>
      <c r="Z53" s="98">
        <v>2.5270023841174605</v>
      </c>
      <c r="AA53" s="93">
        <f t="shared" ref="AA53:AA61" si="43">+H53+L53</f>
        <v>11914551</v>
      </c>
      <c r="AB53" s="93">
        <f t="shared" ref="AB53:AB66" si="44">+I53+M53</f>
        <v>691945</v>
      </c>
      <c r="AC53" s="93">
        <f t="shared" si="36"/>
        <v>265584</v>
      </c>
      <c r="AD53" s="81">
        <v>65.221843619486492</v>
      </c>
      <c r="AE53" s="97">
        <v>3.7877993541918271</v>
      </c>
      <c r="AF53" s="98">
        <v>1.4538422904763848</v>
      </c>
      <c r="AG53" s="48"/>
    </row>
    <row r="54" spans="1:33" ht="13.8" thickBot="1" x14ac:dyDescent="0.3">
      <c r="A54" s="9"/>
      <c r="B54" s="17"/>
      <c r="C54" s="18" t="s">
        <v>23</v>
      </c>
      <c r="D54" s="67">
        <v>508921</v>
      </c>
      <c r="E54" s="68">
        <v>15666</v>
      </c>
      <c r="F54" s="68">
        <v>205528</v>
      </c>
      <c r="G54" s="69">
        <f t="shared" si="37"/>
        <v>730115</v>
      </c>
      <c r="H54" s="70">
        <v>6196066</v>
      </c>
      <c r="I54" s="68">
        <v>439649</v>
      </c>
      <c r="J54" s="68">
        <v>288548</v>
      </c>
      <c r="K54" s="69">
        <f t="shared" si="38"/>
        <v>6924263</v>
      </c>
      <c r="L54" s="68">
        <v>5996284</v>
      </c>
      <c r="M54" s="68">
        <v>294432</v>
      </c>
      <c r="N54" s="68">
        <v>160</v>
      </c>
      <c r="O54" s="69">
        <f t="shared" si="34"/>
        <v>6290876</v>
      </c>
      <c r="P54" s="57">
        <f t="shared" si="39"/>
        <v>13945254</v>
      </c>
      <c r="Q54" s="57">
        <f t="shared" si="40"/>
        <v>13215139</v>
      </c>
      <c r="R54" s="50"/>
      <c r="S54" s="17"/>
      <c r="T54" s="18" t="s">
        <v>23</v>
      </c>
      <c r="U54" s="89">
        <f t="shared" si="41"/>
        <v>12701271</v>
      </c>
      <c r="V54" s="90">
        <f t="shared" si="42"/>
        <v>749747</v>
      </c>
      <c r="W54" s="91">
        <f t="shared" si="35"/>
        <v>494236</v>
      </c>
      <c r="X54" s="82">
        <v>69.470765866717898</v>
      </c>
      <c r="Y54" s="99">
        <v>4.1008099343974429</v>
      </c>
      <c r="Z54" s="100">
        <v>2.7032691010925745</v>
      </c>
      <c r="AA54" s="94">
        <f t="shared" si="43"/>
        <v>12192350</v>
      </c>
      <c r="AB54" s="94">
        <f t="shared" si="44"/>
        <v>734081</v>
      </c>
      <c r="AC54" s="94">
        <f t="shared" si="36"/>
        <v>288708</v>
      </c>
      <c r="AD54" s="82">
        <v>66.687175812174857</v>
      </c>
      <c r="AE54" s="99">
        <v>4.0151233115336362</v>
      </c>
      <c r="AF54" s="100">
        <v>1.5791148674686486</v>
      </c>
      <c r="AG54" s="48"/>
    </row>
    <row r="55" spans="1:33" ht="13.2" x14ac:dyDescent="0.25">
      <c r="A55" s="9"/>
      <c r="B55" s="10">
        <v>2017</v>
      </c>
      <c r="C55" s="11" t="s">
        <v>12</v>
      </c>
      <c r="D55" s="71">
        <v>509498</v>
      </c>
      <c r="E55" s="72">
        <v>15703</v>
      </c>
      <c r="F55" s="72">
        <v>205491</v>
      </c>
      <c r="G55" s="73">
        <f t="shared" si="37"/>
        <v>730692</v>
      </c>
      <c r="H55" s="74">
        <v>6095304</v>
      </c>
      <c r="I55" s="72">
        <v>434854</v>
      </c>
      <c r="J55" s="72">
        <v>278497</v>
      </c>
      <c r="K55" s="73">
        <f t="shared" si="38"/>
        <v>6808655</v>
      </c>
      <c r="L55" s="72">
        <v>6209873</v>
      </c>
      <c r="M55" s="72">
        <v>294025</v>
      </c>
      <c r="N55" s="72">
        <v>161</v>
      </c>
      <c r="O55" s="73">
        <f t="shared" si="34"/>
        <v>6504059</v>
      </c>
      <c r="P55" s="63">
        <f t="shared" si="39"/>
        <v>14043406</v>
      </c>
      <c r="Q55" s="63">
        <f t="shared" si="40"/>
        <v>13312714</v>
      </c>
      <c r="R55" s="50"/>
      <c r="S55" s="10">
        <v>2017</v>
      </c>
      <c r="T55" s="11" t="s">
        <v>12</v>
      </c>
      <c r="U55" s="83">
        <f t="shared" si="41"/>
        <v>12814675</v>
      </c>
      <c r="V55" s="84">
        <f t="shared" si="42"/>
        <v>744582</v>
      </c>
      <c r="W55" s="85">
        <f t="shared" si="35"/>
        <v>484149</v>
      </c>
      <c r="X55" s="80">
        <v>69.971354016758582</v>
      </c>
      <c r="Y55" s="95">
        <v>4.0656053092650524</v>
      </c>
      <c r="Z55" s="96">
        <v>2.6435755160282759</v>
      </c>
      <c r="AA55" s="92">
        <f t="shared" si="43"/>
        <v>12305177</v>
      </c>
      <c r="AB55" s="92">
        <f t="shared" si="44"/>
        <v>728879</v>
      </c>
      <c r="AC55" s="92">
        <f t="shared" si="36"/>
        <v>278658</v>
      </c>
      <c r="AD55" s="80">
        <v>67.189366574327892</v>
      </c>
      <c r="AE55" s="95">
        <v>3.9798629730665018</v>
      </c>
      <c r="AF55" s="96">
        <v>1.5215428848255543</v>
      </c>
      <c r="AG55" s="48"/>
    </row>
    <row r="56" spans="1:33" ht="13.2" x14ac:dyDescent="0.25">
      <c r="A56" s="9"/>
      <c r="B56" s="13"/>
      <c r="C56" s="14" t="s">
        <v>13</v>
      </c>
      <c r="D56" s="75">
        <v>444658</v>
      </c>
      <c r="E56" s="76">
        <v>13417</v>
      </c>
      <c r="F56" s="76">
        <v>187523</v>
      </c>
      <c r="G56" s="77">
        <f t="shared" si="37"/>
        <v>645598</v>
      </c>
      <c r="H56" s="78">
        <v>5844636</v>
      </c>
      <c r="I56" s="76">
        <v>408047</v>
      </c>
      <c r="J56" s="76">
        <v>289008</v>
      </c>
      <c r="K56" s="77">
        <f t="shared" si="38"/>
        <v>6541691</v>
      </c>
      <c r="L56" s="76">
        <v>6586575</v>
      </c>
      <c r="M56" s="76">
        <v>331525</v>
      </c>
      <c r="N56" s="76">
        <v>525</v>
      </c>
      <c r="O56" s="77">
        <f t="shared" si="34"/>
        <v>6918625</v>
      </c>
      <c r="P56" s="60">
        <f t="shared" si="39"/>
        <v>14105914</v>
      </c>
      <c r="Q56" s="60">
        <f t="shared" si="40"/>
        <v>13460316</v>
      </c>
      <c r="R56" s="50"/>
      <c r="S56" s="13"/>
      <c r="T56" s="14" t="s">
        <v>13</v>
      </c>
      <c r="U56" s="86">
        <f t="shared" si="41"/>
        <v>12875869</v>
      </c>
      <c r="V56" s="87">
        <f t="shared" si="42"/>
        <v>752989</v>
      </c>
      <c r="W56" s="88">
        <f t="shared" si="35"/>
        <v>477056</v>
      </c>
      <c r="X56" s="81">
        <v>70.224950650871818</v>
      </c>
      <c r="Y56" s="97">
        <v>4.1067997325578043</v>
      </c>
      <c r="Z56" s="98">
        <v>2.6018619836612431</v>
      </c>
      <c r="AA56" s="93">
        <f t="shared" si="43"/>
        <v>12431211</v>
      </c>
      <c r="AB56" s="93">
        <f t="shared" si="44"/>
        <v>739572</v>
      </c>
      <c r="AC56" s="93">
        <f t="shared" si="36"/>
        <v>289533</v>
      </c>
      <c r="AD56" s="81">
        <v>67.799787261393774</v>
      </c>
      <c r="AE56" s="97">
        <v>4.0336234550667278</v>
      </c>
      <c r="AF56" s="98">
        <v>1.5791121078351193</v>
      </c>
      <c r="AG56" s="48"/>
    </row>
    <row r="57" spans="1:33" ht="13.2" x14ac:dyDescent="0.25">
      <c r="A57" s="9"/>
      <c r="B57" s="13"/>
      <c r="C57" s="14" t="s">
        <v>14</v>
      </c>
      <c r="D57" s="75">
        <v>435797</v>
      </c>
      <c r="E57" s="76">
        <v>14093</v>
      </c>
      <c r="F57" s="76">
        <v>191859</v>
      </c>
      <c r="G57" s="77">
        <f t="shared" si="37"/>
        <v>641749</v>
      </c>
      <c r="H57" s="78">
        <v>5671177</v>
      </c>
      <c r="I57" s="76">
        <v>392226</v>
      </c>
      <c r="J57" s="76">
        <v>293330</v>
      </c>
      <c r="K57" s="77">
        <f t="shared" si="38"/>
        <v>6356733</v>
      </c>
      <c r="L57" s="76">
        <v>6988948</v>
      </c>
      <c r="M57" s="76">
        <v>393277</v>
      </c>
      <c r="N57" s="76">
        <v>608</v>
      </c>
      <c r="O57" s="77">
        <f t="shared" si="34"/>
        <v>7382833</v>
      </c>
      <c r="P57" s="60">
        <f t="shared" si="39"/>
        <v>14381315</v>
      </c>
      <c r="Q57" s="60">
        <f t="shared" si="40"/>
        <v>13739566</v>
      </c>
      <c r="R57" s="50"/>
      <c r="S57" s="13"/>
      <c r="T57" s="14" t="s">
        <v>14</v>
      </c>
      <c r="U57" s="86">
        <f t="shared" si="41"/>
        <v>13095922</v>
      </c>
      <c r="V57" s="87">
        <f t="shared" si="42"/>
        <v>799596</v>
      </c>
      <c r="W57" s="88">
        <f t="shared" si="35"/>
        <v>485797</v>
      </c>
      <c r="X57" s="81">
        <v>71.343392061553985</v>
      </c>
      <c r="Y57" s="97">
        <v>4.356004175868665</v>
      </c>
      <c r="Z57" s="98">
        <v>2.6465036851415835</v>
      </c>
      <c r="AA57" s="93">
        <f t="shared" si="43"/>
        <v>12660125</v>
      </c>
      <c r="AB57" s="93">
        <f t="shared" si="44"/>
        <v>785503</v>
      </c>
      <c r="AC57" s="93">
        <f t="shared" si="36"/>
        <v>293938</v>
      </c>
      <c r="AD57" s="81">
        <v>68.969276193251687</v>
      </c>
      <c r="AE57" s="97">
        <v>4.2792289458143413</v>
      </c>
      <c r="AF57" s="98">
        <v>1.6013026021221761</v>
      </c>
      <c r="AG57" s="48"/>
    </row>
    <row r="58" spans="1:33" ht="13.2" x14ac:dyDescent="0.25">
      <c r="A58" s="9"/>
      <c r="B58" s="20"/>
      <c r="C58" s="14" t="s">
        <v>15</v>
      </c>
      <c r="D58" s="75">
        <v>412574</v>
      </c>
      <c r="E58" s="76">
        <v>12371</v>
      </c>
      <c r="F58" s="76">
        <v>191268</v>
      </c>
      <c r="G58" s="77">
        <f t="shared" ref="G58:G69" si="45">SUM(D58:F58)</f>
        <v>616213</v>
      </c>
      <c r="H58" s="78">
        <v>5493661</v>
      </c>
      <c r="I58" s="76">
        <v>336436</v>
      </c>
      <c r="J58" s="76">
        <v>292238</v>
      </c>
      <c r="K58" s="77">
        <f t="shared" ref="K58:K69" si="46">SUM(H58:J58)</f>
        <v>6122335</v>
      </c>
      <c r="L58" s="76">
        <v>7307254</v>
      </c>
      <c r="M58" s="76">
        <v>371112</v>
      </c>
      <c r="N58" s="76">
        <v>653</v>
      </c>
      <c r="O58" s="77">
        <f t="shared" ref="O58:O69" si="47">SUM(L58:N58)</f>
        <v>7679019</v>
      </c>
      <c r="P58" s="60">
        <f t="shared" ref="P58:P69" si="48">+G58+K58+O58</f>
        <v>14417567</v>
      </c>
      <c r="Q58" s="60">
        <f t="shared" ref="Q58:Q69" si="49">+K58+O58</f>
        <v>13801354</v>
      </c>
      <c r="R58" s="50"/>
      <c r="S58" s="20"/>
      <c r="T58" s="14" t="s">
        <v>15</v>
      </c>
      <c r="U58" s="86">
        <f t="shared" ref="U58:U66" si="50">+D58+H58+L58</f>
        <v>13213489</v>
      </c>
      <c r="V58" s="87">
        <f t="shared" ref="V58:V66" si="51">+E58+I58+M58</f>
        <v>719919</v>
      </c>
      <c r="W58" s="88">
        <f t="shared" ref="W58:W66" si="52">+F58+J58+N58</f>
        <v>484159</v>
      </c>
      <c r="X58" s="81">
        <v>71.901596242884764</v>
      </c>
      <c r="Y58" s="97">
        <v>3.9174608058160376</v>
      </c>
      <c r="Z58" s="98">
        <v>2.6345657029236444</v>
      </c>
      <c r="AA58" s="93">
        <f t="shared" si="43"/>
        <v>12800915</v>
      </c>
      <c r="AB58" s="93">
        <f t="shared" si="44"/>
        <v>707548</v>
      </c>
      <c r="AC58" s="93">
        <f t="shared" si="36"/>
        <v>292891</v>
      </c>
      <c r="AD58" s="81">
        <v>69.65656246200281</v>
      </c>
      <c r="AE58" s="97">
        <v>3.850143638705918</v>
      </c>
      <c r="AF58" s="98">
        <v>1.5937751509215137</v>
      </c>
      <c r="AG58" s="48"/>
    </row>
    <row r="59" spans="1:33" ht="13.2" x14ac:dyDescent="0.25">
      <c r="A59" s="9"/>
      <c r="B59" s="13"/>
      <c r="C59" s="14" t="s">
        <v>16</v>
      </c>
      <c r="D59" s="75">
        <v>409891</v>
      </c>
      <c r="E59" s="76">
        <v>12524</v>
      </c>
      <c r="F59" s="76">
        <v>191997</v>
      </c>
      <c r="G59" s="77">
        <f t="shared" si="45"/>
        <v>614412</v>
      </c>
      <c r="H59" s="78">
        <v>5399212</v>
      </c>
      <c r="I59" s="76">
        <v>337556</v>
      </c>
      <c r="J59" s="76">
        <v>298652</v>
      </c>
      <c r="K59" s="77">
        <f t="shared" si="46"/>
        <v>6035420</v>
      </c>
      <c r="L59" s="76">
        <v>7530579</v>
      </c>
      <c r="M59" s="76">
        <v>402396</v>
      </c>
      <c r="N59" s="76">
        <v>652</v>
      </c>
      <c r="O59" s="77">
        <f t="shared" si="47"/>
        <v>7933627</v>
      </c>
      <c r="P59" s="60">
        <f t="shared" si="48"/>
        <v>14583459</v>
      </c>
      <c r="Q59" s="60">
        <f t="shared" si="49"/>
        <v>13969047</v>
      </c>
      <c r="R59" s="50"/>
      <c r="S59" s="13"/>
      <c r="T59" s="14" t="s">
        <v>16</v>
      </c>
      <c r="U59" s="86">
        <f t="shared" si="50"/>
        <v>13339682</v>
      </c>
      <c r="V59" s="87">
        <f t="shared" si="51"/>
        <v>752476</v>
      </c>
      <c r="W59" s="88">
        <f t="shared" si="52"/>
        <v>491301</v>
      </c>
      <c r="X59" s="81">
        <v>72.505410960777624</v>
      </c>
      <c r="Y59" s="97">
        <v>4.0899461934791326</v>
      </c>
      <c r="Z59" s="98">
        <v>2.6703770682420318</v>
      </c>
      <c r="AA59" s="93">
        <f t="shared" si="43"/>
        <v>12929791</v>
      </c>
      <c r="AB59" s="93">
        <f t="shared" si="44"/>
        <v>739952</v>
      </c>
      <c r="AC59" s="93">
        <f t="shared" si="36"/>
        <v>299304</v>
      </c>
      <c r="AD59" s="81">
        <v>70.27752311426643</v>
      </c>
      <c r="AE59" s="97">
        <v>4.0218742734084154</v>
      </c>
      <c r="AF59" s="98">
        <v>1.6268123574613387</v>
      </c>
      <c r="AG59" s="48"/>
    </row>
    <row r="60" spans="1:33" ht="13.2" x14ac:dyDescent="0.25">
      <c r="A60" s="9"/>
      <c r="B60" s="13"/>
      <c r="C60" s="14" t="s">
        <v>17</v>
      </c>
      <c r="D60" s="75">
        <v>365384</v>
      </c>
      <c r="E60" s="76">
        <v>10779</v>
      </c>
      <c r="F60" s="76">
        <v>152320</v>
      </c>
      <c r="G60" s="77">
        <f t="shared" si="45"/>
        <v>528483</v>
      </c>
      <c r="H60" s="78">
        <v>5067473</v>
      </c>
      <c r="I60" s="76">
        <v>361946</v>
      </c>
      <c r="J60" s="76">
        <v>308836</v>
      </c>
      <c r="K60" s="77">
        <f t="shared" si="46"/>
        <v>5738255</v>
      </c>
      <c r="L60" s="76">
        <v>7911285</v>
      </c>
      <c r="M60" s="76">
        <v>416752</v>
      </c>
      <c r="N60" s="76">
        <v>789</v>
      </c>
      <c r="O60" s="77">
        <f t="shared" si="47"/>
        <v>8328826</v>
      </c>
      <c r="P60" s="60">
        <f t="shared" si="48"/>
        <v>14595564</v>
      </c>
      <c r="Q60" s="60">
        <f t="shared" si="49"/>
        <v>14067081</v>
      </c>
      <c r="R60" s="50"/>
      <c r="S60" s="13"/>
      <c r="T60" s="14" t="s">
        <v>17</v>
      </c>
      <c r="U60" s="86">
        <f t="shared" si="50"/>
        <v>13344142</v>
      </c>
      <c r="V60" s="87">
        <f t="shared" si="51"/>
        <v>789477</v>
      </c>
      <c r="W60" s="88">
        <f t="shared" si="52"/>
        <v>461945</v>
      </c>
      <c r="X60" s="81">
        <v>72.446945555483651</v>
      </c>
      <c r="Y60" s="97">
        <v>4.2861652128931604</v>
      </c>
      <c r="Z60" s="98">
        <v>2.5079547463319782</v>
      </c>
      <c r="AA60" s="93">
        <f t="shared" si="43"/>
        <v>12978758</v>
      </c>
      <c r="AB60" s="93">
        <f t="shared" si="44"/>
        <v>778698</v>
      </c>
      <c r="AC60" s="93">
        <f t="shared" si="36"/>
        <v>309625</v>
      </c>
      <c r="AD60" s="81">
        <v>70.463232046226565</v>
      </c>
      <c r="AE60" s="97">
        <v>4.2276447305614706</v>
      </c>
      <c r="AF60" s="98">
        <v>1.6809912182901401</v>
      </c>
      <c r="AG60" s="48"/>
    </row>
    <row r="61" spans="1:33" ht="13.2" x14ac:dyDescent="0.25">
      <c r="A61" s="9"/>
      <c r="B61" s="20"/>
      <c r="C61" s="14" t="s">
        <v>18</v>
      </c>
      <c r="D61" s="75">
        <v>359026</v>
      </c>
      <c r="E61" s="76">
        <v>10668</v>
      </c>
      <c r="F61" s="76">
        <v>152251</v>
      </c>
      <c r="G61" s="77">
        <f t="shared" si="45"/>
        <v>521945</v>
      </c>
      <c r="H61" s="78">
        <v>4940244</v>
      </c>
      <c r="I61" s="76">
        <v>371022</v>
      </c>
      <c r="J61" s="76">
        <v>313517</v>
      </c>
      <c r="K61" s="77">
        <f t="shared" si="46"/>
        <v>5624783</v>
      </c>
      <c r="L61" s="76">
        <v>8298249</v>
      </c>
      <c r="M61" s="76">
        <v>453786</v>
      </c>
      <c r="N61" s="76">
        <v>1319</v>
      </c>
      <c r="O61" s="77">
        <f t="shared" si="47"/>
        <v>8753354</v>
      </c>
      <c r="P61" s="60">
        <f t="shared" si="48"/>
        <v>14900082</v>
      </c>
      <c r="Q61" s="60">
        <f t="shared" si="49"/>
        <v>14378137</v>
      </c>
      <c r="R61" s="50"/>
      <c r="S61" s="20"/>
      <c r="T61" s="14" t="s">
        <v>18</v>
      </c>
      <c r="U61" s="86">
        <f t="shared" si="50"/>
        <v>13597519</v>
      </c>
      <c r="V61" s="87">
        <f t="shared" si="51"/>
        <v>835476</v>
      </c>
      <c r="W61" s="88">
        <f t="shared" si="52"/>
        <v>467087</v>
      </c>
      <c r="X61" s="81">
        <v>73.71176936879516</v>
      </c>
      <c r="Y61" s="97">
        <v>4.5290919781147947</v>
      </c>
      <c r="Z61" s="98">
        <v>2.5320655348348788</v>
      </c>
      <c r="AA61" s="93">
        <f t="shared" si="43"/>
        <v>13238493</v>
      </c>
      <c r="AB61" s="93">
        <f t="shared" si="44"/>
        <v>824808</v>
      </c>
      <c r="AC61" s="93">
        <f t="shared" si="36"/>
        <v>314836</v>
      </c>
      <c r="AD61" s="81">
        <v>71.765499486076038</v>
      </c>
      <c r="AE61" s="97">
        <v>4.4712610491323606</v>
      </c>
      <c r="AF61" s="98">
        <v>1.7067171313380032</v>
      </c>
      <c r="AG61" s="48"/>
    </row>
    <row r="62" spans="1:33" ht="13.2" x14ac:dyDescent="0.25">
      <c r="A62" s="9"/>
      <c r="B62" s="13"/>
      <c r="C62" s="14" t="s">
        <v>19</v>
      </c>
      <c r="D62" s="75">
        <v>351689</v>
      </c>
      <c r="E62" s="76">
        <v>9880</v>
      </c>
      <c r="F62" s="76">
        <v>152358</v>
      </c>
      <c r="G62" s="77">
        <f t="shared" si="45"/>
        <v>513927</v>
      </c>
      <c r="H62" s="78">
        <v>5047374</v>
      </c>
      <c r="I62" s="76">
        <v>333276</v>
      </c>
      <c r="J62" s="76">
        <v>317860</v>
      </c>
      <c r="K62" s="77">
        <f t="shared" si="46"/>
        <v>5698510</v>
      </c>
      <c r="L62" s="76">
        <v>8563262</v>
      </c>
      <c r="M62" s="76">
        <v>503224</v>
      </c>
      <c r="N62" s="76">
        <v>1475</v>
      </c>
      <c r="O62" s="77">
        <f t="shared" si="47"/>
        <v>9067961</v>
      </c>
      <c r="P62" s="60">
        <f t="shared" si="48"/>
        <v>15280398</v>
      </c>
      <c r="Q62" s="60">
        <f t="shared" si="49"/>
        <v>14766471</v>
      </c>
      <c r="R62" s="50"/>
      <c r="S62" s="13"/>
      <c r="T62" s="14" t="s">
        <v>19</v>
      </c>
      <c r="U62" s="86">
        <f t="shared" si="50"/>
        <v>13962325</v>
      </c>
      <c r="V62" s="87">
        <f t="shared" si="51"/>
        <v>846380</v>
      </c>
      <c r="W62" s="88">
        <f t="shared" si="52"/>
        <v>471693</v>
      </c>
      <c r="X62" s="81">
        <v>75.575950767977204</v>
      </c>
      <c r="Y62" s="97">
        <v>4.5813267640597495</v>
      </c>
      <c r="Z62" s="98">
        <v>2.5532027757267839</v>
      </c>
      <c r="AA62" s="93">
        <f t="shared" ref="AA62:AA67" si="53">+H62+L62</f>
        <v>13610636</v>
      </c>
      <c r="AB62" s="93">
        <f t="shared" si="44"/>
        <v>836500</v>
      </c>
      <c r="AC62" s="93">
        <f t="shared" si="36"/>
        <v>319335</v>
      </c>
      <c r="AD62" s="81">
        <v>73.672311470822962</v>
      </c>
      <c r="AE62" s="97">
        <v>4.527847820288736</v>
      </c>
      <c r="AF62" s="98">
        <v>1.7285119948498548</v>
      </c>
      <c r="AG62" s="48"/>
    </row>
    <row r="63" spans="1:33" ht="13.2" x14ac:dyDescent="0.25">
      <c r="A63" s="9"/>
      <c r="B63" s="13"/>
      <c r="C63" s="14" t="s">
        <v>20</v>
      </c>
      <c r="D63" s="75">
        <v>369921</v>
      </c>
      <c r="E63" s="76">
        <v>10827</v>
      </c>
      <c r="F63" s="76">
        <v>153371</v>
      </c>
      <c r="G63" s="77">
        <f t="shared" si="45"/>
        <v>534119</v>
      </c>
      <c r="H63" s="78">
        <v>5146126</v>
      </c>
      <c r="I63" s="76">
        <v>326692</v>
      </c>
      <c r="J63" s="76">
        <v>318712</v>
      </c>
      <c r="K63" s="77">
        <f t="shared" si="46"/>
        <v>5791530</v>
      </c>
      <c r="L63" s="76">
        <v>8627825</v>
      </c>
      <c r="M63" s="76">
        <v>465451</v>
      </c>
      <c r="N63" s="76">
        <v>1323</v>
      </c>
      <c r="O63" s="77">
        <f t="shared" si="47"/>
        <v>9094599</v>
      </c>
      <c r="P63" s="60">
        <f t="shared" si="48"/>
        <v>15420248</v>
      </c>
      <c r="Q63" s="60">
        <f t="shared" si="49"/>
        <v>14886129</v>
      </c>
      <c r="R63" s="50"/>
      <c r="S63" s="13"/>
      <c r="T63" s="14" t="s">
        <v>20</v>
      </c>
      <c r="U63" s="86">
        <f t="shared" si="50"/>
        <v>14143872</v>
      </c>
      <c r="V63" s="87">
        <f t="shared" si="51"/>
        <v>802970</v>
      </c>
      <c r="W63" s="88">
        <f t="shared" si="52"/>
        <v>473406</v>
      </c>
      <c r="X63" s="81">
        <v>76.444084536172696</v>
      </c>
      <c r="Y63" s="97">
        <v>4.3398516728665664</v>
      </c>
      <c r="Z63" s="98">
        <v>2.5586408222537202</v>
      </c>
      <c r="AA63" s="93">
        <f t="shared" si="53"/>
        <v>13773951</v>
      </c>
      <c r="AB63" s="93">
        <f t="shared" si="44"/>
        <v>792143</v>
      </c>
      <c r="AC63" s="93">
        <f t="shared" si="36"/>
        <v>320035</v>
      </c>
      <c r="AD63" s="81">
        <v>74.444754211654384</v>
      </c>
      <c r="AE63" s="97">
        <v>4.2813344504770301</v>
      </c>
      <c r="AF63" s="98">
        <v>1.729708993020725</v>
      </c>
      <c r="AG63" s="48"/>
    </row>
    <row r="64" spans="1:33" ht="13.2" x14ac:dyDescent="0.25">
      <c r="A64" s="9"/>
      <c r="B64" s="20"/>
      <c r="C64" s="14" t="s">
        <v>21</v>
      </c>
      <c r="D64" s="75">
        <v>209818</v>
      </c>
      <c r="E64" s="76">
        <v>1020</v>
      </c>
      <c r="F64" s="76">
        <v>163006</v>
      </c>
      <c r="G64" s="77">
        <f t="shared" si="45"/>
        <v>373844</v>
      </c>
      <c r="H64" s="78">
        <v>4911862</v>
      </c>
      <c r="I64" s="76">
        <v>307235</v>
      </c>
      <c r="J64" s="76">
        <v>331118</v>
      </c>
      <c r="K64" s="77">
        <f t="shared" si="46"/>
        <v>5550215</v>
      </c>
      <c r="L64" s="76">
        <v>9313167</v>
      </c>
      <c r="M64" s="76">
        <v>507564</v>
      </c>
      <c r="N64" s="76">
        <v>1497</v>
      </c>
      <c r="O64" s="77">
        <f t="shared" si="47"/>
        <v>9822228</v>
      </c>
      <c r="P64" s="60">
        <f t="shared" si="48"/>
        <v>15746287</v>
      </c>
      <c r="Q64" s="60">
        <f t="shared" si="49"/>
        <v>15372443</v>
      </c>
      <c r="R64" s="50"/>
      <c r="S64" s="20"/>
      <c r="T64" s="14" t="s">
        <v>21</v>
      </c>
      <c r="U64" s="86">
        <f t="shared" si="50"/>
        <v>14434847</v>
      </c>
      <c r="V64" s="87">
        <f t="shared" si="51"/>
        <v>815819</v>
      </c>
      <c r="W64" s="88">
        <f t="shared" si="52"/>
        <v>495621</v>
      </c>
      <c r="X64" s="81">
        <v>77.900171558485297</v>
      </c>
      <c r="Y64" s="97">
        <v>4.4027096415134785</v>
      </c>
      <c r="Z64" s="98">
        <v>2.6747052412809116</v>
      </c>
      <c r="AA64" s="93">
        <f t="shared" si="53"/>
        <v>14225029</v>
      </c>
      <c r="AB64" s="93">
        <f t="shared" si="44"/>
        <v>814799</v>
      </c>
      <c r="AC64" s="93">
        <f t="shared" si="36"/>
        <v>332615</v>
      </c>
      <c r="AD64" s="81">
        <v>76.767852096002713</v>
      </c>
      <c r="AE64" s="97">
        <v>4.3972050334639681</v>
      </c>
      <c r="AF64" s="98">
        <v>1.7950149082235223</v>
      </c>
      <c r="AG64" s="48"/>
    </row>
    <row r="65" spans="1:33" ht="13.2" x14ac:dyDescent="0.25">
      <c r="A65" s="9"/>
      <c r="B65" s="13"/>
      <c r="C65" s="14" t="s">
        <v>22</v>
      </c>
      <c r="D65" s="75">
        <v>180997</v>
      </c>
      <c r="E65" s="76">
        <v>624</v>
      </c>
      <c r="F65" s="76">
        <v>159671</v>
      </c>
      <c r="G65" s="77">
        <f t="shared" si="45"/>
        <v>341292</v>
      </c>
      <c r="H65" s="78">
        <v>5090509</v>
      </c>
      <c r="I65" s="76">
        <v>299670</v>
      </c>
      <c r="J65" s="76">
        <v>338810</v>
      </c>
      <c r="K65" s="77">
        <f t="shared" si="46"/>
        <v>5728989</v>
      </c>
      <c r="L65" s="76">
        <v>9644755</v>
      </c>
      <c r="M65" s="76">
        <v>450027</v>
      </c>
      <c r="N65" s="76">
        <v>1198</v>
      </c>
      <c r="O65" s="77">
        <f t="shared" si="47"/>
        <v>10095980</v>
      </c>
      <c r="P65" s="60">
        <f t="shared" si="48"/>
        <v>16166261</v>
      </c>
      <c r="Q65" s="60">
        <f t="shared" si="49"/>
        <v>15824969</v>
      </c>
      <c r="R65" s="50"/>
      <c r="S65" s="13"/>
      <c r="T65" s="14" t="s">
        <v>22</v>
      </c>
      <c r="U65" s="86">
        <f t="shared" si="50"/>
        <v>14916261</v>
      </c>
      <c r="V65" s="87">
        <f t="shared" si="51"/>
        <v>750321</v>
      </c>
      <c r="W65" s="88">
        <f t="shared" si="52"/>
        <v>499679</v>
      </c>
      <c r="X65" s="81">
        <v>80.378118291598426</v>
      </c>
      <c r="Y65" s="97">
        <v>4.0431975610154867</v>
      </c>
      <c r="Z65" s="98">
        <v>2.692582126970533</v>
      </c>
      <c r="AA65" s="93">
        <f t="shared" si="53"/>
        <v>14735264</v>
      </c>
      <c r="AB65" s="93">
        <f t="shared" si="44"/>
        <v>749697</v>
      </c>
      <c r="AC65" s="93">
        <f t="shared" si="36"/>
        <v>340008</v>
      </c>
      <c r="AD65" s="81">
        <v>79.402793558649293</v>
      </c>
      <c r="AE65" s="97">
        <v>4.0398350597952435</v>
      </c>
      <c r="AF65" s="98">
        <v>1.8321751841222003</v>
      </c>
      <c r="AG65" s="48"/>
    </row>
    <row r="66" spans="1:33" ht="13.8" thickBot="1" x14ac:dyDescent="0.3">
      <c r="A66" s="9"/>
      <c r="B66" s="17"/>
      <c r="C66" s="18" t="s">
        <v>23</v>
      </c>
      <c r="D66" s="67">
        <v>225649</v>
      </c>
      <c r="E66" s="68">
        <v>880</v>
      </c>
      <c r="F66" s="68">
        <v>141951</v>
      </c>
      <c r="G66" s="69">
        <f t="shared" si="45"/>
        <v>368480</v>
      </c>
      <c r="H66" s="70">
        <v>4890462</v>
      </c>
      <c r="I66" s="68">
        <v>279888</v>
      </c>
      <c r="J66" s="68">
        <v>384325</v>
      </c>
      <c r="K66" s="69">
        <f t="shared" si="46"/>
        <v>5554675</v>
      </c>
      <c r="L66" s="68">
        <v>10306552</v>
      </c>
      <c r="M66" s="68">
        <v>460599</v>
      </c>
      <c r="N66" s="68">
        <v>1162</v>
      </c>
      <c r="O66" s="69">
        <f t="shared" si="47"/>
        <v>10768313</v>
      </c>
      <c r="P66" s="57">
        <f t="shared" si="48"/>
        <v>16691468</v>
      </c>
      <c r="Q66" s="57">
        <f t="shared" si="49"/>
        <v>16322988</v>
      </c>
      <c r="R66" s="50"/>
      <c r="S66" s="17"/>
      <c r="T66" s="18" t="s">
        <v>23</v>
      </c>
      <c r="U66" s="89">
        <f t="shared" si="50"/>
        <v>15422663</v>
      </c>
      <c r="V66" s="90">
        <f t="shared" si="51"/>
        <v>741367</v>
      </c>
      <c r="W66" s="91">
        <f t="shared" si="52"/>
        <v>527438</v>
      </c>
      <c r="X66" s="82">
        <v>82.983133146879482</v>
      </c>
      <c r="Y66" s="99">
        <v>3.9889970021197114</v>
      </c>
      <c r="Z66" s="100">
        <v>2.8379312820829852</v>
      </c>
      <c r="AA66" s="94">
        <f t="shared" si="53"/>
        <v>15197014</v>
      </c>
      <c r="AB66" s="94">
        <f t="shared" si="44"/>
        <v>740487</v>
      </c>
      <c r="AC66" s="94">
        <f t="shared" si="36"/>
        <v>385487</v>
      </c>
      <c r="AD66" s="82">
        <v>81.769006830856085</v>
      </c>
      <c r="AE66" s="99">
        <v>3.9842620768237849</v>
      </c>
      <c r="AF66" s="100">
        <v>2.074150167671506</v>
      </c>
      <c r="AG66" s="126"/>
    </row>
    <row r="67" spans="1:33" ht="13.2" x14ac:dyDescent="0.25">
      <c r="A67" s="9"/>
      <c r="B67" s="10">
        <v>2018</v>
      </c>
      <c r="C67" s="11" t="s">
        <v>12</v>
      </c>
      <c r="D67" s="71">
        <v>257910</v>
      </c>
      <c r="E67" s="72">
        <v>859</v>
      </c>
      <c r="F67" s="72">
        <v>155334</v>
      </c>
      <c r="G67" s="73">
        <f t="shared" si="45"/>
        <v>414103</v>
      </c>
      <c r="H67" s="74">
        <v>4676982</v>
      </c>
      <c r="I67" s="72">
        <v>287357</v>
      </c>
      <c r="J67" s="72">
        <v>331396</v>
      </c>
      <c r="K67" s="73">
        <f t="shared" si="46"/>
        <v>5295735</v>
      </c>
      <c r="L67" s="72">
        <v>10448470</v>
      </c>
      <c r="M67" s="72">
        <v>477261</v>
      </c>
      <c r="N67" s="72">
        <v>1295</v>
      </c>
      <c r="O67" s="73">
        <f t="shared" si="47"/>
        <v>10927026</v>
      </c>
      <c r="P67" s="63">
        <f t="shared" si="48"/>
        <v>16636864</v>
      </c>
      <c r="Q67" s="63">
        <f t="shared" si="49"/>
        <v>16222761</v>
      </c>
      <c r="R67" s="50"/>
      <c r="S67" s="10">
        <v>2018</v>
      </c>
      <c r="T67" s="11" t="s">
        <v>12</v>
      </c>
      <c r="U67" s="83">
        <f t="shared" ref="U67:U71" si="54">+D67+H67+L67</f>
        <v>15383362</v>
      </c>
      <c r="V67" s="84">
        <f t="shared" ref="V67:V71" si="55">+E67+I67+M67</f>
        <v>765477</v>
      </c>
      <c r="W67" s="85">
        <f t="shared" ref="W67:W71" si="56">+F67+J67+N67</f>
        <v>488025</v>
      </c>
      <c r="X67" s="80">
        <v>82.648558099869277</v>
      </c>
      <c r="Y67" s="95">
        <v>4.1125971233475251</v>
      </c>
      <c r="Z67" s="96">
        <v>2.6219601779304615</v>
      </c>
      <c r="AA67" s="92">
        <f t="shared" si="53"/>
        <v>15125452</v>
      </c>
      <c r="AB67" s="92">
        <f t="shared" ref="AB67" si="57">+I67+M67</f>
        <v>764618</v>
      </c>
      <c r="AC67" s="92">
        <f t="shared" ref="AC67" si="58">+J67+N67</f>
        <v>332691</v>
      </c>
      <c r="AD67" s="80">
        <v>81.262912386043041</v>
      </c>
      <c r="AE67" s="95">
        <v>4.1079820651172252</v>
      </c>
      <c r="AF67" s="96">
        <v>1.787413664373471</v>
      </c>
      <c r="AG67" s="126"/>
    </row>
    <row r="68" spans="1:33" ht="13.2" x14ac:dyDescent="0.25">
      <c r="A68" s="9"/>
      <c r="B68" s="13"/>
      <c r="C68" s="14" t="s">
        <v>13</v>
      </c>
      <c r="D68" s="75">
        <v>301266</v>
      </c>
      <c r="E68" s="76">
        <v>896</v>
      </c>
      <c r="F68" s="76">
        <v>157879</v>
      </c>
      <c r="G68" s="77">
        <f t="shared" si="45"/>
        <v>460041</v>
      </c>
      <c r="H68" s="78">
        <v>4300405</v>
      </c>
      <c r="I68" s="76">
        <v>276730</v>
      </c>
      <c r="J68" s="76">
        <v>335947</v>
      </c>
      <c r="K68" s="77">
        <f t="shared" si="46"/>
        <v>4913082</v>
      </c>
      <c r="L68" s="76">
        <v>11166353</v>
      </c>
      <c r="M68" s="76">
        <v>487009</v>
      </c>
      <c r="N68" s="76">
        <v>1306</v>
      </c>
      <c r="O68" s="77">
        <f t="shared" si="47"/>
        <v>11654668</v>
      </c>
      <c r="P68" s="60">
        <f t="shared" si="48"/>
        <v>17027791</v>
      </c>
      <c r="Q68" s="60">
        <f t="shared" si="49"/>
        <v>16567750</v>
      </c>
      <c r="R68" s="50"/>
      <c r="S68" s="13"/>
      <c r="T68" s="14" t="s">
        <v>13</v>
      </c>
      <c r="U68" s="86">
        <f t="shared" si="54"/>
        <v>15768024</v>
      </c>
      <c r="V68" s="87">
        <f t="shared" si="55"/>
        <v>764635</v>
      </c>
      <c r="W68" s="88">
        <f t="shared" si="56"/>
        <v>495132</v>
      </c>
      <c r="X68" s="81">
        <v>84.589375037038153</v>
      </c>
      <c r="Y68" s="97">
        <v>4.1019722434114554</v>
      </c>
      <c r="Z68" s="98">
        <v>2.6561924589180466</v>
      </c>
      <c r="AA68" s="93">
        <f t="shared" ref="AA68:AA72" si="59">+H68+L68</f>
        <v>15466758</v>
      </c>
      <c r="AB68" s="93">
        <f t="shared" ref="AB68:AB72" si="60">+I68+M68</f>
        <v>763739</v>
      </c>
      <c r="AC68" s="93">
        <f t="shared" ref="AC68:AC72" si="61">+J68+N68</f>
        <v>337253</v>
      </c>
      <c r="AD68" s="81">
        <v>82.973198992410843</v>
      </c>
      <c r="AE68" s="97">
        <v>4.0971655485438427</v>
      </c>
      <c r="AF68" s="98">
        <v>1.8092324377085061</v>
      </c>
      <c r="AG68" s="126"/>
    </row>
    <row r="69" spans="1:33" ht="13.2" x14ac:dyDescent="0.25">
      <c r="A69" s="9"/>
      <c r="B69" s="13"/>
      <c r="C69" s="14" t="s">
        <v>14</v>
      </c>
      <c r="D69" s="75">
        <v>289225</v>
      </c>
      <c r="E69" s="76">
        <v>860</v>
      </c>
      <c r="F69" s="76">
        <v>127565</v>
      </c>
      <c r="G69" s="77">
        <f t="shared" si="45"/>
        <v>417650</v>
      </c>
      <c r="H69" s="78">
        <v>3923523</v>
      </c>
      <c r="I69" s="76">
        <v>220536</v>
      </c>
      <c r="J69" s="76">
        <v>389485</v>
      </c>
      <c r="K69" s="77">
        <f t="shared" si="46"/>
        <v>4533544</v>
      </c>
      <c r="L69" s="76">
        <v>11878374</v>
      </c>
      <c r="M69" s="76">
        <v>518738</v>
      </c>
      <c r="N69" s="76">
        <v>1297</v>
      </c>
      <c r="O69" s="77">
        <f t="shared" si="47"/>
        <v>12398409</v>
      </c>
      <c r="P69" s="60">
        <f t="shared" si="48"/>
        <v>17349603</v>
      </c>
      <c r="Q69" s="60">
        <f t="shared" si="49"/>
        <v>16931953</v>
      </c>
      <c r="R69" s="50"/>
      <c r="S69" s="13"/>
      <c r="T69" s="14" t="s">
        <v>14</v>
      </c>
      <c r="U69" s="86">
        <f t="shared" si="54"/>
        <v>16091122</v>
      </c>
      <c r="V69" s="87">
        <f t="shared" si="55"/>
        <v>740134</v>
      </c>
      <c r="W69" s="88">
        <f t="shared" si="56"/>
        <v>518347</v>
      </c>
      <c r="X69" s="81">
        <v>86.194658293815309</v>
      </c>
      <c r="Y69" s="97">
        <v>3.964645673659966</v>
      </c>
      <c r="Z69" s="98">
        <v>2.7766082776965013</v>
      </c>
      <c r="AA69" s="93">
        <f t="shared" si="59"/>
        <v>15801897</v>
      </c>
      <c r="AB69" s="93">
        <f t="shared" si="60"/>
        <v>739274</v>
      </c>
      <c r="AC69" s="93">
        <f t="shared" si="61"/>
        <v>390782</v>
      </c>
      <c r="AD69" s="81">
        <v>84.645378508040977</v>
      </c>
      <c r="AE69" s="97">
        <v>3.9600389466627632</v>
      </c>
      <c r="AF69" s="98">
        <v>2.0932860342102764</v>
      </c>
      <c r="AG69" s="126"/>
    </row>
    <row r="70" spans="1:33" ht="13.2" x14ac:dyDescent="0.25">
      <c r="A70" s="9"/>
      <c r="B70" s="20"/>
      <c r="C70" s="14" t="s">
        <v>15</v>
      </c>
      <c r="D70" s="75">
        <v>284819</v>
      </c>
      <c r="E70" s="76">
        <v>597</v>
      </c>
      <c r="F70" s="76">
        <v>127689</v>
      </c>
      <c r="G70" s="77">
        <f t="shared" ref="G70:G81" si="62">SUM(D70:F70)</f>
        <v>413105</v>
      </c>
      <c r="H70" s="78">
        <v>3857309</v>
      </c>
      <c r="I70" s="76">
        <v>223507</v>
      </c>
      <c r="J70" s="76">
        <v>387206</v>
      </c>
      <c r="K70" s="77">
        <f t="shared" ref="K70:K81" si="63">SUM(H70:J70)</f>
        <v>4468022</v>
      </c>
      <c r="L70" s="76">
        <v>12159435</v>
      </c>
      <c r="M70" s="76">
        <v>525820</v>
      </c>
      <c r="N70" s="76">
        <v>1327</v>
      </c>
      <c r="O70" s="77">
        <f t="shared" ref="O70:O81" si="64">SUM(L70:N70)</f>
        <v>12686582</v>
      </c>
      <c r="P70" s="60">
        <f t="shared" ref="P70:P81" si="65">+G70+K70+O70</f>
        <v>17567709</v>
      </c>
      <c r="Q70" s="60">
        <f t="shared" ref="Q70:Q81" si="66">+K70+O70</f>
        <v>17154604</v>
      </c>
      <c r="R70" s="50"/>
      <c r="S70" s="20"/>
      <c r="T70" s="14" t="s">
        <v>15</v>
      </c>
      <c r="U70" s="86">
        <f t="shared" si="54"/>
        <v>16301563</v>
      </c>
      <c r="V70" s="87">
        <f t="shared" si="55"/>
        <v>749924</v>
      </c>
      <c r="W70" s="88">
        <f t="shared" si="56"/>
        <v>516222</v>
      </c>
      <c r="X70" s="81">
        <v>87.192615882206056</v>
      </c>
      <c r="Y70" s="97">
        <v>4.0111390099739204</v>
      </c>
      <c r="Z70" s="98">
        <v>2.7611307305897097</v>
      </c>
      <c r="AA70" s="93">
        <f t="shared" si="59"/>
        <v>16016744</v>
      </c>
      <c r="AB70" s="93">
        <f t="shared" si="60"/>
        <v>749327</v>
      </c>
      <c r="AC70" s="93">
        <f t="shared" si="61"/>
        <v>388533</v>
      </c>
      <c r="AD70" s="81">
        <v>85.6691967068206</v>
      </c>
      <c r="AE70" s="97">
        <v>4.0079458197453715</v>
      </c>
      <c r="AF70" s="98">
        <v>2.0781570838674286</v>
      </c>
      <c r="AG70" s="126"/>
    </row>
    <row r="71" spans="1:33" ht="13.2" x14ac:dyDescent="0.25">
      <c r="A71" s="9"/>
      <c r="B71" s="13"/>
      <c r="C71" s="14" t="s">
        <v>16</v>
      </c>
      <c r="D71" s="75">
        <v>270649</v>
      </c>
      <c r="E71" s="76">
        <v>600</v>
      </c>
      <c r="F71" s="76">
        <v>132651</v>
      </c>
      <c r="G71" s="77">
        <f t="shared" si="62"/>
        <v>403900</v>
      </c>
      <c r="H71" s="78">
        <v>3810510</v>
      </c>
      <c r="I71" s="76">
        <v>215218</v>
      </c>
      <c r="J71" s="76">
        <v>386595</v>
      </c>
      <c r="K71" s="77">
        <f t="shared" si="63"/>
        <v>4412323</v>
      </c>
      <c r="L71" s="76">
        <v>12368141</v>
      </c>
      <c r="M71" s="76">
        <v>555405</v>
      </c>
      <c r="N71" s="76">
        <v>1315</v>
      </c>
      <c r="O71" s="77">
        <f t="shared" si="64"/>
        <v>12924861</v>
      </c>
      <c r="P71" s="60">
        <f t="shared" si="65"/>
        <v>17741084</v>
      </c>
      <c r="Q71" s="60">
        <f t="shared" si="66"/>
        <v>17337184</v>
      </c>
      <c r="R71" s="50"/>
      <c r="S71" s="13"/>
      <c r="T71" s="14" t="s">
        <v>16</v>
      </c>
      <c r="U71" s="86">
        <f t="shared" si="54"/>
        <v>16449300</v>
      </c>
      <c r="V71" s="87">
        <f t="shared" si="55"/>
        <v>771223</v>
      </c>
      <c r="W71" s="88">
        <f t="shared" si="56"/>
        <v>520561</v>
      </c>
      <c r="X71" s="81">
        <v>87.852731655492178</v>
      </c>
      <c r="Y71" s="97">
        <v>4.1189623428075146</v>
      </c>
      <c r="Z71" s="98">
        <v>2.7802220060011469</v>
      </c>
      <c r="AA71" s="93">
        <f t="shared" si="59"/>
        <v>16178651</v>
      </c>
      <c r="AB71" s="93">
        <f t="shared" si="60"/>
        <v>770623</v>
      </c>
      <c r="AC71" s="93">
        <f t="shared" si="61"/>
        <v>387910</v>
      </c>
      <c r="AD71" s="81">
        <v>86.40724437215323</v>
      </c>
      <c r="AE71" s="97">
        <v>4.115757851492182</v>
      </c>
      <c r="AF71" s="98">
        <v>2.0717570435509094</v>
      </c>
      <c r="AG71" s="126"/>
    </row>
    <row r="72" spans="1:33" ht="13.2" x14ac:dyDescent="0.25">
      <c r="A72" s="9"/>
      <c r="B72" s="13"/>
      <c r="C72" s="14" t="s">
        <v>17</v>
      </c>
      <c r="D72" s="75">
        <v>270902</v>
      </c>
      <c r="E72" s="76">
        <v>641</v>
      </c>
      <c r="F72" s="76">
        <v>133645</v>
      </c>
      <c r="G72" s="77">
        <f t="shared" si="62"/>
        <v>405188</v>
      </c>
      <c r="H72" s="78">
        <v>3734762</v>
      </c>
      <c r="I72" s="76">
        <v>216407</v>
      </c>
      <c r="J72" s="76">
        <v>387930</v>
      </c>
      <c r="K72" s="77">
        <f t="shared" si="63"/>
        <v>4339099</v>
      </c>
      <c r="L72" s="76">
        <v>12464401</v>
      </c>
      <c r="M72" s="76">
        <v>602992</v>
      </c>
      <c r="N72" s="76">
        <v>1434</v>
      </c>
      <c r="O72" s="77">
        <f t="shared" si="64"/>
        <v>13068827</v>
      </c>
      <c r="P72" s="60">
        <f t="shared" si="65"/>
        <v>17813114</v>
      </c>
      <c r="Q72" s="60">
        <f t="shared" si="66"/>
        <v>17407926</v>
      </c>
      <c r="R72" s="50"/>
      <c r="S72" s="13"/>
      <c r="T72" s="14" t="s">
        <v>17</v>
      </c>
      <c r="U72" s="86">
        <f t="shared" ref="U72:U81" si="67">+D72+H72+L72</f>
        <v>16470065</v>
      </c>
      <c r="V72" s="87">
        <f t="shared" ref="V72:V81" si="68">+E72+I72+M72</f>
        <v>820040</v>
      </c>
      <c r="W72" s="88">
        <f t="shared" ref="W72:W81" si="69">+F72+J72+N72</f>
        <v>523009</v>
      </c>
      <c r="X72" s="81">
        <v>87.833764989876684</v>
      </c>
      <c r="Y72" s="97">
        <v>4.3732189667920851</v>
      </c>
      <c r="Z72" s="98">
        <v>2.7891723313533019</v>
      </c>
      <c r="AA72" s="93">
        <f t="shared" si="59"/>
        <v>16199163</v>
      </c>
      <c r="AB72" s="93">
        <f t="shared" si="60"/>
        <v>819399</v>
      </c>
      <c r="AC72" s="93">
        <f t="shared" si="61"/>
        <v>389364</v>
      </c>
      <c r="AD72" s="81">
        <v>86.389062579577299</v>
      </c>
      <c r="AE72" s="97">
        <v>4.3698005562783129</v>
      </c>
      <c r="AF72" s="98">
        <v>2.0764524044998214</v>
      </c>
      <c r="AG72" s="126"/>
    </row>
    <row r="73" spans="1:33" ht="13.2" x14ac:dyDescent="0.25">
      <c r="A73" s="9"/>
      <c r="B73" s="20"/>
      <c r="C73" s="14" t="s">
        <v>18</v>
      </c>
      <c r="D73" s="75">
        <v>265382</v>
      </c>
      <c r="E73" s="76">
        <v>617</v>
      </c>
      <c r="F73" s="76">
        <v>131831</v>
      </c>
      <c r="G73" s="77">
        <f t="shared" si="62"/>
        <v>397830</v>
      </c>
      <c r="H73" s="78">
        <v>3625989</v>
      </c>
      <c r="I73" s="76">
        <v>206873</v>
      </c>
      <c r="J73" s="76">
        <v>377999</v>
      </c>
      <c r="K73" s="77">
        <f t="shared" si="63"/>
        <v>4210861</v>
      </c>
      <c r="L73" s="76">
        <v>12754578</v>
      </c>
      <c r="M73" s="76">
        <v>505796</v>
      </c>
      <c r="N73" s="76">
        <v>1366</v>
      </c>
      <c r="O73" s="77">
        <f t="shared" si="64"/>
        <v>13261740</v>
      </c>
      <c r="P73" s="60">
        <f t="shared" si="65"/>
        <v>17870431</v>
      </c>
      <c r="Q73" s="60">
        <f t="shared" si="66"/>
        <v>17472601</v>
      </c>
      <c r="R73" s="50"/>
      <c r="S73" s="20"/>
      <c r="T73" s="14" t="s">
        <v>18</v>
      </c>
      <c r="U73" s="86">
        <f t="shared" si="67"/>
        <v>16645949</v>
      </c>
      <c r="V73" s="87">
        <f t="shared" si="68"/>
        <v>713286</v>
      </c>
      <c r="W73" s="88">
        <f t="shared" si="69"/>
        <v>511196</v>
      </c>
      <c r="X73" s="81">
        <v>88.631592780830033</v>
      </c>
      <c r="Y73" s="97">
        <v>3.7979014767056616</v>
      </c>
      <c r="Z73" s="98">
        <v>2.7218703903988408</v>
      </c>
      <c r="AA73" s="93">
        <f t="shared" ref="AA73:AA81" si="70">+H73+L73</f>
        <v>16380567</v>
      </c>
      <c r="AB73" s="93">
        <f t="shared" ref="AB73:AB81" si="71">+I73+M73</f>
        <v>712669</v>
      </c>
      <c r="AC73" s="93">
        <f t="shared" ref="AC73:AC81" si="72">+J73+N73</f>
        <v>379365</v>
      </c>
      <c r="AD73" s="81">
        <v>87.218562538134819</v>
      </c>
      <c r="AE73" s="97">
        <v>3.7946162514087578</v>
      </c>
      <c r="AF73" s="98">
        <v>2.0199343513127181</v>
      </c>
      <c r="AG73" s="126"/>
    </row>
    <row r="74" spans="1:33" ht="13.2" x14ac:dyDescent="0.25">
      <c r="A74" s="9"/>
      <c r="B74" s="13"/>
      <c r="C74" s="14" t="s">
        <v>19</v>
      </c>
      <c r="D74" s="75">
        <v>264321</v>
      </c>
      <c r="E74" s="76">
        <v>610</v>
      </c>
      <c r="F74" s="76">
        <v>131930</v>
      </c>
      <c r="G74" s="77">
        <f t="shared" si="62"/>
        <v>396861</v>
      </c>
      <c r="H74" s="78">
        <v>3538441</v>
      </c>
      <c r="I74" s="76">
        <v>204440</v>
      </c>
      <c r="J74" s="76">
        <v>383584</v>
      </c>
      <c r="K74" s="77">
        <f t="shared" si="63"/>
        <v>4126465</v>
      </c>
      <c r="L74" s="76">
        <v>13028810</v>
      </c>
      <c r="M74" s="76">
        <v>513770</v>
      </c>
      <c r="N74" s="76">
        <v>1325</v>
      </c>
      <c r="O74" s="77">
        <f t="shared" si="64"/>
        <v>13543905</v>
      </c>
      <c r="P74" s="60">
        <f t="shared" si="65"/>
        <v>18067231</v>
      </c>
      <c r="Q74" s="60">
        <f t="shared" si="66"/>
        <v>17670370</v>
      </c>
      <c r="R74" s="50"/>
      <c r="S74" s="13"/>
      <c r="T74" s="14" t="s">
        <v>19</v>
      </c>
      <c r="U74" s="86">
        <f t="shared" si="67"/>
        <v>16831572</v>
      </c>
      <c r="V74" s="87">
        <f t="shared" si="68"/>
        <v>718820</v>
      </c>
      <c r="W74" s="88">
        <f t="shared" si="69"/>
        <v>516839</v>
      </c>
      <c r="X74" s="81">
        <v>89.478679079585447</v>
      </c>
      <c r="Y74" s="97">
        <v>3.8213343409627818</v>
      </c>
      <c r="Z74" s="98">
        <v>2.7475788367725764</v>
      </c>
      <c r="AA74" s="93">
        <f t="shared" si="70"/>
        <v>16567251</v>
      </c>
      <c r="AB74" s="93">
        <f t="shared" si="71"/>
        <v>718210</v>
      </c>
      <c r="AC74" s="93">
        <f t="shared" si="72"/>
        <v>384909</v>
      </c>
      <c r="AD74" s="81">
        <v>88.073516571116542</v>
      </c>
      <c r="AE74" s="97">
        <v>3.8180915069459389</v>
      </c>
      <c r="AF74" s="98">
        <v>2.04622294850678</v>
      </c>
      <c r="AG74" s="126"/>
    </row>
    <row r="75" spans="1:33" ht="13.2" x14ac:dyDescent="0.25">
      <c r="A75" s="9"/>
      <c r="B75" s="13"/>
      <c r="C75" s="14" t="s">
        <v>20</v>
      </c>
      <c r="D75" s="75">
        <v>259225</v>
      </c>
      <c r="E75" s="76">
        <v>717</v>
      </c>
      <c r="F75" s="76">
        <v>134693</v>
      </c>
      <c r="G75" s="77">
        <f t="shared" si="62"/>
        <v>394635</v>
      </c>
      <c r="H75" s="78">
        <v>3418344</v>
      </c>
      <c r="I75" s="76">
        <v>198545</v>
      </c>
      <c r="J75" s="76">
        <v>390254</v>
      </c>
      <c r="K75" s="77">
        <f t="shared" si="63"/>
        <v>4007143</v>
      </c>
      <c r="L75" s="76">
        <v>13365099</v>
      </c>
      <c r="M75" s="76">
        <v>535234</v>
      </c>
      <c r="N75" s="76">
        <v>1312</v>
      </c>
      <c r="O75" s="77">
        <f t="shared" si="64"/>
        <v>13901645</v>
      </c>
      <c r="P75" s="60">
        <f t="shared" si="65"/>
        <v>18303423</v>
      </c>
      <c r="Q75" s="60">
        <f t="shared" si="66"/>
        <v>17908788</v>
      </c>
      <c r="R75" s="50"/>
      <c r="S75" s="13"/>
      <c r="T75" s="14" t="s">
        <v>20</v>
      </c>
      <c r="U75" s="86">
        <f t="shared" si="67"/>
        <v>17042668</v>
      </c>
      <c r="V75" s="87">
        <f t="shared" si="68"/>
        <v>734496</v>
      </c>
      <c r="W75" s="88">
        <f t="shared" si="69"/>
        <v>526259</v>
      </c>
      <c r="X75" s="81">
        <v>90.458303531948502</v>
      </c>
      <c r="Y75" s="97">
        <v>3.8985246976002847</v>
      </c>
      <c r="Z75" s="98">
        <v>2.7932537533688788</v>
      </c>
      <c r="AA75" s="93">
        <f t="shared" si="70"/>
        <v>16783443</v>
      </c>
      <c r="AB75" s="93">
        <f t="shared" si="71"/>
        <v>733779</v>
      </c>
      <c r="AC75" s="93">
        <f t="shared" si="72"/>
        <v>391566</v>
      </c>
      <c r="AD75" s="81">
        <v>89.082400784029616</v>
      </c>
      <c r="AE75" s="97">
        <v>3.8947190373813325</v>
      </c>
      <c r="AF75" s="98">
        <v>2.0783363309542229</v>
      </c>
      <c r="AG75" s="126"/>
    </row>
    <row r="76" spans="1:33" ht="13.2" x14ac:dyDescent="0.25">
      <c r="A76" s="9"/>
      <c r="B76" s="20"/>
      <c r="C76" s="14" t="s">
        <v>21</v>
      </c>
      <c r="D76" s="75">
        <v>316034</v>
      </c>
      <c r="E76" s="76">
        <v>1310</v>
      </c>
      <c r="F76" s="76">
        <v>103301</v>
      </c>
      <c r="G76" s="77">
        <f t="shared" si="62"/>
        <v>420645</v>
      </c>
      <c r="H76" s="78">
        <v>3423043</v>
      </c>
      <c r="I76" s="76">
        <v>160054</v>
      </c>
      <c r="J76" s="76">
        <v>434598</v>
      </c>
      <c r="K76" s="77">
        <f t="shared" si="63"/>
        <v>4017695</v>
      </c>
      <c r="L76" s="76">
        <v>13414179</v>
      </c>
      <c r="M76" s="76">
        <v>550581</v>
      </c>
      <c r="N76" s="76">
        <v>1658</v>
      </c>
      <c r="O76" s="77">
        <f t="shared" si="64"/>
        <v>13966418</v>
      </c>
      <c r="P76" s="60">
        <f t="shared" si="65"/>
        <v>18404758</v>
      </c>
      <c r="Q76" s="60">
        <f t="shared" si="66"/>
        <v>17984113</v>
      </c>
      <c r="R76" s="50"/>
      <c r="S76" s="20"/>
      <c r="T76" s="14" t="s">
        <v>21</v>
      </c>
      <c r="U76" s="86">
        <f t="shared" si="67"/>
        <v>17153256</v>
      </c>
      <c r="V76" s="87">
        <f t="shared" si="68"/>
        <v>711945</v>
      </c>
      <c r="W76" s="88">
        <f t="shared" si="69"/>
        <v>539557</v>
      </c>
      <c r="X76" s="81">
        <v>90.902215801843909</v>
      </c>
      <c r="Y76" s="97">
        <v>3.7728917488926745</v>
      </c>
      <c r="Z76" s="98">
        <v>2.859336259622983</v>
      </c>
      <c r="AA76" s="93">
        <f t="shared" si="70"/>
        <v>16837222</v>
      </c>
      <c r="AB76" s="93">
        <f t="shared" si="71"/>
        <v>710635</v>
      </c>
      <c r="AC76" s="93">
        <f t="shared" si="72"/>
        <v>436256</v>
      </c>
      <c r="AD76" s="81">
        <v>89.227420598605534</v>
      </c>
      <c r="AE76" s="97">
        <v>3.7659495157271219</v>
      </c>
      <c r="AF76" s="98">
        <v>2.3119014289094277</v>
      </c>
      <c r="AG76" s="126"/>
    </row>
    <row r="77" spans="1:33" ht="13.2" x14ac:dyDescent="0.25">
      <c r="A77" s="9"/>
      <c r="B77" s="13"/>
      <c r="C77" s="14" t="s">
        <v>22</v>
      </c>
      <c r="D77" s="75">
        <v>292516</v>
      </c>
      <c r="E77" s="76">
        <v>1022</v>
      </c>
      <c r="F77" s="76">
        <v>99670</v>
      </c>
      <c r="G77" s="77">
        <f t="shared" si="62"/>
        <v>393208</v>
      </c>
      <c r="H77" s="78">
        <v>3135713</v>
      </c>
      <c r="I77" s="76">
        <v>161613</v>
      </c>
      <c r="J77" s="76">
        <v>435002</v>
      </c>
      <c r="K77" s="77">
        <f t="shared" si="63"/>
        <v>3732328</v>
      </c>
      <c r="L77" s="76">
        <v>13888381</v>
      </c>
      <c r="M77" s="76">
        <v>577955</v>
      </c>
      <c r="N77" s="76">
        <v>6181</v>
      </c>
      <c r="O77" s="77">
        <f t="shared" si="64"/>
        <v>14472517</v>
      </c>
      <c r="P77" s="60">
        <f t="shared" si="65"/>
        <v>18598053</v>
      </c>
      <c r="Q77" s="60">
        <f t="shared" si="66"/>
        <v>18204845</v>
      </c>
      <c r="R77" s="50"/>
      <c r="S77" s="13"/>
      <c r="T77" s="14" t="s">
        <v>22</v>
      </c>
      <c r="U77" s="86">
        <f t="shared" si="67"/>
        <v>17316610</v>
      </c>
      <c r="V77" s="87">
        <f t="shared" si="68"/>
        <v>740590</v>
      </c>
      <c r="W77" s="88">
        <f t="shared" si="69"/>
        <v>540853</v>
      </c>
      <c r="X77" s="81">
        <v>91.623925413294927</v>
      </c>
      <c r="Y77" s="97">
        <v>3.9185361870384616</v>
      </c>
      <c r="Z77" s="98">
        <v>2.8617076281995613</v>
      </c>
      <c r="AA77" s="93">
        <f t="shared" si="70"/>
        <v>17024094</v>
      </c>
      <c r="AB77" s="93">
        <f t="shared" si="71"/>
        <v>739568</v>
      </c>
      <c r="AC77" s="93">
        <f t="shared" si="72"/>
        <v>441183</v>
      </c>
      <c r="AD77" s="81">
        <v>90.07619383267982</v>
      </c>
      <c r="AE77" s="97">
        <v>3.9131286822339768</v>
      </c>
      <c r="AF77" s="98">
        <v>2.3343436322475184</v>
      </c>
      <c r="AG77" s="126"/>
    </row>
    <row r="78" spans="1:33" ht="13.8" thickBot="1" x14ac:dyDescent="0.3">
      <c r="A78" s="9"/>
      <c r="B78" s="17"/>
      <c r="C78" s="18" t="s">
        <v>23</v>
      </c>
      <c r="D78" s="67">
        <v>281483</v>
      </c>
      <c r="E78" s="68">
        <v>1014</v>
      </c>
      <c r="F78" s="68">
        <v>97909</v>
      </c>
      <c r="G78" s="69">
        <f t="shared" si="62"/>
        <v>380406</v>
      </c>
      <c r="H78" s="70">
        <v>2957140</v>
      </c>
      <c r="I78" s="68">
        <v>148952</v>
      </c>
      <c r="J78" s="68">
        <v>443592</v>
      </c>
      <c r="K78" s="69">
        <f t="shared" si="63"/>
        <v>3549684</v>
      </c>
      <c r="L78" s="68">
        <v>13959285</v>
      </c>
      <c r="M78" s="68">
        <v>598626</v>
      </c>
      <c r="N78" s="68">
        <v>1310</v>
      </c>
      <c r="O78" s="69">
        <f t="shared" si="64"/>
        <v>14559221</v>
      </c>
      <c r="P78" s="57">
        <f t="shared" si="65"/>
        <v>18489311</v>
      </c>
      <c r="Q78" s="57">
        <f t="shared" si="66"/>
        <v>18108905</v>
      </c>
      <c r="R78" s="50"/>
      <c r="S78" s="17"/>
      <c r="T78" s="18" t="s">
        <v>23</v>
      </c>
      <c r="U78" s="89">
        <f t="shared" si="67"/>
        <v>17197908</v>
      </c>
      <c r="V78" s="90">
        <f t="shared" si="68"/>
        <v>748592</v>
      </c>
      <c r="W78" s="91">
        <f t="shared" si="69"/>
        <v>542811</v>
      </c>
      <c r="X78" s="82">
        <v>90.853325059039946</v>
      </c>
      <c r="Y78" s="99">
        <v>3.9546712491191855</v>
      </c>
      <c r="Z78" s="100">
        <v>2.8675687896820086</v>
      </c>
      <c r="AA78" s="94">
        <f t="shared" si="70"/>
        <v>16916425</v>
      </c>
      <c r="AB78" s="94">
        <f t="shared" si="71"/>
        <v>747578</v>
      </c>
      <c r="AC78" s="94">
        <f t="shared" si="72"/>
        <v>444902</v>
      </c>
      <c r="AD78" s="82">
        <v>89.366303120232402</v>
      </c>
      <c r="AE78" s="99">
        <v>3.9493144771437878</v>
      </c>
      <c r="AF78" s="100">
        <v>2.3503338909253957</v>
      </c>
      <c r="AG78" s="126"/>
    </row>
    <row r="79" spans="1:33" ht="13.2" x14ac:dyDescent="0.25">
      <c r="A79" s="9"/>
      <c r="B79" s="10">
        <v>2019</v>
      </c>
      <c r="C79" s="11" t="s">
        <v>12</v>
      </c>
      <c r="D79" s="71">
        <v>277635</v>
      </c>
      <c r="E79" s="72">
        <v>1104</v>
      </c>
      <c r="F79" s="72">
        <v>96100</v>
      </c>
      <c r="G79" s="73">
        <f t="shared" si="62"/>
        <v>374839</v>
      </c>
      <c r="H79" s="74">
        <v>2763498</v>
      </c>
      <c r="I79" s="72">
        <v>111488</v>
      </c>
      <c r="J79" s="72">
        <v>444916</v>
      </c>
      <c r="K79" s="73">
        <f t="shared" si="63"/>
        <v>3319902</v>
      </c>
      <c r="L79" s="72">
        <v>14366139</v>
      </c>
      <c r="M79" s="72">
        <v>535030</v>
      </c>
      <c r="N79" s="72">
        <v>1321</v>
      </c>
      <c r="O79" s="73">
        <f t="shared" si="64"/>
        <v>14902490</v>
      </c>
      <c r="P79" s="63">
        <f t="shared" si="65"/>
        <v>18597231</v>
      </c>
      <c r="Q79" s="63">
        <f t="shared" si="66"/>
        <v>18222392</v>
      </c>
      <c r="R79" s="50"/>
      <c r="S79" s="10">
        <v>2019</v>
      </c>
      <c r="T79" s="11" t="s">
        <v>12</v>
      </c>
      <c r="U79" s="83">
        <f t="shared" si="67"/>
        <v>17407272</v>
      </c>
      <c r="V79" s="84">
        <f t="shared" si="68"/>
        <v>647622</v>
      </c>
      <c r="W79" s="85">
        <f t="shared" si="69"/>
        <v>542337</v>
      </c>
      <c r="X79" s="80">
        <v>91.81553576398646</v>
      </c>
      <c r="Y79" s="95">
        <v>3.4159149637315052</v>
      </c>
      <c r="Z79" s="96">
        <v>2.8605839111167519</v>
      </c>
      <c r="AA79" s="92">
        <f t="shared" si="70"/>
        <v>17129637</v>
      </c>
      <c r="AB79" s="92">
        <f t="shared" si="71"/>
        <v>646518</v>
      </c>
      <c r="AC79" s="92">
        <f t="shared" si="72"/>
        <v>446237</v>
      </c>
      <c r="AD79" s="80">
        <v>90.351135927421936</v>
      </c>
      <c r="AE79" s="95">
        <v>3.4100918599457168</v>
      </c>
      <c r="AF79" s="96">
        <v>2.3536996051256067</v>
      </c>
      <c r="AG79" s="126"/>
    </row>
    <row r="80" spans="1:33" ht="13.2" x14ac:dyDescent="0.25">
      <c r="A80" s="9"/>
      <c r="B80" s="13"/>
      <c r="C80" s="14" t="s">
        <v>13</v>
      </c>
      <c r="D80" s="75">
        <v>275848</v>
      </c>
      <c r="E80" s="76">
        <v>1137</v>
      </c>
      <c r="F80" s="76">
        <v>93569</v>
      </c>
      <c r="G80" s="77">
        <f t="shared" si="62"/>
        <v>370554</v>
      </c>
      <c r="H80" s="78">
        <v>2755489</v>
      </c>
      <c r="I80" s="76">
        <v>104952</v>
      </c>
      <c r="J80" s="76">
        <v>443785</v>
      </c>
      <c r="K80" s="77">
        <f t="shared" si="63"/>
        <v>3304226</v>
      </c>
      <c r="L80" s="76">
        <v>14511558</v>
      </c>
      <c r="M80" s="76">
        <v>485053</v>
      </c>
      <c r="N80" s="76">
        <v>1470</v>
      </c>
      <c r="O80" s="77">
        <f t="shared" si="64"/>
        <v>14998081</v>
      </c>
      <c r="P80" s="60">
        <f t="shared" si="65"/>
        <v>18672861</v>
      </c>
      <c r="Q80" s="60">
        <f t="shared" si="66"/>
        <v>18302307</v>
      </c>
      <c r="R80" s="50"/>
      <c r="S80" s="13"/>
      <c r="T80" s="14" t="s">
        <v>13</v>
      </c>
      <c r="U80" s="86">
        <f t="shared" si="67"/>
        <v>17542895</v>
      </c>
      <c r="V80" s="87">
        <f t="shared" si="68"/>
        <v>591142</v>
      </c>
      <c r="W80" s="88">
        <f t="shared" si="69"/>
        <v>538824</v>
      </c>
      <c r="X80" s="81">
        <v>92.386398184581978</v>
      </c>
      <c r="Y80" s="97">
        <v>3.113139547128918</v>
      </c>
      <c r="Z80" s="98">
        <v>2.8376165174225352</v>
      </c>
      <c r="AA80" s="93">
        <f t="shared" si="70"/>
        <v>17267047</v>
      </c>
      <c r="AB80" s="93">
        <f t="shared" si="71"/>
        <v>590005</v>
      </c>
      <c r="AC80" s="93">
        <f t="shared" si="72"/>
        <v>445255</v>
      </c>
      <c r="AD80" s="81">
        <v>90.933695927262391</v>
      </c>
      <c r="AE80" s="97">
        <v>3.1071517478098278</v>
      </c>
      <c r="AF80" s="98">
        <v>2.3448527579784324</v>
      </c>
      <c r="AG80" s="126"/>
    </row>
    <row r="81" spans="1:33" ht="13.2" x14ac:dyDescent="0.25">
      <c r="A81" s="9"/>
      <c r="B81" s="13"/>
      <c r="C81" s="14" t="s">
        <v>14</v>
      </c>
      <c r="D81" s="75">
        <v>282016</v>
      </c>
      <c r="E81" s="76">
        <v>1112</v>
      </c>
      <c r="F81" s="76">
        <v>89208</v>
      </c>
      <c r="G81" s="77">
        <f t="shared" si="62"/>
        <v>372336</v>
      </c>
      <c r="H81" s="78">
        <v>2549488</v>
      </c>
      <c r="I81" s="76">
        <v>100636</v>
      </c>
      <c r="J81" s="76">
        <v>448411</v>
      </c>
      <c r="K81" s="77">
        <f t="shared" si="63"/>
        <v>3098535</v>
      </c>
      <c r="L81" s="76">
        <v>14934474</v>
      </c>
      <c r="M81" s="76">
        <v>504382</v>
      </c>
      <c r="N81" s="76">
        <v>1660</v>
      </c>
      <c r="O81" s="77">
        <f t="shared" si="64"/>
        <v>15440516</v>
      </c>
      <c r="P81" s="60">
        <f t="shared" si="65"/>
        <v>18911387</v>
      </c>
      <c r="Q81" s="60">
        <f t="shared" si="66"/>
        <v>18539051</v>
      </c>
      <c r="R81" s="50"/>
      <c r="S81" s="13"/>
      <c r="T81" s="14" t="s">
        <v>14</v>
      </c>
      <c r="U81" s="86">
        <f t="shared" si="67"/>
        <v>17765978</v>
      </c>
      <c r="V81" s="87">
        <f t="shared" si="68"/>
        <v>606130</v>
      </c>
      <c r="W81" s="88">
        <f t="shared" si="69"/>
        <v>539279</v>
      </c>
      <c r="X81" s="81">
        <v>93.415354317382139</v>
      </c>
      <c r="Y81" s="97">
        <v>3.1870943841309964</v>
      </c>
      <c r="Z81" s="98">
        <v>2.8355848949561642</v>
      </c>
      <c r="AA81" s="93">
        <f t="shared" si="70"/>
        <v>17483962</v>
      </c>
      <c r="AB81" s="93">
        <f t="shared" si="71"/>
        <v>605018</v>
      </c>
      <c r="AC81" s="93">
        <f t="shared" si="72"/>
        <v>450071</v>
      </c>
      <c r="AD81" s="81">
        <v>91.932484949696843</v>
      </c>
      <c r="AE81" s="97">
        <v>3.1812473728377864</v>
      </c>
      <c r="AF81" s="98">
        <v>2.3665199817864515</v>
      </c>
      <c r="AG81" s="126"/>
    </row>
    <row r="82" spans="1:33" ht="13.2" x14ac:dyDescent="0.25">
      <c r="A82" s="9"/>
      <c r="B82" s="20"/>
      <c r="C82" s="14" t="s">
        <v>15</v>
      </c>
      <c r="D82" s="75">
        <v>262903</v>
      </c>
      <c r="E82" s="76">
        <v>855</v>
      </c>
      <c r="F82" s="76">
        <v>76056</v>
      </c>
      <c r="G82" s="77">
        <f t="shared" ref="G82:G93" si="73">SUM(D82:F82)</f>
        <v>339814</v>
      </c>
      <c r="H82" s="78">
        <v>2375840</v>
      </c>
      <c r="I82" s="76">
        <v>92971</v>
      </c>
      <c r="J82" s="76">
        <v>454346</v>
      </c>
      <c r="K82" s="77">
        <f t="shared" ref="K82:K93" si="74">SUM(H82:J82)</f>
        <v>2923157</v>
      </c>
      <c r="L82" s="76">
        <v>15155409</v>
      </c>
      <c r="M82" s="76">
        <v>495615</v>
      </c>
      <c r="N82" s="76">
        <v>1739</v>
      </c>
      <c r="O82" s="77">
        <f t="shared" ref="O82:O93" si="75">SUM(L82:N82)</f>
        <v>15652763</v>
      </c>
      <c r="P82" s="60">
        <f t="shared" ref="P82:P93" si="76">+G82+K82+O82</f>
        <v>18915734</v>
      </c>
      <c r="Q82" s="60">
        <f t="shared" ref="Q82:Q93" si="77">+K82+O82</f>
        <v>18575920</v>
      </c>
      <c r="R82" s="50"/>
      <c r="S82" s="20"/>
      <c r="T82" s="14" t="s">
        <v>15</v>
      </c>
      <c r="U82" s="86">
        <f t="shared" ref="U82:U93" si="78">+D82+H82+L82</f>
        <v>17794152</v>
      </c>
      <c r="V82" s="87">
        <f t="shared" ref="V82:V93" si="79">+E82+I82+M82</f>
        <v>589441</v>
      </c>
      <c r="W82" s="88">
        <f t="shared" ref="W82:W93" si="80">+F82+J82+N82</f>
        <v>532141</v>
      </c>
      <c r="X82" s="81">
        <v>93.417850607177016</v>
      </c>
      <c r="Y82" s="97">
        <v>3.0945173043225118</v>
      </c>
      <c r="Z82" s="98">
        <v>2.793696965157642</v>
      </c>
      <c r="AA82" s="93">
        <f t="shared" ref="AA82:AA93" si="81">+H82+L82</f>
        <v>17531249</v>
      </c>
      <c r="AB82" s="93">
        <f t="shared" ref="AB82:AB93" si="82">+I82+M82</f>
        <v>588586</v>
      </c>
      <c r="AC82" s="93">
        <f t="shared" ref="AC82:AC93" si="83">+J82+N82</f>
        <v>456085</v>
      </c>
      <c r="AD82" s="81">
        <v>92.03763124195082</v>
      </c>
      <c r="AE82" s="97">
        <v>3.0900286238690047</v>
      </c>
      <c r="AF82" s="98">
        <v>2.3944091516232038</v>
      </c>
      <c r="AG82" s="126"/>
    </row>
    <row r="83" spans="1:33" ht="13.2" x14ac:dyDescent="0.25">
      <c r="A83" s="9"/>
      <c r="B83" s="13"/>
      <c r="C83" s="14" t="s">
        <v>16</v>
      </c>
      <c r="D83" s="75">
        <v>252063</v>
      </c>
      <c r="E83" s="76">
        <v>916</v>
      </c>
      <c r="F83" s="76">
        <v>72842</v>
      </c>
      <c r="G83" s="77">
        <f t="shared" si="73"/>
        <v>325821</v>
      </c>
      <c r="H83" s="78">
        <v>2292573</v>
      </c>
      <c r="I83" s="76">
        <v>92258</v>
      </c>
      <c r="J83" s="76">
        <v>455758</v>
      </c>
      <c r="K83" s="77">
        <f t="shared" si="74"/>
        <v>2840589</v>
      </c>
      <c r="L83" s="76">
        <v>15225497</v>
      </c>
      <c r="M83" s="76">
        <v>552370</v>
      </c>
      <c r="N83" s="76">
        <v>1766</v>
      </c>
      <c r="O83" s="77">
        <f t="shared" si="75"/>
        <v>15779633</v>
      </c>
      <c r="P83" s="60">
        <f t="shared" si="76"/>
        <v>18946043</v>
      </c>
      <c r="Q83" s="60">
        <f t="shared" si="77"/>
        <v>18620222</v>
      </c>
      <c r="R83" s="50"/>
      <c r="S83" s="13"/>
      <c r="T83" s="14" t="s">
        <v>16</v>
      </c>
      <c r="U83" s="86">
        <f t="shared" si="78"/>
        <v>17770133</v>
      </c>
      <c r="V83" s="87">
        <f t="shared" si="79"/>
        <v>645544</v>
      </c>
      <c r="W83" s="88">
        <f t="shared" si="80"/>
        <v>530366</v>
      </c>
      <c r="X83" s="81">
        <v>93.146756005694002</v>
      </c>
      <c r="Y83" s="97">
        <v>3.3837861235444735</v>
      </c>
      <c r="Z83" s="98">
        <v>2.78005079622735</v>
      </c>
      <c r="AA83" s="93">
        <f t="shared" si="81"/>
        <v>17518070</v>
      </c>
      <c r="AB83" s="93">
        <f t="shared" si="82"/>
        <v>644628</v>
      </c>
      <c r="AC83" s="93">
        <f t="shared" si="83"/>
        <v>457524</v>
      </c>
      <c r="AD83" s="81">
        <v>91.825502486710022</v>
      </c>
      <c r="AE83" s="97">
        <v>3.3789846722271868</v>
      </c>
      <c r="AF83" s="98">
        <v>2.3982305813214309</v>
      </c>
      <c r="AG83" s="126"/>
    </row>
    <row r="84" spans="1:33" ht="13.2" x14ac:dyDescent="0.25">
      <c r="A84" s="9"/>
      <c r="B84" s="13"/>
      <c r="C84" s="14" t="s">
        <v>17</v>
      </c>
      <c r="D84" s="75">
        <v>245673</v>
      </c>
      <c r="E84" s="76">
        <v>950</v>
      </c>
      <c r="F84" s="76">
        <v>70473</v>
      </c>
      <c r="G84" s="77">
        <f t="shared" si="73"/>
        <v>317096</v>
      </c>
      <c r="H84" s="78">
        <v>2203872</v>
      </c>
      <c r="I84" s="76">
        <v>90176</v>
      </c>
      <c r="J84" s="76">
        <v>445799</v>
      </c>
      <c r="K84" s="77">
        <f t="shared" si="74"/>
        <v>2739847</v>
      </c>
      <c r="L84" s="76">
        <v>15319471</v>
      </c>
      <c r="M84" s="76">
        <v>562594</v>
      </c>
      <c r="N84" s="76">
        <v>1901</v>
      </c>
      <c r="O84" s="77">
        <f t="shared" si="75"/>
        <v>15883966</v>
      </c>
      <c r="P84" s="60">
        <f t="shared" si="76"/>
        <v>18940909</v>
      </c>
      <c r="Q84" s="60">
        <f t="shared" si="77"/>
        <v>18623813</v>
      </c>
      <c r="R84" s="50"/>
      <c r="S84" s="13"/>
      <c r="T84" s="14" t="s">
        <v>17</v>
      </c>
      <c r="U84" s="86">
        <f t="shared" si="78"/>
        <v>17769016</v>
      </c>
      <c r="V84" s="87">
        <f t="shared" si="79"/>
        <v>653720</v>
      </c>
      <c r="W84" s="88">
        <f t="shared" si="80"/>
        <v>518173</v>
      </c>
      <c r="X84" s="81">
        <v>92.996363258781244</v>
      </c>
      <c r="Y84" s="97">
        <v>3.4213252207961586</v>
      </c>
      <c r="Z84" s="98">
        <v>2.7119230766010034</v>
      </c>
      <c r="AA84" s="93">
        <f t="shared" si="81"/>
        <v>17523343</v>
      </c>
      <c r="AB84" s="93">
        <f t="shared" si="82"/>
        <v>652770</v>
      </c>
      <c r="AC84" s="93">
        <f t="shared" si="83"/>
        <v>447700</v>
      </c>
      <c r="AD84" s="81">
        <v>91.710602947074932</v>
      </c>
      <c r="AE84" s="97">
        <v>3.4163532772121221</v>
      </c>
      <c r="AF84" s="98">
        <v>2.343093834287524</v>
      </c>
      <c r="AG84" s="126"/>
    </row>
    <row r="85" spans="1:33" ht="13.2" x14ac:dyDescent="0.25">
      <c r="A85" s="9"/>
      <c r="B85" s="20"/>
      <c r="C85" s="14" t="s">
        <v>18</v>
      </c>
      <c r="D85" s="75">
        <v>238701</v>
      </c>
      <c r="E85" s="76">
        <v>881</v>
      </c>
      <c r="F85" s="76">
        <v>67800</v>
      </c>
      <c r="G85" s="77">
        <f t="shared" si="73"/>
        <v>307382</v>
      </c>
      <c r="H85" s="78">
        <v>2146650</v>
      </c>
      <c r="I85" s="76">
        <v>89352</v>
      </c>
      <c r="J85" s="76">
        <v>446739</v>
      </c>
      <c r="K85" s="77">
        <f t="shared" si="74"/>
        <v>2682741</v>
      </c>
      <c r="L85" s="76">
        <v>15337977</v>
      </c>
      <c r="M85" s="76">
        <v>559458</v>
      </c>
      <c r="N85" s="76">
        <v>2131</v>
      </c>
      <c r="O85" s="77">
        <f t="shared" si="75"/>
        <v>15899566</v>
      </c>
      <c r="P85" s="60">
        <f t="shared" si="76"/>
        <v>18889689</v>
      </c>
      <c r="Q85" s="60">
        <f t="shared" si="77"/>
        <v>18582307</v>
      </c>
      <c r="R85" s="50"/>
      <c r="S85" s="20"/>
      <c r="T85" s="14" t="s">
        <v>18</v>
      </c>
      <c r="U85" s="86">
        <f t="shared" si="78"/>
        <v>17723328</v>
      </c>
      <c r="V85" s="87">
        <f t="shared" si="79"/>
        <v>649691</v>
      </c>
      <c r="W85" s="88">
        <f t="shared" si="80"/>
        <v>516670</v>
      </c>
      <c r="X85" s="81">
        <v>92.615432468693172</v>
      </c>
      <c r="Y85" s="97">
        <v>3.3950403071035948</v>
      </c>
      <c r="Z85" s="98">
        <v>2.6999226947444468</v>
      </c>
      <c r="AA85" s="93">
        <f t="shared" si="81"/>
        <v>17484627</v>
      </c>
      <c r="AB85" s="93">
        <f t="shared" si="82"/>
        <v>648810</v>
      </c>
      <c r="AC85" s="93">
        <f t="shared" si="83"/>
        <v>448870</v>
      </c>
      <c r="AD85" s="81">
        <v>91.368071005557724</v>
      </c>
      <c r="AE85" s="97">
        <v>3.3904365331394204</v>
      </c>
      <c r="AF85" s="98">
        <v>2.3456254475582861</v>
      </c>
      <c r="AG85" s="126"/>
    </row>
    <row r="86" spans="1:33" ht="13.2" x14ac:dyDescent="0.25">
      <c r="A86" s="9"/>
      <c r="B86" s="13"/>
      <c r="C86" s="14" t="s">
        <v>19</v>
      </c>
      <c r="D86" s="75">
        <v>229982</v>
      </c>
      <c r="E86" s="76">
        <v>874</v>
      </c>
      <c r="F86" s="76">
        <v>66246</v>
      </c>
      <c r="G86" s="77">
        <f t="shared" si="73"/>
        <v>297102</v>
      </c>
      <c r="H86" s="78">
        <v>2057703</v>
      </c>
      <c r="I86" s="76">
        <v>78460</v>
      </c>
      <c r="J86" s="76">
        <v>430029</v>
      </c>
      <c r="K86" s="77">
        <f t="shared" si="74"/>
        <v>2566192</v>
      </c>
      <c r="L86" s="76">
        <v>15435710</v>
      </c>
      <c r="M86" s="76">
        <v>551786</v>
      </c>
      <c r="N86" s="76">
        <v>2301</v>
      </c>
      <c r="O86" s="77">
        <f t="shared" si="75"/>
        <v>15989797</v>
      </c>
      <c r="P86" s="60">
        <f t="shared" si="76"/>
        <v>18853091</v>
      </c>
      <c r="Q86" s="60">
        <f t="shared" si="77"/>
        <v>18555989</v>
      </c>
      <c r="R86" s="50"/>
      <c r="S86" s="13"/>
      <c r="T86" s="14" t="s">
        <v>19</v>
      </c>
      <c r="U86" s="86">
        <f t="shared" si="78"/>
        <v>17723395</v>
      </c>
      <c r="V86" s="87">
        <f t="shared" si="79"/>
        <v>631120</v>
      </c>
      <c r="W86" s="88">
        <f t="shared" si="80"/>
        <v>498576</v>
      </c>
      <c r="X86" s="81">
        <v>92.474398098898433</v>
      </c>
      <c r="Y86" s="97">
        <v>3.2929606392103081</v>
      </c>
      <c r="Z86" s="98">
        <v>2.6013929896927976</v>
      </c>
      <c r="AA86" s="93">
        <f t="shared" si="81"/>
        <v>17493413</v>
      </c>
      <c r="AB86" s="93">
        <f t="shared" si="82"/>
        <v>630246</v>
      </c>
      <c r="AC86" s="93">
        <f t="shared" si="83"/>
        <v>432330</v>
      </c>
      <c r="AD86" s="81">
        <v>91.27443347453719</v>
      </c>
      <c r="AE86" s="97">
        <v>3.2884004167507603</v>
      </c>
      <c r="AF86" s="98">
        <v>2.2557448237257454</v>
      </c>
      <c r="AG86" s="126"/>
    </row>
    <row r="87" spans="1:33" ht="13.2" x14ac:dyDescent="0.25">
      <c r="A87" s="9"/>
      <c r="B87" s="13"/>
      <c r="C87" s="14" t="s">
        <v>20</v>
      </c>
      <c r="D87" s="75">
        <v>226577</v>
      </c>
      <c r="E87" s="76">
        <v>847</v>
      </c>
      <c r="F87" s="76">
        <v>64080</v>
      </c>
      <c r="G87" s="77">
        <f t="shared" si="73"/>
        <v>291504</v>
      </c>
      <c r="H87" s="78">
        <v>2027580</v>
      </c>
      <c r="I87" s="76">
        <v>74540</v>
      </c>
      <c r="J87" s="76">
        <v>430045</v>
      </c>
      <c r="K87" s="77">
        <f t="shared" si="74"/>
        <v>2532165</v>
      </c>
      <c r="L87" s="76">
        <v>15391021</v>
      </c>
      <c r="M87" s="76">
        <v>538385</v>
      </c>
      <c r="N87" s="76">
        <v>2584</v>
      </c>
      <c r="O87" s="77">
        <f t="shared" si="75"/>
        <v>15931990</v>
      </c>
      <c r="P87" s="60">
        <f t="shared" si="76"/>
        <v>18755659</v>
      </c>
      <c r="Q87" s="60">
        <f t="shared" si="77"/>
        <v>18464155</v>
      </c>
      <c r="R87" s="50"/>
      <c r="S87" s="13"/>
      <c r="T87" s="14" t="s">
        <v>20</v>
      </c>
      <c r="U87" s="86">
        <f t="shared" si="78"/>
        <v>17645178</v>
      </c>
      <c r="V87" s="87">
        <f t="shared" si="79"/>
        <v>613772</v>
      </c>
      <c r="W87" s="88">
        <f t="shared" si="80"/>
        <v>496709</v>
      </c>
      <c r="X87" s="81">
        <v>91.925958073589854</v>
      </c>
      <c r="Y87" s="97">
        <v>3.1975636141921262</v>
      </c>
      <c r="Z87" s="98">
        <v>2.5877013373724393</v>
      </c>
      <c r="AA87" s="93">
        <f t="shared" si="81"/>
        <v>17418601</v>
      </c>
      <c r="AB87" s="93">
        <f t="shared" si="82"/>
        <v>612925</v>
      </c>
      <c r="AC87" s="93">
        <f t="shared" si="83"/>
        <v>432629</v>
      </c>
      <c r="AD87" s="81">
        <v>90.745561491450545</v>
      </c>
      <c r="AE87" s="97">
        <v>3.1931510043284952</v>
      </c>
      <c r="AF87" s="98">
        <v>2.2538642180554431</v>
      </c>
      <c r="AG87" s="126"/>
    </row>
    <row r="88" spans="1:33" ht="13.2" x14ac:dyDescent="0.25">
      <c r="A88" s="9"/>
      <c r="B88" s="20"/>
      <c r="C88" s="14" t="s">
        <v>21</v>
      </c>
      <c r="D88" s="75">
        <v>210801</v>
      </c>
      <c r="E88" s="76">
        <v>850</v>
      </c>
      <c r="F88" s="76">
        <v>62510</v>
      </c>
      <c r="G88" s="77">
        <f t="shared" si="73"/>
        <v>274161</v>
      </c>
      <c r="H88" s="78">
        <v>1955825</v>
      </c>
      <c r="I88" s="76">
        <v>72785</v>
      </c>
      <c r="J88" s="76">
        <v>439959</v>
      </c>
      <c r="K88" s="77">
        <f t="shared" si="74"/>
        <v>2468569</v>
      </c>
      <c r="L88" s="76">
        <v>15425271</v>
      </c>
      <c r="M88" s="76">
        <v>528833</v>
      </c>
      <c r="N88" s="76">
        <v>2808</v>
      </c>
      <c r="O88" s="77">
        <f t="shared" si="75"/>
        <v>15956912</v>
      </c>
      <c r="P88" s="60">
        <f t="shared" si="76"/>
        <v>18699642</v>
      </c>
      <c r="Q88" s="60">
        <f t="shared" si="77"/>
        <v>18425481</v>
      </c>
      <c r="R88" s="50"/>
      <c r="S88" s="20"/>
      <c r="T88" s="14" t="s">
        <v>21</v>
      </c>
      <c r="U88" s="86">
        <f t="shared" si="78"/>
        <v>17591897</v>
      </c>
      <c r="V88" s="87">
        <f t="shared" si="79"/>
        <v>602468</v>
      </c>
      <c r="W88" s="88">
        <f t="shared" si="80"/>
        <v>505277</v>
      </c>
      <c r="X88" s="81">
        <v>91.508898605861205</v>
      </c>
      <c r="Y88" s="97">
        <v>3.1338964254551964</v>
      </c>
      <c r="Z88" s="98">
        <v>2.6283317689316696</v>
      </c>
      <c r="AA88" s="93">
        <f t="shared" si="81"/>
        <v>17381096</v>
      </c>
      <c r="AB88" s="93">
        <f t="shared" si="82"/>
        <v>601618</v>
      </c>
      <c r="AC88" s="93">
        <f t="shared" si="83"/>
        <v>442767</v>
      </c>
      <c r="AD88" s="81">
        <v>90.412361527738582</v>
      </c>
      <c r="AE88" s="97">
        <v>3.1294749259537507</v>
      </c>
      <c r="AF88" s="98">
        <v>2.3031694938312421</v>
      </c>
      <c r="AG88" s="126"/>
    </row>
    <row r="89" spans="1:33" ht="13.2" x14ac:dyDescent="0.25">
      <c r="A89" s="9"/>
      <c r="B89" s="13"/>
      <c r="C89" s="14" t="s">
        <v>22</v>
      </c>
      <c r="D89" s="75">
        <v>226286</v>
      </c>
      <c r="E89" s="76">
        <v>835</v>
      </c>
      <c r="F89" s="76">
        <v>58925</v>
      </c>
      <c r="G89" s="77">
        <f t="shared" si="73"/>
        <v>286046</v>
      </c>
      <c r="H89" s="78">
        <v>1942216</v>
      </c>
      <c r="I89" s="76">
        <v>70339</v>
      </c>
      <c r="J89" s="76">
        <v>449882</v>
      </c>
      <c r="K89" s="77">
        <f t="shared" si="74"/>
        <v>2462437</v>
      </c>
      <c r="L89" s="76">
        <v>15664118</v>
      </c>
      <c r="M89" s="76">
        <v>516059</v>
      </c>
      <c r="N89" s="76">
        <v>2815</v>
      </c>
      <c r="O89" s="77">
        <f t="shared" si="75"/>
        <v>16182992</v>
      </c>
      <c r="P89" s="60">
        <f t="shared" si="76"/>
        <v>18931475</v>
      </c>
      <c r="Q89" s="60">
        <f t="shared" si="77"/>
        <v>18645429</v>
      </c>
      <c r="R89" s="50"/>
      <c r="S89" s="13"/>
      <c r="T89" s="14" t="s">
        <v>22</v>
      </c>
      <c r="U89" s="86">
        <f t="shared" si="78"/>
        <v>17832620</v>
      </c>
      <c r="V89" s="87">
        <f t="shared" si="79"/>
        <v>587233</v>
      </c>
      <c r="W89" s="88">
        <f t="shared" si="80"/>
        <v>511622</v>
      </c>
      <c r="X89" s="81">
        <v>92.620122131700739</v>
      </c>
      <c r="Y89" s="97">
        <v>3.0500056738586379</v>
      </c>
      <c r="Z89" s="98">
        <v>2.657292766024566</v>
      </c>
      <c r="AA89" s="93">
        <f t="shared" si="81"/>
        <v>17606334</v>
      </c>
      <c r="AB89" s="93">
        <f t="shared" si="82"/>
        <v>586398</v>
      </c>
      <c r="AC89" s="93">
        <f t="shared" si="83"/>
        <v>452697</v>
      </c>
      <c r="AD89" s="81">
        <v>91.444824449324614</v>
      </c>
      <c r="AE89" s="97">
        <v>3.0456688012072846</v>
      </c>
      <c r="AF89" s="98">
        <v>2.3512445971850759</v>
      </c>
      <c r="AG89" s="126"/>
    </row>
    <row r="90" spans="1:33" ht="13.8" thickBot="1" x14ac:dyDescent="0.3">
      <c r="A90" s="9"/>
      <c r="B90" s="17"/>
      <c r="C90" s="18" t="s">
        <v>23</v>
      </c>
      <c r="D90" s="67">
        <v>228718</v>
      </c>
      <c r="E90" s="68">
        <v>861</v>
      </c>
      <c r="F90" s="68">
        <v>56544</v>
      </c>
      <c r="G90" s="69">
        <f t="shared" si="73"/>
        <v>286123</v>
      </c>
      <c r="H90" s="70">
        <v>1935772</v>
      </c>
      <c r="I90" s="68">
        <v>68672</v>
      </c>
      <c r="J90" s="68">
        <v>450024</v>
      </c>
      <c r="K90" s="69">
        <f t="shared" si="74"/>
        <v>2454468</v>
      </c>
      <c r="L90" s="68">
        <v>16001236</v>
      </c>
      <c r="M90" s="68">
        <v>502321</v>
      </c>
      <c r="N90" s="68">
        <v>3057</v>
      </c>
      <c r="O90" s="69">
        <f t="shared" si="75"/>
        <v>16506614</v>
      </c>
      <c r="P90" s="57">
        <f t="shared" si="76"/>
        <v>19247205</v>
      </c>
      <c r="Q90" s="57">
        <f t="shared" si="77"/>
        <v>18961082</v>
      </c>
      <c r="R90" s="50"/>
      <c r="S90" s="17"/>
      <c r="T90" s="18" t="s">
        <v>23</v>
      </c>
      <c r="U90" s="89">
        <f t="shared" si="78"/>
        <v>18165726</v>
      </c>
      <c r="V90" s="90">
        <f t="shared" si="79"/>
        <v>571854</v>
      </c>
      <c r="W90" s="91">
        <f t="shared" si="80"/>
        <v>509625</v>
      </c>
      <c r="X90" s="82">
        <v>94.207069806334175</v>
      </c>
      <c r="Y90" s="99">
        <v>2.9656227170348943</v>
      </c>
      <c r="Z90" s="100">
        <v>2.6429044426880082</v>
      </c>
      <c r="AA90" s="94">
        <f t="shared" si="81"/>
        <v>17937008</v>
      </c>
      <c r="AB90" s="94">
        <f t="shared" si="82"/>
        <v>570993</v>
      </c>
      <c r="AC90" s="94">
        <f t="shared" si="83"/>
        <v>453081</v>
      </c>
      <c r="AD90" s="82">
        <v>93.020943108619747</v>
      </c>
      <c r="AE90" s="99">
        <v>2.9611575892936055</v>
      </c>
      <c r="AF90" s="100">
        <v>2.3496684577827329</v>
      </c>
      <c r="AG90" s="126"/>
    </row>
    <row r="91" spans="1:33" ht="13.2" x14ac:dyDescent="0.25">
      <c r="A91" s="9"/>
      <c r="B91" s="10">
        <v>2020</v>
      </c>
      <c r="C91" s="11" t="s">
        <v>12</v>
      </c>
      <c r="D91" s="71">
        <v>224082</v>
      </c>
      <c r="E91" s="72">
        <v>763</v>
      </c>
      <c r="F91" s="72">
        <v>54362</v>
      </c>
      <c r="G91" s="73">
        <f t="shared" si="73"/>
        <v>279207</v>
      </c>
      <c r="H91" s="74">
        <v>1867360</v>
      </c>
      <c r="I91" s="72">
        <v>66771</v>
      </c>
      <c r="J91" s="72">
        <v>452453</v>
      </c>
      <c r="K91" s="73">
        <f t="shared" si="74"/>
        <v>2386584</v>
      </c>
      <c r="L91" s="72">
        <v>16053102</v>
      </c>
      <c r="M91" s="72">
        <v>494875</v>
      </c>
      <c r="N91" s="72">
        <v>3271</v>
      </c>
      <c r="O91" s="73">
        <f t="shared" si="75"/>
        <v>16551248</v>
      </c>
      <c r="P91" s="63">
        <f t="shared" si="76"/>
        <v>19217039</v>
      </c>
      <c r="Q91" s="63">
        <f t="shared" si="77"/>
        <v>18937832</v>
      </c>
      <c r="R91" s="50"/>
      <c r="S91" s="10">
        <v>2020</v>
      </c>
      <c r="T91" s="11" t="s">
        <v>12</v>
      </c>
      <c r="U91" s="83">
        <f t="shared" si="78"/>
        <v>18144544</v>
      </c>
      <c r="V91" s="84">
        <f t="shared" si="79"/>
        <v>562409</v>
      </c>
      <c r="W91" s="85">
        <f t="shared" si="80"/>
        <v>510086</v>
      </c>
      <c r="X91" s="80">
        <v>93.954662521292221</v>
      </c>
      <c r="Y91" s="95">
        <v>2.9122224176004337</v>
      </c>
      <c r="Z91" s="96">
        <v>2.6412875400360498</v>
      </c>
      <c r="AA91" s="92">
        <f t="shared" si="81"/>
        <v>17920462</v>
      </c>
      <c r="AB91" s="92">
        <f t="shared" si="82"/>
        <v>561646</v>
      </c>
      <c r="AC91" s="92">
        <f t="shared" si="83"/>
        <v>455724</v>
      </c>
      <c r="AD91" s="80">
        <v>92.794338586609925</v>
      </c>
      <c r="AE91" s="95">
        <v>2.9082715105121237</v>
      </c>
      <c r="AF91" s="96">
        <v>2.3597944717074939</v>
      </c>
      <c r="AG91" s="126"/>
    </row>
    <row r="92" spans="1:33" ht="13.2" x14ac:dyDescent="0.25">
      <c r="A92" s="9"/>
      <c r="B92" s="13"/>
      <c r="C92" s="14" t="s">
        <v>13</v>
      </c>
      <c r="D92" s="75">
        <v>217845</v>
      </c>
      <c r="E92" s="76">
        <v>709</v>
      </c>
      <c r="F92" s="76">
        <v>50825</v>
      </c>
      <c r="G92" s="77">
        <f t="shared" si="73"/>
        <v>269379</v>
      </c>
      <c r="H92" s="78">
        <v>1866469</v>
      </c>
      <c r="I92" s="76">
        <v>59311</v>
      </c>
      <c r="J92" s="76">
        <v>453225</v>
      </c>
      <c r="K92" s="77">
        <f t="shared" si="74"/>
        <v>2379005</v>
      </c>
      <c r="L92" s="76">
        <v>15986574</v>
      </c>
      <c r="M92" s="76">
        <v>495069</v>
      </c>
      <c r="N92" s="76">
        <v>3322</v>
      </c>
      <c r="O92" s="77">
        <f t="shared" si="75"/>
        <v>16484965</v>
      </c>
      <c r="P92" s="60">
        <f t="shared" si="76"/>
        <v>19133349</v>
      </c>
      <c r="Q92" s="60">
        <f t="shared" si="77"/>
        <v>18863970</v>
      </c>
      <c r="R92" s="50"/>
      <c r="S92" s="13"/>
      <c r="T92" s="14" t="s">
        <v>13</v>
      </c>
      <c r="U92" s="86">
        <f t="shared" si="78"/>
        <v>18070888</v>
      </c>
      <c r="V92" s="87">
        <f t="shared" si="79"/>
        <v>555089</v>
      </c>
      <c r="W92" s="88">
        <f t="shared" si="80"/>
        <v>507372</v>
      </c>
      <c r="X92" s="81">
        <v>93.431713132513238</v>
      </c>
      <c r="Y92" s="97">
        <v>2.8699705410721177</v>
      </c>
      <c r="Z92" s="98">
        <v>2.6232598616885627</v>
      </c>
      <c r="AA92" s="93">
        <f t="shared" si="81"/>
        <v>17853043</v>
      </c>
      <c r="AB92" s="93">
        <f t="shared" si="82"/>
        <v>554380</v>
      </c>
      <c r="AC92" s="93">
        <f t="shared" si="83"/>
        <v>456547</v>
      </c>
      <c r="AD92" s="81">
        <v>92.305391529094948</v>
      </c>
      <c r="AE92" s="97">
        <v>2.8663048061834422</v>
      </c>
      <c r="AF92" s="98">
        <v>2.3604799241470324</v>
      </c>
      <c r="AG92" s="126"/>
    </row>
    <row r="93" spans="1:33" ht="13.2" x14ac:dyDescent="0.25">
      <c r="A93" s="9"/>
      <c r="B93" s="13"/>
      <c r="C93" s="14" t="s">
        <v>14</v>
      </c>
      <c r="D93" s="75">
        <v>213311</v>
      </c>
      <c r="E93" s="76">
        <v>755</v>
      </c>
      <c r="F93" s="76">
        <v>49549</v>
      </c>
      <c r="G93" s="77">
        <f t="shared" si="73"/>
        <v>263615</v>
      </c>
      <c r="H93" s="78">
        <v>1838751</v>
      </c>
      <c r="I93" s="76">
        <v>59414</v>
      </c>
      <c r="J93" s="76">
        <v>448317</v>
      </c>
      <c r="K93" s="77">
        <f t="shared" si="74"/>
        <v>2346482</v>
      </c>
      <c r="L93" s="76">
        <v>16088342</v>
      </c>
      <c r="M93" s="76">
        <v>507767</v>
      </c>
      <c r="N93" s="76">
        <v>3537</v>
      </c>
      <c r="O93" s="77">
        <f t="shared" si="75"/>
        <v>16599646</v>
      </c>
      <c r="P93" s="60">
        <f t="shared" si="76"/>
        <v>19209743</v>
      </c>
      <c r="Q93" s="60">
        <f t="shared" si="77"/>
        <v>18946128</v>
      </c>
      <c r="R93" s="50"/>
      <c r="S93" s="13"/>
      <c r="T93" s="14" t="s">
        <v>14</v>
      </c>
      <c r="U93" s="86">
        <f t="shared" si="78"/>
        <v>18140404</v>
      </c>
      <c r="V93" s="87">
        <f t="shared" si="79"/>
        <v>567936</v>
      </c>
      <c r="W93" s="88">
        <f t="shared" si="80"/>
        <v>501403</v>
      </c>
      <c r="X93" s="81">
        <v>93.649466033116752</v>
      </c>
      <c r="Y93" s="97">
        <v>2.9319580281114024</v>
      </c>
      <c r="Z93" s="98">
        <v>2.5884827712438399</v>
      </c>
      <c r="AA93" s="93">
        <f t="shared" si="81"/>
        <v>17927093</v>
      </c>
      <c r="AB93" s="93">
        <f t="shared" si="82"/>
        <v>567181</v>
      </c>
      <c r="AC93" s="93">
        <f t="shared" si="83"/>
        <v>451854</v>
      </c>
      <c r="AD93" s="81">
        <v>92.548252341900721</v>
      </c>
      <c r="AE93" s="97">
        <v>2.9280603559947833</v>
      </c>
      <c r="AF93" s="98">
        <v>2.3326870683215177</v>
      </c>
      <c r="AG93" s="126"/>
    </row>
    <row r="94" spans="1:33" ht="13.2" x14ac:dyDescent="0.25">
      <c r="A94" s="9"/>
      <c r="B94" s="20"/>
      <c r="C94" s="14" t="s">
        <v>15</v>
      </c>
      <c r="D94" s="75">
        <v>208561</v>
      </c>
      <c r="E94" s="76">
        <v>835</v>
      </c>
      <c r="F94" s="76">
        <v>46689</v>
      </c>
      <c r="G94" s="77">
        <f t="shared" ref="G94:G105" si="84">SUM(D94:F94)</f>
        <v>256085</v>
      </c>
      <c r="H94" s="78">
        <v>1835692</v>
      </c>
      <c r="I94" s="76">
        <v>48739</v>
      </c>
      <c r="J94" s="76">
        <v>409995</v>
      </c>
      <c r="K94" s="77">
        <f t="shared" ref="K94:K105" si="85">SUM(H94:J94)</f>
        <v>2294426</v>
      </c>
      <c r="L94" s="76">
        <v>16064726</v>
      </c>
      <c r="M94" s="76">
        <v>515196</v>
      </c>
      <c r="N94" s="76">
        <v>3230</v>
      </c>
      <c r="O94" s="77">
        <f t="shared" ref="O94:O105" si="86">SUM(L94:N94)</f>
        <v>16583152</v>
      </c>
      <c r="P94" s="60">
        <f t="shared" ref="P94:P105" si="87">+G94+K94+O94</f>
        <v>19133663</v>
      </c>
      <c r="Q94" s="60">
        <f t="shared" ref="Q94:Q105" si="88">+K94+O94</f>
        <v>18877578</v>
      </c>
      <c r="R94" s="50"/>
      <c r="S94" s="20"/>
      <c r="T94" s="14" t="s">
        <v>15</v>
      </c>
      <c r="U94" s="86">
        <f t="shared" ref="U94:U105" si="89">+D94+H94+L94</f>
        <v>18108979</v>
      </c>
      <c r="V94" s="87">
        <f t="shared" ref="V94:V105" si="90">+E94+I94+M94</f>
        <v>564770</v>
      </c>
      <c r="W94" s="88">
        <f t="shared" ref="W94:W105" si="91">+F94+J94+N94</f>
        <v>459914</v>
      </c>
      <c r="X94" s="81">
        <v>93.346242175797556</v>
      </c>
      <c r="Y94" s="97">
        <v>2.9112164299061356</v>
      </c>
      <c r="Z94" s="98">
        <v>2.3707158544962561</v>
      </c>
      <c r="AA94" s="93">
        <f t="shared" ref="AA94:AA105" si="92">+H94+L94</f>
        <v>17900418</v>
      </c>
      <c r="AB94" s="93">
        <f t="shared" ref="AB94:AB105" si="93">+I94+M94</f>
        <v>563935</v>
      </c>
      <c r="AC94" s="93">
        <f t="shared" ref="AC94:AC105" si="94">+J94+N94</f>
        <v>413225</v>
      </c>
      <c r="AD94" s="81">
        <v>92.271174077567025</v>
      </c>
      <c r="AE94" s="97">
        <v>2.9069122605646842</v>
      </c>
      <c r="AF94" s="98">
        <v>2.1300483546363349</v>
      </c>
      <c r="AG94" s="126"/>
    </row>
    <row r="95" spans="1:33" ht="13.2" x14ac:dyDescent="0.25">
      <c r="A95" s="9"/>
      <c r="B95" s="13"/>
      <c r="C95" s="14" t="s">
        <v>16</v>
      </c>
      <c r="D95" s="75">
        <v>209221</v>
      </c>
      <c r="E95" s="76">
        <v>886</v>
      </c>
      <c r="F95" s="76">
        <v>44925</v>
      </c>
      <c r="G95" s="77">
        <f t="shared" si="84"/>
        <v>255032</v>
      </c>
      <c r="H95" s="78">
        <v>1822417</v>
      </c>
      <c r="I95" s="76">
        <v>52555</v>
      </c>
      <c r="J95" s="76">
        <v>410231</v>
      </c>
      <c r="K95" s="77">
        <f t="shared" si="85"/>
        <v>2285203</v>
      </c>
      <c r="L95" s="76">
        <v>16116439</v>
      </c>
      <c r="M95" s="76">
        <v>570257</v>
      </c>
      <c r="N95" s="76">
        <v>3420</v>
      </c>
      <c r="O95" s="77">
        <f t="shared" si="86"/>
        <v>16690116</v>
      </c>
      <c r="P95" s="60">
        <f t="shared" si="87"/>
        <v>19230351</v>
      </c>
      <c r="Q95" s="60">
        <f t="shared" si="88"/>
        <v>18975319</v>
      </c>
      <c r="R95" s="50"/>
      <c r="S95" s="13"/>
      <c r="T95" s="14" t="s">
        <v>16</v>
      </c>
      <c r="U95" s="86">
        <f t="shared" si="89"/>
        <v>18148077</v>
      </c>
      <c r="V95" s="87">
        <f t="shared" si="90"/>
        <v>623698</v>
      </c>
      <c r="W95" s="88">
        <f t="shared" si="91"/>
        <v>458576</v>
      </c>
      <c r="X95" s="81">
        <v>93.406908604299403</v>
      </c>
      <c r="Y95" s="97">
        <v>3.2101308630487035</v>
      </c>
      <c r="Z95" s="98">
        <v>2.3602592451048778</v>
      </c>
      <c r="AA95" s="93">
        <f t="shared" si="92"/>
        <v>17938856</v>
      </c>
      <c r="AB95" s="93">
        <f t="shared" si="93"/>
        <v>622812</v>
      </c>
      <c r="AC95" s="93">
        <f t="shared" si="94"/>
        <v>413651</v>
      </c>
      <c r="AD95" s="81">
        <v>92.330062455525606</v>
      </c>
      <c r="AE95" s="97">
        <v>3.2055706817676008</v>
      </c>
      <c r="AF95" s="98">
        <v>2.1290333488819257</v>
      </c>
      <c r="AG95" s="126"/>
    </row>
    <row r="96" spans="1:33" ht="13.2" x14ac:dyDescent="0.25">
      <c r="A96" s="9"/>
      <c r="B96" s="13"/>
      <c r="C96" s="14" t="s">
        <v>17</v>
      </c>
      <c r="D96" s="75">
        <v>204134</v>
      </c>
      <c r="E96" s="76">
        <v>775</v>
      </c>
      <c r="F96" s="76">
        <v>43434</v>
      </c>
      <c r="G96" s="77">
        <f t="shared" si="84"/>
        <v>248343</v>
      </c>
      <c r="H96" s="78">
        <v>1848263</v>
      </c>
      <c r="I96" s="76">
        <v>49753</v>
      </c>
      <c r="J96" s="76">
        <v>408704</v>
      </c>
      <c r="K96" s="77">
        <f t="shared" si="85"/>
        <v>2306720</v>
      </c>
      <c r="L96" s="76">
        <v>16224352</v>
      </c>
      <c r="M96" s="76">
        <v>588734</v>
      </c>
      <c r="N96" s="76">
        <v>3532</v>
      </c>
      <c r="O96" s="77">
        <f t="shared" si="86"/>
        <v>16816618</v>
      </c>
      <c r="P96" s="60">
        <f t="shared" si="87"/>
        <v>19371681</v>
      </c>
      <c r="Q96" s="60">
        <f t="shared" si="88"/>
        <v>19123338</v>
      </c>
      <c r="R96" s="50"/>
      <c r="S96" s="13"/>
      <c r="T96" s="14" t="s">
        <v>17</v>
      </c>
      <c r="U96" s="86">
        <f t="shared" si="89"/>
        <v>18276749</v>
      </c>
      <c r="V96" s="87">
        <f t="shared" si="90"/>
        <v>639262</v>
      </c>
      <c r="W96" s="88">
        <f t="shared" si="91"/>
        <v>455670</v>
      </c>
      <c r="X96" s="81">
        <v>93.927730619976685</v>
      </c>
      <c r="Y96" s="97">
        <v>3.2852904491705575</v>
      </c>
      <c r="Z96" s="98">
        <v>2.3417758273971359</v>
      </c>
      <c r="AA96" s="93">
        <f t="shared" si="92"/>
        <v>18072615</v>
      </c>
      <c r="AB96" s="93">
        <f t="shared" si="93"/>
        <v>638487</v>
      </c>
      <c r="AC96" s="93">
        <f t="shared" si="94"/>
        <v>412236</v>
      </c>
      <c r="AD96" s="81">
        <v>92.878646706728318</v>
      </c>
      <c r="AE96" s="97">
        <v>3.281307575015505</v>
      </c>
      <c r="AF96" s="98">
        <v>2.1185601421706184</v>
      </c>
      <c r="AG96" s="126"/>
    </row>
    <row r="97" spans="1:33" ht="13.2" x14ac:dyDescent="0.25">
      <c r="A97" s="9"/>
      <c r="B97" s="20"/>
      <c r="C97" s="14" t="s">
        <v>18</v>
      </c>
      <c r="D97" s="75">
        <v>196491</v>
      </c>
      <c r="E97" s="76">
        <v>791</v>
      </c>
      <c r="F97" s="76">
        <v>41667</v>
      </c>
      <c r="G97" s="77">
        <f t="shared" si="84"/>
        <v>238949</v>
      </c>
      <c r="H97" s="78">
        <v>1766838</v>
      </c>
      <c r="I97" s="76">
        <v>47149</v>
      </c>
      <c r="J97" s="76">
        <v>409245</v>
      </c>
      <c r="K97" s="77">
        <f t="shared" si="85"/>
        <v>2223232</v>
      </c>
      <c r="L97" s="76">
        <v>16466421</v>
      </c>
      <c r="M97" s="76">
        <v>611760</v>
      </c>
      <c r="N97" s="76">
        <v>3728</v>
      </c>
      <c r="O97" s="77">
        <f t="shared" si="86"/>
        <v>17081909</v>
      </c>
      <c r="P97" s="60">
        <f t="shared" si="87"/>
        <v>19544090</v>
      </c>
      <c r="Q97" s="60">
        <f t="shared" si="88"/>
        <v>19305141</v>
      </c>
      <c r="R97" s="50"/>
      <c r="S97" s="20"/>
      <c r="T97" s="14" t="s">
        <v>18</v>
      </c>
      <c r="U97" s="86">
        <f t="shared" si="89"/>
        <v>18429750</v>
      </c>
      <c r="V97" s="87">
        <f t="shared" si="90"/>
        <v>659700</v>
      </c>
      <c r="W97" s="88">
        <f t="shared" si="91"/>
        <v>454640</v>
      </c>
      <c r="X97" s="81">
        <v>94.624856579849506</v>
      </c>
      <c r="Y97" s="97">
        <v>3.3871331887696101</v>
      </c>
      <c r="Z97" s="98">
        <v>2.3342826026106041</v>
      </c>
      <c r="AA97" s="93">
        <f t="shared" si="92"/>
        <v>18233259</v>
      </c>
      <c r="AB97" s="93">
        <f t="shared" si="93"/>
        <v>658909</v>
      </c>
      <c r="AC97" s="93">
        <f t="shared" si="94"/>
        <v>412973</v>
      </c>
      <c r="AD97" s="81">
        <v>93.616002271232674</v>
      </c>
      <c r="AE97" s="97">
        <v>3.3830719149295057</v>
      </c>
      <c r="AF97" s="98">
        <v>2.1203494836528001</v>
      </c>
      <c r="AG97" s="126"/>
    </row>
    <row r="98" spans="1:33" ht="13.2" x14ac:dyDescent="0.25">
      <c r="A98" s="9"/>
      <c r="B98" s="13"/>
      <c r="C98" s="14" t="s">
        <v>19</v>
      </c>
      <c r="D98" s="75">
        <v>181306</v>
      </c>
      <c r="E98" s="76">
        <v>765</v>
      </c>
      <c r="F98" s="76">
        <v>40212</v>
      </c>
      <c r="G98" s="77">
        <f t="shared" si="84"/>
        <v>222283</v>
      </c>
      <c r="H98" s="78">
        <v>1687165</v>
      </c>
      <c r="I98" s="76">
        <v>48404</v>
      </c>
      <c r="J98" s="76">
        <v>422005</v>
      </c>
      <c r="K98" s="77">
        <f t="shared" si="85"/>
        <v>2157574</v>
      </c>
      <c r="L98" s="76">
        <v>16820302</v>
      </c>
      <c r="M98" s="76">
        <v>618277</v>
      </c>
      <c r="N98" s="76">
        <v>5307</v>
      </c>
      <c r="O98" s="77">
        <f t="shared" si="86"/>
        <v>17443886</v>
      </c>
      <c r="P98" s="60">
        <f t="shared" si="87"/>
        <v>19823743</v>
      </c>
      <c r="Q98" s="60">
        <f t="shared" si="88"/>
        <v>19601460</v>
      </c>
      <c r="R98" s="50"/>
      <c r="S98" s="13"/>
      <c r="T98" s="14" t="s">
        <v>19</v>
      </c>
      <c r="U98" s="86">
        <f t="shared" si="89"/>
        <v>18688773</v>
      </c>
      <c r="V98" s="87">
        <f t="shared" si="90"/>
        <v>667446</v>
      </c>
      <c r="W98" s="88">
        <f t="shared" si="91"/>
        <v>467524</v>
      </c>
      <c r="X98" s="81">
        <v>95.864513466809129</v>
      </c>
      <c r="Y98" s="97">
        <v>3.4236804125860956</v>
      </c>
      <c r="Z98" s="98">
        <v>2.3981756744574119</v>
      </c>
      <c r="AA98" s="93">
        <f t="shared" si="92"/>
        <v>18507467</v>
      </c>
      <c r="AB98" s="93">
        <f t="shared" si="93"/>
        <v>666681</v>
      </c>
      <c r="AC98" s="93">
        <f t="shared" si="94"/>
        <v>427312</v>
      </c>
      <c r="AD98" s="81">
        <v>94.934499951282277</v>
      </c>
      <c r="AE98" s="97">
        <v>3.4197563265692068</v>
      </c>
      <c r="AF98" s="98">
        <v>2.191907247122598</v>
      </c>
      <c r="AG98" s="126"/>
    </row>
    <row r="99" spans="1:33" ht="13.2" x14ac:dyDescent="0.25">
      <c r="A99" s="9"/>
      <c r="B99" s="13"/>
      <c r="C99" s="14" t="s">
        <v>20</v>
      </c>
      <c r="D99" s="75">
        <v>174220</v>
      </c>
      <c r="E99" s="76">
        <v>898</v>
      </c>
      <c r="F99" s="76">
        <v>38316</v>
      </c>
      <c r="G99" s="77">
        <f t="shared" si="84"/>
        <v>213434</v>
      </c>
      <c r="H99" s="78">
        <v>1611595</v>
      </c>
      <c r="I99" s="76">
        <v>48492</v>
      </c>
      <c r="J99" s="76">
        <v>435401</v>
      </c>
      <c r="K99" s="77">
        <f t="shared" si="85"/>
        <v>2095488</v>
      </c>
      <c r="L99" s="76">
        <v>17056141</v>
      </c>
      <c r="M99" s="76">
        <v>637182</v>
      </c>
      <c r="N99" s="76">
        <v>6132</v>
      </c>
      <c r="O99" s="77">
        <f t="shared" si="86"/>
        <v>17699455</v>
      </c>
      <c r="P99" s="60">
        <f t="shared" si="87"/>
        <v>20008377</v>
      </c>
      <c r="Q99" s="60">
        <f t="shared" si="88"/>
        <v>19794943</v>
      </c>
      <c r="R99" s="50"/>
      <c r="S99" s="13"/>
      <c r="T99" s="14" t="s">
        <v>20</v>
      </c>
      <c r="U99" s="86">
        <f t="shared" si="89"/>
        <v>18841956</v>
      </c>
      <c r="V99" s="87">
        <f t="shared" si="90"/>
        <v>686572</v>
      </c>
      <c r="W99" s="88">
        <f t="shared" si="91"/>
        <v>479849</v>
      </c>
      <c r="X99" s="81">
        <v>96.559441765000159</v>
      </c>
      <c r="Y99" s="97">
        <v>3.5184780736925449</v>
      </c>
      <c r="Z99" s="98">
        <v>2.4590839492191554</v>
      </c>
      <c r="AA99" s="93">
        <f t="shared" si="92"/>
        <v>18667736</v>
      </c>
      <c r="AB99" s="93">
        <f t="shared" si="93"/>
        <v>685674</v>
      </c>
      <c r="AC99" s="93">
        <f t="shared" si="94"/>
        <v>441533</v>
      </c>
      <c r="AD99" s="81">
        <v>95.666615885123434</v>
      </c>
      <c r="AE99" s="97">
        <v>3.5138760897634365</v>
      </c>
      <c r="AF99" s="98">
        <v>2.2627258019722483</v>
      </c>
      <c r="AG99" s="126"/>
    </row>
    <row r="100" spans="1:33" ht="13.2" x14ac:dyDescent="0.25">
      <c r="A100" s="9"/>
      <c r="B100" s="20"/>
      <c r="C100" s="14" t="s">
        <v>21</v>
      </c>
      <c r="D100" s="75">
        <v>166450</v>
      </c>
      <c r="E100" s="76">
        <v>884</v>
      </c>
      <c r="F100" s="76">
        <v>36884</v>
      </c>
      <c r="G100" s="77">
        <f t="shared" si="84"/>
        <v>204218</v>
      </c>
      <c r="H100" s="78">
        <v>1567571</v>
      </c>
      <c r="I100" s="76">
        <v>49189</v>
      </c>
      <c r="J100" s="76">
        <v>453917</v>
      </c>
      <c r="K100" s="77">
        <f t="shared" si="85"/>
        <v>2070677</v>
      </c>
      <c r="L100" s="76">
        <v>17237971</v>
      </c>
      <c r="M100" s="76">
        <v>656677</v>
      </c>
      <c r="N100" s="76">
        <v>7350</v>
      </c>
      <c r="O100" s="77">
        <f t="shared" si="86"/>
        <v>17901998</v>
      </c>
      <c r="P100" s="60">
        <f t="shared" si="87"/>
        <v>20176893</v>
      </c>
      <c r="Q100" s="60">
        <f t="shared" si="88"/>
        <v>19972675</v>
      </c>
      <c r="R100" s="50"/>
      <c r="S100" s="20"/>
      <c r="T100" s="14" t="s">
        <v>21</v>
      </c>
      <c r="U100" s="86">
        <f t="shared" si="89"/>
        <v>18971992</v>
      </c>
      <c r="V100" s="87">
        <f t="shared" si="90"/>
        <v>706750</v>
      </c>
      <c r="W100" s="88">
        <f t="shared" si="91"/>
        <v>498151</v>
      </c>
      <c r="X100" s="81">
        <v>97.134555018131763</v>
      </c>
      <c r="Y100" s="97">
        <v>3.6184838555205285</v>
      </c>
      <c r="Z100" s="98">
        <v>2.5504794497508412</v>
      </c>
      <c r="AA100" s="93">
        <f t="shared" si="92"/>
        <v>18805542</v>
      </c>
      <c r="AB100" s="93">
        <f t="shared" si="93"/>
        <v>705866</v>
      </c>
      <c r="AC100" s="93">
        <f t="shared" si="94"/>
        <v>461267</v>
      </c>
      <c r="AD100" s="81">
        <v>96.282348951274471</v>
      </c>
      <c r="AE100" s="97">
        <v>3.6139578707617313</v>
      </c>
      <c r="AF100" s="98">
        <v>2.3616373435930496</v>
      </c>
      <c r="AG100" s="126"/>
    </row>
    <row r="101" spans="1:33" ht="13.2" x14ac:dyDescent="0.25">
      <c r="A101" s="9"/>
      <c r="B101" s="13"/>
      <c r="C101" s="14" t="s">
        <v>22</v>
      </c>
      <c r="D101" s="75">
        <v>158504</v>
      </c>
      <c r="E101" s="76">
        <v>880</v>
      </c>
      <c r="F101" s="76">
        <v>35062</v>
      </c>
      <c r="G101" s="77">
        <f t="shared" si="84"/>
        <v>194446</v>
      </c>
      <c r="H101" s="78">
        <v>1532151</v>
      </c>
      <c r="I101" s="76">
        <v>48001</v>
      </c>
      <c r="J101" s="76">
        <v>457290</v>
      </c>
      <c r="K101" s="77">
        <f t="shared" si="85"/>
        <v>2037442</v>
      </c>
      <c r="L101" s="76">
        <v>17438362</v>
      </c>
      <c r="M101" s="76">
        <v>662932</v>
      </c>
      <c r="N101" s="76">
        <v>9293</v>
      </c>
      <c r="O101" s="77">
        <f t="shared" si="86"/>
        <v>18110587</v>
      </c>
      <c r="P101" s="60">
        <f t="shared" si="87"/>
        <v>20342475</v>
      </c>
      <c r="Q101" s="60">
        <f t="shared" si="88"/>
        <v>20148029</v>
      </c>
      <c r="R101" s="50"/>
      <c r="S101" s="13"/>
      <c r="T101" s="14" t="s">
        <v>22</v>
      </c>
      <c r="U101" s="86">
        <f t="shared" si="89"/>
        <v>19129017</v>
      </c>
      <c r="V101" s="87">
        <f t="shared" si="90"/>
        <v>711813</v>
      </c>
      <c r="W101" s="88">
        <f t="shared" si="91"/>
        <v>501645</v>
      </c>
      <c r="X101" s="81">
        <v>97.846640527278737</v>
      </c>
      <c r="Y101" s="97">
        <v>3.640987445075921</v>
      </c>
      <c r="Z101" s="98">
        <v>2.5659592433477756</v>
      </c>
      <c r="AA101" s="93">
        <f t="shared" si="92"/>
        <v>18970513</v>
      </c>
      <c r="AB101" s="93">
        <f t="shared" si="93"/>
        <v>710933</v>
      </c>
      <c r="AC101" s="93">
        <f t="shared" si="94"/>
        <v>466583</v>
      </c>
      <c r="AD101" s="81">
        <v>97.035878327102125</v>
      </c>
      <c r="AE101" s="97">
        <v>3.6364861660157368</v>
      </c>
      <c r="AF101" s="98">
        <v>2.3866139633384869</v>
      </c>
      <c r="AG101" s="126"/>
    </row>
    <row r="102" spans="1:33" ht="13.8" thickBot="1" x14ac:dyDescent="0.3">
      <c r="A102" s="9"/>
      <c r="B102" s="17"/>
      <c r="C102" s="18" t="s">
        <v>23</v>
      </c>
      <c r="D102" s="67">
        <v>132311</v>
      </c>
      <c r="E102" s="68">
        <v>878</v>
      </c>
      <c r="F102" s="68">
        <v>34186</v>
      </c>
      <c r="G102" s="69">
        <f t="shared" si="84"/>
        <v>167375</v>
      </c>
      <c r="H102" s="70">
        <v>1380900</v>
      </c>
      <c r="I102" s="68">
        <v>113336</v>
      </c>
      <c r="J102" s="68">
        <v>466519</v>
      </c>
      <c r="K102" s="69">
        <f t="shared" si="85"/>
        <v>1960755</v>
      </c>
      <c r="L102" s="68">
        <v>17923157</v>
      </c>
      <c r="M102" s="68">
        <v>648126</v>
      </c>
      <c r="N102" s="68">
        <v>10812</v>
      </c>
      <c r="O102" s="69">
        <f t="shared" si="86"/>
        <v>18582095</v>
      </c>
      <c r="P102" s="57">
        <f t="shared" si="87"/>
        <v>20710225</v>
      </c>
      <c r="Q102" s="57">
        <f t="shared" si="88"/>
        <v>20542850</v>
      </c>
      <c r="R102" s="50"/>
      <c r="S102" s="17"/>
      <c r="T102" s="18" t="s">
        <v>23</v>
      </c>
      <c r="U102" s="89">
        <f t="shared" si="89"/>
        <v>19436368</v>
      </c>
      <c r="V102" s="90">
        <f t="shared" si="90"/>
        <v>762340</v>
      </c>
      <c r="W102" s="91">
        <f t="shared" si="91"/>
        <v>511517</v>
      </c>
      <c r="X102" s="82">
        <v>99.325601846636204</v>
      </c>
      <c r="Y102" s="99">
        <v>3.8957833743302577</v>
      </c>
      <c r="Z102" s="100">
        <v>2.6140034948806181</v>
      </c>
      <c r="AA102" s="94">
        <f t="shared" si="92"/>
        <v>19304057</v>
      </c>
      <c r="AB102" s="94">
        <f t="shared" si="93"/>
        <v>761462</v>
      </c>
      <c r="AC102" s="94">
        <f t="shared" si="94"/>
        <v>477331</v>
      </c>
      <c r="AD102" s="82">
        <v>98.649453416747946</v>
      </c>
      <c r="AE102" s="99">
        <v>3.8912965340717616</v>
      </c>
      <c r="AF102" s="100">
        <v>2.4393029013988983</v>
      </c>
      <c r="AG102" s="126"/>
    </row>
    <row r="103" spans="1:33" ht="13.2" x14ac:dyDescent="0.25">
      <c r="A103" s="9"/>
      <c r="B103" s="10">
        <v>2021</v>
      </c>
      <c r="C103" s="11" t="s">
        <v>12</v>
      </c>
      <c r="D103" s="71">
        <v>132967</v>
      </c>
      <c r="E103" s="72">
        <v>937</v>
      </c>
      <c r="F103" s="72">
        <v>33257</v>
      </c>
      <c r="G103" s="73">
        <f t="shared" si="84"/>
        <v>167161</v>
      </c>
      <c r="H103" s="74">
        <v>1402966</v>
      </c>
      <c r="I103" s="72">
        <v>40804</v>
      </c>
      <c r="J103" s="72">
        <v>586968</v>
      </c>
      <c r="K103" s="73">
        <f t="shared" si="85"/>
        <v>2030738</v>
      </c>
      <c r="L103" s="72">
        <v>17892458</v>
      </c>
      <c r="M103" s="72">
        <v>588353</v>
      </c>
      <c r="N103" s="72">
        <v>13403</v>
      </c>
      <c r="O103" s="73">
        <f t="shared" si="86"/>
        <v>18494214</v>
      </c>
      <c r="P103" s="63">
        <f t="shared" si="87"/>
        <v>20692113</v>
      </c>
      <c r="Q103" s="63">
        <f t="shared" si="88"/>
        <v>20524952</v>
      </c>
      <c r="R103" s="50"/>
      <c r="S103" s="10">
        <v>2021</v>
      </c>
      <c r="T103" s="11" t="s">
        <v>12</v>
      </c>
      <c r="U103" s="83">
        <f t="shared" si="89"/>
        <v>19428391</v>
      </c>
      <c r="V103" s="84">
        <f t="shared" si="90"/>
        <v>630094</v>
      </c>
      <c r="W103" s="85">
        <f t="shared" si="91"/>
        <v>633628</v>
      </c>
      <c r="X103" s="80">
        <v>99.191882971148019</v>
      </c>
      <c r="Y103" s="95">
        <v>3.2169524645052978</v>
      </c>
      <c r="Z103" s="96">
        <v>3.2349953438368924</v>
      </c>
      <c r="AA103" s="92">
        <f t="shared" si="92"/>
        <v>19295424</v>
      </c>
      <c r="AB103" s="92">
        <f t="shared" si="93"/>
        <v>629157</v>
      </c>
      <c r="AC103" s="92">
        <f t="shared" si="94"/>
        <v>600371</v>
      </c>
      <c r="AD103" s="80">
        <v>98.513018359918789</v>
      </c>
      <c r="AE103" s="95">
        <v>3.2121685997815557</v>
      </c>
      <c r="AF103" s="96">
        <v>3.0652013319719122</v>
      </c>
      <c r="AG103" s="126"/>
    </row>
    <row r="104" spans="1:33" ht="13.2" x14ac:dyDescent="0.25">
      <c r="A104" s="9"/>
      <c r="B104" s="13"/>
      <c r="C104" s="14" t="s">
        <v>13</v>
      </c>
      <c r="D104" s="75">
        <v>136920</v>
      </c>
      <c r="E104" s="76">
        <v>935</v>
      </c>
      <c r="F104" s="76">
        <v>31791</v>
      </c>
      <c r="G104" s="77">
        <f t="shared" si="84"/>
        <v>169646</v>
      </c>
      <c r="H104" s="78">
        <v>1498371</v>
      </c>
      <c r="I104" s="76">
        <v>40550</v>
      </c>
      <c r="J104" s="76">
        <v>628295</v>
      </c>
      <c r="K104" s="77">
        <f t="shared" si="85"/>
        <v>2167216</v>
      </c>
      <c r="L104" s="76">
        <v>17826468</v>
      </c>
      <c r="M104" s="76">
        <v>566271</v>
      </c>
      <c r="N104" s="76">
        <v>15513</v>
      </c>
      <c r="O104" s="77">
        <f t="shared" si="86"/>
        <v>18408252</v>
      </c>
      <c r="P104" s="60">
        <f t="shared" si="87"/>
        <v>20745114</v>
      </c>
      <c r="Q104" s="60">
        <f t="shared" si="88"/>
        <v>20575468</v>
      </c>
      <c r="R104" s="50"/>
      <c r="S104" s="13"/>
      <c r="T104" s="14" t="s">
        <v>13</v>
      </c>
      <c r="U104" s="86">
        <f t="shared" si="89"/>
        <v>19461759</v>
      </c>
      <c r="V104" s="87">
        <f t="shared" si="90"/>
        <v>607756</v>
      </c>
      <c r="W104" s="88">
        <f t="shared" si="91"/>
        <v>675599</v>
      </c>
      <c r="X104" s="81">
        <v>99.269304196294215</v>
      </c>
      <c r="Y104" s="97">
        <v>3.1000032032625104</v>
      </c>
      <c r="Z104" s="98">
        <v>3.446052468623837</v>
      </c>
      <c r="AA104" s="93">
        <f t="shared" si="92"/>
        <v>19324839</v>
      </c>
      <c r="AB104" s="93">
        <f t="shared" si="93"/>
        <v>606821</v>
      </c>
      <c r="AC104" s="93">
        <f t="shared" si="94"/>
        <v>643808</v>
      </c>
      <c r="AD104" s="81">
        <v>98.570911356748908</v>
      </c>
      <c r="AE104" s="97">
        <v>3.0952340146489048</v>
      </c>
      <c r="AF104" s="98">
        <v>3.2838949550247638</v>
      </c>
      <c r="AG104" s="126"/>
    </row>
    <row r="105" spans="1:33" ht="13.8" thickBot="1" x14ac:dyDescent="0.3">
      <c r="A105" s="9"/>
      <c r="B105" s="17"/>
      <c r="C105" s="18" t="s">
        <v>14</v>
      </c>
      <c r="D105" s="67">
        <v>144183</v>
      </c>
      <c r="E105" s="68">
        <v>1107</v>
      </c>
      <c r="F105" s="68">
        <v>31292</v>
      </c>
      <c r="G105" s="69">
        <f t="shared" si="84"/>
        <v>176582</v>
      </c>
      <c r="H105" s="70">
        <v>1683442</v>
      </c>
      <c r="I105" s="68">
        <v>48829</v>
      </c>
      <c r="J105" s="68">
        <v>635220</v>
      </c>
      <c r="K105" s="69">
        <f t="shared" si="85"/>
        <v>2367491</v>
      </c>
      <c r="L105" s="68">
        <v>18082120</v>
      </c>
      <c r="M105" s="68">
        <v>690063</v>
      </c>
      <c r="N105" s="68">
        <v>18510</v>
      </c>
      <c r="O105" s="69">
        <f t="shared" si="86"/>
        <v>18790693</v>
      </c>
      <c r="P105" s="57">
        <f t="shared" si="87"/>
        <v>21334766</v>
      </c>
      <c r="Q105" s="57">
        <f t="shared" si="88"/>
        <v>21158184</v>
      </c>
      <c r="R105" s="50"/>
      <c r="S105" s="17"/>
      <c r="T105" s="18" t="s">
        <v>14</v>
      </c>
      <c r="U105" s="89">
        <f t="shared" si="89"/>
        <v>19909745</v>
      </c>
      <c r="V105" s="90">
        <f t="shared" si="90"/>
        <v>739999</v>
      </c>
      <c r="W105" s="91">
        <f t="shared" si="91"/>
        <v>685022</v>
      </c>
      <c r="X105" s="82">
        <v>101.45946157841877</v>
      </c>
      <c r="Y105" s="99">
        <v>3.771012642731904</v>
      </c>
      <c r="Z105" s="100">
        <v>3.4908515045959443</v>
      </c>
      <c r="AA105" s="94">
        <f t="shared" si="92"/>
        <v>19765562</v>
      </c>
      <c r="AB105" s="94">
        <f t="shared" si="93"/>
        <v>738892</v>
      </c>
      <c r="AC105" s="94">
        <f t="shared" si="94"/>
        <v>653730</v>
      </c>
      <c r="AD105" s="82">
        <v>100.72470934785221</v>
      </c>
      <c r="AE105" s="99">
        <v>3.7653714040336026</v>
      </c>
      <c r="AF105" s="100">
        <v>3.3313884139480288</v>
      </c>
      <c r="AG105" s="126"/>
    </row>
    <row r="106" spans="1:33" ht="13.8" thickBot="1" x14ac:dyDescent="0.3">
      <c r="A106" s="9"/>
      <c r="B106" s="21"/>
      <c r="C106" s="44"/>
      <c r="D106" s="46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5"/>
      <c r="S106" s="25"/>
      <c r="T106" s="15"/>
      <c r="U106" s="15"/>
      <c r="W106" s="48"/>
    </row>
    <row r="107" spans="1:33" ht="13.8" thickBot="1" x14ac:dyDescent="0.3">
      <c r="A107" s="9"/>
      <c r="B107" s="107" t="s">
        <v>75</v>
      </c>
      <c r="C107" s="108"/>
      <c r="D107" s="110">
        <f t="shared" ref="D107:Q107" si="95">+D105/D102-1</f>
        <v>8.9727989358405535E-2</v>
      </c>
      <c r="E107" s="110">
        <f t="shared" si="95"/>
        <v>0.26082004555808647</v>
      </c>
      <c r="F107" s="110">
        <f t="shared" si="95"/>
        <v>-8.4654536944948178E-2</v>
      </c>
      <c r="G107" s="111">
        <f t="shared" si="95"/>
        <v>5.5008215085885048E-2</v>
      </c>
      <c r="H107" s="110">
        <f t="shared" si="95"/>
        <v>0.2190904482583822</v>
      </c>
      <c r="I107" s="110">
        <f t="shared" si="95"/>
        <v>-0.56916601962306768</v>
      </c>
      <c r="J107" s="110">
        <f t="shared" si="95"/>
        <v>0.36161656867137237</v>
      </c>
      <c r="K107" s="111">
        <f t="shared" si="95"/>
        <v>0.20743846120499509</v>
      </c>
      <c r="L107" s="110">
        <f t="shared" si="95"/>
        <v>8.8691406318652799E-3</v>
      </c>
      <c r="M107" s="110">
        <f t="shared" si="95"/>
        <v>6.4705011062663687E-2</v>
      </c>
      <c r="N107" s="110">
        <f t="shared" si="95"/>
        <v>0.71198668146503885</v>
      </c>
      <c r="O107" s="111">
        <f t="shared" si="95"/>
        <v>1.1225752532209032E-2</v>
      </c>
      <c r="P107" s="115">
        <f t="shared" si="95"/>
        <v>3.0156166820978436E-2</v>
      </c>
      <c r="Q107" s="115">
        <f t="shared" si="95"/>
        <v>2.9953682181391494E-2</v>
      </c>
      <c r="R107" s="25"/>
      <c r="S107" s="107" t="s">
        <v>75</v>
      </c>
      <c r="T107" s="108"/>
      <c r="U107" s="121">
        <f>+U105/U102-1</f>
        <v>2.4355219040923748E-2</v>
      </c>
      <c r="V107" s="110">
        <f>+V105/V102-1</f>
        <v>-2.9305821549439837E-2</v>
      </c>
      <c r="W107" s="111">
        <f>+W105/W102-1</f>
        <v>0.33919693773618476</v>
      </c>
      <c r="X107" s="121"/>
      <c r="Y107" s="110"/>
      <c r="Z107" s="111"/>
      <c r="AA107" s="121">
        <f>+AA105/AA102-1</f>
        <v>2.390715070930427E-2</v>
      </c>
      <c r="AB107" s="110">
        <f>+AB105/AB102-1</f>
        <v>-2.9640349748247474E-2</v>
      </c>
      <c r="AC107" s="111">
        <f>+AC105/AC102-1</f>
        <v>0.36955278412673809</v>
      </c>
    </row>
    <row r="108" spans="1:33" ht="13.8" thickBot="1" x14ac:dyDescent="0.3">
      <c r="A108" s="9"/>
      <c r="B108" s="107" t="s">
        <v>76</v>
      </c>
      <c r="C108" s="108"/>
      <c r="D108" s="110">
        <f t="shared" ref="D108:Q108" si="96">+D105/D93-1</f>
        <v>-0.32407142622743323</v>
      </c>
      <c r="E108" s="110">
        <f t="shared" si="96"/>
        <v>0.46622516556291393</v>
      </c>
      <c r="F108" s="110">
        <f t="shared" si="96"/>
        <v>-0.3684635411410927</v>
      </c>
      <c r="G108" s="111">
        <f t="shared" si="96"/>
        <v>-0.33015192610435673</v>
      </c>
      <c r="H108" s="110">
        <f t="shared" si="96"/>
        <v>-8.4464400019360952E-2</v>
      </c>
      <c r="I108" s="110">
        <f t="shared" si="96"/>
        <v>-0.17815666341266367</v>
      </c>
      <c r="J108" s="110">
        <f t="shared" si="96"/>
        <v>0.41689920301929217</v>
      </c>
      <c r="K108" s="111">
        <f t="shared" si="96"/>
        <v>8.953403435440821E-3</v>
      </c>
      <c r="L108" s="110">
        <f t="shared" si="96"/>
        <v>0.12392687823269788</v>
      </c>
      <c r="M108" s="110">
        <f t="shared" si="96"/>
        <v>0.3590150600570734</v>
      </c>
      <c r="N108" s="110">
        <f t="shared" si="96"/>
        <v>4.2332485156912636</v>
      </c>
      <c r="O108" s="111">
        <f t="shared" si="96"/>
        <v>0.13199359793576315</v>
      </c>
      <c r="P108" s="115">
        <f t="shared" si="96"/>
        <v>0.11062214627233691</v>
      </c>
      <c r="Q108" s="115">
        <f t="shared" si="96"/>
        <v>0.11675504356351873</v>
      </c>
      <c r="R108" s="25"/>
      <c r="S108" s="107" t="s">
        <v>76</v>
      </c>
      <c r="T108" s="108"/>
      <c r="U108" s="121">
        <f>+U105/U93-1</f>
        <v>9.7535920368697404E-2</v>
      </c>
      <c r="V108" s="110">
        <f>+V105/V93-1</f>
        <v>0.30296195345954469</v>
      </c>
      <c r="W108" s="111">
        <f>+W105/W93-1</f>
        <v>0.36621041357949591</v>
      </c>
      <c r="X108" s="121"/>
      <c r="Y108" s="110"/>
      <c r="Z108" s="111"/>
      <c r="AA108" s="121">
        <f>+AA105/AA93-1</f>
        <v>0.10255254435284078</v>
      </c>
      <c r="AB108" s="110">
        <f>+AB105/AB93-1</f>
        <v>0.3027446264948932</v>
      </c>
      <c r="AC108" s="111">
        <f>+AC105/AC93-1</f>
        <v>0.44677263009733226</v>
      </c>
    </row>
    <row r="109" spans="1:33" ht="13.8" thickBot="1" x14ac:dyDescent="0.3">
      <c r="A109" s="9"/>
      <c r="B109" s="112" t="s">
        <v>77</v>
      </c>
      <c r="C109" s="113"/>
      <c r="D109" s="110">
        <f>+D105/$G$105</f>
        <v>0.81652150275792545</v>
      </c>
      <c r="E109" s="110">
        <f t="shared" ref="E109:G109" si="97">+E105/$G$105</f>
        <v>6.2690421447259628E-3</v>
      </c>
      <c r="F109" s="110">
        <f t="shared" si="97"/>
        <v>0.17720945509734853</v>
      </c>
      <c r="G109" s="111">
        <f t="shared" si="97"/>
        <v>1</v>
      </c>
      <c r="H109" s="110">
        <f>+H105/$K$105</f>
        <v>0.71106584988073873</v>
      </c>
      <c r="I109" s="110">
        <f t="shared" ref="I109:K109" si="98">+I105/$K$105</f>
        <v>2.0624788013977668E-2</v>
      </c>
      <c r="J109" s="110">
        <f t="shared" si="98"/>
        <v>0.26830936210528361</v>
      </c>
      <c r="K109" s="111">
        <f t="shared" si="98"/>
        <v>1</v>
      </c>
      <c r="L109" s="110">
        <f>+L105/$O$105</f>
        <v>0.96229127898582556</v>
      </c>
      <c r="M109" s="110">
        <f t="shared" ref="M109:O109" si="99">+M105/$O$105</f>
        <v>3.6723658887939895E-2</v>
      </c>
      <c r="N109" s="125">
        <f t="shared" si="99"/>
        <v>9.8506212623451403E-4</v>
      </c>
      <c r="O109" s="111">
        <f t="shared" si="99"/>
        <v>1</v>
      </c>
      <c r="P109" s="74"/>
      <c r="Q109" s="76"/>
      <c r="R109" s="49"/>
      <c r="S109" s="112" t="s">
        <v>77</v>
      </c>
      <c r="T109" s="120"/>
      <c r="U109" s="122">
        <f>+U105/$P$105</f>
        <v>0.93320662621750805</v>
      </c>
      <c r="V109" s="123">
        <f t="shared" ref="V109:W109" si="100">+V105/$P$105</f>
        <v>3.468512380215466E-2</v>
      </c>
      <c r="W109" s="124">
        <f t="shared" si="100"/>
        <v>3.2108249980337261E-2</v>
      </c>
      <c r="X109" s="79"/>
      <c r="Y109" s="79"/>
      <c r="Z109" s="79"/>
      <c r="AA109" s="122">
        <f>+AA105/($K$105+$O$105)</f>
        <v>0.93418045707514408</v>
      </c>
      <c r="AB109" s="123">
        <f t="shared" ref="AB109:AC109" si="101">+AB105/($K$105+$O$105)</f>
        <v>3.4922278774019544E-2</v>
      </c>
      <c r="AC109" s="124">
        <f t="shared" si="101"/>
        <v>3.0897264150836386E-2</v>
      </c>
    </row>
    <row r="110" spans="1:33" ht="13.2" x14ac:dyDescent="0.25">
      <c r="A110" s="9"/>
      <c r="B110" s="21"/>
      <c r="C110" s="44"/>
      <c r="D110" s="46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5"/>
      <c r="S110" s="25"/>
      <c r="T110" s="15"/>
      <c r="U110" s="15"/>
      <c r="AA110" s="101"/>
      <c r="AB110" s="101"/>
      <c r="AC110" s="101"/>
    </row>
    <row r="111" spans="1:33" ht="13.2" x14ac:dyDescent="0.25">
      <c r="A111" s="9"/>
      <c r="B111" s="8" t="s">
        <v>1</v>
      </c>
      <c r="C111" s="21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1"/>
      <c r="Q111" s="21"/>
      <c r="R111" s="25"/>
      <c r="S111" s="25"/>
      <c r="T111" s="15"/>
      <c r="U111" s="21"/>
    </row>
    <row r="112" spans="1:33" ht="14.4" x14ac:dyDescent="0.3">
      <c r="A112" s="1"/>
      <c r="B112" s="21"/>
      <c r="C112" s="21"/>
      <c r="D112" s="23"/>
      <c r="E112" s="23"/>
      <c r="F112" s="23"/>
      <c r="G112" s="21"/>
      <c r="H112" s="24"/>
      <c r="I112" s="24"/>
      <c r="J112" s="24"/>
      <c r="K112" s="21"/>
      <c r="L112" s="21"/>
      <c r="M112" s="21"/>
      <c r="N112" s="21"/>
      <c r="O112" s="21"/>
      <c r="P112" s="25"/>
      <c r="Q112" s="25"/>
      <c r="R112" s="25"/>
      <c r="S112" s="25"/>
      <c r="T112" s="25"/>
      <c r="U112" s="25"/>
    </row>
    <row r="113" spans="1:21" ht="13.2" x14ac:dyDescent="0.25">
      <c r="A113" s="1"/>
      <c r="B113" s="21"/>
      <c r="C113" s="21"/>
      <c r="D113" s="26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5"/>
      <c r="Q113" s="25"/>
      <c r="R113" s="25"/>
      <c r="S113" s="25"/>
      <c r="T113" s="25"/>
      <c r="U113" s="25"/>
    </row>
    <row r="114" spans="1:21" ht="13.2" x14ac:dyDescent="0.25">
      <c r="A114" s="1"/>
      <c r="B114" s="21"/>
      <c r="C114" s="21"/>
      <c r="D114" s="26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5"/>
      <c r="Q114" s="25"/>
      <c r="R114" s="25"/>
      <c r="S114" s="25"/>
      <c r="T114" s="25"/>
      <c r="U114" s="25"/>
    </row>
    <row r="115" spans="1:21" ht="13.2" x14ac:dyDescent="0.25">
      <c r="A115" s="1"/>
      <c r="B115" s="21"/>
      <c r="C115" s="21"/>
      <c r="D115" s="26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5"/>
      <c r="Q115" s="25"/>
      <c r="R115" s="25"/>
      <c r="S115" s="25"/>
      <c r="T115" s="25"/>
      <c r="U115" s="25"/>
    </row>
    <row r="116" spans="1:21" ht="13.2" x14ac:dyDescent="0.25">
      <c r="A116" s="1"/>
      <c r="B116" s="21"/>
      <c r="C116" s="21"/>
      <c r="D116" s="26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5"/>
      <c r="Q116" s="25"/>
      <c r="R116" s="25"/>
      <c r="S116" s="25"/>
      <c r="T116" s="25"/>
      <c r="U116" s="25"/>
    </row>
    <row r="117" spans="1:21" ht="13.2" x14ac:dyDescent="0.25">
      <c r="A117" s="1"/>
      <c r="B117" s="21"/>
      <c r="C117" s="21"/>
      <c r="D117" s="26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5"/>
      <c r="Q117" s="25"/>
      <c r="R117" s="25"/>
      <c r="S117" s="25"/>
      <c r="T117" s="25"/>
      <c r="U117" s="25"/>
    </row>
    <row r="118" spans="1:21" ht="13.2" x14ac:dyDescent="0.25">
      <c r="A118" s="1"/>
      <c r="B118" s="21"/>
      <c r="C118" s="21"/>
      <c r="D118" s="26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5"/>
      <c r="Q118" s="25"/>
      <c r="R118" s="25"/>
      <c r="S118" s="25"/>
      <c r="T118" s="25"/>
      <c r="U118" s="25"/>
    </row>
    <row r="119" spans="1:21" ht="13.2" x14ac:dyDescent="0.25">
      <c r="A119" s="1"/>
      <c r="B119" s="21"/>
      <c r="C119" s="21"/>
      <c r="D119" s="26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5"/>
      <c r="Q119" s="25"/>
      <c r="R119" s="25"/>
      <c r="S119" s="25"/>
      <c r="T119" s="25"/>
      <c r="U119" s="25"/>
    </row>
    <row r="120" spans="1:21" ht="13.2" x14ac:dyDescent="0.25">
      <c r="A120" s="1"/>
      <c r="B120" s="21"/>
      <c r="C120" s="21"/>
      <c r="D120" s="26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5"/>
      <c r="Q120" s="25"/>
      <c r="R120" s="25"/>
      <c r="S120" s="25"/>
      <c r="T120" s="25"/>
      <c r="U120" s="25"/>
    </row>
    <row r="121" spans="1:21" ht="13.2" x14ac:dyDescent="0.25">
      <c r="A121" s="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/>
    <row r="123" spans="1:21" ht="13.2" x14ac:dyDescent="0.25"/>
    <row r="124" spans="1:21" ht="13.2" x14ac:dyDescent="0.25"/>
    <row r="125" spans="1:21" ht="13.2" x14ac:dyDescent="0.25"/>
    <row r="126" spans="1:21" ht="13.2" x14ac:dyDescent="0.25"/>
    <row r="127" spans="1:21" ht="13.2" x14ac:dyDescent="0.25"/>
    <row r="128" spans="1:21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hidden="1" x14ac:dyDescent="0.25"/>
    <row r="140" ht="13.2" hidden="1" x14ac:dyDescent="0.25"/>
    <row r="141" ht="13.2" hidden="1" x14ac:dyDescent="0.25"/>
    <row r="142" ht="13.2" hidden="1" x14ac:dyDescent="0.25"/>
    <row r="143" ht="13.2" hidden="1" x14ac:dyDescent="0.25"/>
    <row r="144" ht="13.2" hidden="1" x14ac:dyDescent="0.25"/>
    <row r="145" ht="13.2" hidden="1" x14ac:dyDescent="0.25"/>
    <row r="146" ht="13.2" hidden="1" x14ac:dyDescent="0.25"/>
    <row r="147" ht="13.2" hidden="1" x14ac:dyDescent="0.25"/>
    <row r="148" ht="13.2" hidden="1" x14ac:dyDescent="0.25"/>
    <row r="149" ht="13.2" hidden="1" x14ac:dyDescent="0.25"/>
    <row r="150" ht="13.2" hidden="1" x14ac:dyDescent="0.25"/>
    <row r="151" ht="13.2" hidden="1" x14ac:dyDescent="0.25"/>
    <row r="152" ht="13.2" hidden="1" x14ac:dyDescent="0.25"/>
    <row r="153" ht="13.2" hidden="1" x14ac:dyDescent="0.25"/>
    <row r="154" ht="13.2" hidden="1" x14ac:dyDescent="0.25"/>
    <row r="155" ht="13.2" hidden="1" x14ac:dyDescent="0.25"/>
    <row r="156" ht="13.2" hidden="1" x14ac:dyDescent="0.25"/>
    <row r="157" ht="13.2" hidden="1" x14ac:dyDescent="0.25"/>
    <row r="158" ht="13.2" hidden="1" x14ac:dyDescent="0.25"/>
    <row r="159" ht="13.2" hidden="1" x14ac:dyDescent="0.25"/>
    <row r="160" ht="13.2" hidden="1" x14ac:dyDescent="0.25"/>
    <row r="161" ht="13.2" hidden="1" x14ac:dyDescent="0.25"/>
    <row r="162" ht="13.2" hidden="1" x14ac:dyDescent="0.25"/>
    <row r="163" ht="13.2" hidden="1" x14ac:dyDescent="0.25"/>
    <row r="164" ht="13.2" hidden="1" x14ac:dyDescent="0.25"/>
    <row r="165" ht="13.2" hidden="1" x14ac:dyDescent="0.25"/>
    <row r="166" ht="13.2" hidden="1" x14ac:dyDescent="0.25"/>
    <row r="167" ht="13.2" hidden="1" x14ac:dyDescent="0.25"/>
    <row r="168" ht="13.2" hidden="1" x14ac:dyDescent="0.25"/>
    <row r="169" ht="13.2" hidden="1" x14ac:dyDescent="0.25"/>
    <row r="170" ht="13.2" hidden="1" x14ac:dyDescent="0.25"/>
    <row r="171" ht="13.2" hidden="1" x14ac:dyDescent="0.25"/>
    <row r="172" ht="13.2" hidden="1" x14ac:dyDescent="0.25"/>
    <row r="173" ht="13.2" hidden="1" x14ac:dyDescent="0.25"/>
    <row r="174" ht="13.2" hidden="1" x14ac:dyDescent="0.25"/>
    <row r="175" ht="13.2" hidden="1" x14ac:dyDescent="0.25"/>
    <row r="176" ht="13.2" hidden="1" x14ac:dyDescent="0.25"/>
    <row r="177" ht="13.2" hidden="1" x14ac:dyDescent="0.25"/>
    <row r="178" ht="13.2" hidden="1" x14ac:dyDescent="0.25"/>
    <row r="179" ht="13.2" hidden="1" x14ac:dyDescent="0.25"/>
    <row r="180" ht="13.2" hidden="1" x14ac:dyDescent="0.25"/>
    <row r="181" ht="13.2" hidden="1" x14ac:dyDescent="0.25"/>
    <row r="182" ht="12.75" hidden="1" customHeight="1" x14ac:dyDescent="0.25"/>
    <row r="183" ht="12.75" hidden="1" customHeight="1" x14ac:dyDescent="0.25"/>
    <row r="184" ht="12.75" hidden="1" customHeight="1" x14ac:dyDescent="0.25"/>
    <row r="185" ht="12.75" hidden="1" customHeight="1" x14ac:dyDescent="0.25"/>
    <row r="186" ht="12.75" hidden="1" customHeight="1" x14ac:dyDescent="0.25"/>
    <row r="187" ht="12.75" hidden="1" customHeight="1" x14ac:dyDescent="0.25"/>
    <row r="188" ht="12.75" hidden="1" customHeight="1" x14ac:dyDescent="0.25"/>
    <row r="189" ht="12.75" hidden="1" customHeight="1" x14ac:dyDescent="0.25"/>
    <row r="190" ht="12.75" hidden="1" customHeight="1" x14ac:dyDescent="0.25"/>
    <row r="191" ht="12.75" hidden="1" customHeight="1" x14ac:dyDescent="0.25"/>
    <row r="192" ht="12.75" hidden="1" customHeight="1" x14ac:dyDescent="0.25"/>
    <row r="193" ht="12.75" hidden="1" customHeight="1" x14ac:dyDescent="0.25"/>
    <row r="194" ht="12.75" hidden="1" customHeight="1" x14ac:dyDescent="0.25"/>
    <row r="195" ht="12.75" hidden="1" customHeight="1" x14ac:dyDescent="0.25"/>
    <row r="196" ht="12.75" hidden="1" customHeight="1" x14ac:dyDescent="0.25"/>
    <row r="197" ht="12.75" hidden="1" customHeight="1" x14ac:dyDescent="0.25"/>
    <row r="198" ht="12.75" hidden="1" customHeight="1" x14ac:dyDescent="0.25"/>
    <row r="199" ht="12.75" hidden="1" customHeight="1" x14ac:dyDescent="0.25"/>
    <row r="200" ht="12.75" hidden="1" customHeight="1" x14ac:dyDescent="0.25"/>
    <row r="201" ht="12.75" hidden="1" customHeight="1" x14ac:dyDescent="0.25"/>
    <row r="202" ht="12.75" hidden="1" customHeight="1" x14ac:dyDescent="0.25"/>
    <row r="203" ht="12.75" hidden="1" customHeight="1" x14ac:dyDescent="0.25"/>
    <row r="204" ht="12.75" hidden="1" customHeight="1" x14ac:dyDescent="0.25"/>
    <row r="205" ht="12.75" hidden="1" customHeight="1" x14ac:dyDescent="0.25"/>
    <row r="206" ht="12.75" hidden="1" customHeight="1" x14ac:dyDescent="0.25"/>
    <row r="207" ht="12.75" hidden="1" customHeight="1" x14ac:dyDescent="0.25"/>
    <row r="208" ht="12.75" hidden="1" customHeight="1" x14ac:dyDescent="0.25"/>
    <row r="209" ht="12.75" hidden="1" customHeight="1" x14ac:dyDescent="0.25"/>
    <row r="210" ht="12.75" hidden="1" customHeight="1" x14ac:dyDescent="0.25"/>
    <row r="211" ht="12.75" hidden="1" customHeight="1" x14ac:dyDescent="0.25"/>
    <row r="212" ht="12.75" hidden="1" customHeight="1" x14ac:dyDescent="0.25"/>
    <row r="213" ht="12.75" hidden="1" customHeight="1" x14ac:dyDescent="0.25"/>
    <row r="214" ht="12.75" hidden="1" customHeight="1" x14ac:dyDescent="0.25"/>
    <row r="215" ht="12.75" hidden="1" customHeight="1" x14ac:dyDescent="0.25"/>
    <row r="216" ht="12.75" hidden="1" customHeight="1" x14ac:dyDescent="0.25"/>
    <row r="217" ht="12.75" hidden="1" customHeight="1" x14ac:dyDescent="0.25"/>
    <row r="218" ht="12.75" hidden="1" customHeight="1" x14ac:dyDescent="0.25"/>
    <row r="219" ht="12.75" hidden="1" customHeight="1" x14ac:dyDescent="0.25"/>
    <row r="220" ht="12.75" hidden="1" customHeight="1" x14ac:dyDescent="0.25"/>
    <row r="221" ht="12.75" hidden="1" customHeight="1" x14ac:dyDescent="0.25"/>
    <row r="222" ht="12.75" hidden="1" customHeight="1" x14ac:dyDescent="0.25"/>
    <row r="223" ht="12.75" hidden="1" customHeight="1" x14ac:dyDescent="0.25"/>
    <row r="224" ht="12.75" hidden="1" customHeight="1" x14ac:dyDescent="0.25"/>
    <row r="225" ht="12.75" hidden="1" customHeight="1" x14ac:dyDescent="0.25"/>
    <row r="226" ht="12.75" hidden="1" customHeight="1" x14ac:dyDescent="0.25"/>
    <row r="227" ht="12.75" hidden="1" customHeight="1" x14ac:dyDescent="0.25"/>
    <row r="228" ht="12.75" hidden="1" customHeight="1" x14ac:dyDescent="0.25"/>
    <row r="229" ht="12.75" hidden="1" customHeight="1" x14ac:dyDescent="0.25"/>
    <row r="230" ht="12.75" hidden="1" customHeight="1" x14ac:dyDescent="0.25"/>
    <row r="231" ht="12.75" hidden="1" customHeight="1" x14ac:dyDescent="0.25"/>
    <row r="232" ht="12.75" hidden="1" customHeight="1" x14ac:dyDescent="0.25"/>
  </sheetData>
  <mergeCells count="9">
    <mergeCell ref="AD7:AF7"/>
    <mergeCell ref="AA7:AC7"/>
    <mergeCell ref="B7:C7"/>
    <mergeCell ref="D7:G7"/>
    <mergeCell ref="H7:K7"/>
    <mergeCell ref="L7:O7"/>
    <mergeCell ref="U7:W7"/>
    <mergeCell ref="X7:Z7"/>
    <mergeCell ref="S7:T7"/>
  </mergeCells>
  <hyperlinks>
    <hyperlink ref="B6" location="ÍNDICE!A1" display="&lt;&lt; VOLVER" xr:uid="{00000000-0004-0000-0400-000000000000}"/>
    <hyperlink ref="B111" location="ÍNDICE!A1" display="&lt;&lt; VOLVER" xr:uid="{00000000-0004-0000-04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W186"/>
  <sheetViews>
    <sheetView showGridLines="0" topLeftCell="A4" zoomScaleNormal="100" zoomScaleSheetLayoutView="100" workbookViewId="0">
      <pane xSplit="3" ySplit="6" topLeftCell="D43" activePane="bottomRight" state="frozen"/>
      <selection activeCell="A4" sqref="A4"/>
      <selection pane="topRight" activeCell="D4" sqref="D4"/>
      <selection pane="bottomLeft" activeCell="A10" sqref="A10"/>
      <selection pane="bottomRight" activeCell="BH57" sqref="BH57"/>
    </sheetView>
  </sheetViews>
  <sheetFormatPr baseColWidth="10" defaultColWidth="0" defaultRowHeight="0" customHeight="1" zeroHeight="1" x14ac:dyDescent="0.25"/>
  <cols>
    <col min="1" max="1" width="15.33203125" style="2" customWidth="1"/>
    <col min="2" max="2" width="13.33203125" style="2" customWidth="1"/>
    <col min="3" max="3" width="9.44140625" style="2" customWidth="1"/>
    <col min="4" max="14" width="11.88671875" style="2" customWidth="1"/>
    <col min="15" max="15" width="19.109375" style="2" customWidth="1"/>
    <col min="16" max="37" width="11.88671875" style="2" customWidth="1"/>
    <col min="38" max="38" width="19.109375" style="2" customWidth="1"/>
    <col min="39" max="56" width="11.88671875" style="2" customWidth="1"/>
    <col min="57" max="59" width="19.109375" style="2" customWidth="1"/>
    <col min="60" max="60" width="13.6640625" style="2" customWidth="1"/>
    <col min="61" max="62" width="9.44140625" style="2" customWidth="1"/>
    <col min="63" max="101" width="0" style="2" hidden="1" customWidth="1"/>
    <col min="102" max="16384" width="9.44140625" style="2" hidden="1"/>
  </cols>
  <sheetData>
    <row r="1" spans="1:61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1" ht="13.8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1" ht="13.8" x14ac:dyDescent="0.25">
      <c r="A3" s="1"/>
      <c r="B3" s="3" t="s">
        <v>66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1" s="7" customFormat="1" ht="12.75" customHeight="1" x14ac:dyDescent="0.25">
      <c r="A4" s="4"/>
      <c r="B4" s="5"/>
      <c r="C4" s="4"/>
      <c r="D4" s="6"/>
      <c r="E4" s="6"/>
      <c r="F4" s="6"/>
      <c r="G4" s="6"/>
      <c r="H4" s="6"/>
      <c r="I4" s="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1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1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1"/>
      <c r="BG6" s="1"/>
      <c r="BH6" s="4"/>
    </row>
    <row r="7" spans="1:61" ht="14.4" thickBot="1" x14ac:dyDescent="0.3">
      <c r="A7" s="9"/>
      <c r="B7" s="135"/>
      <c r="C7" s="136"/>
      <c r="D7" s="145" t="s">
        <v>2</v>
      </c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  <c r="P7" s="145" t="s">
        <v>3</v>
      </c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7"/>
      <c r="AM7" s="145" t="s">
        <v>40</v>
      </c>
      <c r="AN7" s="146"/>
      <c r="AO7" s="146"/>
      <c r="AP7" s="146"/>
      <c r="AQ7" s="146"/>
      <c r="AR7" s="146"/>
      <c r="AS7" s="146"/>
      <c r="AT7" s="146"/>
      <c r="AU7" s="146"/>
      <c r="AV7" s="149"/>
      <c r="AW7" s="149"/>
      <c r="AX7" s="149"/>
      <c r="AY7" s="149"/>
      <c r="AZ7" s="149"/>
      <c r="BA7" s="149"/>
      <c r="BB7" s="149"/>
      <c r="BC7" s="149"/>
      <c r="BD7" s="149"/>
      <c r="BE7" s="148"/>
      <c r="BF7" s="142" t="s">
        <v>54</v>
      </c>
      <c r="BG7" s="142" t="s">
        <v>55</v>
      </c>
      <c r="BH7" s="4"/>
    </row>
    <row r="8" spans="1:61" ht="15" thickBot="1" x14ac:dyDescent="0.3">
      <c r="A8" s="9"/>
      <c r="B8" s="154" t="s">
        <v>4</v>
      </c>
      <c r="C8" s="154" t="s">
        <v>5</v>
      </c>
      <c r="D8" s="145" t="s">
        <v>45</v>
      </c>
      <c r="E8" s="146"/>
      <c r="F8" s="146"/>
      <c r="G8" s="146"/>
      <c r="H8" s="146"/>
      <c r="I8" s="128"/>
      <c r="J8" s="145" t="s">
        <v>46</v>
      </c>
      <c r="K8" s="146"/>
      <c r="L8" s="145" t="s">
        <v>47</v>
      </c>
      <c r="M8" s="146"/>
      <c r="N8" s="147"/>
      <c r="O8" s="152" t="s">
        <v>6</v>
      </c>
      <c r="P8" s="145" t="s">
        <v>45</v>
      </c>
      <c r="Q8" s="146"/>
      <c r="R8" s="146"/>
      <c r="S8" s="146"/>
      <c r="T8" s="146"/>
      <c r="U8" s="146"/>
      <c r="V8" s="146"/>
      <c r="W8" s="146"/>
      <c r="X8" s="146"/>
      <c r="Y8" s="146"/>
      <c r="Z8" s="128"/>
      <c r="AA8" s="145" t="s">
        <v>46</v>
      </c>
      <c r="AB8" s="146"/>
      <c r="AC8" s="146"/>
      <c r="AD8" s="146"/>
      <c r="AE8" s="146"/>
      <c r="AF8" s="146"/>
      <c r="AG8" s="146"/>
      <c r="AH8" s="146"/>
      <c r="AI8" s="145" t="s">
        <v>47</v>
      </c>
      <c r="AJ8" s="146"/>
      <c r="AK8" s="147"/>
      <c r="AL8" s="152" t="s">
        <v>7</v>
      </c>
      <c r="AM8" s="145" t="s">
        <v>45</v>
      </c>
      <c r="AN8" s="146"/>
      <c r="AO8" s="146"/>
      <c r="AP8" s="146"/>
      <c r="AQ8" s="146"/>
      <c r="AR8" s="146"/>
      <c r="AS8" s="149"/>
      <c r="AT8" s="150"/>
      <c r="AU8" s="151"/>
      <c r="AV8" s="145" t="s">
        <v>46</v>
      </c>
      <c r="AW8" s="146"/>
      <c r="AX8" s="146"/>
      <c r="AY8" s="146"/>
      <c r="AZ8" s="146"/>
      <c r="BA8" s="146"/>
      <c r="BB8" s="148"/>
      <c r="BC8" s="145" t="s">
        <v>67</v>
      </c>
      <c r="BD8" s="147"/>
      <c r="BE8" s="152" t="s">
        <v>39</v>
      </c>
      <c r="BF8" s="143"/>
      <c r="BG8" s="143"/>
      <c r="BH8" s="4"/>
    </row>
    <row r="9" spans="1:61" ht="24.6" thickBot="1" x14ac:dyDescent="0.3">
      <c r="A9" s="9"/>
      <c r="B9" s="155"/>
      <c r="C9" s="155"/>
      <c r="D9" s="116" t="s">
        <v>24</v>
      </c>
      <c r="E9" s="117" t="s">
        <v>25</v>
      </c>
      <c r="F9" s="117" t="s">
        <v>26</v>
      </c>
      <c r="G9" s="117" t="s">
        <v>37</v>
      </c>
      <c r="H9" s="117" t="s">
        <v>35</v>
      </c>
      <c r="I9" s="129" t="s">
        <v>74</v>
      </c>
      <c r="J9" s="116" t="s">
        <v>24</v>
      </c>
      <c r="K9" s="117" t="s">
        <v>25</v>
      </c>
      <c r="L9" s="116" t="s">
        <v>24</v>
      </c>
      <c r="M9" s="117" t="s">
        <v>25</v>
      </c>
      <c r="N9" s="104" t="s">
        <v>26</v>
      </c>
      <c r="O9" s="153"/>
      <c r="P9" s="116" t="s">
        <v>24</v>
      </c>
      <c r="Q9" s="117" t="s">
        <v>25</v>
      </c>
      <c r="R9" s="117" t="s">
        <v>26</v>
      </c>
      <c r="S9" s="117" t="s">
        <v>35</v>
      </c>
      <c r="T9" s="117" t="s">
        <v>37</v>
      </c>
      <c r="U9" s="117" t="s">
        <v>36</v>
      </c>
      <c r="V9" s="117" t="s">
        <v>60</v>
      </c>
      <c r="W9" s="117" t="s">
        <v>53</v>
      </c>
      <c r="X9" s="117" t="s">
        <v>38</v>
      </c>
      <c r="Y9" s="117" t="s">
        <v>61</v>
      </c>
      <c r="Z9" s="129" t="s">
        <v>74</v>
      </c>
      <c r="AA9" s="116" t="s">
        <v>24</v>
      </c>
      <c r="AB9" s="117" t="s">
        <v>25</v>
      </c>
      <c r="AC9" s="117" t="s">
        <v>26</v>
      </c>
      <c r="AD9" s="117" t="s">
        <v>35</v>
      </c>
      <c r="AE9" s="117" t="s">
        <v>36</v>
      </c>
      <c r="AF9" s="117" t="s">
        <v>60</v>
      </c>
      <c r="AG9" s="117" t="s">
        <v>53</v>
      </c>
      <c r="AH9" s="117" t="s">
        <v>62</v>
      </c>
      <c r="AI9" s="116" t="s">
        <v>24</v>
      </c>
      <c r="AJ9" s="117" t="s">
        <v>25</v>
      </c>
      <c r="AK9" s="104" t="s">
        <v>26</v>
      </c>
      <c r="AL9" s="153"/>
      <c r="AM9" s="116" t="s">
        <v>24</v>
      </c>
      <c r="AN9" s="117" t="s">
        <v>25</v>
      </c>
      <c r="AO9" s="117" t="s">
        <v>26</v>
      </c>
      <c r="AP9" s="117" t="s">
        <v>35</v>
      </c>
      <c r="AQ9" s="117" t="s">
        <v>37</v>
      </c>
      <c r="AR9" s="117" t="s">
        <v>36</v>
      </c>
      <c r="AS9" s="117" t="s">
        <v>60</v>
      </c>
      <c r="AT9" s="117" t="s">
        <v>61</v>
      </c>
      <c r="AU9" s="129" t="s">
        <v>74</v>
      </c>
      <c r="AV9" s="116" t="s">
        <v>24</v>
      </c>
      <c r="AW9" s="117" t="s">
        <v>25</v>
      </c>
      <c r="AX9" s="117" t="s">
        <v>26</v>
      </c>
      <c r="AY9" s="117" t="s">
        <v>35</v>
      </c>
      <c r="AZ9" s="117" t="s">
        <v>36</v>
      </c>
      <c r="BA9" s="117" t="s">
        <v>60</v>
      </c>
      <c r="BB9" s="104" t="s">
        <v>62</v>
      </c>
      <c r="BC9" s="116" t="s">
        <v>24</v>
      </c>
      <c r="BD9" s="104" t="s">
        <v>25</v>
      </c>
      <c r="BE9" s="156"/>
      <c r="BF9" s="144"/>
      <c r="BG9" s="144"/>
      <c r="BH9" s="4"/>
    </row>
    <row r="10" spans="1:61" ht="13.2" x14ac:dyDescent="0.25">
      <c r="A10" s="9"/>
      <c r="B10" s="10">
        <v>2017</v>
      </c>
      <c r="C10" s="11" t="s">
        <v>12</v>
      </c>
      <c r="D10" s="71">
        <v>296597</v>
      </c>
      <c r="E10" s="65">
        <v>93784</v>
      </c>
      <c r="F10" s="65">
        <v>118891</v>
      </c>
      <c r="G10" s="65"/>
      <c r="H10" s="65">
        <v>226</v>
      </c>
      <c r="I10" s="65"/>
      <c r="J10" s="74">
        <v>15420</v>
      </c>
      <c r="K10" s="72">
        <v>283</v>
      </c>
      <c r="L10" s="74">
        <v>198256</v>
      </c>
      <c r="M10" s="72">
        <v>6187</v>
      </c>
      <c r="N10" s="61">
        <v>1048</v>
      </c>
      <c r="O10" s="73">
        <f>SUM(D10:N10)</f>
        <v>730692</v>
      </c>
      <c r="P10" s="74">
        <v>1787597</v>
      </c>
      <c r="Q10" s="72">
        <v>1863006</v>
      </c>
      <c r="R10" s="72">
        <v>1705100</v>
      </c>
      <c r="S10" s="72">
        <v>60490</v>
      </c>
      <c r="T10" s="72">
        <v>173550</v>
      </c>
      <c r="U10" s="72">
        <v>2896</v>
      </c>
      <c r="V10" s="72">
        <v>428844</v>
      </c>
      <c r="W10" s="72">
        <v>2001</v>
      </c>
      <c r="X10" s="72">
        <v>51318</v>
      </c>
      <c r="Y10" s="72">
        <v>20502</v>
      </c>
      <c r="Z10" s="72"/>
      <c r="AA10" s="74">
        <v>159642</v>
      </c>
      <c r="AB10" s="72">
        <v>9082</v>
      </c>
      <c r="AC10" s="72">
        <v>185593</v>
      </c>
      <c r="AD10" s="72">
        <v>81</v>
      </c>
      <c r="AE10" s="72">
        <v>461</v>
      </c>
      <c r="AF10" s="72">
        <v>37724</v>
      </c>
      <c r="AG10" s="72"/>
      <c r="AH10" s="72">
        <v>42271</v>
      </c>
      <c r="AI10" s="74">
        <v>1940</v>
      </c>
      <c r="AJ10" s="72">
        <v>34244</v>
      </c>
      <c r="AK10" s="61">
        <v>242313</v>
      </c>
      <c r="AL10" s="73">
        <f>SUM(P10:AK10)</f>
        <v>6808655</v>
      </c>
      <c r="AM10" s="74">
        <v>1918458</v>
      </c>
      <c r="AN10" s="72">
        <v>1257090</v>
      </c>
      <c r="AO10" s="72">
        <v>2058526</v>
      </c>
      <c r="AP10" s="72">
        <v>95208</v>
      </c>
      <c r="AQ10" s="72"/>
      <c r="AR10" s="72">
        <v>4649</v>
      </c>
      <c r="AS10" s="72">
        <v>875942</v>
      </c>
      <c r="AT10" s="72"/>
      <c r="AU10" s="61"/>
      <c r="AV10" s="74">
        <v>84150</v>
      </c>
      <c r="AW10" s="72">
        <v>13219</v>
      </c>
      <c r="AX10" s="72">
        <v>28209</v>
      </c>
      <c r="AY10" s="72">
        <v>22</v>
      </c>
      <c r="AZ10" s="72">
        <v>323</v>
      </c>
      <c r="BA10" s="72">
        <v>168102</v>
      </c>
      <c r="BB10" s="61"/>
      <c r="BC10" s="74">
        <v>139</v>
      </c>
      <c r="BD10" s="61">
        <v>22</v>
      </c>
      <c r="BE10" s="73">
        <f t="shared" ref="BE10:BE52" si="0">SUM(AM10:BD10)</f>
        <v>6504059</v>
      </c>
      <c r="BF10" s="63">
        <f t="shared" ref="BF10:BF57" si="1">+O10+AL10+BE10</f>
        <v>14043406</v>
      </c>
      <c r="BG10" s="63">
        <f t="shared" ref="BG10:BG57" si="2">+AL10+BE10</f>
        <v>13312714</v>
      </c>
      <c r="BH10" s="50"/>
      <c r="BI10" s="50"/>
    </row>
    <row r="11" spans="1:61" ht="13.2" x14ac:dyDescent="0.25">
      <c r="A11" s="9"/>
      <c r="B11" s="13"/>
      <c r="C11" s="14" t="s">
        <v>13</v>
      </c>
      <c r="D11" s="75">
        <v>247245</v>
      </c>
      <c r="E11" s="66">
        <v>86326</v>
      </c>
      <c r="F11" s="66">
        <v>110890</v>
      </c>
      <c r="G11" s="66"/>
      <c r="H11" s="66">
        <v>197</v>
      </c>
      <c r="I11" s="66"/>
      <c r="J11" s="78">
        <v>13151</v>
      </c>
      <c r="K11" s="76">
        <v>266</v>
      </c>
      <c r="L11" s="78">
        <v>180238</v>
      </c>
      <c r="M11" s="76">
        <v>6224</v>
      </c>
      <c r="N11" s="58">
        <v>1061</v>
      </c>
      <c r="O11" s="77">
        <f t="shared" ref="O11:O18" si="3">SUM(D11:N11)</f>
        <v>645598</v>
      </c>
      <c r="P11" s="78">
        <v>1610068</v>
      </c>
      <c r="Q11" s="76">
        <v>1758054</v>
      </c>
      <c r="R11" s="76">
        <v>1753584</v>
      </c>
      <c r="S11" s="76">
        <v>61923</v>
      </c>
      <c r="T11" s="76">
        <v>165122</v>
      </c>
      <c r="U11" s="76">
        <v>2751</v>
      </c>
      <c r="V11" s="76">
        <v>420364</v>
      </c>
      <c r="W11" s="76">
        <v>1988</v>
      </c>
      <c r="X11" s="76">
        <v>49877</v>
      </c>
      <c r="Y11" s="76">
        <v>20905</v>
      </c>
      <c r="Z11" s="76"/>
      <c r="AA11" s="78">
        <v>137864</v>
      </c>
      <c r="AB11" s="76">
        <v>9477</v>
      </c>
      <c r="AC11" s="76">
        <v>177582</v>
      </c>
      <c r="AD11" s="76">
        <v>63</v>
      </c>
      <c r="AE11" s="76">
        <v>450</v>
      </c>
      <c r="AF11" s="76">
        <v>37142</v>
      </c>
      <c r="AG11" s="76"/>
      <c r="AH11" s="76">
        <v>45469</v>
      </c>
      <c r="AI11" s="78">
        <v>10082</v>
      </c>
      <c r="AJ11" s="76">
        <v>34701</v>
      </c>
      <c r="AK11" s="58">
        <v>244225</v>
      </c>
      <c r="AL11" s="77">
        <f t="shared" ref="AL11:AL18" si="4">SUM(P11:AK11)</f>
        <v>6541691</v>
      </c>
      <c r="AM11" s="78">
        <v>2150955</v>
      </c>
      <c r="AN11" s="76">
        <v>1275655</v>
      </c>
      <c r="AO11" s="76">
        <v>2147293</v>
      </c>
      <c r="AP11" s="76">
        <v>96790</v>
      </c>
      <c r="AQ11" s="76"/>
      <c r="AR11" s="76">
        <v>4742</v>
      </c>
      <c r="AS11" s="76">
        <v>911140</v>
      </c>
      <c r="AT11" s="76"/>
      <c r="AU11" s="58"/>
      <c r="AV11" s="78">
        <v>101809</v>
      </c>
      <c r="AW11" s="76">
        <v>16475</v>
      </c>
      <c r="AX11" s="76">
        <v>29112</v>
      </c>
      <c r="AY11" s="76">
        <v>37</v>
      </c>
      <c r="AZ11" s="76">
        <v>311</v>
      </c>
      <c r="BA11" s="76">
        <v>183781</v>
      </c>
      <c r="BB11" s="58"/>
      <c r="BC11" s="78">
        <v>507</v>
      </c>
      <c r="BD11" s="58">
        <v>18</v>
      </c>
      <c r="BE11" s="77">
        <f t="shared" si="0"/>
        <v>6918625</v>
      </c>
      <c r="BF11" s="60">
        <f t="shared" si="1"/>
        <v>14105914</v>
      </c>
      <c r="BG11" s="60">
        <f t="shared" si="2"/>
        <v>13460316</v>
      </c>
      <c r="BH11" s="50"/>
      <c r="BI11" s="50"/>
    </row>
    <row r="12" spans="1:61" ht="13.2" x14ac:dyDescent="0.25">
      <c r="A12" s="9"/>
      <c r="B12" s="13"/>
      <c r="C12" s="14" t="s">
        <v>14</v>
      </c>
      <c r="D12" s="75">
        <v>230189</v>
      </c>
      <c r="E12" s="66">
        <v>84046</v>
      </c>
      <c r="F12" s="66">
        <v>121358</v>
      </c>
      <c r="G12" s="66"/>
      <c r="H12" s="66">
        <v>204</v>
      </c>
      <c r="I12" s="66"/>
      <c r="J12" s="78">
        <v>13848</v>
      </c>
      <c r="K12" s="76">
        <v>245</v>
      </c>
      <c r="L12" s="78">
        <v>183925</v>
      </c>
      <c r="M12" s="76">
        <v>6751</v>
      </c>
      <c r="N12" s="58">
        <v>1183</v>
      </c>
      <c r="O12" s="77">
        <f t="shared" si="3"/>
        <v>641749</v>
      </c>
      <c r="P12" s="78">
        <v>1572371</v>
      </c>
      <c r="Q12" s="76">
        <v>1686706</v>
      </c>
      <c r="R12" s="76">
        <v>1679600</v>
      </c>
      <c r="S12" s="76">
        <v>64486</v>
      </c>
      <c r="T12" s="76">
        <v>163092</v>
      </c>
      <c r="U12" s="76">
        <v>2617</v>
      </c>
      <c r="V12" s="76">
        <v>428822</v>
      </c>
      <c r="W12" s="76">
        <v>2004</v>
      </c>
      <c r="X12" s="76">
        <v>50474</v>
      </c>
      <c r="Y12" s="76">
        <v>21005</v>
      </c>
      <c r="Z12" s="76"/>
      <c r="AA12" s="78">
        <v>135171</v>
      </c>
      <c r="AB12" s="76">
        <v>9087</v>
      </c>
      <c r="AC12" s="76">
        <v>174820</v>
      </c>
      <c r="AD12" s="76">
        <v>63</v>
      </c>
      <c r="AE12" s="76">
        <v>447</v>
      </c>
      <c r="AF12" s="76">
        <v>38887</v>
      </c>
      <c r="AG12" s="76"/>
      <c r="AH12" s="76">
        <v>33751</v>
      </c>
      <c r="AI12" s="78">
        <v>11102</v>
      </c>
      <c r="AJ12" s="76">
        <v>32654</v>
      </c>
      <c r="AK12" s="58">
        <v>249574</v>
      </c>
      <c r="AL12" s="77">
        <f t="shared" si="4"/>
        <v>6356733</v>
      </c>
      <c r="AM12" s="78">
        <v>2245016</v>
      </c>
      <c r="AN12" s="76">
        <v>1379047</v>
      </c>
      <c r="AO12" s="76">
        <v>2273372</v>
      </c>
      <c r="AP12" s="76">
        <v>99896</v>
      </c>
      <c r="AQ12" s="76"/>
      <c r="AR12" s="76">
        <v>4975</v>
      </c>
      <c r="AS12" s="76">
        <v>986642</v>
      </c>
      <c r="AT12" s="76"/>
      <c r="AU12" s="58"/>
      <c r="AV12" s="78">
        <v>114220</v>
      </c>
      <c r="AW12" s="76">
        <v>20864</v>
      </c>
      <c r="AX12" s="76">
        <v>29832</v>
      </c>
      <c r="AY12" s="76">
        <v>34</v>
      </c>
      <c r="AZ12" s="76">
        <v>351</v>
      </c>
      <c r="BA12" s="76">
        <v>210186</v>
      </c>
      <c r="BB12" s="58">
        <v>17790</v>
      </c>
      <c r="BC12" s="78">
        <v>593</v>
      </c>
      <c r="BD12" s="58">
        <v>15</v>
      </c>
      <c r="BE12" s="77">
        <f t="shared" si="0"/>
        <v>7382833</v>
      </c>
      <c r="BF12" s="60">
        <f t="shared" si="1"/>
        <v>14381315</v>
      </c>
      <c r="BG12" s="60">
        <f t="shared" si="2"/>
        <v>13739566</v>
      </c>
      <c r="BH12" s="50"/>
      <c r="BI12" s="50"/>
    </row>
    <row r="13" spans="1:61" ht="13.2" x14ac:dyDescent="0.25">
      <c r="A13" s="9"/>
      <c r="B13" s="20"/>
      <c r="C13" s="14" t="s">
        <v>15</v>
      </c>
      <c r="D13" s="75">
        <v>215579</v>
      </c>
      <c r="E13" s="66">
        <v>78782</v>
      </c>
      <c r="F13" s="66">
        <v>118024</v>
      </c>
      <c r="G13" s="66"/>
      <c r="H13" s="66">
        <v>189</v>
      </c>
      <c r="I13" s="66"/>
      <c r="J13" s="78">
        <v>12070</v>
      </c>
      <c r="K13" s="76">
        <v>301</v>
      </c>
      <c r="L13" s="78">
        <v>182812</v>
      </c>
      <c r="M13" s="76">
        <v>7273</v>
      </c>
      <c r="N13" s="58">
        <v>1183</v>
      </c>
      <c r="O13" s="77">
        <f t="shared" si="3"/>
        <v>616213</v>
      </c>
      <c r="P13" s="78">
        <v>1492217</v>
      </c>
      <c r="Q13" s="76">
        <v>1617505</v>
      </c>
      <c r="R13" s="76">
        <v>1637848</v>
      </c>
      <c r="S13" s="76">
        <v>65959</v>
      </c>
      <c r="T13" s="76">
        <v>161026</v>
      </c>
      <c r="U13" s="76">
        <v>2470</v>
      </c>
      <c r="V13" s="76">
        <v>442778</v>
      </c>
      <c r="W13" s="76">
        <v>2156</v>
      </c>
      <c r="X13" s="76">
        <v>50692</v>
      </c>
      <c r="Y13" s="76">
        <v>21010</v>
      </c>
      <c r="Z13" s="76"/>
      <c r="AA13" s="78">
        <v>97711</v>
      </c>
      <c r="AB13" s="76">
        <v>9441</v>
      </c>
      <c r="AC13" s="76">
        <v>170135</v>
      </c>
      <c r="AD13" s="76">
        <v>56</v>
      </c>
      <c r="AE13" s="76">
        <v>431</v>
      </c>
      <c r="AF13" s="76">
        <v>24784</v>
      </c>
      <c r="AG13" s="76"/>
      <c r="AH13" s="76">
        <v>33878</v>
      </c>
      <c r="AI13" s="78">
        <v>11119</v>
      </c>
      <c r="AJ13" s="76">
        <v>31545</v>
      </c>
      <c r="AK13" s="58">
        <v>249574</v>
      </c>
      <c r="AL13" s="77">
        <f t="shared" si="4"/>
        <v>6122335</v>
      </c>
      <c r="AM13" s="78">
        <v>2321202</v>
      </c>
      <c r="AN13" s="76">
        <v>1434129</v>
      </c>
      <c r="AO13" s="76">
        <v>2354810</v>
      </c>
      <c r="AP13" s="76">
        <v>103138</v>
      </c>
      <c r="AQ13" s="76"/>
      <c r="AR13" s="76">
        <v>5135</v>
      </c>
      <c r="AS13" s="76">
        <v>1088840</v>
      </c>
      <c r="AT13" s="76"/>
      <c r="AU13" s="58"/>
      <c r="AV13" s="78">
        <v>121180</v>
      </c>
      <c r="AW13" s="76">
        <v>26767</v>
      </c>
      <c r="AX13" s="76">
        <v>30814</v>
      </c>
      <c r="AY13" s="76">
        <v>41</v>
      </c>
      <c r="AZ13" s="76">
        <v>402</v>
      </c>
      <c r="BA13" s="76">
        <v>169029</v>
      </c>
      <c r="BB13" s="58">
        <v>22879</v>
      </c>
      <c r="BC13" s="78">
        <v>641</v>
      </c>
      <c r="BD13" s="58">
        <v>12</v>
      </c>
      <c r="BE13" s="77">
        <f t="shared" si="0"/>
        <v>7679019</v>
      </c>
      <c r="BF13" s="60">
        <f t="shared" si="1"/>
        <v>14417567</v>
      </c>
      <c r="BG13" s="60">
        <f t="shared" si="2"/>
        <v>13801354</v>
      </c>
      <c r="BH13" s="50"/>
      <c r="BI13" s="50"/>
    </row>
    <row r="14" spans="1:61" ht="13.2" x14ac:dyDescent="0.25">
      <c r="A14" s="9"/>
      <c r="B14" s="13"/>
      <c r="C14" s="14" t="s">
        <v>16</v>
      </c>
      <c r="D14" s="75">
        <v>217962</v>
      </c>
      <c r="E14" s="66">
        <v>74834</v>
      </c>
      <c r="F14" s="66">
        <v>116916</v>
      </c>
      <c r="G14" s="66"/>
      <c r="H14" s="66">
        <v>179</v>
      </c>
      <c r="I14" s="66"/>
      <c r="J14" s="78">
        <v>12123</v>
      </c>
      <c r="K14" s="76">
        <v>401</v>
      </c>
      <c r="L14" s="78">
        <v>183643</v>
      </c>
      <c r="M14" s="76">
        <v>7582</v>
      </c>
      <c r="N14" s="58">
        <v>772</v>
      </c>
      <c r="O14" s="77">
        <f t="shared" si="3"/>
        <v>614412</v>
      </c>
      <c r="P14" s="78">
        <v>1498072</v>
      </c>
      <c r="Q14" s="76">
        <v>1551376</v>
      </c>
      <c r="R14" s="76">
        <v>1599488</v>
      </c>
      <c r="S14" s="76">
        <v>68179</v>
      </c>
      <c r="T14" s="76">
        <v>159032</v>
      </c>
      <c r="U14" s="76">
        <v>2418</v>
      </c>
      <c r="V14" s="76">
        <v>446427</v>
      </c>
      <c r="W14" s="76">
        <v>2126</v>
      </c>
      <c r="X14" s="76">
        <v>50965</v>
      </c>
      <c r="Y14" s="76">
        <v>21129</v>
      </c>
      <c r="Z14" s="76"/>
      <c r="AA14" s="78">
        <v>99057</v>
      </c>
      <c r="AB14" s="76">
        <v>10222</v>
      </c>
      <c r="AC14" s="76">
        <v>164184</v>
      </c>
      <c r="AD14" s="76">
        <v>60</v>
      </c>
      <c r="AE14" s="76">
        <v>430</v>
      </c>
      <c r="AF14" s="76">
        <v>25321</v>
      </c>
      <c r="AG14" s="76"/>
      <c r="AH14" s="76">
        <v>38282</v>
      </c>
      <c r="AI14" s="78">
        <v>11154</v>
      </c>
      <c r="AJ14" s="76">
        <v>37924</v>
      </c>
      <c r="AK14" s="58">
        <v>249574</v>
      </c>
      <c r="AL14" s="77">
        <f t="shared" si="4"/>
        <v>6035420</v>
      </c>
      <c r="AM14" s="78">
        <v>2336414</v>
      </c>
      <c r="AN14" s="76">
        <v>1502186</v>
      </c>
      <c r="AO14" s="76">
        <v>2416940</v>
      </c>
      <c r="AP14" s="76">
        <v>106594</v>
      </c>
      <c r="AQ14" s="76"/>
      <c r="AR14" s="76">
        <v>5364</v>
      </c>
      <c r="AS14" s="76">
        <v>1163081</v>
      </c>
      <c r="AT14" s="76"/>
      <c r="AU14" s="58"/>
      <c r="AV14" s="78">
        <v>121716</v>
      </c>
      <c r="AW14" s="76">
        <v>33859</v>
      </c>
      <c r="AX14" s="76">
        <v>31715</v>
      </c>
      <c r="AY14" s="76">
        <v>44</v>
      </c>
      <c r="AZ14" s="76">
        <v>406</v>
      </c>
      <c r="BA14" s="76">
        <v>191765</v>
      </c>
      <c r="BB14" s="58">
        <v>22891</v>
      </c>
      <c r="BC14" s="78">
        <v>642</v>
      </c>
      <c r="BD14" s="58">
        <v>10</v>
      </c>
      <c r="BE14" s="77">
        <f t="shared" si="0"/>
        <v>7933627</v>
      </c>
      <c r="BF14" s="60">
        <f t="shared" si="1"/>
        <v>14583459</v>
      </c>
      <c r="BG14" s="60">
        <f t="shared" si="2"/>
        <v>13969047</v>
      </c>
      <c r="BH14" s="50"/>
      <c r="BI14" s="50"/>
    </row>
    <row r="15" spans="1:61" ht="13.2" x14ac:dyDescent="0.25">
      <c r="A15" s="9"/>
      <c r="B15" s="13"/>
      <c r="C15" s="14" t="s">
        <v>17</v>
      </c>
      <c r="D15" s="75">
        <v>184669</v>
      </c>
      <c r="E15" s="66">
        <v>67515</v>
      </c>
      <c r="F15" s="66">
        <v>109514</v>
      </c>
      <c r="G15" s="66">
        <v>3513</v>
      </c>
      <c r="H15" s="66">
        <v>173</v>
      </c>
      <c r="I15" s="66"/>
      <c r="J15" s="78">
        <v>10437</v>
      </c>
      <c r="K15" s="76">
        <v>342</v>
      </c>
      <c r="L15" s="78">
        <v>142662</v>
      </c>
      <c r="M15" s="76">
        <v>8222</v>
      </c>
      <c r="N15" s="58">
        <v>1436</v>
      </c>
      <c r="O15" s="77">
        <f t="shared" si="3"/>
        <v>528483</v>
      </c>
      <c r="P15" s="78">
        <v>1381787</v>
      </c>
      <c r="Q15" s="76">
        <v>1441366</v>
      </c>
      <c r="R15" s="76">
        <v>1548627</v>
      </c>
      <c r="S15" s="76">
        <v>70088</v>
      </c>
      <c r="T15" s="76">
        <v>96658</v>
      </c>
      <c r="U15" s="76">
        <v>2205</v>
      </c>
      <c r="V15" s="76">
        <v>454049</v>
      </c>
      <c r="W15" s="76">
        <v>1684</v>
      </c>
      <c r="X15" s="76">
        <v>49758</v>
      </c>
      <c r="Y15" s="76">
        <v>21251</v>
      </c>
      <c r="Z15" s="76"/>
      <c r="AA15" s="78">
        <v>123783</v>
      </c>
      <c r="AB15" s="76">
        <v>10590</v>
      </c>
      <c r="AC15" s="76">
        <v>160330</v>
      </c>
      <c r="AD15" s="76">
        <v>52</v>
      </c>
      <c r="AE15" s="76">
        <v>419</v>
      </c>
      <c r="AF15" s="76">
        <v>23016</v>
      </c>
      <c r="AG15" s="76"/>
      <c r="AH15" s="76">
        <v>43756</v>
      </c>
      <c r="AI15" s="78">
        <v>23094</v>
      </c>
      <c r="AJ15" s="76">
        <v>37311</v>
      </c>
      <c r="AK15" s="58">
        <v>248431</v>
      </c>
      <c r="AL15" s="77">
        <f t="shared" si="4"/>
        <v>5738255</v>
      </c>
      <c r="AM15" s="78">
        <v>2489495</v>
      </c>
      <c r="AN15" s="76">
        <v>1533195</v>
      </c>
      <c r="AO15" s="76">
        <v>2481489</v>
      </c>
      <c r="AP15" s="76">
        <v>109001</v>
      </c>
      <c r="AQ15" s="76">
        <v>56682</v>
      </c>
      <c r="AR15" s="76">
        <v>5551</v>
      </c>
      <c r="AS15" s="76">
        <v>1235872</v>
      </c>
      <c r="AT15" s="76"/>
      <c r="AU15" s="58"/>
      <c r="AV15" s="78">
        <v>130785</v>
      </c>
      <c r="AW15" s="76">
        <v>38339</v>
      </c>
      <c r="AX15" s="76">
        <v>32600</v>
      </c>
      <c r="AY15" s="76">
        <v>43</v>
      </c>
      <c r="AZ15" s="76">
        <v>404</v>
      </c>
      <c r="BA15" s="76">
        <v>193975</v>
      </c>
      <c r="BB15" s="58">
        <v>20606</v>
      </c>
      <c r="BC15" s="78">
        <v>769</v>
      </c>
      <c r="BD15" s="58">
        <v>20</v>
      </c>
      <c r="BE15" s="77">
        <f t="shared" si="0"/>
        <v>8328826</v>
      </c>
      <c r="BF15" s="60">
        <f t="shared" si="1"/>
        <v>14595564</v>
      </c>
      <c r="BG15" s="60">
        <f t="shared" si="2"/>
        <v>14067081</v>
      </c>
      <c r="BH15" s="50"/>
      <c r="BI15" s="50"/>
    </row>
    <row r="16" spans="1:61" ht="13.2" x14ac:dyDescent="0.25">
      <c r="A16" s="9"/>
      <c r="B16" s="20"/>
      <c r="C16" s="14" t="s">
        <v>18</v>
      </c>
      <c r="D16" s="75">
        <v>181214</v>
      </c>
      <c r="E16" s="66">
        <v>62359</v>
      </c>
      <c r="F16" s="66">
        <v>111373</v>
      </c>
      <c r="G16" s="66">
        <v>3902</v>
      </c>
      <c r="H16" s="66">
        <v>178</v>
      </c>
      <c r="I16" s="66"/>
      <c r="J16" s="78">
        <v>10207</v>
      </c>
      <c r="K16" s="76">
        <v>461</v>
      </c>
      <c r="L16" s="78">
        <v>142027</v>
      </c>
      <c r="M16" s="76">
        <v>8626</v>
      </c>
      <c r="N16" s="58">
        <v>1598</v>
      </c>
      <c r="O16" s="77">
        <f t="shared" si="3"/>
        <v>521945</v>
      </c>
      <c r="P16" s="78">
        <v>1319063</v>
      </c>
      <c r="Q16" s="76">
        <v>1365230</v>
      </c>
      <c r="R16" s="76">
        <v>1559214</v>
      </c>
      <c r="S16" s="76">
        <v>72510</v>
      </c>
      <c r="T16" s="76">
        <v>102863</v>
      </c>
      <c r="U16" s="76">
        <v>2100</v>
      </c>
      <c r="V16" s="76">
        <v>448055</v>
      </c>
      <c r="W16" s="76">
        <v>596</v>
      </c>
      <c r="X16" s="76">
        <v>49312</v>
      </c>
      <c r="Y16" s="76">
        <v>21301</v>
      </c>
      <c r="Z16" s="76"/>
      <c r="AA16" s="78">
        <v>128941</v>
      </c>
      <c r="AB16" s="76">
        <v>10895</v>
      </c>
      <c r="AC16" s="76">
        <v>156588</v>
      </c>
      <c r="AD16" s="76">
        <v>54</v>
      </c>
      <c r="AE16" s="76">
        <v>393</v>
      </c>
      <c r="AF16" s="76">
        <v>23257</v>
      </c>
      <c r="AG16" s="76">
        <v>948</v>
      </c>
      <c r="AH16" s="76">
        <v>49946</v>
      </c>
      <c r="AI16" s="78">
        <v>23991</v>
      </c>
      <c r="AJ16" s="76">
        <v>39231</v>
      </c>
      <c r="AK16" s="58">
        <v>250295</v>
      </c>
      <c r="AL16" s="77">
        <f t="shared" si="4"/>
        <v>5624783</v>
      </c>
      <c r="AM16" s="78">
        <v>2628242</v>
      </c>
      <c r="AN16" s="76">
        <v>1587809</v>
      </c>
      <c r="AO16" s="76">
        <v>2589787</v>
      </c>
      <c r="AP16" s="76">
        <v>113062</v>
      </c>
      <c r="AQ16" s="76">
        <v>64712</v>
      </c>
      <c r="AR16" s="76">
        <v>5790</v>
      </c>
      <c r="AS16" s="76">
        <v>1308847</v>
      </c>
      <c r="AT16" s="76"/>
      <c r="AU16" s="58"/>
      <c r="AV16" s="78">
        <v>135484</v>
      </c>
      <c r="AW16" s="76">
        <v>43429</v>
      </c>
      <c r="AX16" s="76">
        <v>33779</v>
      </c>
      <c r="AY16" s="76">
        <v>44</v>
      </c>
      <c r="AZ16" s="76">
        <v>414</v>
      </c>
      <c r="BA16" s="76">
        <v>222449</v>
      </c>
      <c r="BB16" s="58">
        <v>18187</v>
      </c>
      <c r="BC16" s="78">
        <v>1304</v>
      </c>
      <c r="BD16" s="58">
        <v>15</v>
      </c>
      <c r="BE16" s="77">
        <f t="shared" si="0"/>
        <v>8753354</v>
      </c>
      <c r="BF16" s="60">
        <f t="shared" si="1"/>
        <v>14900082</v>
      </c>
      <c r="BG16" s="60">
        <f t="shared" si="2"/>
        <v>14378137</v>
      </c>
      <c r="BH16" s="50"/>
      <c r="BI16" s="50"/>
    </row>
    <row r="17" spans="1:61" ht="13.2" x14ac:dyDescent="0.25">
      <c r="A17" s="9"/>
      <c r="B17" s="13"/>
      <c r="C17" s="14" t="s">
        <v>19</v>
      </c>
      <c r="D17" s="75">
        <v>167289</v>
      </c>
      <c r="E17" s="66">
        <v>63007</v>
      </c>
      <c r="F17" s="66">
        <v>117373</v>
      </c>
      <c r="G17" s="66">
        <v>3871</v>
      </c>
      <c r="H17" s="66">
        <v>149</v>
      </c>
      <c r="I17" s="66"/>
      <c r="J17" s="78">
        <v>9304</v>
      </c>
      <c r="K17" s="76">
        <v>576</v>
      </c>
      <c r="L17" s="78">
        <v>141837</v>
      </c>
      <c r="M17" s="76">
        <v>8856</v>
      </c>
      <c r="N17" s="58">
        <v>1665</v>
      </c>
      <c r="O17" s="77">
        <f t="shared" si="3"/>
        <v>513927</v>
      </c>
      <c r="P17" s="78">
        <v>1251548</v>
      </c>
      <c r="Q17" s="76">
        <v>1526189</v>
      </c>
      <c r="R17" s="76">
        <v>1600138</v>
      </c>
      <c r="S17" s="76">
        <v>73200</v>
      </c>
      <c r="T17" s="76">
        <v>96660</v>
      </c>
      <c r="U17" s="76">
        <v>2032</v>
      </c>
      <c r="V17" s="76">
        <v>423506</v>
      </c>
      <c r="W17" s="76">
        <v>596</v>
      </c>
      <c r="X17" s="76">
        <v>52100</v>
      </c>
      <c r="Y17" s="76">
        <v>21405</v>
      </c>
      <c r="Z17" s="76"/>
      <c r="AA17" s="78">
        <v>122350</v>
      </c>
      <c r="AB17" s="76">
        <v>12733</v>
      </c>
      <c r="AC17" s="76">
        <v>146815</v>
      </c>
      <c r="AD17" s="76">
        <v>35</v>
      </c>
      <c r="AE17" s="76">
        <v>324</v>
      </c>
      <c r="AF17" s="76">
        <v>21768</v>
      </c>
      <c r="AG17" s="76">
        <v>948</v>
      </c>
      <c r="AH17" s="76">
        <v>28303</v>
      </c>
      <c r="AI17" s="78">
        <v>25471</v>
      </c>
      <c r="AJ17" s="76">
        <v>39445</v>
      </c>
      <c r="AK17" s="58">
        <v>252944</v>
      </c>
      <c r="AL17" s="77">
        <f t="shared" si="4"/>
        <v>5698510</v>
      </c>
      <c r="AM17" s="78">
        <v>2748205</v>
      </c>
      <c r="AN17" s="76">
        <v>1624286</v>
      </c>
      <c r="AO17" s="76">
        <v>2686339</v>
      </c>
      <c r="AP17" s="76">
        <v>114194</v>
      </c>
      <c r="AQ17" s="76">
        <v>66138</v>
      </c>
      <c r="AR17" s="76">
        <v>5951</v>
      </c>
      <c r="AS17" s="76">
        <v>1318149</v>
      </c>
      <c r="AT17" s="76"/>
      <c r="AU17" s="58"/>
      <c r="AV17" s="78">
        <v>140962</v>
      </c>
      <c r="AW17" s="76">
        <v>41707</v>
      </c>
      <c r="AX17" s="76">
        <v>34646</v>
      </c>
      <c r="AY17" s="76">
        <v>45</v>
      </c>
      <c r="AZ17" s="76">
        <v>439</v>
      </c>
      <c r="BA17" s="76">
        <v>246618</v>
      </c>
      <c r="BB17" s="58">
        <v>38807</v>
      </c>
      <c r="BC17" s="78">
        <v>1463</v>
      </c>
      <c r="BD17" s="58">
        <v>12</v>
      </c>
      <c r="BE17" s="77">
        <f t="shared" si="0"/>
        <v>9067961</v>
      </c>
      <c r="BF17" s="60">
        <f t="shared" si="1"/>
        <v>15280398</v>
      </c>
      <c r="BG17" s="60">
        <f t="shared" si="2"/>
        <v>14766471</v>
      </c>
      <c r="BH17" s="50"/>
      <c r="BI17" s="50"/>
    </row>
    <row r="18" spans="1:61" ht="13.2" x14ac:dyDescent="0.25">
      <c r="A18" s="9"/>
      <c r="B18" s="13"/>
      <c r="C18" s="14" t="s">
        <v>20</v>
      </c>
      <c r="D18" s="75">
        <v>182186</v>
      </c>
      <c r="E18" s="66">
        <v>61460</v>
      </c>
      <c r="F18" s="66">
        <v>122164</v>
      </c>
      <c r="G18" s="66">
        <v>3961</v>
      </c>
      <c r="H18" s="66">
        <v>150</v>
      </c>
      <c r="I18" s="66"/>
      <c r="J18" s="78">
        <v>10259</v>
      </c>
      <c r="K18" s="76">
        <v>568</v>
      </c>
      <c r="L18" s="78">
        <v>142841</v>
      </c>
      <c r="M18" s="76">
        <v>8856</v>
      </c>
      <c r="N18" s="58">
        <v>1674</v>
      </c>
      <c r="O18" s="77">
        <f t="shared" si="3"/>
        <v>534119</v>
      </c>
      <c r="P18" s="78">
        <v>1326474</v>
      </c>
      <c r="Q18" s="76">
        <v>1494467</v>
      </c>
      <c r="R18" s="76">
        <v>1629965</v>
      </c>
      <c r="S18" s="76">
        <v>73947</v>
      </c>
      <c r="T18" s="76">
        <v>91235</v>
      </c>
      <c r="U18" s="76">
        <v>1955</v>
      </c>
      <c r="V18" s="76">
        <v>457271</v>
      </c>
      <c r="W18" s="76">
        <v>574</v>
      </c>
      <c r="X18" s="76">
        <v>49138</v>
      </c>
      <c r="Y18" s="76">
        <v>21100</v>
      </c>
      <c r="Z18" s="76"/>
      <c r="AA18" s="78">
        <v>129346</v>
      </c>
      <c r="AB18" s="76">
        <v>12499</v>
      </c>
      <c r="AC18" s="76">
        <v>140927</v>
      </c>
      <c r="AD18" s="76">
        <v>27</v>
      </c>
      <c r="AE18" s="76">
        <v>216</v>
      </c>
      <c r="AF18" s="76">
        <v>17167</v>
      </c>
      <c r="AG18" s="76">
        <v>870</v>
      </c>
      <c r="AH18" s="76">
        <v>25640</v>
      </c>
      <c r="AI18" s="78">
        <v>24129</v>
      </c>
      <c r="AJ18" s="76">
        <v>39445</v>
      </c>
      <c r="AK18" s="58">
        <v>255138</v>
      </c>
      <c r="AL18" s="77">
        <f t="shared" si="4"/>
        <v>5791530</v>
      </c>
      <c r="AM18" s="78">
        <v>2638191</v>
      </c>
      <c r="AN18" s="76">
        <v>1605789</v>
      </c>
      <c r="AO18" s="76">
        <v>2751785</v>
      </c>
      <c r="AP18" s="76">
        <v>115977</v>
      </c>
      <c r="AQ18" s="76">
        <v>65243</v>
      </c>
      <c r="AR18" s="76">
        <v>6050</v>
      </c>
      <c r="AS18" s="76">
        <v>1444790</v>
      </c>
      <c r="AT18" s="76"/>
      <c r="AU18" s="58"/>
      <c r="AV18" s="78">
        <v>136044</v>
      </c>
      <c r="AW18" s="76">
        <v>41072</v>
      </c>
      <c r="AX18" s="76">
        <v>35705</v>
      </c>
      <c r="AY18" s="76">
        <v>41</v>
      </c>
      <c r="AZ18" s="76">
        <v>440</v>
      </c>
      <c r="BA18" s="76">
        <v>213009</v>
      </c>
      <c r="BB18" s="58">
        <v>39140</v>
      </c>
      <c r="BC18" s="78">
        <v>1311</v>
      </c>
      <c r="BD18" s="58">
        <v>12</v>
      </c>
      <c r="BE18" s="77">
        <f t="shared" si="0"/>
        <v>9094599</v>
      </c>
      <c r="BF18" s="60">
        <f t="shared" si="1"/>
        <v>15420248</v>
      </c>
      <c r="BG18" s="60">
        <f t="shared" si="2"/>
        <v>14886129</v>
      </c>
      <c r="BH18" s="50"/>
      <c r="BI18" s="50"/>
    </row>
    <row r="19" spans="1:61" ht="13.2" x14ac:dyDescent="0.25">
      <c r="A19" s="9"/>
      <c r="B19" s="20"/>
      <c r="C19" s="14" t="s">
        <v>21</v>
      </c>
      <c r="D19" s="75">
        <v>26693</v>
      </c>
      <c r="E19" s="66">
        <v>53304</v>
      </c>
      <c r="F19" s="66">
        <v>125555</v>
      </c>
      <c r="G19" s="66">
        <v>4105</v>
      </c>
      <c r="H19" s="66">
        <v>161</v>
      </c>
      <c r="I19" s="66"/>
      <c r="J19" s="78">
        <v>339</v>
      </c>
      <c r="K19" s="76">
        <v>681</v>
      </c>
      <c r="L19" s="78">
        <v>151071</v>
      </c>
      <c r="M19" s="76">
        <v>10251</v>
      </c>
      <c r="N19" s="58">
        <v>1684</v>
      </c>
      <c r="O19" s="77">
        <f>SUM(D19:N19)</f>
        <v>373844</v>
      </c>
      <c r="P19" s="78">
        <v>1258742</v>
      </c>
      <c r="Q19" s="76">
        <v>1296789</v>
      </c>
      <c r="R19" s="76">
        <v>1669871</v>
      </c>
      <c r="S19" s="76">
        <v>76356</v>
      </c>
      <c r="T19" s="76">
        <v>88597</v>
      </c>
      <c r="U19" s="76">
        <v>1845</v>
      </c>
      <c r="V19" s="76">
        <v>455680</v>
      </c>
      <c r="W19" s="76">
        <v>540</v>
      </c>
      <c r="X19" s="76">
        <v>41955</v>
      </c>
      <c r="Y19" s="76">
        <v>21487</v>
      </c>
      <c r="Z19" s="76"/>
      <c r="AA19" s="78">
        <v>115879</v>
      </c>
      <c r="AB19" s="76">
        <v>13767</v>
      </c>
      <c r="AC19" s="76">
        <v>134940</v>
      </c>
      <c r="AD19" s="76">
        <v>27</v>
      </c>
      <c r="AE19" s="76">
        <v>225</v>
      </c>
      <c r="AF19" s="76">
        <v>17801</v>
      </c>
      <c r="AG19" s="76">
        <v>831</v>
      </c>
      <c r="AH19" s="76">
        <v>23765</v>
      </c>
      <c r="AI19" s="78">
        <v>27890</v>
      </c>
      <c r="AJ19" s="76">
        <v>44868</v>
      </c>
      <c r="AK19" s="58">
        <v>258360</v>
      </c>
      <c r="AL19" s="77">
        <f>SUM(P19:AK19)</f>
        <v>5550215</v>
      </c>
      <c r="AM19" s="78">
        <v>2930761</v>
      </c>
      <c r="AN19" s="76">
        <v>1842405</v>
      </c>
      <c r="AO19" s="76">
        <v>2861057</v>
      </c>
      <c r="AP19" s="76">
        <v>118868</v>
      </c>
      <c r="AQ19" s="76">
        <v>67436</v>
      </c>
      <c r="AR19" s="76">
        <v>6213</v>
      </c>
      <c r="AS19" s="76">
        <v>1486427</v>
      </c>
      <c r="AT19" s="76"/>
      <c r="AU19" s="58"/>
      <c r="AV19" s="78">
        <v>144537</v>
      </c>
      <c r="AW19" s="76">
        <v>52328</v>
      </c>
      <c r="AX19" s="76">
        <v>37192</v>
      </c>
      <c r="AY19" s="76">
        <v>42</v>
      </c>
      <c r="AZ19" s="76">
        <v>532</v>
      </c>
      <c r="BA19" s="76">
        <v>233218</v>
      </c>
      <c r="BB19" s="58">
        <v>39715</v>
      </c>
      <c r="BC19" s="78">
        <v>1484</v>
      </c>
      <c r="BD19" s="58">
        <v>13</v>
      </c>
      <c r="BE19" s="77">
        <f t="shared" si="0"/>
        <v>9822228</v>
      </c>
      <c r="BF19" s="60">
        <f t="shared" si="1"/>
        <v>15746287</v>
      </c>
      <c r="BG19" s="60">
        <f t="shared" si="2"/>
        <v>15372443</v>
      </c>
      <c r="BH19" s="50"/>
      <c r="BI19" s="50"/>
    </row>
    <row r="20" spans="1:61" ht="13.2" x14ac:dyDescent="0.25">
      <c r="A20" s="9"/>
      <c r="B20" s="13"/>
      <c r="C20" s="14" t="s">
        <v>22</v>
      </c>
      <c r="D20" s="75">
        <v>5</v>
      </c>
      <c r="E20" s="66">
        <v>47050</v>
      </c>
      <c r="F20" s="66">
        <v>129404</v>
      </c>
      <c r="G20" s="66">
        <v>4380</v>
      </c>
      <c r="H20" s="66">
        <v>158</v>
      </c>
      <c r="I20" s="66"/>
      <c r="J20" s="78">
        <v>1</v>
      </c>
      <c r="K20" s="76">
        <v>623</v>
      </c>
      <c r="L20" s="78">
        <v>148411</v>
      </c>
      <c r="M20" s="76">
        <v>9574</v>
      </c>
      <c r="N20" s="58">
        <v>1686</v>
      </c>
      <c r="O20" s="77">
        <f t="shared" ref="O20:O21" si="5">SUM(D20:N20)</f>
        <v>341292</v>
      </c>
      <c r="P20" s="78">
        <v>1257383</v>
      </c>
      <c r="Q20" s="76">
        <v>1289022</v>
      </c>
      <c r="R20" s="76">
        <v>1867860</v>
      </c>
      <c r="S20" s="76">
        <v>76875</v>
      </c>
      <c r="T20" s="76">
        <v>84896</v>
      </c>
      <c r="U20" s="76">
        <v>1769</v>
      </c>
      <c r="V20" s="76">
        <v>451309</v>
      </c>
      <c r="W20" s="76">
        <v>540</v>
      </c>
      <c r="X20" s="76">
        <v>39345</v>
      </c>
      <c r="Y20" s="76">
        <v>21510</v>
      </c>
      <c r="Z20" s="76"/>
      <c r="AA20" s="78">
        <v>116932</v>
      </c>
      <c r="AB20" s="76">
        <v>13472</v>
      </c>
      <c r="AC20" s="76">
        <v>132192</v>
      </c>
      <c r="AD20" s="76">
        <v>31</v>
      </c>
      <c r="AE20" s="76">
        <v>222</v>
      </c>
      <c r="AF20" s="76">
        <v>14283</v>
      </c>
      <c r="AG20" s="76">
        <v>867</v>
      </c>
      <c r="AH20" s="76">
        <v>21671</v>
      </c>
      <c r="AI20" s="78">
        <v>28437</v>
      </c>
      <c r="AJ20" s="76">
        <v>47018</v>
      </c>
      <c r="AK20" s="58">
        <v>263355</v>
      </c>
      <c r="AL20" s="77">
        <f t="shared" ref="AL20:AL21" si="6">SUM(P20:AK20)</f>
        <v>5728989</v>
      </c>
      <c r="AM20" s="78">
        <v>2957091</v>
      </c>
      <c r="AN20" s="76">
        <v>1919586</v>
      </c>
      <c r="AO20" s="76">
        <v>2958950</v>
      </c>
      <c r="AP20" s="76">
        <v>120807</v>
      </c>
      <c r="AQ20" s="76">
        <v>69862</v>
      </c>
      <c r="AR20" s="76">
        <v>6371</v>
      </c>
      <c r="AS20" s="76">
        <v>1612088</v>
      </c>
      <c r="AT20" s="76"/>
      <c r="AU20" s="58"/>
      <c r="AV20" s="78">
        <v>144293</v>
      </c>
      <c r="AW20" s="76">
        <v>55414</v>
      </c>
      <c r="AX20" s="76">
        <v>37485</v>
      </c>
      <c r="AY20" s="76">
        <v>41</v>
      </c>
      <c r="AZ20" s="76">
        <v>532</v>
      </c>
      <c r="BA20" s="76">
        <v>172533</v>
      </c>
      <c r="BB20" s="58">
        <v>39729</v>
      </c>
      <c r="BC20" s="78">
        <v>1182</v>
      </c>
      <c r="BD20" s="58">
        <v>16</v>
      </c>
      <c r="BE20" s="77">
        <f t="shared" si="0"/>
        <v>10095980</v>
      </c>
      <c r="BF20" s="60">
        <f t="shared" si="1"/>
        <v>16166261</v>
      </c>
      <c r="BG20" s="60">
        <f t="shared" si="2"/>
        <v>15824969</v>
      </c>
      <c r="BH20" s="50"/>
      <c r="BI20" s="50"/>
    </row>
    <row r="21" spans="1:61" ht="13.8" thickBot="1" x14ac:dyDescent="0.3">
      <c r="A21" s="9"/>
      <c r="B21" s="17"/>
      <c r="C21" s="18" t="s">
        <v>23</v>
      </c>
      <c r="D21" s="67">
        <v>26362</v>
      </c>
      <c r="E21" s="64">
        <v>46691</v>
      </c>
      <c r="F21" s="64">
        <v>147171</v>
      </c>
      <c r="G21" s="64">
        <v>5272</v>
      </c>
      <c r="H21" s="64">
        <v>153</v>
      </c>
      <c r="I21" s="64"/>
      <c r="J21" s="70">
        <v>254</v>
      </c>
      <c r="K21" s="68">
        <v>626</v>
      </c>
      <c r="L21" s="70">
        <v>130335</v>
      </c>
      <c r="M21" s="68">
        <v>9930</v>
      </c>
      <c r="N21" s="56">
        <v>1686</v>
      </c>
      <c r="O21" s="69">
        <f t="shared" si="5"/>
        <v>368480</v>
      </c>
      <c r="P21" s="70">
        <v>1142525</v>
      </c>
      <c r="Q21" s="68">
        <v>1347783</v>
      </c>
      <c r="R21" s="68">
        <v>1731016</v>
      </c>
      <c r="S21" s="68">
        <v>77295</v>
      </c>
      <c r="T21" s="68">
        <v>81586</v>
      </c>
      <c r="U21" s="68">
        <v>1728</v>
      </c>
      <c r="V21" s="68">
        <v>449933</v>
      </c>
      <c r="W21" s="68">
        <v>464</v>
      </c>
      <c r="X21" s="68">
        <v>36942</v>
      </c>
      <c r="Y21" s="68">
        <v>21190</v>
      </c>
      <c r="Z21" s="68"/>
      <c r="AA21" s="70">
        <v>88648</v>
      </c>
      <c r="AB21" s="68">
        <v>18200</v>
      </c>
      <c r="AC21" s="68">
        <v>136599</v>
      </c>
      <c r="AD21" s="68">
        <v>28</v>
      </c>
      <c r="AE21" s="68">
        <v>217</v>
      </c>
      <c r="AF21" s="68">
        <v>14643</v>
      </c>
      <c r="AG21" s="68">
        <v>988</v>
      </c>
      <c r="AH21" s="68">
        <v>20565</v>
      </c>
      <c r="AI21" s="70">
        <v>64668</v>
      </c>
      <c r="AJ21" s="68">
        <v>52560</v>
      </c>
      <c r="AK21" s="56">
        <v>267097</v>
      </c>
      <c r="AL21" s="69">
        <f t="shared" si="6"/>
        <v>5554675</v>
      </c>
      <c r="AM21" s="70">
        <v>3218019</v>
      </c>
      <c r="AN21" s="68">
        <v>2007885</v>
      </c>
      <c r="AO21" s="68">
        <v>3095080</v>
      </c>
      <c r="AP21" s="68">
        <v>124335</v>
      </c>
      <c r="AQ21" s="68">
        <v>75273</v>
      </c>
      <c r="AR21" s="68">
        <v>6518</v>
      </c>
      <c r="AS21" s="68">
        <v>1779442</v>
      </c>
      <c r="AT21" s="68"/>
      <c r="AU21" s="56"/>
      <c r="AV21" s="70">
        <v>146804</v>
      </c>
      <c r="AW21" s="68">
        <v>56455</v>
      </c>
      <c r="AX21" s="68">
        <v>37902</v>
      </c>
      <c r="AY21" s="68">
        <v>43</v>
      </c>
      <c r="AZ21" s="68">
        <v>525</v>
      </c>
      <c r="BA21" s="68">
        <v>178909</v>
      </c>
      <c r="BB21" s="56">
        <v>39961</v>
      </c>
      <c r="BC21" s="70">
        <v>1141</v>
      </c>
      <c r="BD21" s="56">
        <v>21</v>
      </c>
      <c r="BE21" s="69">
        <f t="shared" si="0"/>
        <v>10768313</v>
      </c>
      <c r="BF21" s="57">
        <f t="shared" si="1"/>
        <v>16691468</v>
      </c>
      <c r="BG21" s="57">
        <f t="shared" si="2"/>
        <v>16322988</v>
      </c>
      <c r="BH21" s="50"/>
      <c r="BI21" s="50"/>
    </row>
    <row r="22" spans="1:61" ht="13.2" x14ac:dyDescent="0.25">
      <c r="A22" s="9"/>
      <c r="B22" s="10">
        <v>2018</v>
      </c>
      <c r="C22" s="11" t="s">
        <v>12</v>
      </c>
      <c r="D22" s="71">
        <v>17690</v>
      </c>
      <c r="E22" s="65">
        <v>47009</v>
      </c>
      <c r="F22" s="65">
        <v>187488</v>
      </c>
      <c r="G22" s="65">
        <v>5585</v>
      </c>
      <c r="H22" s="65">
        <v>138</v>
      </c>
      <c r="I22" s="65"/>
      <c r="J22" s="74">
        <v>208</v>
      </c>
      <c r="K22" s="72">
        <v>651</v>
      </c>
      <c r="L22" s="74">
        <v>143272</v>
      </c>
      <c r="M22" s="72">
        <v>10376</v>
      </c>
      <c r="N22" s="61">
        <v>1686</v>
      </c>
      <c r="O22" s="73">
        <f>SUM(D22:N22)</f>
        <v>414103</v>
      </c>
      <c r="P22" s="74">
        <v>1219549</v>
      </c>
      <c r="Q22" s="72">
        <v>1087204</v>
      </c>
      <c r="R22" s="72">
        <v>1710206</v>
      </c>
      <c r="S22" s="72">
        <v>79041</v>
      </c>
      <c r="T22" s="72">
        <v>78708</v>
      </c>
      <c r="U22" s="72">
        <v>1618</v>
      </c>
      <c r="V22" s="72">
        <v>447012</v>
      </c>
      <c r="W22" s="72">
        <v>428</v>
      </c>
      <c r="X22" s="72">
        <v>34116</v>
      </c>
      <c r="Y22" s="72">
        <v>19100</v>
      </c>
      <c r="Z22" s="72"/>
      <c r="AA22" s="74">
        <v>107164</v>
      </c>
      <c r="AB22" s="72">
        <v>12908</v>
      </c>
      <c r="AC22" s="72">
        <v>132439</v>
      </c>
      <c r="AD22" s="72">
        <v>29</v>
      </c>
      <c r="AE22" s="72">
        <v>197</v>
      </c>
      <c r="AF22" s="72">
        <v>14650</v>
      </c>
      <c r="AG22" s="72">
        <v>972</v>
      </c>
      <c r="AH22" s="72">
        <v>18998</v>
      </c>
      <c r="AI22" s="74">
        <v>40331</v>
      </c>
      <c r="AJ22" s="72">
        <v>33306</v>
      </c>
      <c r="AK22" s="61">
        <v>257759</v>
      </c>
      <c r="AL22" s="73">
        <f>SUM(P22:AK22)</f>
        <v>5295735</v>
      </c>
      <c r="AM22" s="74">
        <v>3035623</v>
      </c>
      <c r="AN22" s="72">
        <v>2237653</v>
      </c>
      <c r="AO22" s="72">
        <v>3132440</v>
      </c>
      <c r="AP22" s="72">
        <v>125808</v>
      </c>
      <c r="AQ22" s="72">
        <v>77350</v>
      </c>
      <c r="AR22" s="72">
        <v>6606</v>
      </c>
      <c r="AS22" s="72">
        <v>1832990</v>
      </c>
      <c r="AT22" s="72"/>
      <c r="AU22" s="61"/>
      <c r="AV22" s="74">
        <v>145747</v>
      </c>
      <c r="AW22" s="72">
        <v>64267</v>
      </c>
      <c r="AX22" s="72">
        <v>38837</v>
      </c>
      <c r="AY22" s="72">
        <v>42</v>
      </c>
      <c r="AZ22" s="72">
        <v>966</v>
      </c>
      <c r="BA22" s="72">
        <v>188786</v>
      </c>
      <c r="BB22" s="61">
        <v>38616</v>
      </c>
      <c r="BC22" s="74">
        <v>1269</v>
      </c>
      <c r="BD22" s="61">
        <v>26</v>
      </c>
      <c r="BE22" s="73">
        <f t="shared" si="0"/>
        <v>10927026</v>
      </c>
      <c r="BF22" s="63">
        <f t="shared" si="1"/>
        <v>16636864</v>
      </c>
      <c r="BG22" s="63">
        <f t="shared" si="2"/>
        <v>16222761</v>
      </c>
      <c r="BH22" s="50"/>
      <c r="BI22" s="50"/>
    </row>
    <row r="23" spans="1:61" ht="13.2" x14ac:dyDescent="0.25">
      <c r="A23" s="9"/>
      <c r="B23" s="13"/>
      <c r="C23" s="14" t="s">
        <v>13</v>
      </c>
      <c r="D23" s="75">
        <v>18022</v>
      </c>
      <c r="E23" s="66">
        <v>54130</v>
      </c>
      <c r="F23" s="66">
        <v>223103</v>
      </c>
      <c r="G23" s="66">
        <v>5861</v>
      </c>
      <c r="H23" s="66">
        <v>150</v>
      </c>
      <c r="I23" s="66"/>
      <c r="J23" s="78">
        <v>214</v>
      </c>
      <c r="K23" s="76">
        <v>682</v>
      </c>
      <c r="L23" s="78">
        <v>145973</v>
      </c>
      <c r="M23" s="76">
        <v>10219</v>
      </c>
      <c r="N23" s="58">
        <v>1687</v>
      </c>
      <c r="O23" s="77">
        <f t="shared" ref="O23:O24" si="7">SUM(D23:N23)</f>
        <v>460041</v>
      </c>
      <c r="P23" s="78">
        <v>1242536</v>
      </c>
      <c r="Q23" s="76">
        <v>1144636</v>
      </c>
      <c r="R23" s="76">
        <v>1264314</v>
      </c>
      <c r="S23" s="76">
        <v>80124</v>
      </c>
      <c r="T23" s="76">
        <v>76581</v>
      </c>
      <c r="U23" s="76">
        <v>1469</v>
      </c>
      <c r="V23" s="76">
        <v>442974</v>
      </c>
      <c r="W23" s="76">
        <v>404</v>
      </c>
      <c r="X23" s="76">
        <v>29577</v>
      </c>
      <c r="Y23" s="76">
        <v>17790</v>
      </c>
      <c r="Z23" s="76"/>
      <c r="AA23" s="78">
        <v>109176</v>
      </c>
      <c r="AB23" s="76">
        <v>14750</v>
      </c>
      <c r="AC23" s="76">
        <v>119700</v>
      </c>
      <c r="AD23" s="76">
        <v>33</v>
      </c>
      <c r="AE23" s="76">
        <v>179</v>
      </c>
      <c r="AF23" s="76">
        <v>14178</v>
      </c>
      <c r="AG23" s="76">
        <v>913</v>
      </c>
      <c r="AH23" s="76">
        <v>17801</v>
      </c>
      <c r="AI23" s="78">
        <v>41090</v>
      </c>
      <c r="AJ23" s="76">
        <v>34058</v>
      </c>
      <c r="AK23" s="58">
        <v>260799</v>
      </c>
      <c r="AL23" s="77">
        <f t="shared" ref="AL23:AL24" si="8">SUM(P23:AK23)</f>
        <v>4913082</v>
      </c>
      <c r="AM23" s="78">
        <v>3091205</v>
      </c>
      <c r="AN23" s="76">
        <v>2401548</v>
      </c>
      <c r="AO23" s="76">
        <v>3600688</v>
      </c>
      <c r="AP23" s="76">
        <v>126806</v>
      </c>
      <c r="AQ23" s="76">
        <v>79325</v>
      </c>
      <c r="AR23" s="76">
        <v>6776</v>
      </c>
      <c r="AS23" s="76">
        <v>1860005</v>
      </c>
      <c r="AT23" s="76"/>
      <c r="AU23" s="58"/>
      <c r="AV23" s="78">
        <v>148460</v>
      </c>
      <c r="AW23" s="76">
        <v>69402</v>
      </c>
      <c r="AX23" s="76">
        <v>39615</v>
      </c>
      <c r="AY23" s="76">
        <v>61</v>
      </c>
      <c r="AZ23" s="76">
        <v>591</v>
      </c>
      <c r="BA23" s="76">
        <v>190895</v>
      </c>
      <c r="BB23" s="58">
        <v>37985</v>
      </c>
      <c r="BC23" s="78">
        <v>1293</v>
      </c>
      <c r="BD23" s="58">
        <v>13</v>
      </c>
      <c r="BE23" s="77">
        <f t="shared" si="0"/>
        <v>11654668</v>
      </c>
      <c r="BF23" s="60">
        <f t="shared" si="1"/>
        <v>17027791</v>
      </c>
      <c r="BG23" s="60">
        <f t="shared" si="2"/>
        <v>16567750</v>
      </c>
      <c r="BH23" s="50"/>
      <c r="BI23" s="50"/>
    </row>
    <row r="24" spans="1:61" ht="13.2" x14ac:dyDescent="0.25">
      <c r="A24" s="9"/>
      <c r="B24" s="13"/>
      <c r="C24" s="14" t="s">
        <v>14</v>
      </c>
      <c r="D24" s="75">
        <v>20920</v>
      </c>
      <c r="E24" s="66">
        <v>49451</v>
      </c>
      <c r="F24" s="66">
        <v>212405</v>
      </c>
      <c r="G24" s="66">
        <v>6279</v>
      </c>
      <c r="H24" s="66">
        <v>170</v>
      </c>
      <c r="I24" s="66"/>
      <c r="J24" s="78">
        <v>217</v>
      </c>
      <c r="K24" s="76">
        <v>643</v>
      </c>
      <c r="L24" s="78">
        <v>115901</v>
      </c>
      <c r="M24" s="76">
        <v>9977</v>
      </c>
      <c r="N24" s="58">
        <v>1687</v>
      </c>
      <c r="O24" s="77">
        <f t="shared" si="7"/>
        <v>417650</v>
      </c>
      <c r="P24" s="78">
        <v>899439</v>
      </c>
      <c r="Q24" s="76">
        <v>1132464</v>
      </c>
      <c r="R24" s="76">
        <v>1244032</v>
      </c>
      <c r="S24" s="76">
        <v>82085</v>
      </c>
      <c r="T24" s="76">
        <v>73542</v>
      </c>
      <c r="U24" s="76">
        <v>1523</v>
      </c>
      <c r="V24" s="76">
        <v>446611</v>
      </c>
      <c r="W24" s="76">
        <v>540</v>
      </c>
      <c r="X24" s="76">
        <v>25292</v>
      </c>
      <c r="Y24" s="76">
        <v>17995</v>
      </c>
      <c r="Z24" s="76"/>
      <c r="AA24" s="78">
        <v>54026</v>
      </c>
      <c r="AB24" s="76">
        <v>15711</v>
      </c>
      <c r="AC24" s="76">
        <v>109697</v>
      </c>
      <c r="AD24" s="76">
        <v>22</v>
      </c>
      <c r="AE24" s="76">
        <v>190</v>
      </c>
      <c r="AF24" s="76">
        <v>15518</v>
      </c>
      <c r="AG24" s="76">
        <v>831</v>
      </c>
      <c r="AH24" s="76">
        <v>24541</v>
      </c>
      <c r="AI24" s="78">
        <v>88772</v>
      </c>
      <c r="AJ24" s="76">
        <v>35702</v>
      </c>
      <c r="AK24" s="58">
        <v>265011</v>
      </c>
      <c r="AL24" s="77">
        <f t="shared" si="8"/>
        <v>4533544</v>
      </c>
      <c r="AM24" s="78">
        <v>3542407</v>
      </c>
      <c r="AN24" s="76">
        <v>2459965</v>
      </c>
      <c r="AO24" s="76">
        <v>3715525</v>
      </c>
      <c r="AP24" s="76">
        <v>128264</v>
      </c>
      <c r="AQ24" s="76">
        <v>81095</v>
      </c>
      <c r="AR24" s="76">
        <v>6904</v>
      </c>
      <c r="AS24" s="76">
        <v>1944214</v>
      </c>
      <c r="AT24" s="76"/>
      <c r="AU24" s="58"/>
      <c r="AV24" s="78">
        <v>160766</v>
      </c>
      <c r="AW24" s="76">
        <v>72990</v>
      </c>
      <c r="AX24" s="76">
        <v>46248</v>
      </c>
      <c r="AY24" s="76">
        <v>91</v>
      </c>
      <c r="AZ24" s="76">
        <v>903</v>
      </c>
      <c r="BA24" s="76">
        <v>203751</v>
      </c>
      <c r="BB24" s="58">
        <v>33989</v>
      </c>
      <c r="BC24" s="78">
        <v>1287</v>
      </c>
      <c r="BD24" s="58">
        <v>10</v>
      </c>
      <c r="BE24" s="77">
        <f t="shared" si="0"/>
        <v>12398409</v>
      </c>
      <c r="BF24" s="60">
        <f t="shared" si="1"/>
        <v>17349603</v>
      </c>
      <c r="BG24" s="60">
        <f t="shared" si="2"/>
        <v>16931953</v>
      </c>
      <c r="BH24" s="50"/>
      <c r="BI24" s="50"/>
    </row>
    <row r="25" spans="1:61" ht="13.2" x14ac:dyDescent="0.25">
      <c r="A25" s="9"/>
      <c r="B25" s="20"/>
      <c r="C25" s="14" t="s">
        <v>15</v>
      </c>
      <c r="D25" s="75">
        <v>20913</v>
      </c>
      <c r="E25" s="66">
        <v>45338</v>
      </c>
      <c r="F25" s="66">
        <v>211826</v>
      </c>
      <c r="G25" s="66">
        <v>6586</v>
      </c>
      <c r="H25" s="66">
        <v>156</v>
      </c>
      <c r="I25" s="66"/>
      <c r="J25" s="78">
        <v>217</v>
      </c>
      <c r="K25" s="76">
        <v>380</v>
      </c>
      <c r="L25" s="78">
        <v>115750</v>
      </c>
      <c r="M25" s="76">
        <v>10252</v>
      </c>
      <c r="N25" s="58">
        <v>1687</v>
      </c>
      <c r="O25" s="77">
        <f>SUM(D25:N25)</f>
        <v>413105</v>
      </c>
      <c r="P25" s="78">
        <v>898877</v>
      </c>
      <c r="Q25" s="76">
        <v>1085505</v>
      </c>
      <c r="R25" s="76">
        <v>1229329</v>
      </c>
      <c r="S25" s="76">
        <v>84807</v>
      </c>
      <c r="T25" s="76">
        <v>72083</v>
      </c>
      <c r="U25" s="76">
        <v>1375</v>
      </c>
      <c r="V25" s="76">
        <v>449775</v>
      </c>
      <c r="W25" s="76">
        <v>355</v>
      </c>
      <c r="X25" s="76">
        <v>17113</v>
      </c>
      <c r="Y25" s="76">
        <v>18090</v>
      </c>
      <c r="Z25" s="76"/>
      <c r="AA25" s="78">
        <v>53901</v>
      </c>
      <c r="AB25" s="76">
        <v>13818</v>
      </c>
      <c r="AC25" s="76">
        <v>110157</v>
      </c>
      <c r="AD25" s="76">
        <v>19</v>
      </c>
      <c r="AE25" s="76">
        <v>195</v>
      </c>
      <c r="AF25" s="76">
        <v>16066</v>
      </c>
      <c r="AG25" s="76">
        <v>936</v>
      </c>
      <c r="AH25" s="76">
        <v>28415</v>
      </c>
      <c r="AI25" s="78">
        <v>88759</v>
      </c>
      <c r="AJ25" s="76">
        <v>31490</v>
      </c>
      <c r="AK25" s="58">
        <v>266957</v>
      </c>
      <c r="AL25" s="77">
        <f>SUM(P25:AK25)</f>
        <v>4468022</v>
      </c>
      <c r="AM25" s="78">
        <v>3540844</v>
      </c>
      <c r="AN25" s="76">
        <v>2509504</v>
      </c>
      <c r="AO25" s="76">
        <v>3877934</v>
      </c>
      <c r="AP25" s="76">
        <v>129518</v>
      </c>
      <c r="AQ25" s="76">
        <v>81872</v>
      </c>
      <c r="AR25" s="76">
        <v>7057</v>
      </c>
      <c r="AS25" s="76">
        <v>2012706</v>
      </c>
      <c r="AT25" s="76"/>
      <c r="AU25" s="58"/>
      <c r="AV25" s="78">
        <v>160684</v>
      </c>
      <c r="AW25" s="76">
        <v>74347</v>
      </c>
      <c r="AX25" s="76">
        <v>40937</v>
      </c>
      <c r="AY25" s="76">
        <v>106</v>
      </c>
      <c r="AZ25" s="76">
        <v>1039</v>
      </c>
      <c r="BA25" s="76">
        <v>217316</v>
      </c>
      <c r="BB25" s="58">
        <v>31391</v>
      </c>
      <c r="BC25" s="78">
        <v>1286</v>
      </c>
      <c r="BD25" s="58">
        <v>41</v>
      </c>
      <c r="BE25" s="77">
        <f t="shared" si="0"/>
        <v>12686582</v>
      </c>
      <c r="BF25" s="60">
        <f t="shared" si="1"/>
        <v>17567709</v>
      </c>
      <c r="BG25" s="60">
        <f t="shared" si="2"/>
        <v>17154604</v>
      </c>
      <c r="BH25" s="50"/>
      <c r="BI25" s="50"/>
    </row>
    <row r="26" spans="1:61" ht="13.2" x14ac:dyDescent="0.25">
      <c r="A26" s="9"/>
      <c r="B26" s="13"/>
      <c r="C26" s="14" t="s">
        <v>16</v>
      </c>
      <c r="D26" s="75">
        <v>20927</v>
      </c>
      <c r="E26" s="66">
        <v>36452</v>
      </c>
      <c r="F26" s="66">
        <v>206341</v>
      </c>
      <c r="G26" s="66">
        <v>6767</v>
      </c>
      <c r="H26" s="66">
        <v>162</v>
      </c>
      <c r="I26" s="66"/>
      <c r="J26" s="78">
        <v>217</v>
      </c>
      <c r="K26" s="76">
        <v>383</v>
      </c>
      <c r="L26" s="78">
        <v>116052</v>
      </c>
      <c r="M26" s="76">
        <v>14912</v>
      </c>
      <c r="N26" s="58">
        <v>1687</v>
      </c>
      <c r="O26" s="77">
        <f t="shared" ref="O26:O27" si="9">SUM(D26:N26)</f>
        <v>403900</v>
      </c>
      <c r="P26" s="78">
        <v>899406</v>
      </c>
      <c r="Q26" s="76">
        <v>1081121</v>
      </c>
      <c r="R26" s="76">
        <v>1207447</v>
      </c>
      <c r="S26" s="76">
        <v>87534</v>
      </c>
      <c r="T26" s="76">
        <v>67682</v>
      </c>
      <c r="U26" s="76">
        <v>1344</v>
      </c>
      <c r="V26" s="76">
        <v>446960</v>
      </c>
      <c r="W26" s="76">
        <v>323</v>
      </c>
      <c r="X26" s="76">
        <v>2641</v>
      </c>
      <c r="Y26" s="76">
        <v>16052</v>
      </c>
      <c r="Z26" s="76"/>
      <c r="AA26" s="78">
        <v>54152</v>
      </c>
      <c r="AB26" s="76">
        <v>12006</v>
      </c>
      <c r="AC26" s="76">
        <v>96211</v>
      </c>
      <c r="AD26" s="76">
        <v>21</v>
      </c>
      <c r="AE26" s="76">
        <v>193</v>
      </c>
      <c r="AF26" s="76">
        <v>17572</v>
      </c>
      <c r="AG26" s="76">
        <v>969</v>
      </c>
      <c r="AH26" s="76">
        <v>34094</v>
      </c>
      <c r="AI26" s="78">
        <v>88785</v>
      </c>
      <c r="AJ26" s="76">
        <v>28067</v>
      </c>
      <c r="AK26" s="58">
        <v>269743</v>
      </c>
      <c r="AL26" s="77">
        <f t="shared" ref="AL26:AL27" si="10">SUM(P26:AK26)</f>
        <v>4412323</v>
      </c>
      <c r="AM26" s="78">
        <v>3541555</v>
      </c>
      <c r="AN26" s="76">
        <v>2477639</v>
      </c>
      <c r="AO26" s="76">
        <v>4052283</v>
      </c>
      <c r="AP26" s="76">
        <v>131383</v>
      </c>
      <c r="AQ26" s="76">
        <v>82513</v>
      </c>
      <c r="AR26" s="76">
        <v>6937</v>
      </c>
      <c r="AS26" s="76">
        <v>2075831</v>
      </c>
      <c r="AT26" s="76"/>
      <c r="AU26" s="58"/>
      <c r="AV26" s="78">
        <v>160848</v>
      </c>
      <c r="AW26" s="76">
        <v>78824</v>
      </c>
      <c r="AX26" s="76">
        <v>48111</v>
      </c>
      <c r="AY26" s="76">
        <v>115</v>
      </c>
      <c r="AZ26" s="76">
        <v>1088</v>
      </c>
      <c r="BA26" s="76">
        <v>237710</v>
      </c>
      <c r="BB26" s="58">
        <v>28709</v>
      </c>
      <c r="BC26" s="78">
        <v>1288</v>
      </c>
      <c r="BD26" s="58">
        <v>27</v>
      </c>
      <c r="BE26" s="77">
        <f t="shared" si="0"/>
        <v>12924861</v>
      </c>
      <c r="BF26" s="60">
        <f t="shared" si="1"/>
        <v>17741084</v>
      </c>
      <c r="BG26" s="60">
        <f t="shared" si="2"/>
        <v>17337184</v>
      </c>
      <c r="BH26" s="50"/>
      <c r="BI26" s="50"/>
    </row>
    <row r="27" spans="1:61" ht="13.2" x14ac:dyDescent="0.25">
      <c r="A27" s="9"/>
      <c r="B27" s="13"/>
      <c r="C27" s="14" t="s">
        <v>17</v>
      </c>
      <c r="D27" s="75">
        <v>20873</v>
      </c>
      <c r="E27" s="66">
        <v>32725</v>
      </c>
      <c r="F27" s="66">
        <v>210166</v>
      </c>
      <c r="G27" s="66">
        <v>6994</v>
      </c>
      <c r="H27" s="66">
        <v>144</v>
      </c>
      <c r="I27" s="66"/>
      <c r="J27" s="78">
        <v>218</v>
      </c>
      <c r="K27" s="76">
        <v>423</v>
      </c>
      <c r="L27" s="78">
        <v>115738</v>
      </c>
      <c r="M27" s="76">
        <v>16220</v>
      </c>
      <c r="N27" s="58">
        <v>1687</v>
      </c>
      <c r="O27" s="77">
        <f t="shared" si="9"/>
        <v>405188</v>
      </c>
      <c r="P27" s="78">
        <v>895218</v>
      </c>
      <c r="Q27" s="76">
        <v>1065875</v>
      </c>
      <c r="R27" s="76">
        <v>1153187</v>
      </c>
      <c r="S27" s="76">
        <v>89207</v>
      </c>
      <c r="T27" s="76">
        <v>65103</v>
      </c>
      <c r="U27" s="76">
        <v>1275</v>
      </c>
      <c r="V27" s="76">
        <v>446855</v>
      </c>
      <c r="W27" s="76">
        <v>319</v>
      </c>
      <c r="X27" s="76">
        <v>1713</v>
      </c>
      <c r="Y27" s="76">
        <v>16010</v>
      </c>
      <c r="Z27" s="76"/>
      <c r="AA27" s="78">
        <v>53922</v>
      </c>
      <c r="AB27" s="76">
        <v>13278</v>
      </c>
      <c r="AC27" s="76">
        <v>94050</v>
      </c>
      <c r="AD27" s="76">
        <v>12</v>
      </c>
      <c r="AE27" s="76">
        <v>180</v>
      </c>
      <c r="AF27" s="76">
        <v>18824</v>
      </c>
      <c r="AG27" s="76">
        <v>984</v>
      </c>
      <c r="AH27" s="76">
        <v>35157</v>
      </c>
      <c r="AI27" s="78">
        <v>88192</v>
      </c>
      <c r="AJ27" s="76">
        <v>29584</v>
      </c>
      <c r="AK27" s="58">
        <v>270154</v>
      </c>
      <c r="AL27" s="77">
        <f t="shared" si="10"/>
        <v>4339099</v>
      </c>
      <c r="AM27" s="78">
        <v>3536048</v>
      </c>
      <c r="AN27" s="76">
        <v>2433460</v>
      </c>
      <c r="AO27" s="76">
        <v>4121127</v>
      </c>
      <c r="AP27" s="76">
        <v>133445</v>
      </c>
      <c r="AQ27" s="76">
        <v>83522</v>
      </c>
      <c r="AR27" s="76">
        <v>6751</v>
      </c>
      <c r="AS27" s="76">
        <v>2150048</v>
      </c>
      <c r="AT27" s="76"/>
      <c r="AU27" s="58"/>
      <c r="AV27" s="78">
        <v>160643</v>
      </c>
      <c r="AW27" s="76">
        <v>87741</v>
      </c>
      <c r="AX27" s="76">
        <v>51420</v>
      </c>
      <c r="AY27" s="76">
        <v>140</v>
      </c>
      <c r="AZ27" s="76">
        <v>1086</v>
      </c>
      <c r="BA27" s="76">
        <v>270118</v>
      </c>
      <c r="BB27" s="58">
        <v>31844</v>
      </c>
      <c r="BC27" s="78">
        <v>1284</v>
      </c>
      <c r="BD27" s="58">
        <v>150</v>
      </c>
      <c r="BE27" s="77">
        <f t="shared" si="0"/>
        <v>13068827</v>
      </c>
      <c r="BF27" s="60">
        <f t="shared" si="1"/>
        <v>17813114</v>
      </c>
      <c r="BG27" s="60">
        <f t="shared" si="2"/>
        <v>17407926</v>
      </c>
      <c r="BH27" s="50"/>
      <c r="BI27" s="50"/>
    </row>
    <row r="28" spans="1:61" ht="13.2" x14ac:dyDescent="0.25">
      <c r="A28" s="9"/>
      <c r="B28" s="20"/>
      <c r="C28" s="14" t="s">
        <v>18</v>
      </c>
      <c r="D28" s="75">
        <v>20996</v>
      </c>
      <c r="E28" s="66">
        <v>29140</v>
      </c>
      <c r="F28" s="66">
        <v>207462</v>
      </c>
      <c r="G28" s="66">
        <v>7642</v>
      </c>
      <c r="H28" s="66">
        <v>142</v>
      </c>
      <c r="I28" s="66"/>
      <c r="J28" s="78">
        <v>219</v>
      </c>
      <c r="K28" s="76">
        <v>398</v>
      </c>
      <c r="L28" s="78">
        <v>116047</v>
      </c>
      <c r="M28" s="76">
        <v>14097</v>
      </c>
      <c r="N28" s="58">
        <v>1687</v>
      </c>
      <c r="O28" s="77">
        <f>SUM(D28:N28)</f>
        <v>397830</v>
      </c>
      <c r="P28" s="78">
        <v>897670</v>
      </c>
      <c r="Q28" s="76">
        <v>990507</v>
      </c>
      <c r="R28" s="76">
        <v>1124466</v>
      </c>
      <c r="S28" s="76">
        <v>90949</v>
      </c>
      <c r="T28" s="76">
        <v>62389</v>
      </c>
      <c r="U28" s="76">
        <v>1197</v>
      </c>
      <c r="V28" s="76">
        <v>441879</v>
      </c>
      <c r="W28" s="76">
        <v>294</v>
      </c>
      <c r="X28" s="76">
        <v>417</v>
      </c>
      <c r="Y28" s="76">
        <v>16221</v>
      </c>
      <c r="Z28" s="76"/>
      <c r="AA28" s="78">
        <v>54060</v>
      </c>
      <c r="AB28" s="76">
        <v>13285</v>
      </c>
      <c r="AC28" s="76">
        <v>89975</v>
      </c>
      <c r="AD28" s="76">
        <v>11</v>
      </c>
      <c r="AE28" s="76">
        <v>166</v>
      </c>
      <c r="AF28" s="76">
        <v>11970</v>
      </c>
      <c r="AG28" s="76">
        <v>928</v>
      </c>
      <c r="AH28" s="76">
        <v>36478</v>
      </c>
      <c r="AI28" s="78">
        <v>88444</v>
      </c>
      <c r="AJ28" s="76">
        <v>33315</v>
      </c>
      <c r="AK28" s="58">
        <v>256240</v>
      </c>
      <c r="AL28" s="77">
        <f>SUM(P28:AK28)</f>
        <v>4210861</v>
      </c>
      <c r="AM28" s="78">
        <v>3536284</v>
      </c>
      <c r="AN28" s="76">
        <v>2478974</v>
      </c>
      <c r="AO28" s="76">
        <v>4207357</v>
      </c>
      <c r="AP28" s="76">
        <v>134828</v>
      </c>
      <c r="AQ28" s="76">
        <v>84213</v>
      </c>
      <c r="AR28" s="76">
        <v>6736</v>
      </c>
      <c r="AS28" s="76">
        <v>2306186</v>
      </c>
      <c r="AT28" s="76"/>
      <c r="AU28" s="58"/>
      <c r="AV28" s="78">
        <v>160793</v>
      </c>
      <c r="AW28" s="76">
        <v>93171</v>
      </c>
      <c r="AX28" s="76">
        <v>50920</v>
      </c>
      <c r="AY28" s="76">
        <v>148</v>
      </c>
      <c r="AZ28" s="76">
        <v>1083</v>
      </c>
      <c r="BA28" s="76">
        <v>169348</v>
      </c>
      <c r="BB28" s="58">
        <v>30333</v>
      </c>
      <c r="BC28" s="78">
        <v>1288</v>
      </c>
      <c r="BD28" s="58">
        <v>78</v>
      </c>
      <c r="BE28" s="77">
        <f t="shared" si="0"/>
        <v>13261740</v>
      </c>
      <c r="BF28" s="60">
        <f t="shared" si="1"/>
        <v>17870431</v>
      </c>
      <c r="BG28" s="60">
        <f t="shared" si="2"/>
        <v>17472601</v>
      </c>
      <c r="BH28" s="50"/>
      <c r="BI28" s="50"/>
    </row>
    <row r="29" spans="1:61" ht="13.2" x14ac:dyDescent="0.25">
      <c r="A29" s="9"/>
      <c r="B29" s="13"/>
      <c r="C29" s="14" t="s">
        <v>19</v>
      </c>
      <c r="D29" s="75">
        <v>21152</v>
      </c>
      <c r="E29" s="66">
        <v>27512</v>
      </c>
      <c r="F29" s="66">
        <v>207515</v>
      </c>
      <c r="G29" s="66">
        <v>8002</v>
      </c>
      <c r="H29" s="66">
        <v>140</v>
      </c>
      <c r="I29" s="66"/>
      <c r="J29" s="78">
        <v>221</v>
      </c>
      <c r="K29" s="76">
        <v>389</v>
      </c>
      <c r="L29" s="78">
        <v>116288</v>
      </c>
      <c r="M29" s="76">
        <v>13955</v>
      </c>
      <c r="N29" s="58">
        <v>1687</v>
      </c>
      <c r="O29" s="77">
        <f t="shared" ref="O29:O30" si="11">SUM(D29:N29)</f>
        <v>396861</v>
      </c>
      <c r="P29" s="78">
        <v>897306</v>
      </c>
      <c r="Q29" s="76">
        <v>936864</v>
      </c>
      <c r="R29" s="76">
        <v>1074096</v>
      </c>
      <c r="S29" s="76">
        <v>92493</v>
      </c>
      <c r="T29" s="76">
        <v>61559</v>
      </c>
      <c r="U29" s="76">
        <v>1177</v>
      </c>
      <c r="V29" s="76">
        <v>456134</v>
      </c>
      <c r="W29" s="76">
        <v>540</v>
      </c>
      <c r="X29" s="76">
        <v>161</v>
      </c>
      <c r="Y29" s="76">
        <v>18111</v>
      </c>
      <c r="Z29" s="76"/>
      <c r="AA29" s="78">
        <v>54073</v>
      </c>
      <c r="AB29" s="76">
        <v>14159</v>
      </c>
      <c r="AC29" s="76">
        <v>87926</v>
      </c>
      <c r="AD29" s="76">
        <v>13</v>
      </c>
      <c r="AE29" s="76">
        <v>163</v>
      </c>
      <c r="AF29" s="76">
        <v>13231</v>
      </c>
      <c r="AG29" s="76">
        <v>831</v>
      </c>
      <c r="AH29" s="76">
        <v>34044</v>
      </c>
      <c r="AI29" s="78">
        <v>88659</v>
      </c>
      <c r="AJ29" s="76">
        <v>35634</v>
      </c>
      <c r="AK29" s="58">
        <v>259291</v>
      </c>
      <c r="AL29" s="77">
        <f t="shared" ref="AL29:AL30" si="12">SUM(P29:AK29)</f>
        <v>4126465</v>
      </c>
      <c r="AM29" s="78">
        <v>3536476</v>
      </c>
      <c r="AN29" s="76">
        <v>2572130</v>
      </c>
      <c r="AO29" s="76">
        <v>4240742</v>
      </c>
      <c r="AP29" s="76">
        <v>138179</v>
      </c>
      <c r="AQ29" s="76">
        <v>91451</v>
      </c>
      <c r="AR29" s="76">
        <v>6864</v>
      </c>
      <c r="AS29" s="76">
        <v>2442968</v>
      </c>
      <c r="AT29" s="76"/>
      <c r="AU29" s="58"/>
      <c r="AV29" s="78">
        <v>160814</v>
      </c>
      <c r="AW29" s="76">
        <v>98496</v>
      </c>
      <c r="AX29" s="76">
        <v>49523</v>
      </c>
      <c r="AY29" s="76">
        <v>167</v>
      </c>
      <c r="AZ29" s="76">
        <v>1098</v>
      </c>
      <c r="BA29" s="76">
        <v>175741</v>
      </c>
      <c r="BB29" s="58">
        <v>27931</v>
      </c>
      <c r="BC29" s="78">
        <v>1291</v>
      </c>
      <c r="BD29" s="58">
        <v>34</v>
      </c>
      <c r="BE29" s="77">
        <f t="shared" si="0"/>
        <v>13543905</v>
      </c>
      <c r="BF29" s="60">
        <f t="shared" si="1"/>
        <v>18067231</v>
      </c>
      <c r="BG29" s="60">
        <f t="shared" si="2"/>
        <v>17670370</v>
      </c>
      <c r="BH29" s="50"/>
      <c r="BI29" s="50"/>
    </row>
    <row r="30" spans="1:61" ht="13.2" x14ac:dyDescent="0.25">
      <c r="A30" s="9"/>
      <c r="B30" s="13"/>
      <c r="C30" s="14" t="s">
        <v>20</v>
      </c>
      <c r="D30" s="75">
        <v>21171</v>
      </c>
      <c r="E30" s="66">
        <v>21324</v>
      </c>
      <c r="F30" s="66">
        <v>208592</v>
      </c>
      <c r="G30" s="66">
        <v>8001</v>
      </c>
      <c r="H30" s="66">
        <v>137</v>
      </c>
      <c r="I30" s="66"/>
      <c r="J30" s="78">
        <v>221</v>
      </c>
      <c r="K30" s="76">
        <v>496</v>
      </c>
      <c r="L30" s="78">
        <v>115933</v>
      </c>
      <c r="M30" s="76">
        <v>18750</v>
      </c>
      <c r="N30" s="58">
        <v>10</v>
      </c>
      <c r="O30" s="77">
        <f t="shared" si="11"/>
        <v>394635</v>
      </c>
      <c r="P30" s="78">
        <v>894780</v>
      </c>
      <c r="Q30" s="76">
        <v>873723</v>
      </c>
      <c r="R30" s="76">
        <v>1021052</v>
      </c>
      <c r="S30" s="76">
        <v>93064</v>
      </c>
      <c r="T30" s="76">
        <v>59606</v>
      </c>
      <c r="U30" s="76">
        <v>1131</v>
      </c>
      <c r="V30" s="76">
        <v>456338</v>
      </c>
      <c r="W30" s="76">
        <v>252</v>
      </c>
      <c r="X30" s="76">
        <v>78</v>
      </c>
      <c r="Y30" s="76">
        <v>18320</v>
      </c>
      <c r="Z30" s="76"/>
      <c r="AA30" s="78">
        <v>53997</v>
      </c>
      <c r="AB30" s="76">
        <v>12789</v>
      </c>
      <c r="AC30" s="76">
        <v>86179</v>
      </c>
      <c r="AD30" s="76">
        <v>12</v>
      </c>
      <c r="AE30" s="76">
        <v>159</v>
      </c>
      <c r="AF30" s="76">
        <v>13620</v>
      </c>
      <c r="AG30" s="76">
        <v>923</v>
      </c>
      <c r="AH30" s="76">
        <v>30866</v>
      </c>
      <c r="AI30" s="78">
        <v>88754</v>
      </c>
      <c r="AJ30" s="76">
        <v>38803</v>
      </c>
      <c r="AK30" s="58">
        <v>262697</v>
      </c>
      <c r="AL30" s="77">
        <f t="shared" si="12"/>
        <v>4007143</v>
      </c>
      <c r="AM30" s="78">
        <v>3537529</v>
      </c>
      <c r="AN30" s="76">
        <v>2723310</v>
      </c>
      <c r="AO30" s="76">
        <v>4362899</v>
      </c>
      <c r="AP30" s="76">
        <v>139228</v>
      </c>
      <c r="AQ30" s="76">
        <v>96446</v>
      </c>
      <c r="AR30" s="76">
        <v>6846</v>
      </c>
      <c r="AS30" s="76">
        <v>2498841</v>
      </c>
      <c r="AT30" s="76"/>
      <c r="AU30" s="58"/>
      <c r="AV30" s="78">
        <v>160775</v>
      </c>
      <c r="AW30" s="76">
        <v>107766</v>
      </c>
      <c r="AX30" s="76">
        <v>47721</v>
      </c>
      <c r="AY30" s="76">
        <v>176</v>
      </c>
      <c r="AZ30" s="76">
        <v>1100</v>
      </c>
      <c r="BA30" s="76">
        <v>190644</v>
      </c>
      <c r="BB30" s="58">
        <v>27052</v>
      </c>
      <c r="BC30" s="78">
        <v>1292</v>
      </c>
      <c r="BD30" s="58">
        <v>20</v>
      </c>
      <c r="BE30" s="77">
        <f t="shared" si="0"/>
        <v>13901645</v>
      </c>
      <c r="BF30" s="60">
        <f t="shared" si="1"/>
        <v>18303423</v>
      </c>
      <c r="BG30" s="60">
        <f t="shared" si="2"/>
        <v>17908788</v>
      </c>
      <c r="BH30" s="50"/>
      <c r="BI30" s="50"/>
    </row>
    <row r="31" spans="1:61" ht="13.2" x14ac:dyDescent="0.25">
      <c r="A31" s="9"/>
      <c r="B31" s="20"/>
      <c r="C31" s="14" t="s">
        <v>21</v>
      </c>
      <c r="D31" s="75">
        <v>85093</v>
      </c>
      <c r="E31" s="66">
        <v>23389</v>
      </c>
      <c r="F31" s="66">
        <v>199152</v>
      </c>
      <c r="G31" s="66">
        <v>8258</v>
      </c>
      <c r="H31" s="66">
        <v>142</v>
      </c>
      <c r="I31" s="66"/>
      <c r="J31" s="78">
        <v>651</v>
      </c>
      <c r="K31" s="76">
        <v>659</v>
      </c>
      <c r="L31" s="78">
        <v>74668</v>
      </c>
      <c r="M31" s="76">
        <v>26946</v>
      </c>
      <c r="N31" s="58">
        <v>1687</v>
      </c>
      <c r="O31" s="77">
        <f>SUM(D31:N31)</f>
        <v>420645</v>
      </c>
      <c r="P31" s="78">
        <v>1020821</v>
      </c>
      <c r="Q31" s="76">
        <v>779490</v>
      </c>
      <c r="R31" s="76">
        <v>990786</v>
      </c>
      <c r="S31" s="76">
        <v>93796</v>
      </c>
      <c r="T31" s="76">
        <v>58067</v>
      </c>
      <c r="U31" s="76">
        <v>1105</v>
      </c>
      <c r="V31" s="76">
        <v>460027</v>
      </c>
      <c r="W31" s="76">
        <v>251</v>
      </c>
      <c r="X31" s="76"/>
      <c r="Y31" s="76">
        <v>18700</v>
      </c>
      <c r="Z31" s="76"/>
      <c r="AA31" s="78">
        <v>20866</v>
      </c>
      <c r="AB31" s="76">
        <v>10993</v>
      </c>
      <c r="AC31" s="76">
        <v>85460</v>
      </c>
      <c r="AD31" s="76">
        <v>9</v>
      </c>
      <c r="AE31" s="76">
        <v>156</v>
      </c>
      <c r="AF31" s="76">
        <v>15096</v>
      </c>
      <c r="AG31" s="76">
        <v>923</v>
      </c>
      <c r="AH31" s="76">
        <v>26551</v>
      </c>
      <c r="AI31" s="78">
        <v>134219</v>
      </c>
      <c r="AJ31" s="76">
        <v>39915</v>
      </c>
      <c r="AK31" s="58">
        <v>260464</v>
      </c>
      <c r="AL31" s="77">
        <f>SUM(P31:AK31)</f>
        <v>4017695</v>
      </c>
      <c r="AM31" s="78">
        <v>3330440</v>
      </c>
      <c r="AN31" s="76">
        <v>2766681</v>
      </c>
      <c r="AO31" s="76">
        <v>4481727</v>
      </c>
      <c r="AP31" s="76">
        <v>142285</v>
      </c>
      <c r="AQ31" s="76">
        <v>102776</v>
      </c>
      <c r="AR31" s="76">
        <v>6957</v>
      </c>
      <c r="AS31" s="76">
        <v>2583313</v>
      </c>
      <c r="AT31" s="76"/>
      <c r="AU31" s="58"/>
      <c r="AV31" s="78">
        <v>150608</v>
      </c>
      <c r="AW31" s="76">
        <v>109157</v>
      </c>
      <c r="AX31" s="76">
        <v>47199</v>
      </c>
      <c r="AY31" s="76">
        <v>187</v>
      </c>
      <c r="AZ31" s="76">
        <v>1214</v>
      </c>
      <c r="BA31" s="76">
        <v>209869</v>
      </c>
      <c r="BB31" s="58">
        <v>32347</v>
      </c>
      <c r="BC31" s="78">
        <v>1638</v>
      </c>
      <c r="BD31" s="58">
        <v>20</v>
      </c>
      <c r="BE31" s="77">
        <f t="shared" si="0"/>
        <v>13966418</v>
      </c>
      <c r="BF31" s="60">
        <f t="shared" si="1"/>
        <v>18404758</v>
      </c>
      <c r="BG31" s="60">
        <f t="shared" si="2"/>
        <v>17984113</v>
      </c>
      <c r="BH31" s="50"/>
      <c r="BI31" s="50"/>
    </row>
    <row r="32" spans="1:61" ht="13.2" x14ac:dyDescent="0.25">
      <c r="A32" s="9"/>
      <c r="B32" s="13"/>
      <c r="C32" s="14" t="s">
        <v>22</v>
      </c>
      <c r="D32" s="75">
        <v>60834</v>
      </c>
      <c r="E32" s="66">
        <v>22368</v>
      </c>
      <c r="F32" s="66">
        <v>200931</v>
      </c>
      <c r="G32" s="66">
        <v>8263</v>
      </c>
      <c r="H32" s="66">
        <v>120</v>
      </c>
      <c r="I32" s="66"/>
      <c r="J32" s="78">
        <v>362</v>
      </c>
      <c r="K32" s="76">
        <v>660</v>
      </c>
      <c r="L32" s="78">
        <v>70899</v>
      </c>
      <c r="M32" s="76">
        <v>27084</v>
      </c>
      <c r="N32" s="58">
        <v>1687</v>
      </c>
      <c r="O32" s="77">
        <f t="shared" ref="O32:O33" si="13">SUM(D32:N32)</f>
        <v>393208</v>
      </c>
      <c r="P32" s="78">
        <v>883660</v>
      </c>
      <c r="Q32" s="76">
        <v>704271</v>
      </c>
      <c r="R32" s="76">
        <v>922986</v>
      </c>
      <c r="S32" s="76">
        <v>93392</v>
      </c>
      <c r="T32" s="76">
        <v>57258</v>
      </c>
      <c r="U32" s="76">
        <v>1010</v>
      </c>
      <c r="V32" s="76">
        <v>455508</v>
      </c>
      <c r="W32" s="76">
        <v>225</v>
      </c>
      <c r="X32" s="76"/>
      <c r="Y32" s="76">
        <v>17403</v>
      </c>
      <c r="Z32" s="76"/>
      <c r="AA32" s="78">
        <v>33100</v>
      </c>
      <c r="AB32" s="76">
        <v>10298</v>
      </c>
      <c r="AC32" s="76">
        <v>81968</v>
      </c>
      <c r="AD32" s="76">
        <v>9</v>
      </c>
      <c r="AE32" s="76">
        <v>163</v>
      </c>
      <c r="AF32" s="76">
        <v>11861</v>
      </c>
      <c r="AG32" s="76">
        <v>945</v>
      </c>
      <c r="AH32" s="76">
        <v>23269</v>
      </c>
      <c r="AI32" s="78">
        <v>137629</v>
      </c>
      <c r="AJ32" s="76">
        <v>39627</v>
      </c>
      <c r="AK32" s="58">
        <v>257746</v>
      </c>
      <c r="AL32" s="77">
        <f t="shared" ref="AL32:AL33" si="14">SUM(P32:AK32)</f>
        <v>3732328</v>
      </c>
      <c r="AM32" s="78">
        <v>3555561</v>
      </c>
      <c r="AN32" s="76">
        <v>2875034</v>
      </c>
      <c r="AO32" s="76">
        <v>4489909</v>
      </c>
      <c r="AP32" s="76">
        <v>143524</v>
      </c>
      <c r="AQ32" s="76">
        <v>109366</v>
      </c>
      <c r="AR32" s="76">
        <v>7048</v>
      </c>
      <c r="AS32" s="76">
        <v>2707939</v>
      </c>
      <c r="AT32" s="76"/>
      <c r="AU32" s="58"/>
      <c r="AV32" s="78">
        <v>223144</v>
      </c>
      <c r="AW32" s="76">
        <v>117012</v>
      </c>
      <c r="AX32" s="76">
        <v>48395</v>
      </c>
      <c r="AY32" s="76">
        <v>200</v>
      </c>
      <c r="AZ32" s="76">
        <v>1211</v>
      </c>
      <c r="BA32" s="76">
        <v>150793</v>
      </c>
      <c r="BB32" s="58">
        <v>37200</v>
      </c>
      <c r="BC32" s="78">
        <v>6157</v>
      </c>
      <c r="BD32" s="58">
        <v>24</v>
      </c>
      <c r="BE32" s="77">
        <f t="shared" si="0"/>
        <v>14472517</v>
      </c>
      <c r="BF32" s="60">
        <f t="shared" si="1"/>
        <v>18598053</v>
      </c>
      <c r="BG32" s="60">
        <f t="shared" si="2"/>
        <v>18204845</v>
      </c>
      <c r="BH32" s="50"/>
      <c r="BI32" s="50"/>
    </row>
    <row r="33" spans="1:61" ht="13.8" thickBot="1" x14ac:dyDescent="0.3">
      <c r="A33" s="9"/>
      <c r="B33" s="17"/>
      <c r="C33" s="18" t="s">
        <v>23</v>
      </c>
      <c r="D33" s="67">
        <v>55345</v>
      </c>
      <c r="E33" s="64">
        <v>22270</v>
      </c>
      <c r="F33" s="64">
        <v>194938</v>
      </c>
      <c r="G33" s="64">
        <v>8797</v>
      </c>
      <c r="H33" s="64">
        <v>133</v>
      </c>
      <c r="I33" s="64"/>
      <c r="J33" s="70">
        <v>307</v>
      </c>
      <c r="K33" s="68">
        <v>707</v>
      </c>
      <c r="L33" s="70">
        <v>68796</v>
      </c>
      <c r="M33" s="68">
        <v>27426</v>
      </c>
      <c r="N33" s="56">
        <v>1687</v>
      </c>
      <c r="O33" s="69">
        <f t="shared" si="13"/>
        <v>380406</v>
      </c>
      <c r="P33" s="70">
        <v>791779</v>
      </c>
      <c r="Q33" s="68">
        <v>606401</v>
      </c>
      <c r="R33" s="68">
        <v>944870</v>
      </c>
      <c r="S33" s="68">
        <v>93133</v>
      </c>
      <c r="T33" s="68">
        <v>56327</v>
      </c>
      <c r="U33" s="68">
        <v>991</v>
      </c>
      <c r="V33" s="68">
        <v>442722</v>
      </c>
      <c r="W33" s="68">
        <v>204</v>
      </c>
      <c r="X33" s="68"/>
      <c r="Y33" s="68">
        <v>20713</v>
      </c>
      <c r="Z33" s="68"/>
      <c r="AA33" s="70">
        <v>29883</v>
      </c>
      <c r="AB33" s="68">
        <v>9318</v>
      </c>
      <c r="AC33" s="68">
        <v>75844</v>
      </c>
      <c r="AD33" s="68">
        <v>11</v>
      </c>
      <c r="AE33" s="68">
        <v>163</v>
      </c>
      <c r="AF33" s="68">
        <v>12785</v>
      </c>
      <c r="AG33" s="68">
        <v>928</v>
      </c>
      <c r="AH33" s="68">
        <v>20020</v>
      </c>
      <c r="AI33" s="70">
        <v>140974</v>
      </c>
      <c r="AJ33" s="68">
        <v>41959</v>
      </c>
      <c r="AK33" s="56">
        <v>260659</v>
      </c>
      <c r="AL33" s="69">
        <f t="shared" si="14"/>
        <v>3549684</v>
      </c>
      <c r="AM33" s="70">
        <v>3139414</v>
      </c>
      <c r="AN33" s="68">
        <v>3028649</v>
      </c>
      <c r="AO33" s="68">
        <v>4608034</v>
      </c>
      <c r="AP33" s="68">
        <v>148243</v>
      </c>
      <c r="AQ33" s="68">
        <v>117976</v>
      </c>
      <c r="AR33" s="68">
        <v>7449</v>
      </c>
      <c r="AS33" s="68">
        <v>2909520</v>
      </c>
      <c r="AT33" s="68"/>
      <c r="AU33" s="56"/>
      <c r="AV33" s="70">
        <v>196532</v>
      </c>
      <c r="AW33" s="68">
        <v>152915</v>
      </c>
      <c r="AX33" s="68">
        <v>52587</v>
      </c>
      <c r="AY33" s="68">
        <v>202</v>
      </c>
      <c r="AZ33" s="68">
        <v>1183</v>
      </c>
      <c r="BA33" s="68">
        <v>152873</v>
      </c>
      <c r="BB33" s="56">
        <v>42334</v>
      </c>
      <c r="BC33" s="70">
        <v>1286</v>
      </c>
      <c r="BD33" s="56">
        <v>24</v>
      </c>
      <c r="BE33" s="69">
        <f t="shared" si="0"/>
        <v>14559221</v>
      </c>
      <c r="BF33" s="57">
        <f t="shared" si="1"/>
        <v>18489311</v>
      </c>
      <c r="BG33" s="57">
        <f t="shared" si="2"/>
        <v>18108905</v>
      </c>
      <c r="BH33" s="50"/>
      <c r="BI33" s="50"/>
    </row>
    <row r="34" spans="1:61" ht="13.2" x14ac:dyDescent="0.25">
      <c r="A34" s="9"/>
      <c r="B34" s="10">
        <v>2019</v>
      </c>
      <c r="C34" s="11" t="s">
        <v>12</v>
      </c>
      <c r="D34" s="71">
        <v>57996</v>
      </c>
      <c r="E34" s="65">
        <v>20993</v>
      </c>
      <c r="F34" s="65">
        <v>189949</v>
      </c>
      <c r="G34" s="65">
        <v>8587</v>
      </c>
      <c r="H34" s="65">
        <v>110</v>
      </c>
      <c r="I34" s="65"/>
      <c r="J34" s="74">
        <v>314</v>
      </c>
      <c r="K34" s="72">
        <v>790</v>
      </c>
      <c r="L34" s="74">
        <v>67335</v>
      </c>
      <c r="M34" s="72">
        <v>27078</v>
      </c>
      <c r="N34" s="61">
        <v>1687</v>
      </c>
      <c r="O34" s="73">
        <f>SUM(D34:N34)</f>
        <v>374839</v>
      </c>
      <c r="P34" s="74">
        <v>751513</v>
      </c>
      <c r="Q34" s="72">
        <v>489124</v>
      </c>
      <c r="R34" s="72">
        <v>902524</v>
      </c>
      <c r="S34" s="72">
        <v>93393</v>
      </c>
      <c r="T34" s="72">
        <v>54195</v>
      </c>
      <c r="U34" s="72">
        <v>959</v>
      </c>
      <c r="V34" s="72">
        <v>450340</v>
      </c>
      <c r="W34" s="72">
        <v>202</v>
      </c>
      <c r="X34" s="72"/>
      <c r="Y34" s="72">
        <v>21248</v>
      </c>
      <c r="Z34" s="72"/>
      <c r="AA34" s="74">
        <v>27595</v>
      </c>
      <c r="AB34" s="72">
        <v>7697</v>
      </c>
      <c r="AC34" s="72">
        <v>73506</v>
      </c>
      <c r="AD34" s="72">
        <v>9</v>
      </c>
      <c r="AE34" s="72">
        <v>145</v>
      </c>
      <c r="AF34" s="72">
        <v>1592</v>
      </c>
      <c r="AG34" s="72">
        <v>944</v>
      </c>
      <c r="AH34" s="72"/>
      <c r="AI34" s="74">
        <v>142334</v>
      </c>
      <c r="AJ34" s="72">
        <v>41582</v>
      </c>
      <c r="AK34" s="61">
        <v>261000</v>
      </c>
      <c r="AL34" s="73">
        <f>SUM(P34:AK34)</f>
        <v>3319902</v>
      </c>
      <c r="AM34" s="74">
        <v>3153092</v>
      </c>
      <c r="AN34" s="72">
        <v>3263931</v>
      </c>
      <c r="AO34" s="72">
        <v>4678757</v>
      </c>
      <c r="AP34" s="72">
        <v>149508</v>
      </c>
      <c r="AQ34" s="72">
        <v>120293</v>
      </c>
      <c r="AR34" s="72">
        <v>7635</v>
      </c>
      <c r="AS34" s="72">
        <v>2992923</v>
      </c>
      <c r="AT34" s="72"/>
      <c r="AU34" s="61"/>
      <c r="AV34" s="74">
        <v>193940</v>
      </c>
      <c r="AW34" s="72">
        <v>159741</v>
      </c>
      <c r="AX34" s="72">
        <v>53832</v>
      </c>
      <c r="AY34" s="72">
        <v>197</v>
      </c>
      <c r="AZ34" s="72">
        <v>1210</v>
      </c>
      <c r="BA34" s="72">
        <v>126110</v>
      </c>
      <c r="BB34" s="61"/>
      <c r="BC34" s="74">
        <v>1289</v>
      </c>
      <c r="BD34" s="61">
        <v>32</v>
      </c>
      <c r="BE34" s="73">
        <f t="shared" si="0"/>
        <v>14902490</v>
      </c>
      <c r="BF34" s="63">
        <f t="shared" si="1"/>
        <v>18597231</v>
      </c>
      <c r="BG34" s="63">
        <f t="shared" si="2"/>
        <v>18222392</v>
      </c>
      <c r="BH34" s="50"/>
      <c r="BI34" s="50"/>
    </row>
    <row r="35" spans="1:61" ht="13.2" x14ac:dyDescent="0.25">
      <c r="A35" s="9"/>
      <c r="B35" s="13"/>
      <c r="C35" s="14" t="s">
        <v>13</v>
      </c>
      <c r="D35" s="75">
        <v>50953</v>
      </c>
      <c r="E35" s="66">
        <v>31506</v>
      </c>
      <c r="F35" s="66">
        <v>184668</v>
      </c>
      <c r="G35" s="66">
        <v>8612</v>
      </c>
      <c r="H35" s="66">
        <v>109</v>
      </c>
      <c r="I35" s="66"/>
      <c r="J35" s="78">
        <v>291</v>
      </c>
      <c r="K35" s="76">
        <v>846</v>
      </c>
      <c r="L35" s="78">
        <v>65427</v>
      </c>
      <c r="M35" s="76">
        <v>26455</v>
      </c>
      <c r="N35" s="58">
        <v>1687</v>
      </c>
      <c r="O35" s="77">
        <f t="shared" ref="O35:O36" si="15">SUM(D35:N35)</f>
        <v>370554</v>
      </c>
      <c r="P35" s="78">
        <v>710945</v>
      </c>
      <c r="Q35" s="76">
        <v>498004</v>
      </c>
      <c r="R35" s="76">
        <v>920236</v>
      </c>
      <c r="S35" s="76">
        <v>94707</v>
      </c>
      <c r="T35" s="76">
        <v>52247</v>
      </c>
      <c r="U35" s="76">
        <v>906</v>
      </c>
      <c r="V35" s="76">
        <v>460856</v>
      </c>
      <c r="W35" s="76">
        <v>185</v>
      </c>
      <c r="X35" s="76"/>
      <c r="Y35" s="76">
        <v>17403</v>
      </c>
      <c r="Z35" s="76"/>
      <c r="AA35" s="78">
        <v>25291</v>
      </c>
      <c r="AB35" s="76">
        <v>7946</v>
      </c>
      <c r="AC35" s="76">
        <v>69079</v>
      </c>
      <c r="AD35" s="76">
        <v>7</v>
      </c>
      <c r="AE35" s="76">
        <v>151</v>
      </c>
      <c r="AF35" s="76">
        <v>1602</v>
      </c>
      <c r="AG35" s="76">
        <v>876</v>
      </c>
      <c r="AH35" s="76"/>
      <c r="AI35" s="78">
        <v>143500</v>
      </c>
      <c r="AJ35" s="76">
        <v>39285</v>
      </c>
      <c r="AK35" s="58">
        <v>261000</v>
      </c>
      <c r="AL35" s="77">
        <f t="shared" ref="AL35:AL36" si="16">SUM(P35:AK35)</f>
        <v>3304226</v>
      </c>
      <c r="AM35" s="78">
        <v>3157544</v>
      </c>
      <c r="AN35" s="76">
        <v>3390755</v>
      </c>
      <c r="AO35" s="76">
        <v>4619285</v>
      </c>
      <c r="AP35" s="76">
        <v>154125</v>
      </c>
      <c r="AQ35" s="76">
        <v>121041</v>
      </c>
      <c r="AR35" s="76">
        <v>7593</v>
      </c>
      <c r="AS35" s="76">
        <v>3061215</v>
      </c>
      <c r="AT35" s="76"/>
      <c r="AU35" s="58"/>
      <c r="AV35" s="78">
        <v>191371</v>
      </c>
      <c r="AW35" s="76">
        <v>157593</v>
      </c>
      <c r="AX35" s="76">
        <v>52003</v>
      </c>
      <c r="AY35" s="76">
        <v>197</v>
      </c>
      <c r="AZ35" s="76">
        <v>1165</v>
      </c>
      <c r="BA35" s="76">
        <v>82724</v>
      </c>
      <c r="BB35" s="58"/>
      <c r="BC35" s="78">
        <v>1434</v>
      </c>
      <c r="BD35" s="58">
        <v>36</v>
      </c>
      <c r="BE35" s="77">
        <f t="shared" si="0"/>
        <v>14998081</v>
      </c>
      <c r="BF35" s="60">
        <f t="shared" si="1"/>
        <v>18672861</v>
      </c>
      <c r="BG35" s="60">
        <f t="shared" si="2"/>
        <v>18302307</v>
      </c>
      <c r="BH35" s="50"/>
      <c r="BI35" s="50"/>
    </row>
    <row r="36" spans="1:61" ht="13.2" x14ac:dyDescent="0.25">
      <c r="A36" s="9"/>
      <c r="B36" s="13"/>
      <c r="C36" s="14" t="s">
        <v>14</v>
      </c>
      <c r="D36" s="75">
        <v>61923</v>
      </c>
      <c r="E36" s="66">
        <v>29041</v>
      </c>
      <c r="F36" s="66">
        <v>181668</v>
      </c>
      <c r="G36" s="66">
        <v>9260</v>
      </c>
      <c r="H36" s="66">
        <v>124</v>
      </c>
      <c r="I36" s="66"/>
      <c r="J36" s="78">
        <v>353</v>
      </c>
      <c r="K36" s="76">
        <v>759</v>
      </c>
      <c r="L36" s="78">
        <v>62363</v>
      </c>
      <c r="M36" s="76">
        <v>25158</v>
      </c>
      <c r="N36" s="58">
        <v>1687</v>
      </c>
      <c r="O36" s="77">
        <f t="shared" si="15"/>
        <v>372336</v>
      </c>
      <c r="P36" s="78">
        <v>698115</v>
      </c>
      <c r="Q36" s="76">
        <v>452188</v>
      </c>
      <c r="R36" s="76">
        <v>776981</v>
      </c>
      <c r="S36" s="76">
        <v>95620</v>
      </c>
      <c r="T36" s="76">
        <v>51566</v>
      </c>
      <c r="U36" s="76">
        <v>910</v>
      </c>
      <c r="V36" s="76">
        <v>449583</v>
      </c>
      <c r="W36" s="76">
        <v>180</v>
      </c>
      <c r="X36" s="76"/>
      <c r="Y36" s="76">
        <v>24345</v>
      </c>
      <c r="Z36" s="76"/>
      <c r="AA36" s="78">
        <v>24399</v>
      </c>
      <c r="AB36" s="76">
        <v>6756</v>
      </c>
      <c r="AC36" s="76">
        <v>67067</v>
      </c>
      <c r="AD36" s="76">
        <v>8</v>
      </c>
      <c r="AE36" s="76">
        <v>136</v>
      </c>
      <c r="AF36" s="76">
        <v>1404</v>
      </c>
      <c r="AG36" s="76">
        <v>866</v>
      </c>
      <c r="AH36" s="76"/>
      <c r="AI36" s="78">
        <v>147815</v>
      </c>
      <c r="AJ36" s="76">
        <v>39596</v>
      </c>
      <c r="AK36" s="58">
        <v>261000</v>
      </c>
      <c r="AL36" s="77">
        <f t="shared" si="16"/>
        <v>3098535</v>
      </c>
      <c r="AM36" s="78">
        <v>3208916</v>
      </c>
      <c r="AN36" s="76">
        <v>3478697</v>
      </c>
      <c r="AO36" s="76">
        <v>4808364</v>
      </c>
      <c r="AP36" s="76">
        <v>157009</v>
      </c>
      <c r="AQ36" s="76">
        <v>125438</v>
      </c>
      <c r="AR36" s="76">
        <v>7656</v>
      </c>
      <c r="AS36" s="76">
        <v>3148394</v>
      </c>
      <c r="AT36" s="76"/>
      <c r="AU36" s="58"/>
      <c r="AV36" s="78">
        <v>191647</v>
      </c>
      <c r="AW36" s="76">
        <v>139922</v>
      </c>
      <c r="AX36" s="76">
        <v>52504</v>
      </c>
      <c r="AY36" s="76">
        <v>183</v>
      </c>
      <c r="AZ36" s="76">
        <v>1222</v>
      </c>
      <c r="BA36" s="76">
        <v>118904</v>
      </c>
      <c r="BB36" s="58"/>
      <c r="BC36" s="78">
        <v>1627</v>
      </c>
      <c r="BD36" s="58">
        <v>33</v>
      </c>
      <c r="BE36" s="77">
        <f t="shared" si="0"/>
        <v>15440516</v>
      </c>
      <c r="BF36" s="60">
        <f t="shared" si="1"/>
        <v>18911387</v>
      </c>
      <c r="BG36" s="60">
        <f t="shared" si="2"/>
        <v>18539051</v>
      </c>
      <c r="BH36" s="50"/>
      <c r="BI36" s="50"/>
    </row>
    <row r="37" spans="1:61" ht="13.2" x14ac:dyDescent="0.25">
      <c r="A37" s="9"/>
      <c r="B37" s="20"/>
      <c r="C37" s="14" t="s">
        <v>15</v>
      </c>
      <c r="D37" s="75">
        <v>57483</v>
      </c>
      <c r="E37" s="66">
        <v>25455</v>
      </c>
      <c r="F37" s="66">
        <v>170819</v>
      </c>
      <c r="G37" s="66">
        <v>9026</v>
      </c>
      <c r="H37" s="66">
        <v>120</v>
      </c>
      <c r="I37" s="66"/>
      <c r="J37" s="78">
        <v>342</v>
      </c>
      <c r="K37" s="76">
        <v>513</v>
      </c>
      <c r="L37" s="78">
        <v>59739</v>
      </c>
      <c r="M37" s="76">
        <v>14630</v>
      </c>
      <c r="N37" s="58">
        <v>1687</v>
      </c>
      <c r="O37" s="77">
        <f>SUM(D37:N37)</f>
        <v>339814</v>
      </c>
      <c r="P37" s="78">
        <v>651396</v>
      </c>
      <c r="Q37" s="76">
        <v>384992</v>
      </c>
      <c r="R37" s="76">
        <v>728343</v>
      </c>
      <c r="S37" s="76">
        <v>95554</v>
      </c>
      <c r="T37" s="76">
        <v>49731</v>
      </c>
      <c r="U37" s="76">
        <v>884</v>
      </c>
      <c r="V37" s="76">
        <v>445710</v>
      </c>
      <c r="W37" s="76">
        <v>170</v>
      </c>
      <c r="X37" s="76"/>
      <c r="Y37" s="76">
        <v>19060</v>
      </c>
      <c r="Z37" s="76"/>
      <c r="AA37" s="78">
        <v>22724</v>
      </c>
      <c r="AB37" s="76">
        <v>5959</v>
      </c>
      <c r="AC37" s="76">
        <v>61869</v>
      </c>
      <c r="AD37" s="76">
        <v>5</v>
      </c>
      <c r="AE37" s="76">
        <v>126</v>
      </c>
      <c r="AF37" s="76">
        <v>1441</v>
      </c>
      <c r="AG37" s="76">
        <v>847</v>
      </c>
      <c r="AH37" s="76"/>
      <c r="AI37" s="78">
        <v>149310</v>
      </c>
      <c r="AJ37" s="76">
        <v>38576</v>
      </c>
      <c r="AK37" s="58">
        <v>266460</v>
      </c>
      <c r="AL37" s="77">
        <f>SUM(P37:AK37)</f>
        <v>2923157</v>
      </c>
      <c r="AM37" s="78">
        <v>3212537</v>
      </c>
      <c r="AN37" s="76">
        <v>3587844</v>
      </c>
      <c r="AO37" s="76">
        <v>4860068</v>
      </c>
      <c r="AP37" s="76">
        <v>159515</v>
      </c>
      <c r="AQ37" s="76">
        <v>128138</v>
      </c>
      <c r="AR37" s="76">
        <v>7528</v>
      </c>
      <c r="AS37" s="76">
        <v>3199779</v>
      </c>
      <c r="AT37" s="76"/>
      <c r="AU37" s="58"/>
      <c r="AV37" s="78">
        <v>189406</v>
      </c>
      <c r="AW37" s="76">
        <v>135336</v>
      </c>
      <c r="AX37" s="76">
        <v>53966</v>
      </c>
      <c r="AY37" s="76">
        <v>180</v>
      </c>
      <c r="AZ37" s="76">
        <v>1240</v>
      </c>
      <c r="BA37" s="76">
        <v>115487</v>
      </c>
      <c r="BB37" s="58"/>
      <c r="BC37" s="78">
        <v>1704</v>
      </c>
      <c r="BD37" s="58">
        <v>35</v>
      </c>
      <c r="BE37" s="77">
        <f t="shared" si="0"/>
        <v>15652763</v>
      </c>
      <c r="BF37" s="60">
        <f t="shared" si="1"/>
        <v>18915734</v>
      </c>
      <c r="BG37" s="60">
        <f t="shared" si="2"/>
        <v>18575920</v>
      </c>
      <c r="BH37" s="50"/>
      <c r="BI37" s="50"/>
    </row>
    <row r="38" spans="1:61" ht="13.2" x14ac:dyDescent="0.25">
      <c r="A38" s="9"/>
      <c r="B38" s="13"/>
      <c r="C38" s="14" t="s">
        <v>16</v>
      </c>
      <c r="D38" s="75">
        <v>53625</v>
      </c>
      <c r="E38" s="66">
        <v>24739</v>
      </c>
      <c r="F38" s="66">
        <v>165052</v>
      </c>
      <c r="G38" s="66">
        <v>8545</v>
      </c>
      <c r="H38" s="66">
        <v>102</v>
      </c>
      <c r="I38" s="66"/>
      <c r="J38" s="78">
        <v>341</v>
      </c>
      <c r="K38" s="76">
        <v>575</v>
      </c>
      <c r="L38" s="78">
        <v>56891</v>
      </c>
      <c r="M38" s="76">
        <v>14264</v>
      </c>
      <c r="N38" s="58">
        <v>1687</v>
      </c>
      <c r="O38" s="77">
        <f t="shared" ref="O38:O39" si="17">SUM(D38:N38)</f>
        <v>325821</v>
      </c>
      <c r="P38" s="78">
        <v>626278</v>
      </c>
      <c r="Q38" s="76">
        <v>374339</v>
      </c>
      <c r="R38" s="76">
        <v>696010</v>
      </c>
      <c r="S38" s="76">
        <v>94041</v>
      </c>
      <c r="T38" s="76">
        <v>48295</v>
      </c>
      <c r="U38" s="76">
        <v>926</v>
      </c>
      <c r="V38" s="76">
        <v>436197</v>
      </c>
      <c r="W38" s="76">
        <v>159</v>
      </c>
      <c r="X38" s="76"/>
      <c r="Y38" s="76">
        <v>16328</v>
      </c>
      <c r="Z38" s="76"/>
      <c r="AA38" s="78">
        <v>23283</v>
      </c>
      <c r="AB38" s="76">
        <v>6778</v>
      </c>
      <c r="AC38" s="76">
        <v>60042</v>
      </c>
      <c r="AD38" s="76">
        <v>6</v>
      </c>
      <c r="AE38" s="76">
        <v>116</v>
      </c>
      <c r="AF38" s="76">
        <v>1235</v>
      </c>
      <c r="AG38" s="76">
        <v>798</v>
      </c>
      <c r="AH38" s="76"/>
      <c r="AI38" s="78">
        <v>149768</v>
      </c>
      <c r="AJ38" s="76">
        <v>39530</v>
      </c>
      <c r="AK38" s="58">
        <v>266460</v>
      </c>
      <c r="AL38" s="77">
        <f t="shared" ref="AL38:AL39" si="18">SUM(P38:AK38)</f>
        <v>2840589</v>
      </c>
      <c r="AM38" s="78">
        <v>3223737</v>
      </c>
      <c r="AN38" s="76">
        <v>3524267</v>
      </c>
      <c r="AO38" s="76">
        <v>4916493</v>
      </c>
      <c r="AP38" s="76">
        <v>159242</v>
      </c>
      <c r="AQ38" s="76">
        <v>130714</v>
      </c>
      <c r="AR38" s="76">
        <v>7471</v>
      </c>
      <c r="AS38" s="76">
        <v>3263573</v>
      </c>
      <c r="AT38" s="76"/>
      <c r="AU38" s="58"/>
      <c r="AV38" s="78">
        <v>211160</v>
      </c>
      <c r="AW38" s="76">
        <v>168611</v>
      </c>
      <c r="AX38" s="76">
        <v>54001</v>
      </c>
      <c r="AY38" s="76">
        <v>5133</v>
      </c>
      <c r="AZ38" s="76">
        <v>1211</v>
      </c>
      <c r="BA38" s="76">
        <v>112254</v>
      </c>
      <c r="BB38" s="58"/>
      <c r="BC38" s="78">
        <v>1731</v>
      </c>
      <c r="BD38" s="58">
        <v>35</v>
      </c>
      <c r="BE38" s="77">
        <f t="shared" si="0"/>
        <v>15779633</v>
      </c>
      <c r="BF38" s="60">
        <f t="shared" si="1"/>
        <v>18946043</v>
      </c>
      <c r="BG38" s="60">
        <f t="shared" si="2"/>
        <v>18620222</v>
      </c>
      <c r="BH38" s="50"/>
      <c r="BI38" s="50"/>
    </row>
    <row r="39" spans="1:61" ht="13.2" x14ac:dyDescent="0.25">
      <c r="A39" s="9"/>
      <c r="B39" s="13"/>
      <c r="C39" s="14" t="s">
        <v>17</v>
      </c>
      <c r="D39" s="75">
        <v>50079</v>
      </c>
      <c r="E39" s="66">
        <v>23181</v>
      </c>
      <c r="F39" s="66">
        <v>164275</v>
      </c>
      <c r="G39" s="66">
        <v>8029</v>
      </c>
      <c r="H39" s="66">
        <v>109</v>
      </c>
      <c r="I39" s="66"/>
      <c r="J39" s="78">
        <v>330</v>
      </c>
      <c r="K39" s="76">
        <v>620</v>
      </c>
      <c r="L39" s="78">
        <v>55007</v>
      </c>
      <c r="M39" s="76">
        <v>13779</v>
      </c>
      <c r="N39" s="58">
        <v>1687</v>
      </c>
      <c r="O39" s="77">
        <f t="shared" si="17"/>
        <v>317096</v>
      </c>
      <c r="P39" s="78">
        <v>584230</v>
      </c>
      <c r="Q39" s="76">
        <v>354338</v>
      </c>
      <c r="R39" s="76">
        <v>688645</v>
      </c>
      <c r="S39" s="76">
        <v>95881</v>
      </c>
      <c r="T39" s="76">
        <v>46362</v>
      </c>
      <c r="U39" s="76">
        <v>776</v>
      </c>
      <c r="V39" s="76">
        <v>417972</v>
      </c>
      <c r="W39" s="76">
        <v>148</v>
      </c>
      <c r="X39" s="76"/>
      <c r="Y39" s="76">
        <v>15520</v>
      </c>
      <c r="Z39" s="76"/>
      <c r="AA39" s="78">
        <v>22702</v>
      </c>
      <c r="AB39" s="76">
        <v>6602</v>
      </c>
      <c r="AC39" s="76">
        <v>58804</v>
      </c>
      <c r="AD39" s="76">
        <v>6</v>
      </c>
      <c r="AE39" s="76">
        <v>110</v>
      </c>
      <c r="AF39" s="76">
        <v>1293</v>
      </c>
      <c r="AG39" s="76">
        <v>659</v>
      </c>
      <c r="AH39" s="76"/>
      <c r="AI39" s="78">
        <v>150378</v>
      </c>
      <c r="AJ39" s="76">
        <v>38384</v>
      </c>
      <c r="AK39" s="58">
        <v>257037</v>
      </c>
      <c r="AL39" s="77">
        <f t="shared" si="18"/>
        <v>2739847</v>
      </c>
      <c r="AM39" s="78">
        <v>3231337</v>
      </c>
      <c r="AN39" s="76">
        <v>3495388</v>
      </c>
      <c r="AO39" s="76">
        <v>4931689</v>
      </c>
      <c r="AP39" s="76">
        <v>162081</v>
      </c>
      <c r="AQ39" s="76">
        <v>132639</v>
      </c>
      <c r="AR39" s="76">
        <v>7460</v>
      </c>
      <c r="AS39" s="76">
        <v>3358877</v>
      </c>
      <c r="AT39" s="76"/>
      <c r="AU39" s="58"/>
      <c r="AV39" s="78">
        <v>227675</v>
      </c>
      <c r="AW39" s="76">
        <v>165902</v>
      </c>
      <c r="AX39" s="76">
        <v>54086</v>
      </c>
      <c r="AY39" s="76">
        <v>5221</v>
      </c>
      <c r="AZ39" s="76">
        <v>1195</v>
      </c>
      <c r="BA39" s="76">
        <v>108515</v>
      </c>
      <c r="BB39" s="58"/>
      <c r="BC39" s="78">
        <v>1865</v>
      </c>
      <c r="BD39" s="58">
        <v>36</v>
      </c>
      <c r="BE39" s="77">
        <f t="shared" si="0"/>
        <v>15883966</v>
      </c>
      <c r="BF39" s="60">
        <f t="shared" si="1"/>
        <v>18940909</v>
      </c>
      <c r="BG39" s="60">
        <f t="shared" si="2"/>
        <v>18623813</v>
      </c>
      <c r="BH39" s="50"/>
      <c r="BI39" s="50"/>
    </row>
    <row r="40" spans="1:61" ht="13.2" x14ac:dyDescent="0.25">
      <c r="A40" s="9"/>
      <c r="B40" s="20"/>
      <c r="C40" s="14" t="s">
        <v>18</v>
      </c>
      <c r="D40" s="75">
        <v>47807</v>
      </c>
      <c r="E40" s="66">
        <v>22269</v>
      </c>
      <c r="F40" s="66">
        <v>160273</v>
      </c>
      <c r="G40" s="66">
        <v>8241</v>
      </c>
      <c r="H40" s="66">
        <v>111</v>
      </c>
      <c r="I40" s="66"/>
      <c r="J40" s="78">
        <v>319</v>
      </c>
      <c r="K40" s="76">
        <v>562</v>
      </c>
      <c r="L40" s="78">
        <v>52969</v>
      </c>
      <c r="M40" s="76">
        <v>13144</v>
      </c>
      <c r="N40" s="58">
        <v>1687</v>
      </c>
      <c r="O40" s="77">
        <f>SUM(D40:N40)</f>
        <v>307382</v>
      </c>
      <c r="P40" s="78">
        <v>562598</v>
      </c>
      <c r="Q40" s="76">
        <v>349650</v>
      </c>
      <c r="R40" s="76">
        <v>671885</v>
      </c>
      <c r="S40" s="76">
        <v>94243</v>
      </c>
      <c r="T40" s="76">
        <v>44177</v>
      </c>
      <c r="U40" s="76">
        <v>771</v>
      </c>
      <c r="V40" s="76">
        <v>408435</v>
      </c>
      <c r="W40" s="76">
        <v>141</v>
      </c>
      <c r="X40" s="76"/>
      <c r="Y40" s="76">
        <v>14750</v>
      </c>
      <c r="Z40" s="76"/>
      <c r="AA40" s="78">
        <v>21970</v>
      </c>
      <c r="AB40" s="76">
        <v>6290</v>
      </c>
      <c r="AC40" s="76">
        <v>59202</v>
      </c>
      <c r="AD40" s="76">
        <v>8</v>
      </c>
      <c r="AE40" s="76">
        <v>112</v>
      </c>
      <c r="AF40" s="76">
        <v>1111</v>
      </c>
      <c r="AG40" s="76">
        <v>659</v>
      </c>
      <c r="AH40" s="76"/>
      <c r="AI40" s="78">
        <v>150392</v>
      </c>
      <c r="AJ40" s="76">
        <v>39310</v>
      </c>
      <c r="AK40" s="58">
        <v>257037</v>
      </c>
      <c r="AL40" s="77">
        <f>SUM(P40:AK40)</f>
        <v>2682741</v>
      </c>
      <c r="AM40" s="78">
        <v>3228295</v>
      </c>
      <c r="AN40" s="76">
        <v>3459001</v>
      </c>
      <c r="AO40" s="76">
        <v>4909648</v>
      </c>
      <c r="AP40" s="76">
        <v>167000</v>
      </c>
      <c r="AQ40" s="76">
        <v>134218</v>
      </c>
      <c r="AR40" s="76">
        <v>7401</v>
      </c>
      <c r="AS40" s="76">
        <v>3432414</v>
      </c>
      <c r="AT40" s="76"/>
      <c r="AU40" s="58"/>
      <c r="AV40" s="78">
        <v>233365</v>
      </c>
      <c r="AW40" s="76">
        <v>156716</v>
      </c>
      <c r="AX40" s="76">
        <v>54477</v>
      </c>
      <c r="AY40" s="76">
        <v>6486</v>
      </c>
      <c r="AZ40" s="76">
        <v>1191</v>
      </c>
      <c r="BA40" s="76">
        <v>107223</v>
      </c>
      <c r="BB40" s="58"/>
      <c r="BC40" s="78">
        <v>2100</v>
      </c>
      <c r="BD40" s="58">
        <v>31</v>
      </c>
      <c r="BE40" s="77">
        <f t="shared" si="0"/>
        <v>15899566</v>
      </c>
      <c r="BF40" s="60">
        <f t="shared" si="1"/>
        <v>18889689</v>
      </c>
      <c r="BG40" s="60">
        <f t="shared" si="2"/>
        <v>18582307</v>
      </c>
      <c r="BH40" s="50"/>
      <c r="BI40" s="50"/>
    </row>
    <row r="41" spans="1:61" ht="13.2" x14ac:dyDescent="0.25">
      <c r="A41" s="9"/>
      <c r="B41" s="13"/>
      <c r="C41" s="14" t="s">
        <v>19</v>
      </c>
      <c r="D41" s="75">
        <v>45326</v>
      </c>
      <c r="E41" s="66">
        <v>21054</v>
      </c>
      <c r="F41" s="66">
        <v>155870</v>
      </c>
      <c r="G41" s="66">
        <v>7620</v>
      </c>
      <c r="H41" s="66">
        <v>112</v>
      </c>
      <c r="I41" s="66"/>
      <c r="J41" s="78">
        <v>310</v>
      </c>
      <c r="K41" s="76">
        <v>564</v>
      </c>
      <c r="L41" s="78">
        <v>50837</v>
      </c>
      <c r="M41" s="76">
        <v>13722</v>
      </c>
      <c r="N41" s="58">
        <v>1687</v>
      </c>
      <c r="O41" s="77">
        <f t="shared" ref="O41:O42" si="19">SUM(D41:N41)</f>
        <v>297102</v>
      </c>
      <c r="P41" s="78">
        <v>542351</v>
      </c>
      <c r="Q41" s="76">
        <v>344074</v>
      </c>
      <c r="R41" s="76">
        <v>619482</v>
      </c>
      <c r="S41" s="76">
        <v>93774</v>
      </c>
      <c r="T41" s="76">
        <v>39614</v>
      </c>
      <c r="U41" s="76">
        <v>736</v>
      </c>
      <c r="V41" s="76">
        <v>402560</v>
      </c>
      <c r="W41" s="76">
        <v>155</v>
      </c>
      <c r="X41" s="76"/>
      <c r="Y41" s="76">
        <v>14957</v>
      </c>
      <c r="Z41" s="76"/>
      <c r="AA41" s="78">
        <v>17617</v>
      </c>
      <c r="AB41" s="76">
        <v>6263</v>
      </c>
      <c r="AC41" s="76">
        <v>52754</v>
      </c>
      <c r="AD41" s="76">
        <v>8</v>
      </c>
      <c r="AE41" s="76">
        <v>114</v>
      </c>
      <c r="AF41" s="76">
        <v>1055</v>
      </c>
      <c r="AG41" s="76">
        <v>649</v>
      </c>
      <c r="AH41" s="76"/>
      <c r="AI41" s="78">
        <v>151874</v>
      </c>
      <c r="AJ41" s="76">
        <v>42592</v>
      </c>
      <c r="AK41" s="58">
        <v>235563</v>
      </c>
      <c r="AL41" s="77">
        <f t="shared" ref="AL41:AL42" si="20">SUM(P41:AK41)</f>
        <v>2566192</v>
      </c>
      <c r="AM41" s="78">
        <v>3299926</v>
      </c>
      <c r="AN41" s="76">
        <v>3420451</v>
      </c>
      <c r="AO41" s="76">
        <v>4903020</v>
      </c>
      <c r="AP41" s="76">
        <v>170888</v>
      </c>
      <c r="AQ41" s="76">
        <v>128493</v>
      </c>
      <c r="AR41" s="76">
        <v>7309</v>
      </c>
      <c r="AS41" s="76">
        <v>3505623</v>
      </c>
      <c r="AT41" s="76"/>
      <c r="AU41" s="58"/>
      <c r="AV41" s="78">
        <v>230962</v>
      </c>
      <c r="AW41" s="76">
        <v>150878</v>
      </c>
      <c r="AX41" s="76">
        <v>56934</v>
      </c>
      <c r="AY41" s="76">
        <v>8561</v>
      </c>
      <c r="AZ41" s="76">
        <v>1220</v>
      </c>
      <c r="BA41" s="76">
        <v>103231</v>
      </c>
      <c r="BB41" s="58"/>
      <c r="BC41" s="78">
        <v>2266</v>
      </c>
      <c r="BD41" s="58">
        <v>35</v>
      </c>
      <c r="BE41" s="77">
        <f t="shared" si="0"/>
        <v>15989797</v>
      </c>
      <c r="BF41" s="60">
        <f t="shared" si="1"/>
        <v>18853091</v>
      </c>
      <c r="BG41" s="60">
        <f t="shared" si="2"/>
        <v>18555989</v>
      </c>
      <c r="BH41" s="50"/>
      <c r="BI41" s="50"/>
    </row>
    <row r="42" spans="1:61" ht="13.2" x14ac:dyDescent="0.25">
      <c r="A42" s="9"/>
      <c r="B42" s="13"/>
      <c r="C42" s="14" t="s">
        <v>20</v>
      </c>
      <c r="D42" s="75">
        <v>43080</v>
      </c>
      <c r="E42" s="66">
        <v>20726</v>
      </c>
      <c r="F42" s="66">
        <v>155869</v>
      </c>
      <c r="G42" s="66">
        <v>6802</v>
      </c>
      <c r="H42" s="66">
        <v>100</v>
      </c>
      <c r="I42" s="66"/>
      <c r="J42" s="78">
        <v>271</v>
      </c>
      <c r="K42" s="76">
        <v>576</v>
      </c>
      <c r="L42" s="78">
        <v>48751</v>
      </c>
      <c r="M42" s="76">
        <v>13642</v>
      </c>
      <c r="N42" s="58">
        <v>1687</v>
      </c>
      <c r="O42" s="77">
        <f t="shared" si="19"/>
        <v>291504</v>
      </c>
      <c r="P42" s="78">
        <v>517750</v>
      </c>
      <c r="Q42" s="76">
        <v>342113</v>
      </c>
      <c r="R42" s="76">
        <v>619474</v>
      </c>
      <c r="S42" s="76">
        <v>94318</v>
      </c>
      <c r="T42" s="76">
        <v>34234</v>
      </c>
      <c r="U42" s="76">
        <v>704</v>
      </c>
      <c r="V42" s="76">
        <v>404356</v>
      </c>
      <c r="W42" s="76">
        <v>145</v>
      </c>
      <c r="X42" s="76"/>
      <c r="Y42" s="76">
        <v>14486</v>
      </c>
      <c r="Z42" s="76"/>
      <c r="AA42" s="78">
        <v>13687</v>
      </c>
      <c r="AB42" s="76">
        <v>6209</v>
      </c>
      <c r="AC42" s="76">
        <v>52754</v>
      </c>
      <c r="AD42" s="76">
        <v>6</v>
      </c>
      <c r="AE42" s="76">
        <v>115</v>
      </c>
      <c r="AF42" s="76">
        <v>1118</v>
      </c>
      <c r="AG42" s="76">
        <v>651</v>
      </c>
      <c r="AH42" s="76"/>
      <c r="AI42" s="78">
        <v>149707</v>
      </c>
      <c r="AJ42" s="76">
        <v>44775</v>
      </c>
      <c r="AK42" s="58">
        <v>235563</v>
      </c>
      <c r="AL42" s="77">
        <f t="shared" si="20"/>
        <v>2532165</v>
      </c>
      <c r="AM42" s="78">
        <v>3294373</v>
      </c>
      <c r="AN42" s="76">
        <v>3378663</v>
      </c>
      <c r="AO42" s="76">
        <v>4889003</v>
      </c>
      <c r="AP42" s="76">
        <v>172327</v>
      </c>
      <c r="AQ42" s="76">
        <v>118909</v>
      </c>
      <c r="AR42" s="76">
        <v>7138</v>
      </c>
      <c r="AS42" s="76">
        <v>3530608</v>
      </c>
      <c r="AT42" s="76"/>
      <c r="AU42" s="58"/>
      <c r="AV42" s="78">
        <v>224212</v>
      </c>
      <c r="AW42" s="76">
        <v>144824</v>
      </c>
      <c r="AX42" s="76">
        <v>56934</v>
      </c>
      <c r="AY42" s="76">
        <v>9271</v>
      </c>
      <c r="AZ42" s="76">
        <v>1186</v>
      </c>
      <c r="BA42" s="76">
        <v>101958</v>
      </c>
      <c r="BB42" s="58"/>
      <c r="BC42" s="78">
        <v>2553</v>
      </c>
      <c r="BD42" s="58">
        <v>31</v>
      </c>
      <c r="BE42" s="77">
        <f t="shared" si="0"/>
        <v>15931990</v>
      </c>
      <c r="BF42" s="60">
        <f t="shared" si="1"/>
        <v>18755659</v>
      </c>
      <c r="BG42" s="60">
        <f t="shared" si="2"/>
        <v>18464155</v>
      </c>
      <c r="BH42" s="50"/>
      <c r="BI42" s="50"/>
    </row>
    <row r="43" spans="1:61" ht="13.2" x14ac:dyDescent="0.25">
      <c r="A43" s="9"/>
      <c r="B43" s="20"/>
      <c r="C43" s="14" t="s">
        <v>21</v>
      </c>
      <c r="D43" s="75">
        <v>41314</v>
      </c>
      <c r="E43" s="66">
        <v>20391</v>
      </c>
      <c r="F43" s="66">
        <v>142141</v>
      </c>
      <c r="G43" s="66">
        <v>6845</v>
      </c>
      <c r="H43" s="66">
        <v>110</v>
      </c>
      <c r="I43" s="66"/>
      <c r="J43" s="78">
        <v>278</v>
      </c>
      <c r="K43" s="76">
        <v>572</v>
      </c>
      <c r="L43" s="78">
        <v>47329</v>
      </c>
      <c r="M43" s="76">
        <v>13494</v>
      </c>
      <c r="N43" s="58">
        <v>1687</v>
      </c>
      <c r="O43" s="77">
        <f>SUM(D43:N43)</f>
        <v>274161</v>
      </c>
      <c r="P43" s="78">
        <v>506923</v>
      </c>
      <c r="Q43" s="76">
        <v>327538</v>
      </c>
      <c r="R43" s="76">
        <v>572991</v>
      </c>
      <c r="S43" s="76">
        <v>96369</v>
      </c>
      <c r="T43" s="76">
        <v>35643</v>
      </c>
      <c r="U43" s="76">
        <v>724</v>
      </c>
      <c r="V43" s="76">
        <v>401044</v>
      </c>
      <c r="W43" s="76">
        <v>145</v>
      </c>
      <c r="X43" s="76"/>
      <c r="Y43" s="76">
        <v>14448</v>
      </c>
      <c r="Z43" s="76"/>
      <c r="AA43" s="78">
        <v>13700</v>
      </c>
      <c r="AB43" s="76">
        <v>5958</v>
      </c>
      <c r="AC43" s="76">
        <v>51409</v>
      </c>
      <c r="AD43" s="76">
        <v>6</v>
      </c>
      <c r="AE43" s="76">
        <v>117</v>
      </c>
      <c r="AF43" s="76">
        <v>938</v>
      </c>
      <c r="AG43" s="76">
        <v>657</v>
      </c>
      <c r="AH43" s="76"/>
      <c r="AI43" s="78">
        <v>153664</v>
      </c>
      <c r="AJ43" s="76">
        <v>48492</v>
      </c>
      <c r="AK43" s="58">
        <v>237803</v>
      </c>
      <c r="AL43" s="77">
        <f>SUM(P43:AK43)</f>
        <v>2468569</v>
      </c>
      <c r="AM43" s="78">
        <v>3306964</v>
      </c>
      <c r="AN43" s="76">
        <v>3346837</v>
      </c>
      <c r="AO43" s="76">
        <v>4857469</v>
      </c>
      <c r="AP43" s="76">
        <v>175172</v>
      </c>
      <c r="AQ43" s="76">
        <v>127206</v>
      </c>
      <c r="AR43" s="76">
        <v>6958</v>
      </c>
      <c r="AS43" s="76">
        <v>3604665</v>
      </c>
      <c r="AT43" s="76"/>
      <c r="AU43" s="58"/>
      <c r="AV43" s="78">
        <v>219152</v>
      </c>
      <c r="AW43" s="76">
        <v>140089</v>
      </c>
      <c r="AX43" s="76">
        <v>58464</v>
      </c>
      <c r="AY43" s="76">
        <v>9679</v>
      </c>
      <c r="AZ43" s="76">
        <v>1281</v>
      </c>
      <c r="BA43" s="76">
        <v>100168</v>
      </c>
      <c r="BB43" s="58"/>
      <c r="BC43" s="78">
        <v>2760</v>
      </c>
      <c r="BD43" s="58">
        <v>48</v>
      </c>
      <c r="BE43" s="77">
        <f t="shared" si="0"/>
        <v>15956912</v>
      </c>
      <c r="BF43" s="60">
        <f t="shared" si="1"/>
        <v>18699642</v>
      </c>
      <c r="BG43" s="60">
        <f t="shared" si="2"/>
        <v>18425481</v>
      </c>
      <c r="BH43" s="50"/>
      <c r="BI43" s="50"/>
    </row>
    <row r="44" spans="1:61" ht="13.2" x14ac:dyDescent="0.25">
      <c r="A44" s="9"/>
      <c r="B44" s="13"/>
      <c r="C44" s="14" t="s">
        <v>22</v>
      </c>
      <c r="D44" s="75">
        <v>38976</v>
      </c>
      <c r="E44" s="66">
        <v>19855</v>
      </c>
      <c r="F44" s="66">
        <v>160255</v>
      </c>
      <c r="G44" s="66">
        <v>7091</v>
      </c>
      <c r="H44" s="66">
        <v>109</v>
      </c>
      <c r="I44" s="66"/>
      <c r="J44" s="78">
        <v>269</v>
      </c>
      <c r="K44" s="76">
        <v>566</v>
      </c>
      <c r="L44" s="78">
        <v>44292</v>
      </c>
      <c r="M44" s="76">
        <v>12946</v>
      </c>
      <c r="N44" s="58">
        <v>1687</v>
      </c>
      <c r="O44" s="77">
        <f t="shared" ref="O44:O45" si="21">SUM(D44:N44)</f>
        <v>286046</v>
      </c>
      <c r="P44" s="78">
        <v>494738</v>
      </c>
      <c r="Q44" s="76">
        <v>324135</v>
      </c>
      <c r="R44" s="76">
        <v>580671</v>
      </c>
      <c r="S44" s="76">
        <v>96813</v>
      </c>
      <c r="T44" s="76">
        <v>39957</v>
      </c>
      <c r="U44" s="76">
        <v>631</v>
      </c>
      <c r="V44" s="76">
        <v>405138</v>
      </c>
      <c r="W44" s="76">
        <v>133</v>
      </c>
      <c r="X44" s="76"/>
      <c r="Y44" s="76"/>
      <c r="Z44" s="76"/>
      <c r="AA44" s="78">
        <v>13288</v>
      </c>
      <c r="AB44" s="76">
        <v>5801</v>
      </c>
      <c r="AC44" s="76">
        <v>49469</v>
      </c>
      <c r="AD44" s="76">
        <v>4</v>
      </c>
      <c r="AE44" s="76">
        <v>136</v>
      </c>
      <c r="AF44" s="76">
        <v>1003</v>
      </c>
      <c r="AG44" s="76">
        <v>638</v>
      </c>
      <c r="AH44" s="76"/>
      <c r="AI44" s="78">
        <v>157431</v>
      </c>
      <c r="AJ44" s="76">
        <v>50963</v>
      </c>
      <c r="AK44" s="58">
        <v>241488</v>
      </c>
      <c r="AL44" s="77">
        <f t="shared" ref="AL44:AL45" si="22">SUM(P44:AK44)</f>
        <v>2462437</v>
      </c>
      <c r="AM44" s="78">
        <v>3306316</v>
      </c>
      <c r="AN44" s="76">
        <v>3355687</v>
      </c>
      <c r="AO44" s="76">
        <v>5021122</v>
      </c>
      <c r="AP44" s="76">
        <v>174128</v>
      </c>
      <c r="AQ44" s="76">
        <v>133055</v>
      </c>
      <c r="AR44" s="76">
        <v>6822</v>
      </c>
      <c r="AS44" s="76">
        <v>3650098</v>
      </c>
      <c r="AT44" s="76">
        <v>16890</v>
      </c>
      <c r="AU44" s="58"/>
      <c r="AV44" s="78">
        <v>213881</v>
      </c>
      <c r="AW44" s="76">
        <v>131449</v>
      </c>
      <c r="AX44" s="76">
        <v>60067</v>
      </c>
      <c r="AY44" s="76">
        <v>10464</v>
      </c>
      <c r="AZ44" s="76">
        <v>1222</v>
      </c>
      <c r="BA44" s="76">
        <v>98976</v>
      </c>
      <c r="BB44" s="58"/>
      <c r="BC44" s="78">
        <v>2776</v>
      </c>
      <c r="BD44" s="58">
        <v>39</v>
      </c>
      <c r="BE44" s="77">
        <f t="shared" si="0"/>
        <v>16182992</v>
      </c>
      <c r="BF44" s="60">
        <f t="shared" si="1"/>
        <v>18931475</v>
      </c>
      <c r="BG44" s="60">
        <f t="shared" si="2"/>
        <v>18645429</v>
      </c>
      <c r="BH44" s="50"/>
      <c r="BI44" s="50"/>
    </row>
    <row r="45" spans="1:61" ht="13.8" thickBot="1" x14ac:dyDescent="0.3">
      <c r="A45" s="9"/>
      <c r="B45" s="17"/>
      <c r="C45" s="18" t="s">
        <v>23</v>
      </c>
      <c r="D45" s="67">
        <v>37718</v>
      </c>
      <c r="E45" s="64">
        <v>19973</v>
      </c>
      <c r="F45" s="64">
        <v>164011</v>
      </c>
      <c r="G45" s="64">
        <v>6915</v>
      </c>
      <c r="H45" s="64">
        <v>101</v>
      </c>
      <c r="I45" s="64"/>
      <c r="J45" s="70">
        <v>271</v>
      </c>
      <c r="K45" s="68">
        <v>590</v>
      </c>
      <c r="L45" s="70">
        <v>42153</v>
      </c>
      <c r="M45" s="68">
        <v>12704</v>
      </c>
      <c r="N45" s="56">
        <v>1687</v>
      </c>
      <c r="O45" s="69">
        <f t="shared" si="21"/>
        <v>286123</v>
      </c>
      <c r="P45" s="70">
        <v>488512</v>
      </c>
      <c r="Q45" s="68">
        <v>318658</v>
      </c>
      <c r="R45" s="68">
        <v>591600</v>
      </c>
      <c r="S45" s="68">
        <v>96343</v>
      </c>
      <c r="T45" s="68">
        <v>38493</v>
      </c>
      <c r="U45" s="68">
        <v>624</v>
      </c>
      <c r="V45" s="68">
        <v>382910</v>
      </c>
      <c r="W45" s="68">
        <v>142</v>
      </c>
      <c r="X45" s="68"/>
      <c r="Y45" s="68">
        <v>18490</v>
      </c>
      <c r="Z45" s="68"/>
      <c r="AA45" s="70">
        <v>13041</v>
      </c>
      <c r="AB45" s="68">
        <v>5321</v>
      </c>
      <c r="AC45" s="68">
        <v>48611</v>
      </c>
      <c r="AD45" s="68">
        <v>5</v>
      </c>
      <c r="AE45" s="68">
        <v>116</v>
      </c>
      <c r="AF45" s="68">
        <v>913</v>
      </c>
      <c r="AG45" s="68">
        <v>665</v>
      </c>
      <c r="AH45" s="68"/>
      <c r="AI45" s="70">
        <v>163864</v>
      </c>
      <c r="AJ45" s="68">
        <v>55039</v>
      </c>
      <c r="AK45" s="56">
        <v>231121</v>
      </c>
      <c r="AL45" s="69">
        <f t="shared" si="22"/>
        <v>2454468</v>
      </c>
      <c r="AM45" s="70">
        <v>3363964</v>
      </c>
      <c r="AN45" s="68">
        <v>3341356</v>
      </c>
      <c r="AO45" s="68">
        <v>5145065</v>
      </c>
      <c r="AP45" s="68">
        <v>179887</v>
      </c>
      <c r="AQ45" s="68">
        <v>132554</v>
      </c>
      <c r="AR45" s="68">
        <v>6869</v>
      </c>
      <c r="AS45" s="68">
        <v>3831541</v>
      </c>
      <c r="AT45" s="68"/>
      <c r="AU45" s="56"/>
      <c r="AV45" s="70">
        <v>208735</v>
      </c>
      <c r="AW45" s="68">
        <v>119021</v>
      </c>
      <c r="AX45" s="68">
        <v>61564</v>
      </c>
      <c r="AY45" s="68">
        <v>11549</v>
      </c>
      <c r="AZ45" s="68">
        <v>1249</v>
      </c>
      <c r="BA45" s="68">
        <v>100203</v>
      </c>
      <c r="BB45" s="56"/>
      <c r="BC45" s="70">
        <v>3019</v>
      </c>
      <c r="BD45" s="56">
        <v>38</v>
      </c>
      <c r="BE45" s="69">
        <f t="shared" si="0"/>
        <v>16506614</v>
      </c>
      <c r="BF45" s="57">
        <f t="shared" si="1"/>
        <v>19247205</v>
      </c>
      <c r="BG45" s="57">
        <f t="shared" si="2"/>
        <v>18961082</v>
      </c>
      <c r="BH45" s="50"/>
      <c r="BI45" s="50"/>
    </row>
    <row r="46" spans="1:61" ht="13.2" x14ac:dyDescent="0.25">
      <c r="A46" s="9"/>
      <c r="B46" s="10">
        <v>2020</v>
      </c>
      <c r="C46" s="11" t="s">
        <v>12</v>
      </c>
      <c r="D46" s="71">
        <v>35040</v>
      </c>
      <c r="E46" s="65">
        <v>20639</v>
      </c>
      <c r="F46" s="65">
        <v>161574</v>
      </c>
      <c r="G46" s="65">
        <v>6730</v>
      </c>
      <c r="H46" s="65">
        <v>99</v>
      </c>
      <c r="I46" s="65"/>
      <c r="J46" s="74">
        <v>247</v>
      </c>
      <c r="K46" s="72">
        <v>516</v>
      </c>
      <c r="L46" s="74">
        <v>41149</v>
      </c>
      <c r="M46" s="72">
        <v>11526</v>
      </c>
      <c r="N46" s="61">
        <v>1687</v>
      </c>
      <c r="O46" s="73">
        <f>SUM(D46:N46)</f>
        <v>279207</v>
      </c>
      <c r="P46" s="74">
        <v>476233</v>
      </c>
      <c r="Q46" s="72">
        <v>302326</v>
      </c>
      <c r="R46" s="72">
        <v>579140</v>
      </c>
      <c r="S46" s="72">
        <v>96861</v>
      </c>
      <c r="T46" s="72">
        <v>37011</v>
      </c>
      <c r="U46" s="72">
        <v>630</v>
      </c>
      <c r="V46" s="72">
        <v>375021</v>
      </c>
      <c r="W46" s="72">
        <v>138</v>
      </c>
      <c r="X46" s="72"/>
      <c r="Y46" s="72"/>
      <c r="Z46" s="72"/>
      <c r="AA46" s="74">
        <v>12723</v>
      </c>
      <c r="AB46" s="72">
        <v>4949</v>
      </c>
      <c r="AC46" s="72">
        <v>47385</v>
      </c>
      <c r="AD46" s="72">
        <v>7</v>
      </c>
      <c r="AE46" s="72">
        <v>100</v>
      </c>
      <c r="AF46" s="72">
        <v>951</v>
      </c>
      <c r="AG46" s="72">
        <v>656</v>
      </c>
      <c r="AH46" s="72"/>
      <c r="AI46" s="74">
        <v>164941</v>
      </c>
      <c r="AJ46" s="72">
        <v>56391</v>
      </c>
      <c r="AK46" s="61">
        <v>231121</v>
      </c>
      <c r="AL46" s="73">
        <f>SUM(P46:AK46)</f>
        <v>2386584</v>
      </c>
      <c r="AM46" s="74">
        <v>3352263</v>
      </c>
      <c r="AN46" s="72">
        <v>3312157</v>
      </c>
      <c r="AO46" s="72">
        <v>5172778</v>
      </c>
      <c r="AP46" s="72">
        <v>182302</v>
      </c>
      <c r="AQ46" s="72">
        <v>132874</v>
      </c>
      <c r="AR46" s="72">
        <v>6735</v>
      </c>
      <c r="AS46" s="72">
        <v>3878066</v>
      </c>
      <c r="AT46" s="72">
        <v>15927</v>
      </c>
      <c r="AU46" s="61"/>
      <c r="AV46" s="74">
        <v>204363</v>
      </c>
      <c r="AW46" s="72">
        <v>112543</v>
      </c>
      <c r="AX46" s="72">
        <v>61161</v>
      </c>
      <c r="AY46" s="72">
        <v>13044</v>
      </c>
      <c r="AZ46" s="72">
        <v>1212</v>
      </c>
      <c r="BA46" s="72">
        <v>102552</v>
      </c>
      <c r="BB46" s="61"/>
      <c r="BC46" s="74">
        <v>3165</v>
      </c>
      <c r="BD46" s="61">
        <v>106</v>
      </c>
      <c r="BE46" s="73">
        <f t="shared" si="0"/>
        <v>16551248</v>
      </c>
      <c r="BF46" s="63">
        <f t="shared" si="1"/>
        <v>19217039</v>
      </c>
      <c r="BG46" s="63">
        <f t="shared" si="2"/>
        <v>18937832</v>
      </c>
      <c r="BH46" s="50"/>
      <c r="BI46" s="50"/>
    </row>
    <row r="47" spans="1:61" ht="13.2" x14ac:dyDescent="0.25">
      <c r="A47" s="9"/>
      <c r="B47" s="13"/>
      <c r="C47" s="14" t="s">
        <v>13</v>
      </c>
      <c r="D47" s="75">
        <v>32229</v>
      </c>
      <c r="E47" s="66">
        <v>20603</v>
      </c>
      <c r="F47" s="66">
        <v>158883</v>
      </c>
      <c r="G47" s="66">
        <v>6033</v>
      </c>
      <c r="H47" s="66">
        <v>97</v>
      </c>
      <c r="I47" s="66"/>
      <c r="J47" s="78">
        <v>228</v>
      </c>
      <c r="K47" s="76">
        <v>481</v>
      </c>
      <c r="L47" s="78">
        <v>39485</v>
      </c>
      <c r="M47" s="76">
        <v>11340</v>
      </c>
      <c r="N47" s="58"/>
      <c r="O47" s="77">
        <f t="shared" ref="O47:O48" si="23">SUM(D47:N47)</f>
        <v>269379</v>
      </c>
      <c r="P47" s="78">
        <v>455442</v>
      </c>
      <c r="Q47" s="76">
        <v>302719</v>
      </c>
      <c r="R47" s="76">
        <v>583470</v>
      </c>
      <c r="S47" s="76">
        <v>96429</v>
      </c>
      <c r="T47" s="76">
        <v>33551</v>
      </c>
      <c r="U47" s="76">
        <v>639</v>
      </c>
      <c r="V47" s="76">
        <v>379027</v>
      </c>
      <c r="W47" s="76">
        <v>126</v>
      </c>
      <c r="X47" s="76"/>
      <c r="Y47" s="76">
        <v>15066</v>
      </c>
      <c r="Z47" s="76"/>
      <c r="AA47" s="78">
        <v>15310</v>
      </c>
      <c r="AB47" s="76">
        <v>4887</v>
      </c>
      <c r="AC47" s="76">
        <v>37286</v>
      </c>
      <c r="AD47" s="76">
        <v>4</v>
      </c>
      <c r="AE47" s="76">
        <v>84</v>
      </c>
      <c r="AF47" s="76">
        <v>1100</v>
      </c>
      <c r="AG47" s="76">
        <v>640</v>
      </c>
      <c r="AH47" s="76"/>
      <c r="AI47" s="78">
        <v>168017</v>
      </c>
      <c r="AJ47" s="76">
        <v>60500</v>
      </c>
      <c r="AK47" s="58">
        <v>224708</v>
      </c>
      <c r="AL47" s="77">
        <f t="shared" ref="AL47:AL48" si="24">SUM(P47:AK47)</f>
        <v>2379005</v>
      </c>
      <c r="AM47" s="78">
        <v>3320743</v>
      </c>
      <c r="AN47" s="76">
        <v>3294431</v>
      </c>
      <c r="AO47" s="76">
        <v>5135356</v>
      </c>
      <c r="AP47" s="76">
        <v>181498</v>
      </c>
      <c r="AQ47" s="76">
        <v>121611</v>
      </c>
      <c r="AR47" s="76">
        <v>6528</v>
      </c>
      <c r="AS47" s="76">
        <v>3926407</v>
      </c>
      <c r="AT47" s="76"/>
      <c r="AU47" s="58"/>
      <c r="AV47" s="78">
        <v>200569</v>
      </c>
      <c r="AW47" s="76">
        <v>105072</v>
      </c>
      <c r="AX47" s="76">
        <v>70460</v>
      </c>
      <c r="AY47" s="76">
        <v>14932</v>
      </c>
      <c r="AZ47" s="76">
        <v>1191</v>
      </c>
      <c r="BA47" s="76">
        <v>102845</v>
      </c>
      <c r="BB47" s="58"/>
      <c r="BC47" s="78">
        <v>3142</v>
      </c>
      <c r="BD47" s="58">
        <v>180</v>
      </c>
      <c r="BE47" s="77">
        <f t="shared" si="0"/>
        <v>16484965</v>
      </c>
      <c r="BF47" s="60">
        <f t="shared" si="1"/>
        <v>19133349</v>
      </c>
      <c r="BG47" s="60">
        <f t="shared" si="2"/>
        <v>18863970</v>
      </c>
      <c r="BH47" s="50"/>
      <c r="BI47" s="50"/>
    </row>
    <row r="48" spans="1:61" ht="13.2" x14ac:dyDescent="0.25">
      <c r="A48" s="9"/>
      <c r="B48" s="13"/>
      <c r="C48" s="14" t="s">
        <v>14</v>
      </c>
      <c r="D48" s="75">
        <v>32041</v>
      </c>
      <c r="E48" s="66">
        <v>20161</v>
      </c>
      <c r="F48" s="66">
        <v>154676</v>
      </c>
      <c r="G48" s="66">
        <v>6350</v>
      </c>
      <c r="H48" s="66">
        <v>83</v>
      </c>
      <c r="I48" s="66"/>
      <c r="J48" s="78">
        <v>258</v>
      </c>
      <c r="K48" s="76">
        <v>497</v>
      </c>
      <c r="L48" s="78">
        <v>38355</v>
      </c>
      <c r="M48" s="76">
        <v>11194</v>
      </c>
      <c r="N48" s="58"/>
      <c r="O48" s="77">
        <f t="shared" si="23"/>
        <v>263615</v>
      </c>
      <c r="P48" s="78">
        <v>446836</v>
      </c>
      <c r="Q48" s="76">
        <v>301423</v>
      </c>
      <c r="R48" s="76">
        <v>565533</v>
      </c>
      <c r="S48" s="76">
        <v>96972</v>
      </c>
      <c r="T48" s="76">
        <v>33892</v>
      </c>
      <c r="U48" s="76">
        <v>483</v>
      </c>
      <c r="V48" s="76">
        <v>370316</v>
      </c>
      <c r="W48" s="76">
        <v>196</v>
      </c>
      <c r="X48" s="76"/>
      <c r="Y48" s="76">
        <v>23100</v>
      </c>
      <c r="Z48" s="76"/>
      <c r="AA48" s="78">
        <v>16321</v>
      </c>
      <c r="AB48" s="76">
        <v>4754</v>
      </c>
      <c r="AC48" s="76">
        <v>36691</v>
      </c>
      <c r="AD48" s="76">
        <v>4</v>
      </c>
      <c r="AE48" s="76">
        <v>87</v>
      </c>
      <c r="AF48" s="76">
        <v>919</v>
      </c>
      <c r="AG48" s="76">
        <v>638</v>
      </c>
      <c r="AH48" s="76"/>
      <c r="AI48" s="78">
        <v>163835</v>
      </c>
      <c r="AJ48" s="76">
        <v>60562</v>
      </c>
      <c r="AK48" s="58">
        <v>223920</v>
      </c>
      <c r="AL48" s="77">
        <f t="shared" si="24"/>
        <v>2346482</v>
      </c>
      <c r="AM48" s="78">
        <v>3299944</v>
      </c>
      <c r="AN48" s="76">
        <v>3271754</v>
      </c>
      <c r="AO48" s="76">
        <v>5207079</v>
      </c>
      <c r="AP48" s="76">
        <v>180019</v>
      </c>
      <c r="AQ48" s="76">
        <v>126806</v>
      </c>
      <c r="AR48" s="76">
        <v>6747</v>
      </c>
      <c r="AS48" s="76">
        <v>3995993</v>
      </c>
      <c r="AT48" s="76"/>
      <c r="AU48" s="58"/>
      <c r="AV48" s="78">
        <v>205918</v>
      </c>
      <c r="AW48" s="76">
        <v>101235</v>
      </c>
      <c r="AX48" s="76">
        <v>76263</v>
      </c>
      <c r="AY48" s="76">
        <v>15520</v>
      </c>
      <c r="AZ48" s="76">
        <v>1452</v>
      </c>
      <c r="BA48" s="76">
        <v>107379</v>
      </c>
      <c r="BB48" s="58"/>
      <c r="BC48" s="78">
        <v>3297</v>
      </c>
      <c r="BD48" s="58">
        <v>240</v>
      </c>
      <c r="BE48" s="77">
        <f t="shared" si="0"/>
        <v>16599646</v>
      </c>
      <c r="BF48" s="60">
        <f t="shared" si="1"/>
        <v>19209743</v>
      </c>
      <c r="BG48" s="60">
        <f t="shared" si="2"/>
        <v>18946128</v>
      </c>
      <c r="BH48" s="50"/>
      <c r="BI48" s="50"/>
    </row>
    <row r="49" spans="1:61" ht="13.2" x14ac:dyDescent="0.25">
      <c r="A49" s="9"/>
      <c r="B49" s="20"/>
      <c r="C49" s="14" t="s">
        <v>15</v>
      </c>
      <c r="D49" s="75">
        <v>30156</v>
      </c>
      <c r="E49" s="66">
        <v>20368</v>
      </c>
      <c r="F49" s="66">
        <v>152046</v>
      </c>
      <c r="G49" s="66">
        <v>5897</v>
      </c>
      <c r="H49" s="66">
        <v>94</v>
      </c>
      <c r="I49" s="66"/>
      <c r="J49" s="78">
        <v>325</v>
      </c>
      <c r="K49" s="76">
        <v>510</v>
      </c>
      <c r="L49" s="78">
        <v>35354</v>
      </c>
      <c r="M49" s="76">
        <v>11335</v>
      </c>
      <c r="N49" s="58"/>
      <c r="O49" s="77">
        <f>SUM(D49:N49)</f>
        <v>256085</v>
      </c>
      <c r="P49" s="78">
        <v>430373</v>
      </c>
      <c r="Q49" s="76">
        <v>307471</v>
      </c>
      <c r="R49" s="76">
        <v>567773</v>
      </c>
      <c r="S49" s="76">
        <v>96510</v>
      </c>
      <c r="T49" s="76">
        <v>33132</v>
      </c>
      <c r="U49" s="76">
        <v>453</v>
      </c>
      <c r="V49" s="76">
        <v>383616</v>
      </c>
      <c r="W49" s="76">
        <v>164</v>
      </c>
      <c r="X49" s="76"/>
      <c r="Y49" s="76">
        <v>16200</v>
      </c>
      <c r="Z49" s="76"/>
      <c r="AA49" s="78">
        <v>14354</v>
      </c>
      <c r="AB49" s="76">
        <v>5082</v>
      </c>
      <c r="AC49" s="76">
        <v>27562</v>
      </c>
      <c r="AD49" s="76">
        <v>5</v>
      </c>
      <c r="AE49" s="76">
        <v>86</v>
      </c>
      <c r="AF49" s="76">
        <v>1022</v>
      </c>
      <c r="AG49" s="76">
        <v>628</v>
      </c>
      <c r="AH49" s="76"/>
      <c r="AI49" s="78">
        <v>141483</v>
      </c>
      <c r="AJ49" s="76">
        <v>50074</v>
      </c>
      <c r="AK49" s="58">
        <v>218438</v>
      </c>
      <c r="AL49" s="77">
        <f>SUM(P49:AK49)</f>
        <v>2294426</v>
      </c>
      <c r="AM49" s="78">
        <v>3232369</v>
      </c>
      <c r="AN49" s="76">
        <v>3220262</v>
      </c>
      <c r="AO49" s="76">
        <v>5270676</v>
      </c>
      <c r="AP49" s="76">
        <v>177970</v>
      </c>
      <c r="AQ49" s="76">
        <v>122737</v>
      </c>
      <c r="AR49" s="76">
        <v>6615</v>
      </c>
      <c r="AS49" s="76">
        <v>4034097</v>
      </c>
      <c r="AT49" s="76"/>
      <c r="AU49" s="58"/>
      <c r="AV49" s="78">
        <v>213147</v>
      </c>
      <c r="AW49" s="76">
        <v>100053</v>
      </c>
      <c r="AX49" s="76">
        <v>79307</v>
      </c>
      <c r="AY49" s="76">
        <v>15899</v>
      </c>
      <c r="AZ49" s="76">
        <v>1524</v>
      </c>
      <c r="BA49" s="76">
        <v>105266</v>
      </c>
      <c r="BB49" s="58"/>
      <c r="BC49" s="78">
        <v>3022</v>
      </c>
      <c r="BD49" s="58">
        <v>208</v>
      </c>
      <c r="BE49" s="77">
        <f t="shared" si="0"/>
        <v>16583152</v>
      </c>
      <c r="BF49" s="60">
        <f t="shared" si="1"/>
        <v>19133663</v>
      </c>
      <c r="BG49" s="60">
        <f t="shared" si="2"/>
        <v>18877578</v>
      </c>
      <c r="BH49" s="50"/>
      <c r="BI49" s="50"/>
    </row>
    <row r="50" spans="1:61" ht="13.2" x14ac:dyDescent="0.25">
      <c r="A50" s="9"/>
      <c r="B50" s="13"/>
      <c r="C50" s="14" t="s">
        <v>16</v>
      </c>
      <c r="D50" s="75">
        <v>29215</v>
      </c>
      <c r="E50" s="66">
        <v>20040</v>
      </c>
      <c r="F50" s="66">
        <v>154131</v>
      </c>
      <c r="G50" s="66">
        <v>5796</v>
      </c>
      <c r="H50" s="66">
        <v>39</v>
      </c>
      <c r="I50" s="66"/>
      <c r="J50" s="78">
        <v>340</v>
      </c>
      <c r="K50" s="76">
        <v>546</v>
      </c>
      <c r="L50" s="78">
        <v>34033</v>
      </c>
      <c r="M50" s="76">
        <v>10892</v>
      </c>
      <c r="N50" s="58"/>
      <c r="O50" s="77">
        <f t="shared" ref="O50:O51" si="25">SUM(D50:N50)</f>
        <v>255032</v>
      </c>
      <c r="P50" s="78">
        <v>426668</v>
      </c>
      <c r="Q50" s="76">
        <v>302532</v>
      </c>
      <c r="R50" s="76">
        <v>565625</v>
      </c>
      <c r="S50" s="76">
        <v>90494</v>
      </c>
      <c r="T50" s="76">
        <v>31716</v>
      </c>
      <c r="U50" s="76">
        <v>457</v>
      </c>
      <c r="V50" s="76">
        <v>391259</v>
      </c>
      <c r="W50" s="76">
        <v>134</v>
      </c>
      <c r="X50" s="76"/>
      <c r="Y50" s="76">
        <v>13532</v>
      </c>
      <c r="Z50" s="76"/>
      <c r="AA50" s="78">
        <v>14970</v>
      </c>
      <c r="AB50" s="76">
        <v>5356</v>
      </c>
      <c r="AC50" s="76">
        <v>30668</v>
      </c>
      <c r="AD50" s="76">
        <v>4</v>
      </c>
      <c r="AE50" s="76">
        <v>75</v>
      </c>
      <c r="AF50" s="76">
        <v>842</v>
      </c>
      <c r="AG50" s="76">
        <v>640</v>
      </c>
      <c r="AH50" s="76"/>
      <c r="AI50" s="78">
        <v>143166</v>
      </c>
      <c r="AJ50" s="76">
        <v>50388</v>
      </c>
      <c r="AK50" s="58">
        <v>216677</v>
      </c>
      <c r="AL50" s="77">
        <f t="shared" ref="AL50:AL51" si="26">SUM(P50:AK50)</f>
        <v>2285203</v>
      </c>
      <c r="AM50" s="78">
        <v>3227818</v>
      </c>
      <c r="AN50" s="76">
        <v>3169830</v>
      </c>
      <c r="AO50" s="76">
        <v>5343780</v>
      </c>
      <c r="AP50" s="76">
        <v>174336</v>
      </c>
      <c r="AQ50" s="76">
        <v>120976</v>
      </c>
      <c r="AR50" s="76">
        <v>6532</v>
      </c>
      <c r="AS50" s="76">
        <v>4073167</v>
      </c>
      <c r="AT50" s="76"/>
      <c r="AU50" s="58"/>
      <c r="AV50" s="78">
        <v>244272</v>
      </c>
      <c r="AW50" s="76">
        <v>98832</v>
      </c>
      <c r="AX50" s="76">
        <v>97062</v>
      </c>
      <c r="AY50" s="76">
        <v>24564</v>
      </c>
      <c r="AZ50" s="76">
        <v>1584</v>
      </c>
      <c r="BA50" s="76">
        <v>103943</v>
      </c>
      <c r="BB50" s="58"/>
      <c r="BC50" s="78">
        <v>3150</v>
      </c>
      <c r="BD50" s="58">
        <v>270</v>
      </c>
      <c r="BE50" s="77">
        <f t="shared" si="0"/>
        <v>16690116</v>
      </c>
      <c r="BF50" s="60">
        <f t="shared" si="1"/>
        <v>19230351</v>
      </c>
      <c r="BG50" s="60">
        <f t="shared" si="2"/>
        <v>18975319</v>
      </c>
      <c r="BH50" s="50"/>
      <c r="BI50" s="50"/>
    </row>
    <row r="51" spans="1:61" ht="13.2" x14ac:dyDescent="0.25">
      <c r="A51" s="9"/>
      <c r="B51" s="13"/>
      <c r="C51" s="14" t="s">
        <v>17</v>
      </c>
      <c r="D51" s="75">
        <v>27615</v>
      </c>
      <c r="E51" s="66">
        <v>19976</v>
      </c>
      <c r="F51" s="66">
        <v>151039</v>
      </c>
      <c r="G51" s="66">
        <v>5467</v>
      </c>
      <c r="H51" s="66">
        <v>37</v>
      </c>
      <c r="I51" s="66"/>
      <c r="J51" s="78">
        <v>275</v>
      </c>
      <c r="K51" s="76">
        <v>500</v>
      </c>
      <c r="L51" s="78">
        <v>32387</v>
      </c>
      <c r="M51" s="76">
        <v>11047</v>
      </c>
      <c r="N51" s="58"/>
      <c r="O51" s="77">
        <f t="shared" si="25"/>
        <v>248343</v>
      </c>
      <c r="P51" s="78">
        <v>421698</v>
      </c>
      <c r="Q51" s="76">
        <v>301868</v>
      </c>
      <c r="R51" s="76">
        <v>607818</v>
      </c>
      <c r="S51" s="76">
        <v>90933</v>
      </c>
      <c r="T51" s="76">
        <v>30056</v>
      </c>
      <c r="U51" s="76">
        <v>472</v>
      </c>
      <c r="V51" s="76">
        <v>380768</v>
      </c>
      <c r="W51" s="76">
        <v>148</v>
      </c>
      <c r="X51" s="76"/>
      <c r="Y51" s="76">
        <v>14502</v>
      </c>
      <c r="Z51" s="76"/>
      <c r="AA51" s="78">
        <v>16809</v>
      </c>
      <c r="AB51" s="76">
        <v>5602</v>
      </c>
      <c r="AC51" s="76">
        <v>25654</v>
      </c>
      <c r="AD51" s="76">
        <v>1</v>
      </c>
      <c r="AE51" s="76">
        <v>76</v>
      </c>
      <c r="AF51" s="76">
        <v>984</v>
      </c>
      <c r="AG51" s="76">
        <v>627</v>
      </c>
      <c r="AH51" s="76"/>
      <c r="AI51" s="78">
        <v>142619</v>
      </c>
      <c r="AJ51" s="76">
        <v>49408</v>
      </c>
      <c r="AK51" s="58">
        <v>216677</v>
      </c>
      <c r="AL51" s="77">
        <f t="shared" si="26"/>
        <v>2306720</v>
      </c>
      <c r="AM51" s="78">
        <v>3226936</v>
      </c>
      <c r="AN51" s="76">
        <v>3100617</v>
      </c>
      <c r="AO51" s="76">
        <v>5448144</v>
      </c>
      <c r="AP51" s="76">
        <v>171476</v>
      </c>
      <c r="AQ51" s="76">
        <v>117424</v>
      </c>
      <c r="AR51" s="76">
        <v>6461</v>
      </c>
      <c r="AS51" s="76">
        <v>4153294</v>
      </c>
      <c r="AT51" s="76"/>
      <c r="AU51" s="58"/>
      <c r="AV51" s="78">
        <v>274962</v>
      </c>
      <c r="AW51" s="76">
        <v>95178</v>
      </c>
      <c r="AX51" s="76">
        <v>85107</v>
      </c>
      <c r="AY51" s="76">
        <v>25155</v>
      </c>
      <c r="AZ51" s="76">
        <v>1575</v>
      </c>
      <c r="BA51" s="76">
        <v>106757</v>
      </c>
      <c r="BB51" s="58"/>
      <c r="BC51" s="78">
        <v>3125</v>
      </c>
      <c r="BD51" s="58">
        <v>407</v>
      </c>
      <c r="BE51" s="77">
        <f t="shared" si="0"/>
        <v>16816618</v>
      </c>
      <c r="BF51" s="60">
        <f t="shared" si="1"/>
        <v>19371681</v>
      </c>
      <c r="BG51" s="60">
        <f t="shared" si="2"/>
        <v>19123338</v>
      </c>
      <c r="BH51" s="50"/>
      <c r="BI51" s="50"/>
    </row>
    <row r="52" spans="1:61" ht="13.2" x14ac:dyDescent="0.25">
      <c r="A52" s="9"/>
      <c r="B52" s="20"/>
      <c r="C52" s="14" t="s">
        <v>18</v>
      </c>
      <c r="D52" s="75">
        <v>26862</v>
      </c>
      <c r="E52" s="66">
        <v>19680</v>
      </c>
      <c r="F52" s="66">
        <v>144421</v>
      </c>
      <c r="G52" s="66">
        <v>5489</v>
      </c>
      <c r="H52" s="66">
        <v>39</v>
      </c>
      <c r="I52" s="66"/>
      <c r="J52" s="78">
        <v>264</v>
      </c>
      <c r="K52" s="76">
        <v>527</v>
      </c>
      <c r="L52" s="78">
        <v>30687</v>
      </c>
      <c r="M52" s="76">
        <v>10980</v>
      </c>
      <c r="N52" s="58"/>
      <c r="O52" s="77">
        <f>SUM(D52:N52)</f>
        <v>238949</v>
      </c>
      <c r="P52" s="78">
        <v>414108</v>
      </c>
      <c r="Q52" s="76">
        <v>299968</v>
      </c>
      <c r="R52" s="76">
        <v>543336</v>
      </c>
      <c r="S52" s="76">
        <v>90723</v>
      </c>
      <c r="T52" s="76">
        <v>29641</v>
      </c>
      <c r="U52" s="76">
        <v>475</v>
      </c>
      <c r="V52" s="76">
        <v>373224</v>
      </c>
      <c r="W52" s="76">
        <v>162</v>
      </c>
      <c r="X52" s="76"/>
      <c r="Y52" s="76">
        <v>15201</v>
      </c>
      <c r="Z52" s="76"/>
      <c r="AA52" s="78">
        <v>16556</v>
      </c>
      <c r="AB52" s="76">
        <v>5576</v>
      </c>
      <c r="AC52" s="76">
        <v>23395</v>
      </c>
      <c r="AD52" s="76">
        <v>7</v>
      </c>
      <c r="AE52" s="76">
        <v>68</v>
      </c>
      <c r="AF52" s="76">
        <v>928</v>
      </c>
      <c r="AG52" s="76">
        <v>619</v>
      </c>
      <c r="AH52" s="76"/>
      <c r="AI52" s="78">
        <v>141872</v>
      </c>
      <c r="AJ52" s="76">
        <v>49239</v>
      </c>
      <c r="AK52" s="58">
        <v>218134</v>
      </c>
      <c r="AL52" s="77">
        <f>SUM(P52:AK52)</f>
        <v>2223232</v>
      </c>
      <c r="AM52" s="78">
        <v>3267946</v>
      </c>
      <c r="AN52" s="76">
        <v>3066599</v>
      </c>
      <c r="AO52" s="76">
        <v>5583070</v>
      </c>
      <c r="AP52" s="76">
        <v>170245</v>
      </c>
      <c r="AQ52" s="76">
        <v>116232</v>
      </c>
      <c r="AR52" s="76">
        <v>6437</v>
      </c>
      <c r="AS52" s="76">
        <v>4255892</v>
      </c>
      <c r="AT52" s="76"/>
      <c r="AU52" s="58"/>
      <c r="AV52" s="78">
        <v>289915</v>
      </c>
      <c r="AW52" s="76">
        <v>91228</v>
      </c>
      <c r="AX52" s="76">
        <v>95798</v>
      </c>
      <c r="AY52" s="76">
        <v>26080</v>
      </c>
      <c r="AZ52" s="76">
        <v>1666</v>
      </c>
      <c r="BA52" s="76">
        <v>107073</v>
      </c>
      <c r="BB52" s="58"/>
      <c r="BC52" s="78">
        <v>3266</v>
      </c>
      <c r="BD52" s="58">
        <v>462</v>
      </c>
      <c r="BE52" s="77">
        <f t="shared" si="0"/>
        <v>17081909</v>
      </c>
      <c r="BF52" s="60">
        <f t="shared" si="1"/>
        <v>19544090</v>
      </c>
      <c r="BG52" s="60">
        <f t="shared" si="2"/>
        <v>19305141</v>
      </c>
      <c r="BH52" s="50"/>
      <c r="BI52" s="50"/>
    </row>
    <row r="53" spans="1:61" ht="13.2" x14ac:dyDescent="0.25">
      <c r="A53" s="9"/>
      <c r="B53" s="13"/>
      <c r="C53" s="14" t="s">
        <v>19</v>
      </c>
      <c r="D53" s="75">
        <v>25235</v>
      </c>
      <c r="E53" s="66">
        <v>19047</v>
      </c>
      <c r="F53" s="66">
        <v>131633</v>
      </c>
      <c r="G53" s="66">
        <v>5355</v>
      </c>
      <c r="H53" s="66">
        <v>36</v>
      </c>
      <c r="I53" s="66"/>
      <c r="J53" s="78">
        <v>260</v>
      </c>
      <c r="K53" s="76">
        <v>505</v>
      </c>
      <c r="L53" s="78">
        <v>29276</v>
      </c>
      <c r="M53" s="76">
        <v>10936</v>
      </c>
      <c r="N53" s="58"/>
      <c r="O53" s="77">
        <f t="shared" ref="O53:O54" si="27">SUM(D53:N53)</f>
        <v>222283</v>
      </c>
      <c r="P53" s="78">
        <v>387715</v>
      </c>
      <c r="Q53" s="76">
        <v>285085</v>
      </c>
      <c r="R53" s="76">
        <v>525801</v>
      </c>
      <c r="S53" s="76">
        <v>89319</v>
      </c>
      <c r="T53" s="76">
        <v>28199</v>
      </c>
      <c r="U53" s="76">
        <v>418</v>
      </c>
      <c r="V53" s="76">
        <v>351488</v>
      </c>
      <c r="W53" s="76">
        <v>185</v>
      </c>
      <c r="X53" s="76"/>
      <c r="Y53" s="76">
        <v>18955</v>
      </c>
      <c r="Z53" s="76"/>
      <c r="AA53" s="78">
        <v>18214</v>
      </c>
      <c r="AB53" s="76">
        <v>5673</v>
      </c>
      <c r="AC53" s="76">
        <v>22869</v>
      </c>
      <c r="AD53" s="76">
        <v>4</v>
      </c>
      <c r="AE53" s="76">
        <v>59</v>
      </c>
      <c r="AF53" s="76">
        <v>978</v>
      </c>
      <c r="AG53" s="76">
        <v>607</v>
      </c>
      <c r="AH53" s="76"/>
      <c r="AI53" s="78">
        <v>147531</v>
      </c>
      <c r="AJ53" s="76">
        <v>52508</v>
      </c>
      <c r="AK53" s="58">
        <v>221966</v>
      </c>
      <c r="AL53" s="77">
        <f t="shared" ref="AL53:AL54" si="28">SUM(P53:AK53)</f>
        <v>2157574</v>
      </c>
      <c r="AM53" s="78">
        <v>3393348</v>
      </c>
      <c r="AN53" s="76">
        <v>3038524</v>
      </c>
      <c r="AO53" s="76">
        <v>5724599</v>
      </c>
      <c r="AP53" s="76">
        <v>169518</v>
      </c>
      <c r="AQ53" s="76">
        <v>115067</v>
      </c>
      <c r="AR53" s="76">
        <v>6409</v>
      </c>
      <c r="AS53" s="76">
        <v>4372837</v>
      </c>
      <c r="AT53" s="76"/>
      <c r="AU53" s="58"/>
      <c r="AV53" s="78">
        <v>294491</v>
      </c>
      <c r="AW53" s="76">
        <v>86456</v>
      </c>
      <c r="AX53" s="76">
        <v>102283</v>
      </c>
      <c r="AY53" s="76">
        <v>25515</v>
      </c>
      <c r="AZ53" s="76">
        <v>1859</v>
      </c>
      <c r="BA53" s="76">
        <v>107673</v>
      </c>
      <c r="BB53" s="58"/>
      <c r="BC53" s="78">
        <v>3559</v>
      </c>
      <c r="BD53" s="58">
        <v>1748</v>
      </c>
      <c r="BE53" s="77">
        <f t="shared" ref="BE53:BE54" si="29">SUM(AM53:BD53)</f>
        <v>17443886</v>
      </c>
      <c r="BF53" s="60">
        <f t="shared" si="1"/>
        <v>19823743</v>
      </c>
      <c r="BG53" s="60">
        <f t="shared" si="2"/>
        <v>19601460</v>
      </c>
      <c r="BH53" s="50"/>
      <c r="BI53" s="50"/>
    </row>
    <row r="54" spans="1:61" ht="13.2" x14ac:dyDescent="0.25">
      <c r="A54" s="9"/>
      <c r="B54" s="13"/>
      <c r="C54" s="14" t="s">
        <v>20</v>
      </c>
      <c r="D54" s="75">
        <v>24311</v>
      </c>
      <c r="E54" s="66">
        <v>18937</v>
      </c>
      <c r="F54" s="66">
        <v>125930</v>
      </c>
      <c r="G54" s="66">
        <v>5006</v>
      </c>
      <c r="H54" s="66">
        <v>36</v>
      </c>
      <c r="I54" s="66"/>
      <c r="J54" s="78">
        <v>269</v>
      </c>
      <c r="K54" s="76">
        <v>629</v>
      </c>
      <c r="L54" s="78">
        <v>26940</v>
      </c>
      <c r="M54" s="76">
        <v>11376</v>
      </c>
      <c r="N54" s="58"/>
      <c r="O54" s="77">
        <f t="shared" si="27"/>
        <v>213434</v>
      </c>
      <c r="P54" s="78">
        <v>363786</v>
      </c>
      <c r="Q54" s="76">
        <v>281723</v>
      </c>
      <c r="R54" s="76">
        <v>508019</v>
      </c>
      <c r="S54" s="76">
        <v>87366</v>
      </c>
      <c r="T54" s="76">
        <v>26414</v>
      </c>
      <c r="U54" s="76">
        <v>412</v>
      </c>
      <c r="V54" s="76">
        <v>343700</v>
      </c>
      <c r="W54" s="76">
        <v>175</v>
      </c>
      <c r="X54" s="76"/>
      <c r="Y54" s="76"/>
      <c r="Z54" s="76"/>
      <c r="AA54" s="78">
        <v>19271</v>
      </c>
      <c r="AB54" s="76">
        <v>6131</v>
      </c>
      <c r="AC54" s="76">
        <v>21191</v>
      </c>
      <c r="AD54" s="76">
        <v>2</v>
      </c>
      <c r="AE54" s="76">
        <v>72</v>
      </c>
      <c r="AF54" s="76">
        <v>1226</v>
      </c>
      <c r="AG54" s="76">
        <v>599</v>
      </c>
      <c r="AH54" s="76"/>
      <c r="AI54" s="78">
        <v>149684</v>
      </c>
      <c r="AJ54" s="76">
        <v>56570</v>
      </c>
      <c r="AK54" s="58">
        <v>229147</v>
      </c>
      <c r="AL54" s="77">
        <f t="shared" si="28"/>
        <v>2095488</v>
      </c>
      <c r="AM54" s="78">
        <v>3462841</v>
      </c>
      <c r="AN54" s="76">
        <v>3038125</v>
      </c>
      <c r="AO54" s="76">
        <v>5814561</v>
      </c>
      <c r="AP54" s="76">
        <v>167174</v>
      </c>
      <c r="AQ54" s="76">
        <v>107294</v>
      </c>
      <c r="AR54" s="76">
        <v>6380</v>
      </c>
      <c r="AS54" s="76">
        <v>4440044</v>
      </c>
      <c r="AT54" s="76">
        <v>19722</v>
      </c>
      <c r="AU54" s="58"/>
      <c r="AV54" s="78">
        <v>293538</v>
      </c>
      <c r="AW54" s="76">
        <v>91536</v>
      </c>
      <c r="AX54" s="76">
        <v>112970</v>
      </c>
      <c r="AY54" s="76">
        <v>24570</v>
      </c>
      <c r="AZ54" s="76">
        <v>1823</v>
      </c>
      <c r="BA54" s="76">
        <v>112745</v>
      </c>
      <c r="BB54" s="58"/>
      <c r="BC54" s="78">
        <v>3683</v>
      </c>
      <c r="BD54" s="58">
        <v>2449</v>
      </c>
      <c r="BE54" s="77">
        <f t="shared" si="29"/>
        <v>17699455</v>
      </c>
      <c r="BF54" s="60">
        <f t="shared" si="1"/>
        <v>20008377</v>
      </c>
      <c r="BG54" s="60">
        <f t="shared" si="2"/>
        <v>19794943</v>
      </c>
      <c r="BH54" s="50"/>
      <c r="BI54" s="50"/>
    </row>
    <row r="55" spans="1:61" ht="13.2" x14ac:dyDescent="0.25">
      <c r="A55" s="9"/>
      <c r="B55" s="20"/>
      <c r="C55" s="14" t="s">
        <v>21</v>
      </c>
      <c r="D55" s="75">
        <v>22963</v>
      </c>
      <c r="E55" s="66">
        <v>18725</v>
      </c>
      <c r="F55" s="66">
        <v>119701</v>
      </c>
      <c r="G55" s="66">
        <v>5024</v>
      </c>
      <c r="H55" s="66">
        <v>37</v>
      </c>
      <c r="I55" s="66"/>
      <c r="J55" s="78">
        <v>275</v>
      </c>
      <c r="K55" s="76">
        <v>609</v>
      </c>
      <c r="L55" s="78">
        <v>25439</v>
      </c>
      <c r="M55" s="76">
        <v>11445</v>
      </c>
      <c r="N55" s="58"/>
      <c r="O55" s="77">
        <f>SUM(D55:N55)</f>
        <v>204218</v>
      </c>
      <c r="P55" s="78">
        <v>346401</v>
      </c>
      <c r="Q55" s="76">
        <v>273309</v>
      </c>
      <c r="R55" s="76">
        <v>505020</v>
      </c>
      <c r="S55" s="76">
        <v>85650</v>
      </c>
      <c r="T55" s="76">
        <v>25614</v>
      </c>
      <c r="U55" s="76">
        <v>448</v>
      </c>
      <c r="V55" s="76">
        <v>330968</v>
      </c>
      <c r="W55" s="76">
        <v>161</v>
      </c>
      <c r="X55" s="76"/>
      <c r="Y55" s="76"/>
      <c r="Z55" s="76"/>
      <c r="AA55" s="78">
        <v>19857</v>
      </c>
      <c r="AB55" s="76">
        <v>6181</v>
      </c>
      <c r="AC55" s="76">
        <v>21439</v>
      </c>
      <c r="AD55" s="76">
        <v>4</v>
      </c>
      <c r="AE55" s="76">
        <v>57</v>
      </c>
      <c r="AF55" s="76">
        <v>1060</v>
      </c>
      <c r="AG55" s="76">
        <v>591</v>
      </c>
      <c r="AH55" s="76"/>
      <c r="AI55" s="78">
        <v>157460</v>
      </c>
      <c r="AJ55" s="76">
        <v>60611</v>
      </c>
      <c r="AK55" s="58">
        <v>235846</v>
      </c>
      <c r="AL55" s="77">
        <f>SUM(P55:AK55)</f>
        <v>2070677</v>
      </c>
      <c r="AM55" s="78">
        <v>3531634</v>
      </c>
      <c r="AN55" s="76">
        <v>3018229</v>
      </c>
      <c r="AO55" s="76">
        <v>5918326</v>
      </c>
      <c r="AP55" s="76">
        <v>166640</v>
      </c>
      <c r="AQ55" s="76">
        <v>110403</v>
      </c>
      <c r="AR55" s="76">
        <v>6478</v>
      </c>
      <c r="AS55" s="76">
        <v>4465934</v>
      </c>
      <c r="AT55" s="76">
        <v>19833</v>
      </c>
      <c r="AU55" s="58">
        <v>494</v>
      </c>
      <c r="AV55" s="78">
        <v>299855</v>
      </c>
      <c r="AW55" s="76">
        <v>92229</v>
      </c>
      <c r="AX55" s="76">
        <v>121929</v>
      </c>
      <c r="AY55" s="76">
        <v>23451</v>
      </c>
      <c r="AZ55" s="76">
        <v>1908</v>
      </c>
      <c r="BA55" s="76">
        <v>117305</v>
      </c>
      <c r="BB55" s="58"/>
      <c r="BC55" s="78">
        <v>4166</v>
      </c>
      <c r="BD55" s="58">
        <v>3184</v>
      </c>
      <c r="BE55" s="77">
        <f>SUM(AM55:BD55)</f>
        <v>17901998</v>
      </c>
      <c r="BF55" s="60">
        <f t="shared" si="1"/>
        <v>20176893</v>
      </c>
      <c r="BG55" s="60">
        <f t="shared" si="2"/>
        <v>19972675</v>
      </c>
      <c r="BH55" s="50"/>
      <c r="BI55" s="50"/>
    </row>
    <row r="56" spans="1:61" ht="13.2" x14ac:dyDescent="0.25">
      <c r="A56" s="9"/>
      <c r="B56" s="13"/>
      <c r="C56" s="14" t="s">
        <v>22</v>
      </c>
      <c r="D56" s="75">
        <v>21508</v>
      </c>
      <c r="E56" s="66">
        <v>18618</v>
      </c>
      <c r="F56" s="66">
        <v>113213</v>
      </c>
      <c r="G56" s="66">
        <v>5132</v>
      </c>
      <c r="H56" s="66">
        <v>33</v>
      </c>
      <c r="I56" s="66"/>
      <c r="J56" s="78">
        <v>249</v>
      </c>
      <c r="K56" s="76">
        <v>631</v>
      </c>
      <c r="L56" s="78">
        <v>23687</v>
      </c>
      <c r="M56" s="76">
        <v>11375</v>
      </c>
      <c r="N56" s="58"/>
      <c r="O56" s="77">
        <f t="shared" ref="O56:O57" si="30">SUM(D56:N56)</f>
        <v>194446</v>
      </c>
      <c r="P56" s="78">
        <v>327528</v>
      </c>
      <c r="Q56" s="76">
        <v>268264</v>
      </c>
      <c r="R56" s="76">
        <v>494361</v>
      </c>
      <c r="S56" s="76">
        <v>83983</v>
      </c>
      <c r="T56" s="76">
        <v>25341</v>
      </c>
      <c r="U56" s="76">
        <v>395</v>
      </c>
      <c r="V56" s="76">
        <v>332113</v>
      </c>
      <c r="W56" s="76">
        <v>146</v>
      </c>
      <c r="X56" s="76"/>
      <c r="Y56" s="76"/>
      <c r="Z56" s="76">
        <v>20</v>
      </c>
      <c r="AA56" s="78">
        <v>18942</v>
      </c>
      <c r="AB56" s="76">
        <v>6264</v>
      </c>
      <c r="AC56" s="76">
        <v>21011</v>
      </c>
      <c r="AD56" s="76">
        <v>3</v>
      </c>
      <c r="AE56" s="76">
        <v>52</v>
      </c>
      <c r="AF56" s="76">
        <v>1133</v>
      </c>
      <c r="AG56" s="76">
        <v>596</v>
      </c>
      <c r="AH56" s="76"/>
      <c r="AI56" s="78">
        <v>158153</v>
      </c>
      <c r="AJ56" s="76">
        <v>63297</v>
      </c>
      <c r="AK56" s="58">
        <v>235840</v>
      </c>
      <c r="AL56" s="77">
        <f t="shared" ref="AL56:AL57" si="31">SUM(P56:AK56)</f>
        <v>2037442</v>
      </c>
      <c r="AM56" s="78">
        <v>3586711</v>
      </c>
      <c r="AN56" s="76">
        <v>3032864</v>
      </c>
      <c r="AO56" s="76">
        <v>5962182</v>
      </c>
      <c r="AP56" s="76">
        <v>164325</v>
      </c>
      <c r="AQ56" s="76">
        <v>112064</v>
      </c>
      <c r="AR56" s="76">
        <v>6539</v>
      </c>
      <c r="AS56" s="76">
        <v>4550750</v>
      </c>
      <c r="AT56" s="76">
        <v>20998</v>
      </c>
      <c r="AU56" s="58">
        <v>1929</v>
      </c>
      <c r="AV56" s="78">
        <v>298568</v>
      </c>
      <c r="AW56" s="76">
        <v>91952</v>
      </c>
      <c r="AX56" s="76">
        <v>125023</v>
      </c>
      <c r="AY56" s="76">
        <v>24265</v>
      </c>
      <c r="AZ56" s="76">
        <v>2021</v>
      </c>
      <c r="BA56" s="76">
        <v>121103</v>
      </c>
      <c r="BB56" s="58"/>
      <c r="BC56" s="78">
        <v>5210</v>
      </c>
      <c r="BD56" s="58">
        <v>4083</v>
      </c>
      <c r="BE56" s="77">
        <f>SUM(AM56:BD56)</f>
        <v>18110587</v>
      </c>
      <c r="BF56" s="60">
        <f t="shared" si="1"/>
        <v>20342475</v>
      </c>
      <c r="BG56" s="60">
        <f t="shared" si="2"/>
        <v>20148029</v>
      </c>
      <c r="BH56" s="50"/>
      <c r="BI56" s="50"/>
    </row>
    <row r="57" spans="1:61" ht="13.8" thickBot="1" x14ac:dyDescent="0.3">
      <c r="A57" s="9"/>
      <c r="B57" s="17"/>
      <c r="C57" s="18" t="s">
        <v>23</v>
      </c>
      <c r="D57" s="67">
        <v>20306</v>
      </c>
      <c r="E57" s="64">
        <v>18034</v>
      </c>
      <c r="F57" s="64">
        <v>88871</v>
      </c>
      <c r="G57" s="64">
        <v>5056</v>
      </c>
      <c r="H57" s="64">
        <v>37</v>
      </c>
      <c r="I57" s="64">
        <v>7</v>
      </c>
      <c r="J57" s="70">
        <v>212</v>
      </c>
      <c r="K57" s="68">
        <v>666</v>
      </c>
      <c r="L57" s="70">
        <v>22638</v>
      </c>
      <c r="M57" s="68">
        <v>11548</v>
      </c>
      <c r="N57" s="56"/>
      <c r="O57" s="69">
        <f t="shared" si="30"/>
        <v>167375</v>
      </c>
      <c r="P57" s="70">
        <v>312135</v>
      </c>
      <c r="Q57" s="68">
        <v>263685</v>
      </c>
      <c r="R57" s="68">
        <v>393842</v>
      </c>
      <c r="S57" s="68">
        <v>82133</v>
      </c>
      <c r="T57" s="68">
        <v>23914</v>
      </c>
      <c r="U57" s="68">
        <v>424</v>
      </c>
      <c r="V57" s="68">
        <v>304573</v>
      </c>
      <c r="W57" s="68">
        <v>147</v>
      </c>
      <c r="X57" s="68"/>
      <c r="Y57" s="68"/>
      <c r="Z57" s="68">
        <v>47</v>
      </c>
      <c r="AA57" s="70">
        <v>14852</v>
      </c>
      <c r="AB57" s="68">
        <v>5455</v>
      </c>
      <c r="AC57" s="68">
        <v>90913</v>
      </c>
      <c r="AD57" s="68">
        <v>5</v>
      </c>
      <c r="AE57" s="68">
        <v>45</v>
      </c>
      <c r="AF57" s="68">
        <v>1479</v>
      </c>
      <c r="AG57" s="68">
        <v>587</v>
      </c>
      <c r="AH57" s="68"/>
      <c r="AI57" s="70">
        <v>160961</v>
      </c>
      <c r="AJ57" s="68">
        <v>65756</v>
      </c>
      <c r="AK57" s="56">
        <v>239802</v>
      </c>
      <c r="AL57" s="69">
        <f t="shared" si="31"/>
        <v>1960755</v>
      </c>
      <c r="AM57" s="70">
        <v>3652303</v>
      </c>
      <c r="AN57" s="68">
        <v>3001383</v>
      </c>
      <c r="AO57" s="68">
        <v>6267877</v>
      </c>
      <c r="AP57" s="68">
        <v>163971</v>
      </c>
      <c r="AQ57" s="68">
        <v>110946</v>
      </c>
      <c r="AR57" s="68">
        <v>6402</v>
      </c>
      <c r="AS57" s="68">
        <v>4696925</v>
      </c>
      <c r="AT57" s="68">
        <v>19530</v>
      </c>
      <c r="AU57" s="56">
        <v>3820</v>
      </c>
      <c r="AV57" s="70">
        <v>285087</v>
      </c>
      <c r="AW57" s="68">
        <v>82146</v>
      </c>
      <c r="AX57" s="68">
        <v>132001</v>
      </c>
      <c r="AY57" s="68">
        <v>24440</v>
      </c>
      <c r="AZ57" s="68">
        <v>1956</v>
      </c>
      <c r="BA57" s="68">
        <v>122496</v>
      </c>
      <c r="BB57" s="56"/>
      <c r="BC57" s="70">
        <v>6312</v>
      </c>
      <c r="BD57" s="56">
        <v>4500</v>
      </c>
      <c r="BE57" s="69">
        <f>SUM(AM57:BD57)</f>
        <v>18582095</v>
      </c>
      <c r="BF57" s="57">
        <f t="shared" si="1"/>
        <v>20710225</v>
      </c>
      <c r="BG57" s="57">
        <f t="shared" si="2"/>
        <v>20542850</v>
      </c>
      <c r="BH57" s="50"/>
      <c r="BI57" s="50"/>
    </row>
    <row r="58" spans="1:61" ht="13.2" x14ac:dyDescent="0.25">
      <c r="A58" s="9"/>
      <c r="B58" s="10">
        <v>2021</v>
      </c>
      <c r="C58" s="11" t="s">
        <v>12</v>
      </c>
      <c r="D58" s="71">
        <v>19019</v>
      </c>
      <c r="E58" s="65">
        <v>18684</v>
      </c>
      <c r="F58" s="65">
        <v>90250</v>
      </c>
      <c r="G58" s="65">
        <v>4946</v>
      </c>
      <c r="H58" s="65">
        <v>36</v>
      </c>
      <c r="I58" s="65">
        <v>32</v>
      </c>
      <c r="J58" s="74">
        <v>205</v>
      </c>
      <c r="K58" s="72">
        <v>732</v>
      </c>
      <c r="L58" s="74">
        <v>21447</v>
      </c>
      <c r="M58" s="72">
        <v>11810</v>
      </c>
      <c r="N58" s="61"/>
      <c r="O58" s="73">
        <f>SUM(D58:N58)</f>
        <v>167161</v>
      </c>
      <c r="P58" s="74">
        <v>301042</v>
      </c>
      <c r="Q58" s="72">
        <v>295788</v>
      </c>
      <c r="R58" s="72">
        <v>398705</v>
      </c>
      <c r="S58" s="72">
        <v>81273</v>
      </c>
      <c r="T58" s="72">
        <v>22898</v>
      </c>
      <c r="U58" s="72">
        <v>456</v>
      </c>
      <c r="V58" s="72">
        <v>302592</v>
      </c>
      <c r="W58" s="72">
        <v>140</v>
      </c>
      <c r="X58" s="72"/>
      <c r="Y58" s="72"/>
      <c r="Z58" s="72">
        <v>72</v>
      </c>
      <c r="AA58" s="74">
        <v>13439</v>
      </c>
      <c r="AB58" s="72">
        <v>6534</v>
      </c>
      <c r="AC58" s="72">
        <v>18872</v>
      </c>
      <c r="AD58" s="72">
        <v>4</v>
      </c>
      <c r="AE58" s="72">
        <v>141</v>
      </c>
      <c r="AF58" s="72">
        <v>1229</v>
      </c>
      <c r="AG58" s="72">
        <v>585</v>
      </c>
      <c r="AH58" s="72"/>
      <c r="AI58" s="74">
        <v>158739</v>
      </c>
      <c r="AJ58" s="72">
        <v>223173</v>
      </c>
      <c r="AK58" s="61">
        <v>205056</v>
      </c>
      <c r="AL58" s="73">
        <f>SUM(P58:AK58)</f>
        <v>2030738</v>
      </c>
      <c r="AM58" s="74">
        <v>3697112</v>
      </c>
      <c r="AN58" s="72">
        <v>2902190</v>
      </c>
      <c r="AO58" s="72">
        <v>6349864</v>
      </c>
      <c r="AP58" s="72">
        <v>162506</v>
      </c>
      <c r="AQ58" s="72">
        <v>108417</v>
      </c>
      <c r="AR58" s="72">
        <v>6154</v>
      </c>
      <c r="AS58" s="72">
        <v>4639469</v>
      </c>
      <c r="AT58" s="72">
        <v>21350</v>
      </c>
      <c r="AU58" s="61">
        <v>5396</v>
      </c>
      <c r="AV58" s="74">
        <v>260121</v>
      </c>
      <c r="AW58" s="72">
        <v>71023</v>
      </c>
      <c r="AX58" s="72">
        <v>111722</v>
      </c>
      <c r="AY58" s="72">
        <v>24773</v>
      </c>
      <c r="AZ58" s="72">
        <v>1634</v>
      </c>
      <c r="BA58" s="72">
        <v>119080</v>
      </c>
      <c r="BB58" s="61"/>
      <c r="BC58" s="74">
        <v>8276</v>
      </c>
      <c r="BD58" s="61">
        <v>5127</v>
      </c>
      <c r="BE58" s="73">
        <f t="shared" ref="BE58:BE60" si="32">SUM(AM58:BD58)</f>
        <v>18494214</v>
      </c>
      <c r="BF58" s="63">
        <f t="shared" ref="BF58:BF60" si="33">+O58+AL58+BE58</f>
        <v>20692113</v>
      </c>
      <c r="BG58" s="63">
        <f t="shared" ref="BG58:BG60" si="34">+AL58+BE58</f>
        <v>20524952</v>
      </c>
      <c r="BH58" s="50"/>
      <c r="BI58" s="50"/>
    </row>
    <row r="59" spans="1:61" ht="13.2" x14ac:dyDescent="0.25">
      <c r="A59" s="9"/>
      <c r="B59" s="13"/>
      <c r="C59" s="14" t="s">
        <v>13</v>
      </c>
      <c r="D59" s="75">
        <v>17747</v>
      </c>
      <c r="E59" s="66">
        <v>17270</v>
      </c>
      <c r="F59" s="66">
        <v>96857</v>
      </c>
      <c r="G59" s="66">
        <v>4978</v>
      </c>
      <c r="H59" s="66">
        <v>34</v>
      </c>
      <c r="I59" s="66">
        <v>34</v>
      </c>
      <c r="J59" s="78">
        <v>189</v>
      </c>
      <c r="K59" s="76">
        <v>746</v>
      </c>
      <c r="L59" s="78">
        <v>20312</v>
      </c>
      <c r="M59" s="76">
        <v>11479</v>
      </c>
      <c r="N59" s="58"/>
      <c r="O59" s="77">
        <f t="shared" ref="O59:O60" si="35">SUM(D59:N59)</f>
        <v>169646</v>
      </c>
      <c r="P59" s="78">
        <v>290230</v>
      </c>
      <c r="Q59" s="76">
        <v>389432</v>
      </c>
      <c r="R59" s="76">
        <v>428663</v>
      </c>
      <c r="S59" s="76">
        <v>80451</v>
      </c>
      <c r="T59" s="76">
        <v>22614</v>
      </c>
      <c r="U59" s="76">
        <v>331</v>
      </c>
      <c r="V59" s="76">
        <v>286429</v>
      </c>
      <c r="W59" s="76">
        <v>130</v>
      </c>
      <c r="X59" s="76"/>
      <c r="Y59" s="76"/>
      <c r="Z59" s="76">
        <v>91</v>
      </c>
      <c r="AA59" s="78">
        <v>12864</v>
      </c>
      <c r="AB59" s="76">
        <v>6764</v>
      </c>
      <c r="AC59" s="76">
        <v>18624</v>
      </c>
      <c r="AD59" s="76">
        <v>3</v>
      </c>
      <c r="AE59" s="76">
        <v>54</v>
      </c>
      <c r="AF59" s="76">
        <v>1680</v>
      </c>
      <c r="AG59" s="76">
        <v>561</v>
      </c>
      <c r="AH59" s="76"/>
      <c r="AI59" s="78">
        <v>159165</v>
      </c>
      <c r="AJ59" s="76">
        <v>223689</v>
      </c>
      <c r="AK59" s="58">
        <v>245441</v>
      </c>
      <c r="AL59" s="77">
        <f t="shared" ref="AL59:AL60" si="36">SUM(P59:AK59)</f>
        <v>2167216</v>
      </c>
      <c r="AM59" s="78">
        <v>3753921</v>
      </c>
      <c r="AN59" s="76">
        <v>2874089</v>
      </c>
      <c r="AO59" s="76">
        <v>6350520</v>
      </c>
      <c r="AP59" s="76">
        <v>160938</v>
      </c>
      <c r="AQ59" s="76">
        <v>109098</v>
      </c>
      <c r="AR59" s="76">
        <v>6065</v>
      </c>
      <c r="AS59" s="76">
        <v>4545528</v>
      </c>
      <c r="AT59" s="76">
        <v>19250</v>
      </c>
      <c r="AU59" s="58">
        <v>7059</v>
      </c>
      <c r="AV59" s="78">
        <v>245997</v>
      </c>
      <c r="AW59" s="76">
        <v>65941</v>
      </c>
      <c r="AX59" s="76">
        <v>108539</v>
      </c>
      <c r="AY59" s="76">
        <v>25426</v>
      </c>
      <c r="AZ59" s="76">
        <v>1583</v>
      </c>
      <c r="BA59" s="76">
        <v>118785</v>
      </c>
      <c r="BB59" s="58"/>
      <c r="BC59" s="78">
        <v>9976</v>
      </c>
      <c r="BD59" s="58">
        <v>5537</v>
      </c>
      <c r="BE59" s="77">
        <f t="shared" si="32"/>
        <v>18408252</v>
      </c>
      <c r="BF59" s="60">
        <f t="shared" si="33"/>
        <v>20745114</v>
      </c>
      <c r="BG59" s="60">
        <f t="shared" si="34"/>
        <v>20575468</v>
      </c>
      <c r="BH59" s="50"/>
      <c r="BI59" s="50"/>
    </row>
    <row r="60" spans="1:61" ht="13.8" thickBot="1" x14ac:dyDescent="0.3">
      <c r="A60" s="9"/>
      <c r="B60" s="17"/>
      <c r="C60" s="18" t="s">
        <v>14</v>
      </c>
      <c r="D60" s="67">
        <v>18093</v>
      </c>
      <c r="E60" s="64">
        <v>17145</v>
      </c>
      <c r="F60" s="64">
        <v>103931</v>
      </c>
      <c r="G60" s="64">
        <v>4951</v>
      </c>
      <c r="H60" s="64">
        <v>31</v>
      </c>
      <c r="I60" s="64">
        <v>32</v>
      </c>
      <c r="J60" s="70">
        <v>245</v>
      </c>
      <c r="K60" s="68">
        <v>862</v>
      </c>
      <c r="L60" s="70">
        <v>19886</v>
      </c>
      <c r="M60" s="68">
        <v>11406</v>
      </c>
      <c r="N60" s="56"/>
      <c r="O60" s="69">
        <f t="shared" si="35"/>
        <v>176582</v>
      </c>
      <c r="P60" s="70">
        <v>287548</v>
      </c>
      <c r="Q60" s="68">
        <v>589062</v>
      </c>
      <c r="R60" s="68">
        <v>447359</v>
      </c>
      <c r="S60" s="68">
        <v>61306</v>
      </c>
      <c r="T60" s="68">
        <v>21733</v>
      </c>
      <c r="U60" s="68">
        <v>352</v>
      </c>
      <c r="V60" s="68">
        <v>275826</v>
      </c>
      <c r="W60" s="68">
        <v>143</v>
      </c>
      <c r="X60" s="68"/>
      <c r="Y60" s="68"/>
      <c r="Z60" s="68">
        <v>113</v>
      </c>
      <c r="AA60" s="70">
        <v>18025</v>
      </c>
      <c r="AB60" s="68">
        <v>10609</v>
      </c>
      <c r="AC60" s="68">
        <v>18590</v>
      </c>
      <c r="AD60" s="68">
        <v>5</v>
      </c>
      <c r="AE60" s="68">
        <v>51</v>
      </c>
      <c r="AF60" s="68">
        <v>989</v>
      </c>
      <c r="AG60" s="68">
        <v>560</v>
      </c>
      <c r="AH60" s="68"/>
      <c r="AI60" s="70">
        <v>158183</v>
      </c>
      <c r="AJ60" s="68">
        <v>230743</v>
      </c>
      <c r="AK60" s="56">
        <v>246294</v>
      </c>
      <c r="AL60" s="69">
        <f t="shared" si="36"/>
        <v>2367491</v>
      </c>
      <c r="AM60" s="70">
        <v>3858596</v>
      </c>
      <c r="AN60" s="68">
        <v>2923686</v>
      </c>
      <c r="AO60" s="68">
        <v>6463971</v>
      </c>
      <c r="AP60" s="68">
        <v>128879</v>
      </c>
      <c r="AQ60" s="68">
        <v>107263</v>
      </c>
      <c r="AR60" s="68">
        <v>6147</v>
      </c>
      <c r="AS60" s="68">
        <v>4560211</v>
      </c>
      <c r="AT60" s="68">
        <v>23200</v>
      </c>
      <c r="AU60" s="56">
        <v>10167</v>
      </c>
      <c r="AV60" s="70">
        <v>273863</v>
      </c>
      <c r="AW60" s="68">
        <v>90413</v>
      </c>
      <c r="AX60" s="68">
        <v>129005</v>
      </c>
      <c r="AY60" s="68">
        <v>74043</v>
      </c>
      <c r="AZ60" s="68">
        <v>1827</v>
      </c>
      <c r="BA60" s="68">
        <v>120912</v>
      </c>
      <c r="BB60" s="56"/>
      <c r="BC60" s="70">
        <v>11535</v>
      </c>
      <c r="BD60" s="56">
        <v>6975</v>
      </c>
      <c r="BE60" s="69">
        <f t="shared" si="32"/>
        <v>18790693</v>
      </c>
      <c r="BF60" s="57">
        <f t="shared" si="33"/>
        <v>21334766</v>
      </c>
      <c r="BG60" s="57">
        <f t="shared" si="34"/>
        <v>21158184</v>
      </c>
      <c r="BH60" s="50"/>
      <c r="BI60" s="50"/>
    </row>
    <row r="61" spans="1:61" ht="13.8" thickBot="1" x14ac:dyDescent="0.3">
      <c r="A61" s="9"/>
      <c r="B61" s="21"/>
      <c r="C61" s="44"/>
      <c r="D61" s="46"/>
      <c r="E61" s="46"/>
      <c r="F61" s="46"/>
      <c r="G61" s="46"/>
      <c r="H61" s="46"/>
      <c r="I61" s="46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5"/>
    </row>
    <row r="62" spans="1:61" ht="13.8" thickBot="1" x14ac:dyDescent="0.3">
      <c r="A62" s="9"/>
      <c r="B62" s="107" t="s">
        <v>75</v>
      </c>
      <c r="C62" s="108"/>
      <c r="D62" s="110">
        <f>+D60/D57-1</f>
        <v>-0.1089825667290456</v>
      </c>
      <c r="E62" s="110">
        <f>+E60/E57-1</f>
        <v>-4.9295774647887369E-2</v>
      </c>
      <c r="F62" s="110">
        <f>+F60/F57-1</f>
        <v>0.16945910364460848</v>
      </c>
      <c r="G62" s="110">
        <f>+G60/G57-1</f>
        <v>-2.0767405063291111E-2</v>
      </c>
      <c r="H62" s="110">
        <f>+H60/H57-1</f>
        <v>-0.16216216216216217</v>
      </c>
      <c r="I62" s="110"/>
      <c r="J62" s="110">
        <f>+J60/J57-1</f>
        <v>0.15566037735849059</v>
      </c>
      <c r="K62" s="110">
        <f>+K60/K57-1</f>
        <v>0.29429429429429432</v>
      </c>
      <c r="L62" s="110">
        <f>+L60/L57-1</f>
        <v>-0.12156550932061139</v>
      </c>
      <c r="M62" s="110">
        <f>+M60/M57-1</f>
        <v>-1.2296501558711426E-2</v>
      </c>
      <c r="N62" s="110"/>
      <c r="O62" s="111">
        <f t="shared" ref="O62:W62" si="37">+O60/O57-1</f>
        <v>5.5008215085885048E-2</v>
      </c>
      <c r="P62" s="110">
        <f t="shared" si="37"/>
        <v>-7.877040383167544E-2</v>
      </c>
      <c r="Q62" s="110">
        <f t="shared" si="37"/>
        <v>1.2339609761647421</v>
      </c>
      <c r="R62" s="110">
        <f t="shared" si="37"/>
        <v>0.13588444096871344</v>
      </c>
      <c r="S62" s="110">
        <f t="shared" si="37"/>
        <v>-0.25357651613845833</v>
      </c>
      <c r="T62" s="110">
        <f t="shared" si="37"/>
        <v>-9.1201806473195646E-2</v>
      </c>
      <c r="U62" s="110">
        <f t="shared" si="37"/>
        <v>-0.16981132075471694</v>
      </c>
      <c r="V62" s="110">
        <f t="shared" si="37"/>
        <v>-9.4384597452827346E-2</v>
      </c>
      <c r="W62" s="110">
        <f t="shared" si="37"/>
        <v>-2.7210884353741527E-2</v>
      </c>
      <c r="X62" s="110"/>
      <c r="Y62" s="110" t="e">
        <f>+Y60/Y57-1</f>
        <v>#DIV/0!</v>
      </c>
      <c r="Z62" s="110"/>
      <c r="AA62" s="110">
        <f t="shared" ref="AA62:AG62" si="38">+AA60/AA57-1</f>
        <v>0.21364126043630494</v>
      </c>
      <c r="AB62" s="110">
        <f t="shared" si="38"/>
        <v>0.94482126489459217</v>
      </c>
      <c r="AC62" s="110">
        <f t="shared" si="38"/>
        <v>-0.79551879269191428</v>
      </c>
      <c r="AD62" s="110">
        <f t="shared" si="38"/>
        <v>0</v>
      </c>
      <c r="AE62" s="110">
        <f t="shared" si="38"/>
        <v>0.1333333333333333</v>
      </c>
      <c r="AF62" s="110">
        <f t="shared" si="38"/>
        <v>-0.33130493576741038</v>
      </c>
      <c r="AG62" s="110">
        <f t="shared" si="38"/>
        <v>-4.5996592844974482E-2</v>
      </c>
      <c r="AH62" s="110"/>
      <c r="AI62" s="110">
        <f t="shared" ref="AI62:BA62" si="39">+AI60/AI57-1</f>
        <v>-1.7258839097669676E-2</v>
      </c>
      <c r="AJ62" s="110">
        <f t="shared" si="39"/>
        <v>2.5090790194050734</v>
      </c>
      <c r="AK62" s="110">
        <f t="shared" si="39"/>
        <v>2.7072334676107701E-2</v>
      </c>
      <c r="AL62" s="111">
        <f t="shared" si="39"/>
        <v>0.20743846120499509</v>
      </c>
      <c r="AM62" s="110">
        <f t="shared" si="39"/>
        <v>5.648299169044857E-2</v>
      </c>
      <c r="AN62" s="110">
        <f t="shared" si="39"/>
        <v>-2.5887066062545205E-2</v>
      </c>
      <c r="AO62" s="110">
        <f t="shared" si="39"/>
        <v>3.1285553306167335E-2</v>
      </c>
      <c r="AP62" s="110">
        <f t="shared" si="39"/>
        <v>-0.21401345359850221</v>
      </c>
      <c r="AQ62" s="110">
        <f t="shared" si="39"/>
        <v>-3.3196329746002506E-2</v>
      </c>
      <c r="AR62" s="110">
        <f t="shared" si="39"/>
        <v>-3.9831302717900696E-2</v>
      </c>
      <c r="AS62" s="110">
        <f t="shared" si="39"/>
        <v>-2.9107128600094789E-2</v>
      </c>
      <c r="AT62" s="110">
        <f t="shared" si="39"/>
        <v>0.18791602662570406</v>
      </c>
      <c r="AU62" s="110">
        <f t="shared" si="39"/>
        <v>1.66151832460733</v>
      </c>
      <c r="AV62" s="110">
        <f t="shared" si="39"/>
        <v>-3.9370437796181545E-2</v>
      </c>
      <c r="AW62" s="110">
        <f t="shared" si="39"/>
        <v>0.10063788863730427</v>
      </c>
      <c r="AX62" s="110">
        <f t="shared" si="39"/>
        <v>-2.2696797751532216E-2</v>
      </c>
      <c r="AY62" s="110">
        <f t="shared" si="39"/>
        <v>2.0295826513911619</v>
      </c>
      <c r="AZ62" s="110">
        <f t="shared" si="39"/>
        <v>-6.5950920245398725E-2</v>
      </c>
      <c r="BA62" s="110">
        <f t="shared" si="39"/>
        <v>-1.2931034482758674E-2</v>
      </c>
      <c r="BB62" s="110"/>
      <c r="BC62" s="110">
        <f>+BC60/BC57-1</f>
        <v>0.82747148288973382</v>
      </c>
      <c r="BD62" s="110">
        <f>+BD60/BD57-1</f>
        <v>0.55000000000000004</v>
      </c>
      <c r="BE62" s="111">
        <f>+BE60/BE57-1</f>
        <v>1.1225752532209032E-2</v>
      </c>
      <c r="BF62" s="115">
        <f>+BF60/BF57-1</f>
        <v>3.0156166820978436E-2</v>
      </c>
      <c r="BG62" s="115">
        <f>+BG60/BG57-1</f>
        <v>2.9953682181391494E-2</v>
      </c>
      <c r="BH62" s="25"/>
    </row>
    <row r="63" spans="1:61" ht="13.8" thickBot="1" x14ac:dyDescent="0.3">
      <c r="A63" s="9"/>
      <c r="B63" s="107" t="s">
        <v>76</v>
      </c>
      <c r="C63" s="108"/>
      <c r="D63" s="110">
        <f>+D60/D48-1</f>
        <v>-0.43531724977372743</v>
      </c>
      <c r="E63" s="110">
        <f>+E60/E48-1</f>
        <v>-0.14959575417886017</v>
      </c>
      <c r="F63" s="110">
        <f>+F60/F48-1</f>
        <v>-0.32807287491272075</v>
      </c>
      <c r="G63" s="110">
        <f>+G60/G48-1</f>
        <v>-0.22031496062992129</v>
      </c>
      <c r="H63" s="110">
        <f>+H60/H48-1</f>
        <v>-0.62650602409638556</v>
      </c>
      <c r="I63" s="110"/>
      <c r="J63" s="110">
        <f>+J60/J48-1</f>
        <v>-5.0387596899224785E-2</v>
      </c>
      <c r="K63" s="110">
        <f>+K60/K48-1</f>
        <v>0.73440643863179078</v>
      </c>
      <c r="L63" s="110">
        <f>+L60/L48-1</f>
        <v>-0.48152783209490291</v>
      </c>
      <c r="M63" s="110">
        <f>+M60/M48-1</f>
        <v>1.8938717169912467E-2</v>
      </c>
      <c r="N63" s="110"/>
      <c r="O63" s="111">
        <f t="shared" ref="O63:W63" si="40">+O60/O48-1</f>
        <v>-0.33015192610435673</v>
      </c>
      <c r="P63" s="110">
        <f t="shared" si="40"/>
        <v>-0.35647978229148947</v>
      </c>
      <c r="Q63" s="110">
        <f t="shared" si="40"/>
        <v>0.95427024480547273</v>
      </c>
      <c r="R63" s="110">
        <f t="shared" si="40"/>
        <v>-0.20896039665236155</v>
      </c>
      <c r="S63" s="110">
        <f t="shared" si="40"/>
        <v>-0.36779688982386671</v>
      </c>
      <c r="T63" s="110">
        <f t="shared" si="40"/>
        <v>-0.35875722884456507</v>
      </c>
      <c r="U63" s="110">
        <f t="shared" si="40"/>
        <v>-0.27122153209109734</v>
      </c>
      <c r="V63" s="110">
        <f t="shared" si="40"/>
        <v>-0.25516045755516914</v>
      </c>
      <c r="W63" s="110">
        <f t="shared" si="40"/>
        <v>-0.27040816326530615</v>
      </c>
      <c r="X63" s="110"/>
      <c r="Y63" s="110">
        <f>+Y60/Y48-1</f>
        <v>-1</v>
      </c>
      <c r="Z63" s="110"/>
      <c r="AA63" s="110">
        <f t="shared" ref="AA63:AG63" si="41">+AA60/AA48-1</f>
        <v>0.10440536731817907</v>
      </c>
      <c r="AB63" s="110">
        <f t="shared" si="41"/>
        <v>1.2315944467816577</v>
      </c>
      <c r="AC63" s="110">
        <f t="shared" si="41"/>
        <v>-0.49333624049494429</v>
      </c>
      <c r="AD63" s="110">
        <f t="shared" si="41"/>
        <v>0.25</v>
      </c>
      <c r="AE63" s="110">
        <f t="shared" si="41"/>
        <v>-0.41379310344827591</v>
      </c>
      <c r="AF63" s="110">
        <f t="shared" si="41"/>
        <v>7.6169749727965197E-2</v>
      </c>
      <c r="AG63" s="110">
        <f t="shared" si="41"/>
        <v>-0.12225705329153602</v>
      </c>
      <c r="AH63" s="110"/>
      <c r="AI63" s="110">
        <f t="shared" ref="AI63:BA63" si="42">+AI60/AI48-1</f>
        <v>-3.4498123111667223E-2</v>
      </c>
      <c r="AJ63" s="110">
        <f t="shared" si="42"/>
        <v>2.8100293913675243</v>
      </c>
      <c r="AK63" s="110">
        <f t="shared" si="42"/>
        <v>9.9919614147909952E-2</v>
      </c>
      <c r="AL63" s="111">
        <f t="shared" si="42"/>
        <v>8.953403435440821E-3</v>
      </c>
      <c r="AM63" s="110">
        <f t="shared" si="42"/>
        <v>0.16929135767152403</v>
      </c>
      <c r="AN63" s="110">
        <f t="shared" si="42"/>
        <v>-0.10638574905081499</v>
      </c>
      <c r="AO63" s="110">
        <f t="shared" si="42"/>
        <v>0.24138139636444933</v>
      </c>
      <c r="AP63" s="110">
        <f t="shared" si="42"/>
        <v>-0.28408112477016312</v>
      </c>
      <c r="AQ63" s="110">
        <f t="shared" si="42"/>
        <v>-0.15411731306089616</v>
      </c>
      <c r="AR63" s="110">
        <f t="shared" si="42"/>
        <v>-8.8928412627834574E-2</v>
      </c>
      <c r="AS63" s="110">
        <f t="shared" si="42"/>
        <v>0.14119594303593619</v>
      </c>
      <c r="AT63" s="110" t="e">
        <f t="shared" si="42"/>
        <v>#DIV/0!</v>
      </c>
      <c r="AU63" s="110" t="e">
        <f t="shared" si="42"/>
        <v>#DIV/0!</v>
      </c>
      <c r="AV63" s="110">
        <f t="shared" si="42"/>
        <v>0.32996144096193625</v>
      </c>
      <c r="AW63" s="110">
        <f t="shared" si="42"/>
        <v>-0.10689978762285768</v>
      </c>
      <c r="AX63" s="110">
        <f t="shared" si="42"/>
        <v>0.69158045185738826</v>
      </c>
      <c r="AY63" s="110">
        <f t="shared" si="42"/>
        <v>3.7708118556701029</v>
      </c>
      <c r="AZ63" s="110">
        <f t="shared" si="42"/>
        <v>0.25826446280991733</v>
      </c>
      <c r="BA63" s="110">
        <f t="shared" si="42"/>
        <v>0.12603022937445862</v>
      </c>
      <c r="BB63" s="110"/>
      <c r="BC63" s="110">
        <f>+BC60/BC48-1</f>
        <v>2.4986351228389445</v>
      </c>
      <c r="BD63" s="110">
        <f>+BD60/BD48-1</f>
        <v>28.0625</v>
      </c>
      <c r="BE63" s="111">
        <f>+BE60/BE48-1</f>
        <v>0.13199359793576315</v>
      </c>
      <c r="BF63" s="115">
        <f>+BF60/BF48-1</f>
        <v>0.11062214627233691</v>
      </c>
      <c r="BG63" s="115">
        <f>+BG60/BG48-1</f>
        <v>0.11675504356351873</v>
      </c>
      <c r="BH63" s="25"/>
    </row>
    <row r="64" spans="1:61" ht="13.2" x14ac:dyDescent="0.25">
      <c r="A64" s="9"/>
      <c r="B64" s="21"/>
      <c r="C64" s="44"/>
      <c r="D64" s="46"/>
      <c r="E64" s="46"/>
      <c r="F64" s="46"/>
      <c r="G64" s="46"/>
      <c r="H64" s="46"/>
      <c r="I64" s="46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5"/>
    </row>
    <row r="65" spans="1:60" ht="13.2" x14ac:dyDescent="0.25">
      <c r="A65" s="9"/>
      <c r="B65" s="8" t="s">
        <v>1</v>
      </c>
      <c r="C65" s="21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1"/>
      <c r="BG65" s="21"/>
      <c r="BH65" s="25"/>
    </row>
    <row r="66" spans="1:60" ht="14.4" x14ac:dyDescent="0.3">
      <c r="A66" s="1"/>
      <c r="B66" s="21"/>
      <c r="C66" s="21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1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5"/>
      <c r="BG66" s="25"/>
      <c r="BH66" s="25"/>
    </row>
    <row r="67" spans="1:60" ht="13.2" x14ac:dyDescent="0.25">
      <c r="A67" s="1"/>
      <c r="B67" s="21"/>
      <c r="C67" s="21"/>
      <c r="D67" s="26"/>
      <c r="E67" s="26"/>
      <c r="F67" s="26"/>
      <c r="G67" s="26"/>
      <c r="H67" s="26"/>
      <c r="I67" s="26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5"/>
      <c r="BG67" s="25"/>
      <c r="BH67" s="25"/>
    </row>
    <row r="68" spans="1:60" ht="13.2" x14ac:dyDescent="0.25">
      <c r="A68" s="1"/>
      <c r="B68" s="21"/>
      <c r="C68" s="21"/>
      <c r="D68" s="26"/>
      <c r="E68" s="26"/>
      <c r="F68" s="26"/>
      <c r="G68" s="26"/>
      <c r="H68" s="26"/>
      <c r="I68" s="26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5"/>
      <c r="BG68" s="25"/>
      <c r="BH68" s="25"/>
    </row>
    <row r="69" spans="1:60" ht="13.2" x14ac:dyDescent="0.25">
      <c r="A69" s="1"/>
      <c r="B69" s="21"/>
      <c r="C69" s="21"/>
      <c r="D69" s="26"/>
      <c r="E69" s="26"/>
      <c r="F69" s="26"/>
      <c r="G69" s="26"/>
      <c r="H69" s="26"/>
      <c r="I69" s="26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5"/>
      <c r="BG69" s="25"/>
      <c r="BH69" s="25"/>
    </row>
    <row r="70" spans="1:60" ht="13.2" x14ac:dyDescent="0.25">
      <c r="A70" s="1"/>
      <c r="B70" s="21"/>
      <c r="C70" s="21"/>
      <c r="D70" s="26"/>
      <c r="E70" s="26"/>
      <c r="F70" s="26"/>
      <c r="G70" s="26"/>
      <c r="H70" s="26"/>
      <c r="I70" s="26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5"/>
      <c r="BG70" s="25"/>
      <c r="BH70" s="25"/>
    </row>
    <row r="71" spans="1:60" ht="13.2" x14ac:dyDescent="0.25">
      <c r="A71" s="1"/>
      <c r="B71" s="21"/>
      <c r="C71" s="21"/>
      <c r="D71" s="26"/>
      <c r="E71" s="26"/>
      <c r="F71" s="26"/>
      <c r="G71" s="26"/>
      <c r="H71" s="26"/>
      <c r="I71" s="26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5"/>
      <c r="BG71" s="25"/>
      <c r="BH71" s="25"/>
    </row>
    <row r="72" spans="1:60" ht="13.2" x14ac:dyDescent="0.25">
      <c r="A72" s="1"/>
      <c r="B72" s="21"/>
      <c r="C72" s="21"/>
      <c r="D72" s="26"/>
      <c r="E72" s="26"/>
      <c r="F72" s="26"/>
      <c r="G72" s="26"/>
      <c r="H72" s="26"/>
      <c r="I72" s="26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5"/>
      <c r="BG72" s="25"/>
      <c r="BH72" s="25"/>
    </row>
    <row r="73" spans="1:60" ht="13.2" x14ac:dyDescent="0.25">
      <c r="A73" s="1"/>
      <c r="B73" s="21"/>
      <c r="C73" s="21"/>
      <c r="D73" s="26"/>
      <c r="E73" s="26"/>
      <c r="F73" s="26"/>
      <c r="G73" s="26"/>
      <c r="H73" s="26"/>
      <c r="I73" s="26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5"/>
      <c r="BG73" s="25"/>
      <c r="BH73" s="25"/>
    </row>
    <row r="74" spans="1:60" ht="13.2" x14ac:dyDescent="0.25">
      <c r="A74" s="1"/>
      <c r="B74" s="21"/>
      <c r="C74" s="21"/>
      <c r="D74" s="26"/>
      <c r="E74" s="26"/>
      <c r="F74" s="26"/>
      <c r="G74" s="26"/>
      <c r="H74" s="26"/>
      <c r="I74" s="26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5"/>
      <c r="BG74" s="25"/>
      <c r="BH74" s="25"/>
    </row>
    <row r="75" spans="1:60" ht="13.2" x14ac:dyDescent="0.25">
      <c r="A75" s="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</row>
    <row r="76" spans="1:60" ht="13.2" x14ac:dyDescent="0.25"/>
    <row r="77" spans="1:60" ht="13.2" x14ac:dyDescent="0.25"/>
    <row r="78" spans="1:60" ht="13.2" x14ac:dyDescent="0.25"/>
    <row r="79" spans="1:60" ht="13.2" x14ac:dyDescent="0.25"/>
    <row r="80" spans="1:6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hidden="1" x14ac:dyDescent="0.25"/>
    <row r="94" ht="13.2" hidden="1" x14ac:dyDescent="0.25"/>
    <row r="95" ht="13.2" hidden="1" x14ac:dyDescent="0.25"/>
    <row r="96" ht="13.2" hidden="1" x14ac:dyDescent="0.25"/>
    <row r="97" ht="13.2" hidden="1" x14ac:dyDescent="0.25"/>
    <row r="98" ht="13.2" hidden="1" x14ac:dyDescent="0.25"/>
    <row r="99" ht="13.2" hidden="1" x14ac:dyDescent="0.25"/>
    <row r="100" ht="13.2" hidden="1" x14ac:dyDescent="0.25"/>
    <row r="101" ht="13.2" hidden="1" x14ac:dyDescent="0.25"/>
    <row r="102" ht="13.2" hidden="1" x14ac:dyDescent="0.25"/>
    <row r="103" ht="13.2" hidden="1" x14ac:dyDescent="0.25"/>
    <row r="104" ht="13.2" hidden="1" x14ac:dyDescent="0.25"/>
    <row r="105" ht="13.2" hidden="1" x14ac:dyDescent="0.25"/>
    <row r="106" ht="13.2" hidden="1" x14ac:dyDescent="0.25"/>
    <row r="107" ht="13.2" hidden="1" x14ac:dyDescent="0.25"/>
    <row r="108" ht="13.2" hidden="1" x14ac:dyDescent="0.25"/>
    <row r="109" ht="13.2" hidden="1" x14ac:dyDescent="0.25"/>
    <row r="110" ht="13.2" hidden="1" x14ac:dyDescent="0.25"/>
    <row r="111" ht="13.2" hidden="1" x14ac:dyDescent="0.25"/>
    <row r="112" ht="13.2" hidden="1" x14ac:dyDescent="0.25"/>
    <row r="113" ht="13.2" hidden="1" x14ac:dyDescent="0.25"/>
    <row r="114" ht="13.2" hidden="1" x14ac:dyDescent="0.25"/>
    <row r="115" ht="13.2" hidden="1" x14ac:dyDescent="0.25"/>
    <row r="116" ht="13.2" hidden="1" x14ac:dyDescent="0.25"/>
    <row r="117" ht="13.2" hidden="1" x14ac:dyDescent="0.25"/>
    <row r="118" ht="13.2" hidden="1" x14ac:dyDescent="0.25"/>
    <row r="119" ht="13.2" hidden="1" x14ac:dyDescent="0.25"/>
    <row r="120" ht="13.2" hidden="1" x14ac:dyDescent="0.25"/>
    <row r="121" ht="13.2" hidden="1" x14ac:dyDescent="0.25"/>
    <row r="122" ht="13.2" hidden="1" x14ac:dyDescent="0.25"/>
    <row r="123" ht="13.2" hidden="1" x14ac:dyDescent="0.25"/>
    <row r="124" ht="13.2" hidden="1" x14ac:dyDescent="0.25"/>
    <row r="125" ht="13.2" hidden="1" x14ac:dyDescent="0.25"/>
    <row r="126" ht="13.2" hidden="1" x14ac:dyDescent="0.25"/>
    <row r="127" ht="13.2" hidden="1" x14ac:dyDescent="0.25"/>
    <row r="128" ht="13.2" hidden="1" x14ac:dyDescent="0.25"/>
    <row r="129" ht="13.2" hidden="1" x14ac:dyDescent="0.25"/>
    <row r="130" ht="13.2" hidden="1" x14ac:dyDescent="0.25"/>
    <row r="131" ht="13.2" hidden="1" x14ac:dyDescent="0.25"/>
    <row r="132" ht="13.2" hidden="1" x14ac:dyDescent="0.25"/>
    <row r="133" ht="13.2" hidden="1" x14ac:dyDescent="0.25"/>
    <row r="134" ht="13.2" hidden="1" x14ac:dyDescent="0.25"/>
    <row r="135" ht="13.2" hidden="1" x14ac:dyDescent="0.25"/>
    <row r="136" ht="12.75" hidden="1" customHeight="1" x14ac:dyDescent="0.25"/>
    <row r="137" ht="12.75" hidden="1" customHeight="1" x14ac:dyDescent="0.25"/>
    <row r="138" ht="12.75" hidden="1" customHeight="1" x14ac:dyDescent="0.25"/>
    <row r="139" ht="12.75" hidden="1" customHeight="1" x14ac:dyDescent="0.25"/>
    <row r="140" ht="12.75" hidden="1" customHeight="1" x14ac:dyDescent="0.25"/>
    <row r="141" ht="12.75" hidden="1" customHeight="1" x14ac:dyDescent="0.25"/>
    <row r="142" ht="12.75" hidden="1" customHeight="1" x14ac:dyDescent="0.25"/>
    <row r="143" ht="12.75" hidden="1" customHeight="1" x14ac:dyDescent="0.25"/>
    <row r="144" ht="12.75" hidden="1" customHeight="1" x14ac:dyDescent="0.25"/>
    <row r="145" ht="12.75" hidden="1" customHeight="1" x14ac:dyDescent="0.25"/>
    <row r="146" ht="12.75" hidden="1" customHeight="1" x14ac:dyDescent="0.25"/>
    <row r="147" ht="12.75" hidden="1" customHeight="1" x14ac:dyDescent="0.25"/>
    <row r="148" ht="12.75" hidden="1" customHeight="1" x14ac:dyDescent="0.25"/>
    <row r="149" ht="12.75" hidden="1" customHeight="1" x14ac:dyDescent="0.25"/>
    <row r="150" ht="12.75" hidden="1" customHeight="1" x14ac:dyDescent="0.25"/>
    <row r="151" ht="12.75" hidden="1" customHeight="1" x14ac:dyDescent="0.25"/>
    <row r="152" ht="12.75" hidden="1" customHeight="1" x14ac:dyDescent="0.25"/>
    <row r="153" ht="12.75" hidden="1" customHeight="1" x14ac:dyDescent="0.25"/>
    <row r="154" ht="12.75" hidden="1" customHeight="1" x14ac:dyDescent="0.25"/>
    <row r="155" ht="12.75" hidden="1" customHeight="1" x14ac:dyDescent="0.25"/>
    <row r="156" ht="12.75" hidden="1" customHeight="1" x14ac:dyDescent="0.25"/>
    <row r="157" ht="12.75" hidden="1" customHeight="1" x14ac:dyDescent="0.25"/>
    <row r="158" ht="12.75" hidden="1" customHeight="1" x14ac:dyDescent="0.25"/>
    <row r="159" ht="12.75" hidden="1" customHeight="1" x14ac:dyDescent="0.25"/>
    <row r="160" ht="12.75" hidden="1" customHeight="1" x14ac:dyDescent="0.25"/>
    <row r="161" ht="12.75" hidden="1" customHeight="1" x14ac:dyDescent="0.25"/>
    <row r="162" ht="12.75" hidden="1" customHeight="1" x14ac:dyDescent="0.25"/>
    <row r="163" ht="12.75" hidden="1" customHeight="1" x14ac:dyDescent="0.25"/>
    <row r="164" ht="12.75" hidden="1" customHeight="1" x14ac:dyDescent="0.25"/>
    <row r="165" ht="12.75" hidden="1" customHeight="1" x14ac:dyDescent="0.25"/>
    <row r="166" ht="12.75" hidden="1" customHeight="1" x14ac:dyDescent="0.25"/>
    <row r="167" ht="12.75" hidden="1" customHeight="1" x14ac:dyDescent="0.25"/>
    <row r="168" ht="12.75" hidden="1" customHeight="1" x14ac:dyDescent="0.25"/>
    <row r="169" ht="12.75" hidden="1" customHeight="1" x14ac:dyDescent="0.25"/>
    <row r="170" ht="12.75" hidden="1" customHeight="1" x14ac:dyDescent="0.25"/>
    <row r="171" ht="12.75" hidden="1" customHeight="1" x14ac:dyDescent="0.25"/>
    <row r="172" ht="12.75" hidden="1" customHeight="1" x14ac:dyDescent="0.25"/>
    <row r="173" ht="12.75" hidden="1" customHeight="1" x14ac:dyDescent="0.25"/>
    <row r="174" ht="12.75" hidden="1" customHeight="1" x14ac:dyDescent="0.25"/>
    <row r="175" ht="12.75" hidden="1" customHeight="1" x14ac:dyDescent="0.25"/>
    <row r="176" ht="12.75" hidden="1" customHeight="1" x14ac:dyDescent="0.25"/>
    <row r="177" ht="12.75" hidden="1" customHeight="1" x14ac:dyDescent="0.25"/>
    <row r="178" ht="12.75" hidden="1" customHeight="1" x14ac:dyDescent="0.25"/>
    <row r="179" ht="12.75" hidden="1" customHeight="1" x14ac:dyDescent="0.25"/>
    <row r="180" ht="12.75" hidden="1" customHeight="1" x14ac:dyDescent="0.25"/>
    <row r="181" ht="12.75" hidden="1" customHeight="1" x14ac:dyDescent="0.25"/>
    <row r="182" ht="12.75" hidden="1" customHeight="1" x14ac:dyDescent="0.25"/>
    <row r="183" ht="12.75" hidden="1" customHeight="1" x14ac:dyDescent="0.25"/>
    <row r="184" ht="12.75" hidden="1" customHeight="1" x14ac:dyDescent="0.25"/>
    <row r="185" ht="12.75" hidden="1" customHeight="1" x14ac:dyDescent="0.25"/>
    <row r="186" ht="12.75" hidden="1" customHeight="1" x14ac:dyDescent="0.25"/>
  </sheetData>
  <mergeCells count="20">
    <mergeCell ref="B7:C7"/>
    <mergeCell ref="D7:O7"/>
    <mergeCell ref="P7:AL7"/>
    <mergeCell ref="AM7:BE7"/>
    <mergeCell ref="O8:O9"/>
    <mergeCell ref="AL8:AL9"/>
    <mergeCell ref="B8:B9"/>
    <mergeCell ref="C8:C9"/>
    <mergeCell ref="D8:H8"/>
    <mergeCell ref="J8:K8"/>
    <mergeCell ref="L8:N8"/>
    <mergeCell ref="P8:Y8"/>
    <mergeCell ref="AA8:AH8"/>
    <mergeCell ref="BE8:BE9"/>
    <mergeCell ref="BF7:BF9"/>
    <mergeCell ref="BG7:BG9"/>
    <mergeCell ref="AI8:AK8"/>
    <mergeCell ref="AV8:BB8"/>
    <mergeCell ref="BC8:BD8"/>
    <mergeCell ref="AM8:AU8"/>
  </mergeCells>
  <hyperlinks>
    <hyperlink ref="B6" location="ÍNDICE!A1" display="&lt;&lt; VOLVER" xr:uid="{00000000-0004-0000-0500-000000000000}"/>
    <hyperlink ref="B65" location="ÍNDICE!A1" display="&lt;&lt; VOLVER" xr:uid="{00000000-0004-0000-05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5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C179"/>
  <sheetViews>
    <sheetView showGridLines="0" topLeftCell="A13" zoomScaleNormal="100" zoomScaleSheetLayoutView="100" workbookViewId="0">
      <selection activeCell="H89" sqref="H89"/>
    </sheetView>
  </sheetViews>
  <sheetFormatPr baseColWidth="10" defaultColWidth="0" defaultRowHeight="0" customHeight="1" zeroHeight="1" x14ac:dyDescent="0.25"/>
  <cols>
    <col min="1" max="1" width="20.109375" style="2" customWidth="1"/>
    <col min="2" max="2" width="10.33203125" style="2" customWidth="1"/>
    <col min="3" max="3" width="10.88671875" style="2" customWidth="1"/>
    <col min="4" max="9" width="15" style="2" customWidth="1"/>
    <col min="10" max="12" width="15" style="2" hidden="1" customWidth="1"/>
    <col min="13" max="16383" width="15" style="2" hidden="1"/>
    <col min="16384" max="16384" width="10" style="2" hidden="1" customWidth="1"/>
  </cols>
  <sheetData>
    <row r="1" spans="1:13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3.8" x14ac:dyDescent="0.25">
      <c r="A2" s="1"/>
      <c r="B2" s="3" t="s">
        <v>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3.8" x14ac:dyDescent="0.25">
      <c r="A3" s="1"/>
      <c r="B3" s="3" t="s">
        <v>72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s="7" customFormat="1" ht="12.75" customHeight="1" x14ac:dyDescent="0.25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</row>
    <row r="5" spans="1:1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1"/>
      <c r="L6" s="1"/>
      <c r="M6" s="1"/>
    </row>
    <row r="7" spans="1:13" ht="41.25" customHeight="1" thickBot="1" x14ac:dyDescent="0.3">
      <c r="A7" s="9"/>
      <c r="B7" s="103" t="s">
        <v>4</v>
      </c>
      <c r="C7" s="103" t="s">
        <v>5</v>
      </c>
      <c r="D7" s="116" t="s">
        <v>70</v>
      </c>
      <c r="E7" s="117" t="s">
        <v>71</v>
      </c>
      <c r="F7" s="105" t="s">
        <v>55</v>
      </c>
      <c r="G7" s="4"/>
      <c r="H7" s="4"/>
      <c r="I7" s="4"/>
      <c r="J7" s="4"/>
      <c r="K7" s="1"/>
      <c r="L7" s="15"/>
      <c r="M7" s="15"/>
    </row>
    <row r="8" spans="1:13" ht="13.2" x14ac:dyDescent="0.25">
      <c r="A8" s="9"/>
      <c r="B8" s="10">
        <v>2014</v>
      </c>
      <c r="C8" s="11" t="s">
        <v>12</v>
      </c>
      <c r="D8" s="71">
        <v>3963192</v>
      </c>
      <c r="E8" s="72">
        <v>2679529</v>
      </c>
      <c r="F8" s="63">
        <f t="shared" ref="F8:F47" si="0">SUM(D8:E8)</f>
        <v>6642721</v>
      </c>
      <c r="G8" s="47"/>
      <c r="H8" s="4"/>
      <c r="I8" s="4"/>
      <c r="J8" s="4"/>
      <c r="K8" s="1"/>
      <c r="L8" s="15"/>
      <c r="M8" s="15"/>
    </row>
    <row r="9" spans="1:13" ht="13.2" x14ac:dyDescent="0.25">
      <c r="A9" s="9"/>
      <c r="B9" s="13"/>
      <c r="C9" s="14" t="s">
        <v>13</v>
      </c>
      <c r="D9" s="75">
        <v>4024942</v>
      </c>
      <c r="E9" s="76">
        <v>2658237</v>
      </c>
      <c r="F9" s="60">
        <f t="shared" si="0"/>
        <v>6683179</v>
      </c>
      <c r="G9" s="47"/>
      <c r="H9" s="4"/>
      <c r="I9" s="4"/>
      <c r="J9" s="4"/>
      <c r="K9" s="1"/>
      <c r="L9" s="15"/>
      <c r="M9" s="15"/>
    </row>
    <row r="10" spans="1:13" ht="13.2" x14ac:dyDescent="0.25">
      <c r="A10" s="9"/>
      <c r="B10" s="13"/>
      <c r="C10" s="14" t="s">
        <v>14</v>
      </c>
      <c r="D10" s="75">
        <v>4191947</v>
      </c>
      <c r="E10" s="76">
        <v>2829535</v>
      </c>
      <c r="F10" s="60">
        <f t="shared" si="0"/>
        <v>7021482</v>
      </c>
      <c r="G10" s="47"/>
      <c r="H10" s="4"/>
      <c r="I10" s="4"/>
      <c r="J10" s="4"/>
      <c r="K10" s="1"/>
      <c r="L10" s="15"/>
      <c r="M10" s="15"/>
    </row>
    <row r="11" spans="1:13" ht="13.2" x14ac:dyDescent="0.25">
      <c r="A11" s="9"/>
      <c r="B11" s="20"/>
      <c r="C11" s="14" t="s">
        <v>15</v>
      </c>
      <c r="D11" s="75">
        <v>4363067</v>
      </c>
      <c r="E11" s="76">
        <v>2845474</v>
      </c>
      <c r="F11" s="60">
        <f t="shared" si="0"/>
        <v>7208541</v>
      </c>
      <c r="G11" s="47"/>
      <c r="H11" s="4"/>
      <c r="I11" s="4"/>
      <c r="J11" s="4"/>
      <c r="K11" s="1"/>
      <c r="L11" s="15"/>
      <c r="M11" s="15"/>
    </row>
    <row r="12" spans="1:13" ht="13.2" x14ac:dyDescent="0.25">
      <c r="A12" s="9"/>
      <c r="B12" s="13"/>
      <c r="C12" s="14" t="s">
        <v>16</v>
      </c>
      <c r="D12" s="75">
        <v>4515335</v>
      </c>
      <c r="E12" s="76">
        <v>3092311</v>
      </c>
      <c r="F12" s="60">
        <f t="shared" si="0"/>
        <v>7607646</v>
      </c>
      <c r="G12" s="47"/>
      <c r="H12" s="4"/>
      <c r="I12" s="4"/>
      <c r="J12" s="4"/>
      <c r="K12" s="1"/>
      <c r="L12" s="15"/>
      <c r="M12" s="15"/>
    </row>
    <row r="13" spans="1:13" ht="13.2" x14ac:dyDescent="0.25">
      <c r="A13" s="9"/>
      <c r="B13" s="13"/>
      <c r="C13" s="14" t="s">
        <v>17</v>
      </c>
      <c r="D13" s="75">
        <v>4665997</v>
      </c>
      <c r="E13" s="76">
        <v>3155913</v>
      </c>
      <c r="F13" s="60">
        <f t="shared" si="0"/>
        <v>7821910</v>
      </c>
      <c r="G13" s="47"/>
      <c r="H13" s="4"/>
      <c r="I13" s="4"/>
      <c r="J13" s="4"/>
      <c r="K13" s="1"/>
      <c r="L13" s="15"/>
      <c r="M13" s="15"/>
    </row>
    <row r="14" spans="1:13" ht="13.2" x14ac:dyDescent="0.25">
      <c r="A14" s="9"/>
      <c r="B14" s="20"/>
      <c r="C14" s="14" t="s">
        <v>18</v>
      </c>
      <c r="D14" s="75">
        <v>4631567</v>
      </c>
      <c r="E14" s="76">
        <v>3162324</v>
      </c>
      <c r="F14" s="60">
        <f t="shared" si="0"/>
        <v>7793891</v>
      </c>
      <c r="G14" s="47"/>
      <c r="H14" s="4"/>
      <c r="I14" s="4"/>
      <c r="J14" s="4"/>
      <c r="K14" s="1"/>
      <c r="L14" s="15"/>
      <c r="M14" s="15"/>
    </row>
    <row r="15" spans="1:13" ht="13.2" x14ac:dyDescent="0.25">
      <c r="A15" s="9"/>
      <c r="B15" s="13"/>
      <c r="C15" s="14" t="s">
        <v>19</v>
      </c>
      <c r="D15" s="75">
        <v>4696297</v>
      </c>
      <c r="E15" s="76">
        <v>3249264</v>
      </c>
      <c r="F15" s="60">
        <f t="shared" si="0"/>
        <v>7945561</v>
      </c>
      <c r="G15" s="47"/>
      <c r="H15" s="4"/>
      <c r="I15" s="4"/>
      <c r="J15" s="4"/>
      <c r="K15" s="1"/>
      <c r="L15" s="15"/>
      <c r="M15" s="15"/>
    </row>
    <row r="16" spans="1:13" ht="13.2" x14ac:dyDescent="0.25">
      <c r="A16" s="9"/>
      <c r="B16" s="13"/>
      <c r="C16" s="14" t="s">
        <v>20</v>
      </c>
      <c r="D16" s="75">
        <v>4784756</v>
      </c>
      <c r="E16" s="76">
        <v>3666372</v>
      </c>
      <c r="F16" s="60">
        <f t="shared" si="0"/>
        <v>8451128</v>
      </c>
      <c r="G16" s="47"/>
      <c r="H16" s="4"/>
      <c r="I16" s="4"/>
      <c r="J16" s="4"/>
      <c r="K16" s="1"/>
      <c r="L16" s="15"/>
      <c r="M16" s="15"/>
    </row>
    <row r="17" spans="1:13" ht="13.2" x14ac:dyDescent="0.25">
      <c r="A17" s="9"/>
      <c r="B17" s="20"/>
      <c r="C17" s="14" t="s">
        <v>21</v>
      </c>
      <c r="D17" s="75">
        <v>4815076</v>
      </c>
      <c r="E17" s="76">
        <v>3832881</v>
      </c>
      <c r="F17" s="60">
        <f t="shared" si="0"/>
        <v>8647957</v>
      </c>
      <c r="G17" s="47"/>
      <c r="H17" s="4"/>
      <c r="I17" s="4"/>
      <c r="J17" s="4"/>
      <c r="K17" s="1"/>
      <c r="L17" s="15"/>
      <c r="M17" s="15"/>
    </row>
    <row r="18" spans="1:13" ht="13.2" x14ac:dyDescent="0.25">
      <c r="A18" s="9"/>
      <c r="B18" s="13"/>
      <c r="C18" s="14" t="s">
        <v>22</v>
      </c>
      <c r="D18" s="75">
        <v>4901442</v>
      </c>
      <c r="E18" s="76">
        <v>3886088</v>
      </c>
      <c r="F18" s="60">
        <f t="shared" si="0"/>
        <v>8787530</v>
      </c>
      <c r="G18" s="47"/>
      <c r="H18" s="4"/>
      <c r="I18" s="4"/>
      <c r="J18" s="4"/>
      <c r="K18" s="1"/>
      <c r="L18" s="15"/>
      <c r="M18" s="15"/>
    </row>
    <row r="19" spans="1:13" ht="13.8" thickBot="1" x14ac:dyDescent="0.3">
      <c r="A19" s="9"/>
      <c r="B19" s="17"/>
      <c r="C19" s="18" t="s">
        <v>23</v>
      </c>
      <c r="D19" s="67">
        <v>4920117</v>
      </c>
      <c r="E19" s="68">
        <v>4235606</v>
      </c>
      <c r="F19" s="57">
        <f t="shared" si="0"/>
        <v>9155723</v>
      </c>
      <c r="G19" s="47"/>
      <c r="H19" s="4"/>
      <c r="I19" s="4"/>
      <c r="J19" s="4"/>
      <c r="K19" s="1"/>
      <c r="L19" s="15"/>
      <c r="M19" s="15"/>
    </row>
    <row r="20" spans="1:13" ht="13.2" x14ac:dyDescent="0.25">
      <c r="A20" s="9"/>
      <c r="B20" s="10">
        <v>2015</v>
      </c>
      <c r="C20" s="11" t="s">
        <v>12</v>
      </c>
      <c r="D20" s="71">
        <v>4781196</v>
      </c>
      <c r="E20" s="72">
        <v>4329662</v>
      </c>
      <c r="F20" s="63">
        <f t="shared" si="0"/>
        <v>9110858</v>
      </c>
      <c r="G20" s="47"/>
      <c r="H20" s="4"/>
      <c r="I20" s="4"/>
      <c r="J20" s="4"/>
      <c r="K20" s="1"/>
      <c r="L20" s="15"/>
      <c r="M20" s="15"/>
    </row>
    <row r="21" spans="1:13" ht="13.2" x14ac:dyDescent="0.25">
      <c r="A21" s="9"/>
      <c r="B21" s="13"/>
      <c r="C21" s="14" t="s">
        <v>13</v>
      </c>
      <c r="D21" s="75">
        <v>4836810</v>
      </c>
      <c r="E21" s="76">
        <v>4411045</v>
      </c>
      <c r="F21" s="60">
        <f t="shared" si="0"/>
        <v>9247855</v>
      </c>
      <c r="G21" s="47"/>
      <c r="H21" s="4"/>
      <c r="I21" s="4"/>
      <c r="J21" s="4"/>
      <c r="K21" s="1"/>
      <c r="L21" s="15"/>
      <c r="M21" s="15"/>
    </row>
    <row r="22" spans="1:13" ht="13.2" x14ac:dyDescent="0.25">
      <c r="A22" s="9"/>
      <c r="B22" s="13"/>
      <c r="C22" s="14" t="s">
        <v>14</v>
      </c>
      <c r="D22" s="75">
        <v>4901389</v>
      </c>
      <c r="E22" s="76">
        <v>4582481</v>
      </c>
      <c r="F22" s="60">
        <f t="shared" si="0"/>
        <v>9483870</v>
      </c>
      <c r="G22" s="47"/>
      <c r="H22" s="4"/>
      <c r="I22" s="4"/>
      <c r="J22" s="4"/>
      <c r="K22" s="1"/>
      <c r="L22" s="15"/>
      <c r="M22" s="15"/>
    </row>
    <row r="23" spans="1:13" ht="13.2" x14ac:dyDescent="0.25">
      <c r="A23" s="9"/>
      <c r="B23" s="20"/>
      <c r="C23" s="14" t="s">
        <v>15</v>
      </c>
      <c r="D23" s="75">
        <v>5233754</v>
      </c>
      <c r="E23" s="76">
        <v>4404538</v>
      </c>
      <c r="F23" s="60">
        <f t="shared" si="0"/>
        <v>9638292</v>
      </c>
      <c r="G23" s="47"/>
      <c r="H23" s="4"/>
      <c r="I23" s="4"/>
      <c r="J23" s="4"/>
      <c r="K23" s="1"/>
      <c r="L23" s="15"/>
      <c r="M23" s="15"/>
    </row>
    <row r="24" spans="1:13" ht="13.2" x14ac:dyDescent="0.25">
      <c r="A24" s="9"/>
      <c r="B24" s="13"/>
      <c r="C24" s="14" t="s">
        <v>16</v>
      </c>
      <c r="D24" s="75">
        <v>5325485</v>
      </c>
      <c r="E24" s="76">
        <v>4428321</v>
      </c>
      <c r="F24" s="60">
        <f t="shared" si="0"/>
        <v>9753806</v>
      </c>
      <c r="G24" s="47"/>
      <c r="H24" s="4"/>
      <c r="I24" s="4"/>
      <c r="J24" s="4"/>
      <c r="K24" s="1"/>
      <c r="L24" s="15"/>
      <c r="M24" s="15"/>
    </row>
    <row r="25" spans="1:13" ht="13.2" x14ac:dyDescent="0.25">
      <c r="A25" s="9"/>
      <c r="B25" s="13"/>
      <c r="C25" s="14" t="s">
        <v>17</v>
      </c>
      <c r="D25" s="75">
        <v>5340759</v>
      </c>
      <c r="E25" s="76">
        <v>4263707</v>
      </c>
      <c r="F25" s="60">
        <f t="shared" si="0"/>
        <v>9604466</v>
      </c>
      <c r="G25" s="47"/>
      <c r="H25" s="4"/>
      <c r="I25" s="4"/>
      <c r="J25" s="4"/>
      <c r="K25" s="1"/>
      <c r="L25" s="15"/>
      <c r="M25" s="15"/>
    </row>
    <row r="26" spans="1:13" ht="13.2" x14ac:dyDescent="0.25">
      <c r="A26" s="9"/>
      <c r="B26" s="20"/>
      <c r="C26" s="14" t="s">
        <v>18</v>
      </c>
      <c r="D26" s="75">
        <v>5538533</v>
      </c>
      <c r="E26" s="76">
        <v>4414429</v>
      </c>
      <c r="F26" s="60">
        <f t="shared" si="0"/>
        <v>9952962</v>
      </c>
      <c r="G26" s="47"/>
      <c r="H26" s="4"/>
      <c r="I26" s="4"/>
      <c r="J26" s="4"/>
      <c r="K26" s="1"/>
      <c r="L26" s="15"/>
      <c r="M26" s="15"/>
    </row>
    <row r="27" spans="1:13" ht="13.2" x14ac:dyDescent="0.25">
      <c r="A27" s="9"/>
      <c r="B27" s="13"/>
      <c r="C27" s="14" t="s">
        <v>19</v>
      </c>
      <c r="D27" s="75">
        <v>5570633</v>
      </c>
      <c r="E27" s="76">
        <v>4363436</v>
      </c>
      <c r="F27" s="60">
        <f t="shared" si="0"/>
        <v>9934069</v>
      </c>
      <c r="G27" s="47"/>
      <c r="H27" s="4"/>
      <c r="I27" s="4"/>
      <c r="J27" s="4"/>
      <c r="K27" s="1"/>
      <c r="L27" s="15"/>
      <c r="M27" s="15"/>
    </row>
    <row r="28" spans="1:13" ht="13.2" x14ac:dyDescent="0.25">
      <c r="A28" s="9"/>
      <c r="B28" s="13"/>
      <c r="C28" s="14" t="s">
        <v>20</v>
      </c>
      <c r="D28" s="75">
        <v>5772783</v>
      </c>
      <c r="E28" s="76">
        <v>4399094</v>
      </c>
      <c r="F28" s="60">
        <f t="shared" si="0"/>
        <v>10171877</v>
      </c>
      <c r="G28" s="47"/>
      <c r="H28" s="4"/>
      <c r="I28" s="4"/>
      <c r="J28" s="4"/>
      <c r="K28" s="1"/>
      <c r="L28" s="15"/>
      <c r="M28" s="15"/>
    </row>
    <row r="29" spans="1:13" ht="13.2" x14ac:dyDescent="0.25">
      <c r="A29" s="9"/>
      <c r="B29" s="20"/>
      <c r="C29" s="14" t="s">
        <v>21</v>
      </c>
      <c r="D29" s="75">
        <v>5853942</v>
      </c>
      <c r="E29" s="76">
        <v>4432730</v>
      </c>
      <c r="F29" s="60">
        <f t="shared" si="0"/>
        <v>10286672</v>
      </c>
      <c r="G29" s="47"/>
      <c r="H29" s="4"/>
      <c r="I29" s="4"/>
      <c r="J29" s="4"/>
      <c r="K29" s="1"/>
      <c r="L29" s="15"/>
      <c r="M29" s="15"/>
    </row>
    <row r="30" spans="1:13" ht="13.2" x14ac:dyDescent="0.25">
      <c r="A30" s="9"/>
      <c r="B30" s="13"/>
      <c r="C30" s="14" t="s">
        <v>22</v>
      </c>
      <c r="D30" s="75">
        <v>5900506</v>
      </c>
      <c r="E30" s="76">
        <v>4384831</v>
      </c>
      <c r="F30" s="60">
        <f t="shared" si="0"/>
        <v>10285337</v>
      </c>
      <c r="G30" s="47"/>
      <c r="H30" s="4"/>
      <c r="I30" s="4"/>
      <c r="J30" s="4"/>
      <c r="K30" s="1"/>
      <c r="L30" s="15"/>
      <c r="M30" s="15"/>
    </row>
    <row r="31" spans="1:13" ht="13.8" thickBot="1" x14ac:dyDescent="0.3">
      <c r="A31" s="9"/>
      <c r="B31" s="17"/>
      <c r="C31" s="18" t="s">
        <v>23</v>
      </c>
      <c r="D31" s="67">
        <v>5786844</v>
      </c>
      <c r="E31" s="68">
        <v>4496400</v>
      </c>
      <c r="F31" s="57">
        <f t="shared" si="0"/>
        <v>10283244</v>
      </c>
      <c r="G31" s="47"/>
      <c r="H31" s="4"/>
      <c r="I31" s="4"/>
      <c r="J31" s="4"/>
      <c r="K31" s="1"/>
      <c r="L31" s="15"/>
      <c r="M31" s="15"/>
    </row>
    <row r="32" spans="1:13" ht="13.2" x14ac:dyDescent="0.25">
      <c r="A32" s="9"/>
      <c r="B32" s="10">
        <v>2016</v>
      </c>
      <c r="C32" s="11" t="s">
        <v>12</v>
      </c>
      <c r="D32" s="71">
        <v>5898893</v>
      </c>
      <c r="E32" s="72">
        <v>4523150</v>
      </c>
      <c r="F32" s="63">
        <f t="shared" si="0"/>
        <v>10422043</v>
      </c>
      <c r="G32" s="47"/>
      <c r="H32" s="4"/>
      <c r="I32" s="4"/>
      <c r="J32" s="4"/>
      <c r="K32" s="1"/>
      <c r="L32" s="15"/>
      <c r="M32" s="15"/>
    </row>
    <row r="33" spans="1:13" ht="13.2" x14ac:dyDescent="0.25">
      <c r="A33" s="9"/>
      <c r="B33" s="13"/>
      <c r="C33" s="14" t="s">
        <v>13</v>
      </c>
      <c r="D33" s="75">
        <v>6036196</v>
      </c>
      <c r="E33" s="76">
        <v>4422284</v>
      </c>
      <c r="F33" s="60">
        <f t="shared" si="0"/>
        <v>10458480</v>
      </c>
      <c r="G33" s="47"/>
      <c r="H33" s="4"/>
      <c r="I33" s="4"/>
      <c r="J33" s="4"/>
      <c r="K33" s="1"/>
      <c r="L33" s="15"/>
      <c r="M33" s="15"/>
    </row>
    <row r="34" spans="1:13" ht="13.2" x14ac:dyDescent="0.25">
      <c r="A34" s="9"/>
      <c r="B34" s="13"/>
      <c r="C34" s="14" t="s">
        <v>14</v>
      </c>
      <c r="D34" s="75">
        <v>6224729</v>
      </c>
      <c r="E34" s="76">
        <v>4424839</v>
      </c>
      <c r="F34" s="60">
        <f t="shared" si="0"/>
        <v>10649568</v>
      </c>
      <c r="G34" s="47"/>
      <c r="H34" s="4"/>
      <c r="I34" s="4"/>
      <c r="J34" s="4"/>
      <c r="K34" s="1"/>
      <c r="L34" s="15"/>
      <c r="M34" s="15"/>
    </row>
    <row r="35" spans="1:13" ht="13.2" x14ac:dyDescent="0.25">
      <c r="A35" s="9"/>
      <c r="B35" s="20"/>
      <c r="C35" s="14" t="s">
        <v>15</v>
      </c>
      <c r="D35" s="75">
        <v>6327611</v>
      </c>
      <c r="E35" s="76">
        <v>4382218</v>
      </c>
      <c r="F35" s="60">
        <f t="shared" si="0"/>
        <v>10709829</v>
      </c>
      <c r="G35" s="47"/>
      <c r="H35" s="4"/>
      <c r="I35" s="4"/>
      <c r="J35" s="4"/>
      <c r="K35" s="1"/>
      <c r="L35" s="15"/>
      <c r="M35" s="15"/>
    </row>
    <row r="36" spans="1:13" ht="13.2" x14ac:dyDescent="0.25">
      <c r="A36" s="9"/>
      <c r="B36" s="13"/>
      <c r="C36" s="14" t="s">
        <v>16</v>
      </c>
      <c r="D36" s="75">
        <v>6499481</v>
      </c>
      <c r="E36" s="76">
        <v>4542366</v>
      </c>
      <c r="F36" s="60">
        <f t="shared" si="0"/>
        <v>11041847</v>
      </c>
      <c r="G36" s="47"/>
      <c r="H36" s="4"/>
      <c r="I36" s="4"/>
      <c r="J36" s="4"/>
      <c r="K36" s="1"/>
      <c r="L36" s="15"/>
      <c r="M36" s="15"/>
    </row>
    <row r="37" spans="1:13" ht="13.2" x14ac:dyDescent="0.25">
      <c r="A37" s="9"/>
      <c r="B37" s="13"/>
      <c r="C37" s="14" t="s">
        <v>17</v>
      </c>
      <c r="D37" s="75">
        <v>6624332</v>
      </c>
      <c r="E37" s="76">
        <v>4758616</v>
      </c>
      <c r="F37" s="60">
        <f t="shared" si="0"/>
        <v>11382948</v>
      </c>
      <c r="G37" s="47"/>
      <c r="H37" s="4"/>
      <c r="I37" s="4"/>
      <c r="J37" s="4"/>
      <c r="K37" s="1"/>
      <c r="L37" s="15"/>
      <c r="M37" s="15"/>
    </row>
    <row r="38" spans="1:13" ht="13.2" x14ac:dyDescent="0.25">
      <c r="A38" s="9"/>
      <c r="B38" s="13"/>
      <c r="C38" s="14" t="s">
        <v>18</v>
      </c>
      <c r="D38" s="75">
        <v>6807257</v>
      </c>
      <c r="E38" s="76">
        <v>5014695</v>
      </c>
      <c r="F38" s="60">
        <f t="shared" si="0"/>
        <v>11821952</v>
      </c>
      <c r="G38" s="47"/>
      <c r="H38" s="4"/>
      <c r="I38" s="4"/>
      <c r="J38" s="4"/>
      <c r="K38" s="1"/>
      <c r="L38" s="15"/>
      <c r="M38" s="15"/>
    </row>
    <row r="39" spans="1:13" ht="13.2" x14ac:dyDescent="0.25">
      <c r="A39" s="9"/>
      <c r="B39" s="13"/>
      <c r="C39" s="14" t="s">
        <v>19</v>
      </c>
      <c r="D39" s="75">
        <v>7005192</v>
      </c>
      <c r="E39" s="76">
        <v>5252831</v>
      </c>
      <c r="F39" s="60">
        <f t="shared" si="0"/>
        <v>12258023</v>
      </c>
      <c r="G39" s="47"/>
      <c r="H39" s="4"/>
      <c r="I39" s="4"/>
      <c r="J39" s="4"/>
      <c r="K39" s="1"/>
      <c r="L39" s="15"/>
      <c r="M39" s="15"/>
    </row>
    <row r="40" spans="1:13" ht="13.2" x14ac:dyDescent="0.25">
      <c r="A40" s="9"/>
      <c r="B40" s="20"/>
      <c r="C40" s="14" t="s">
        <v>20</v>
      </c>
      <c r="D40" s="75">
        <v>7136638</v>
      </c>
      <c r="E40" s="76">
        <v>5312632</v>
      </c>
      <c r="F40" s="60">
        <f t="shared" si="0"/>
        <v>12449270</v>
      </c>
      <c r="G40" s="47"/>
      <c r="H40" s="4"/>
      <c r="I40" s="4"/>
      <c r="J40" s="4"/>
      <c r="K40" s="1"/>
      <c r="L40" s="15"/>
      <c r="M40" s="15"/>
    </row>
    <row r="41" spans="1:13" ht="13.2" x14ac:dyDescent="0.25">
      <c r="A41" s="9"/>
      <c r="B41" s="13"/>
      <c r="C41" s="14" t="s">
        <v>21</v>
      </c>
      <c r="D41" s="75">
        <v>7250830</v>
      </c>
      <c r="E41" s="76">
        <v>5260400</v>
      </c>
      <c r="F41" s="60">
        <f t="shared" si="0"/>
        <v>12511230</v>
      </c>
      <c r="G41" s="47"/>
      <c r="H41" s="4"/>
      <c r="I41" s="4"/>
      <c r="J41" s="4"/>
      <c r="K41" s="1"/>
      <c r="L41" s="15"/>
      <c r="M41" s="15"/>
    </row>
    <row r="42" spans="1:13" ht="13.2" x14ac:dyDescent="0.25">
      <c r="A42" s="9"/>
      <c r="B42" s="20"/>
      <c r="C42" s="14" t="s">
        <v>22</v>
      </c>
      <c r="D42" s="75">
        <v>7433851</v>
      </c>
      <c r="E42" s="76">
        <v>5438229</v>
      </c>
      <c r="F42" s="60">
        <f t="shared" si="0"/>
        <v>12872080</v>
      </c>
      <c r="G42" s="47"/>
      <c r="H42" s="4"/>
      <c r="I42" s="4"/>
      <c r="J42" s="4"/>
      <c r="K42" s="1"/>
      <c r="L42" s="15"/>
      <c r="M42" s="15"/>
    </row>
    <row r="43" spans="1:13" ht="13.8" thickBot="1" x14ac:dyDescent="0.3">
      <c r="A43" s="9"/>
      <c r="B43" s="17"/>
      <c r="C43" s="18" t="s">
        <v>23</v>
      </c>
      <c r="D43" s="67">
        <v>7585825</v>
      </c>
      <c r="E43" s="68">
        <v>5629314</v>
      </c>
      <c r="F43" s="57">
        <f t="shared" si="0"/>
        <v>13215139</v>
      </c>
      <c r="G43" s="47"/>
      <c r="H43" s="4"/>
      <c r="I43" s="4"/>
      <c r="J43" s="4"/>
      <c r="K43" s="1"/>
      <c r="L43" s="15"/>
      <c r="M43" s="15"/>
    </row>
    <row r="44" spans="1:13" ht="13.2" x14ac:dyDescent="0.25">
      <c r="A44" s="9"/>
      <c r="B44" s="10">
        <v>2017</v>
      </c>
      <c r="C44" s="11" t="s">
        <v>12</v>
      </c>
      <c r="D44" s="71">
        <v>8535346</v>
      </c>
      <c r="E44" s="72">
        <v>4777368</v>
      </c>
      <c r="F44" s="63">
        <f t="shared" si="0"/>
        <v>13312714</v>
      </c>
      <c r="G44" s="47"/>
      <c r="H44" s="4"/>
      <c r="I44" s="4"/>
      <c r="J44" s="4"/>
      <c r="K44" s="1"/>
      <c r="L44" s="15"/>
      <c r="M44" s="15"/>
    </row>
    <row r="45" spans="1:13" ht="13.2" x14ac:dyDescent="0.25">
      <c r="A45" s="9"/>
      <c r="B45" s="13"/>
      <c r="C45" s="14" t="s">
        <v>13</v>
      </c>
      <c r="D45" s="75">
        <v>7766222</v>
      </c>
      <c r="E45" s="76">
        <v>5694094</v>
      </c>
      <c r="F45" s="60">
        <f t="shared" si="0"/>
        <v>13460316</v>
      </c>
      <c r="G45" s="47"/>
      <c r="H45" s="4"/>
      <c r="I45" s="4"/>
      <c r="J45" s="4"/>
      <c r="K45" s="1"/>
      <c r="L45" s="15"/>
      <c r="M45" s="15"/>
    </row>
    <row r="46" spans="1:13" ht="13.2" x14ac:dyDescent="0.25">
      <c r="A46" s="9"/>
      <c r="B46" s="13"/>
      <c r="C46" s="14" t="s">
        <v>14</v>
      </c>
      <c r="D46" s="75">
        <v>7924666</v>
      </c>
      <c r="E46" s="76">
        <v>5814900</v>
      </c>
      <c r="F46" s="60">
        <f t="shared" si="0"/>
        <v>13739566</v>
      </c>
      <c r="G46" s="47"/>
      <c r="H46" s="4"/>
      <c r="I46" s="4"/>
      <c r="J46" s="4"/>
      <c r="K46" s="1"/>
      <c r="L46" s="15"/>
      <c r="M46" s="15"/>
    </row>
    <row r="47" spans="1:13" ht="13.2" x14ac:dyDescent="0.25">
      <c r="A47" s="9"/>
      <c r="B47" s="20"/>
      <c r="C47" s="14" t="s">
        <v>15</v>
      </c>
      <c r="D47" s="75">
        <v>8029087</v>
      </c>
      <c r="E47" s="76">
        <v>5772267</v>
      </c>
      <c r="F47" s="60">
        <f t="shared" si="0"/>
        <v>13801354</v>
      </c>
      <c r="G47" s="47"/>
      <c r="H47" s="4"/>
      <c r="I47" s="4"/>
      <c r="J47" s="4"/>
      <c r="K47" s="1"/>
      <c r="L47" s="15"/>
      <c r="M47" s="15"/>
    </row>
    <row r="48" spans="1:13" ht="13.2" x14ac:dyDescent="0.25">
      <c r="A48" s="9"/>
      <c r="B48" s="13"/>
      <c r="C48" s="14" t="s">
        <v>16</v>
      </c>
      <c r="D48" s="75">
        <v>8167652</v>
      </c>
      <c r="E48" s="76">
        <v>5801395</v>
      </c>
      <c r="F48" s="60">
        <f t="shared" ref="F48:F79" si="1">SUM(D48:E48)</f>
        <v>13969047</v>
      </c>
      <c r="G48" s="47"/>
      <c r="H48" s="4"/>
      <c r="I48" s="4"/>
      <c r="J48" s="4"/>
      <c r="K48" s="1"/>
      <c r="L48" s="15"/>
      <c r="M48" s="15"/>
    </row>
    <row r="49" spans="1:13" ht="13.2" x14ac:dyDescent="0.25">
      <c r="A49" s="9"/>
      <c r="B49" s="13"/>
      <c r="C49" s="14" t="s">
        <v>17</v>
      </c>
      <c r="D49" s="75">
        <v>8300264</v>
      </c>
      <c r="E49" s="76">
        <v>5766817</v>
      </c>
      <c r="F49" s="60">
        <f t="shared" si="1"/>
        <v>14067081</v>
      </c>
      <c r="G49" s="47"/>
      <c r="H49" s="4"/>
      <c r="I49" s="4"/>
      <c r="J49" s="4"/>
      <c r="K49" s="1"/>
      <c r="L49" s="15"/>
      <c r="M49" s="15"/>
    </row>
    <row r="50" spans="1:13" ht="13.2" x14ac:dyDescent="0.25">
      <c r="A50" s="9"/>
      <c r="B50" s="20"/>
      <c r="C50" s="14" t="s">
        <v>18</v>
      </c>
      <c r="D50" s="75">
        <v>8459567</v>
      </c>
      <c r="E50" s="76">
        <v>5918570</v>
      </c>
      <c r="F50" s="60">
        <f t="shared" si="1"/>
        <v>14378137</v>
      </c>
      <c r="G50" s="47"/>
      <c r="H50" s="4"/>
      <c r="I50" s="4"/>
      <c r="J50" s="4"/>
      <c r="K50" s="1"/>
      <c r="L50" s="15"/>
      <c r="M50" s="15"/>
    </row>
    <row r="51" spans="1:13" ht="13.2" x14ac:dyDescent="0.25">
      <c r="A51" s="9"/>
      <c r="B51" s="13"/>
      <c r="C51" s="14" t="s">
        <v>19</v>
      </c>
      <c r="D51" s="75">
        <v>8617242</v>
      </c>
      <c r="E51" s="76">
        <v>6149229</v>
      </c>
      <c r="F51" s="60">
        <f t="shared" si="1"/>
        <v>14766471</v>
      </c>
      <c r="G51" s="47"/>
      <c r="H51" s="4"/>
      <c r="I51" s="4"/>
      <c r="J51" s="4"/>
      <c r="K51" s="1"/>
      <c r="L51" s="15"/>
      <c r="M51" s="15"/>
    </row>
    <row r="52" spans="1:13" ht="13.2" x14ac:dyDescent="0.25">
      <c r="A52" s="9"/>
      <c r="B52" s="13"/>
      <c r="C52" s="14" t="s">
        <v>20</v>
      </c>
      <c r="D52" s="75">
        <v>8699940</v>
      </c>
      <c r="E52" s="76">
        <v>6186189</v>
      </c>
      <c r="F52" s="60">
        <f t="shared" si="1"/>
        <v>14886129</v>
      </c>
      <c r="G52" s="47"/>
      <c r="H52" s="4"/>
      <c r="I52" s="4"/>
      <c r="J52" s="4"/>
      <c r="K52" s="1"/>
      <c r="L52" s="15"/>
      <c r="M52" s="15"/>
    </row>
    <row r="53" spans="1:13" ht="13.2" x14ac:dyDescent="0.25">
      <c r="A53" s="9"/>
      <c r="B53" s="20"/>
      <c r="C53" s="14" t="s">
        <v>21</v>
      </c>
      <c r="D53" s="75">
        <v>9123598</v>
      </c>
      <c r="E53" s="76">
        <v>6248845</v>
      </c>
      <c r="F53" s="60">
        <f t="shared" si="1"/>
        <v>15372443</v>
      </c>
      <c r="G53" s="47"/>
      <c r="H53" s="4"/>
      <c r="I53" s="4"/>
      <c r="J53" s="4"/>
      <c r="K53" s="1"/>
      <c r="L53" s="15"/>
      <c r="M53" s="15"/>
    </row>
    <row r="54" spans="1:13" ht="13.2" x14ac:dyDescent="0.25">
      <c r="A54" s="9"/>
      <c r="B54" s="13"/>
      <c r="C54" s="14" t="s">
        <v>22</v>
      </c>
      <c r="D54" s="75">
        <v>9275230</v>
      </c>
      <c r="E54" s="76">
        <v>6549739</v>
      </c>
      <c r="F54" s="60">
        <f t="shared" si="1"/>
        <v>15824969</v>
      </c>
      <c r="G54" s="47"/>
      <c r="H54" s="4"/>
      <c r="I54" s="4"/>
      <c r="J54" s="4"/>
      <c r="K54" s="1"/>
      <c r="L54" s="15"/>
      <c r="M54" s="15"/>
    </row>
    <row r="55" spans="1:13" ht="13.8" thickBot="1" x14ac:dyDescent="0.3">
      <c r="A55" s="9"/>
      <c r="B55" s="17"/>
      <c r="C55" s="18" t="s">
        <v>23</v>
      </c>
      <c r="D55" s="67">
        <v>9552135</v>
      </c>
      <c r="E55" s="68">
        <v>6770853</v>
      </c>
      <c r="F55" s="57">
        <f t="shared" si="1"/>
        <v>16322988</v>
      </c>
      <c r="G55" s="47"/>
      <c r="H55" s="4"/>
      <c r="I55" s="4"/>
      <c r="J55" s="4"/>
      <c r="K55" s="1"/>
      <c r="L55" s="15"/>
      <c r="M55" s="15"/>
    </row>
    <row r="56" spans="1:13" ht="13.2" x14ac:dyDescent="0.25">
      <c r="A56" s="9"/>
      <c r="B56" s="10">
        <v>2018</v>
      </c>
      <c r="C56" s="11" t="s">
        <v>12</v>
      </c>
      <c r="D56" s="71">
        <v>9519689</v>
      </c>
      <c r="E56" s="72">
        <v>6703072</v>
      </c>
      <c r="F56" s="63">
        <f t="shared" si="1"/>
        <v>16222761</v>
      </c>
      <c r="G56" s="47"/>
      <c r="H56" s="4"/>
      <c r="I56" s="4"/>
      <c r="J56" s="4"/>
      <c r="K56" s="1"/>
      <c r="L56" s="15"/>
      <c r="M56" s="15"/>
    </row>
    <row r="57" spans="1:13" ht="13.2" x14ac:dyDescent="0.25">
      <c r="A57" s="9"/>
      <c r="B57" s="13"/>
      <c r="C57" s="14" t="s">
        <v>13</v>
      </c>
      <c r="D57" s="75">
        <v>9699526</v>
      </c>
      <c r="E57" s="76">
        <v>6868224</v>
      </c>
      <c r="F57" s="60">
        <f t="shared" si="1"/>
        <v>16567750</v>
      </c>
      <c r="G57" s="47"/>
      <c r="H57" s="4"/>
      <c r="I57" s="4"/>
      <c r="J57" s="4"/>
      <c r="K57" s="1"/>
      <c r="L57" s="15"/>
      <c r="M57" s="15"/>
    </row>
    <row r="58" spans="1:13" ht="13.2" x14ac:dyDescent="0.25">
      <c r="A58" s="9"/>
      <c r="B58" s="13"/>
      <c r="C58" s="14" t="s">
        <v>14</v>
      </c>
      <c r="D58" s="75">
        <v>10141109</v>
      </c>
      <c r="E58" s="76">
        <v>6790844</v>
      </c>
      <c r="F58" s="60">
        <f t="shared" si="1"/>
        <v>16931953</v>
      </c>
      <c r="G58" s="47"/>
      <c r="H58" s="4"/>
      <c r="I58" s="4"/>
      <c r="J58" s="4"/>
      <c r="K58" s="1"/>
      <c r="L58" s="15"/>
      <c r="M58" s="15"/>
    </row>
    <row r="59" spans="1:13" ht="13.2" x14ac:dyDescent="0.25">
      <c r="A59" s="9"/>
      <c r="B59" s="20"/>
      <c r="C59" s="14" t="s">
        <v>15</v>
      </c>
      <c r="D59" s="75">
        <v>10274854</v>
      </c>
      <c r="E59" s="76">
        <v>6879750</v>
      </c>
      <c r="F59" s="60">
        <f t="shared" si="1"/>
        <v>17154604</v>
      </c>
      <c r="G59" s="47"/>
      <c r="H59" s="4"/>
      <c r="I59" s="4"/>
      <c r="J59" s="4"/>
      <c r="K59" s="1"/>
      <c r="L59" s="15"/>
      <c r="M59" s="15"/>
    </row>
    <row r="60" spans="1:13" ht="13.2" x14ac:dyDescent="0.25">
      <c r="A60" s="9"/>
      <c r="B60" s="13"/>
      <c r="C60" s="14" t="s">
        <v>16</v>
      </c>
      <c r="D60" s="75">
        <v>10386668</v>
      </c>
      <c r="E60" s="76">
        <v>6950516</v>
      </c>
      <c r="F60" s="60">
        <f t="shared" si="1"/>
        <v>17337184</v>
      </c>
      <c r="G60" s="47"/>
      <c r="H60" s="4"/>
      <c r="I60" s="4"/>
      <c r="J60" s="4"/>
      <c r="K60" s="1"/>
      <c r="L60" s="15"/>
      <c r="M60" s="15"/>
    </row>
    <row r="61" spans="1:13" ht="13.2" x14ac:dyDescent="0.25">
      <c r="A61" s="9"/>
      <c r="B61" s="13"/>
      <c r="C61" s="14" t="s">
        <v>17</v>
      </c>
      <c r="D61" s="75">
        <v>10486501</v>
      </c>
      <c r="E61" s="76">
        <v>6921425</v>
      </c>
      <c r="F61" s="60">
        <f t="shared" si="1"/>
        <v>17407926</v>
      </c>
      <c r="G61" s="47"/>
      <c r="H61" s="4"/>
      <c r="I61" s="4"/>
      <c r="J61" s="4"/>
      <c r="K61" s="1"/>
      <c r="L61" s="15"/>
      <c r="M61" s="15"/>
    </row>
    <row r="62" spans="1:13" ht="13.2" x14ac:dyDescent="0.25">
      <c r="A62" s="9"/>
      <c r="B62" s="20"/>
      <c r="C62" s="14" t="s">
        <v>18</v>
      </c>
      <c r="D62" s="75">
        <v>10607907</v>
      </c>
      <c r="E62" s="76">
        <v>6864694</v>
      </c>
      <c r="F62" s="60">
        <f t="shared" si="1"/>
        <v>17472601</v>
      </c>
      <c r="G62" s="47"/>
      <c r="H62" s="4"/>
      <c r="I62" s="4"/>
      <c r="J62" s="4"/>
      <c r="K62" s="1"/>
      <c r="L62" s="15"/>
      <c r="M62" s="15"/>
    </row>
    <row r="63" spans="1:13" ht="13.2" x14ac:dyDescent="0.25">
      <c r="A63" s="9"/>
      <c r="B63" s="13"/>
      <c r="C63" s="14" t="s">
        <v>19</v>
      </c>
      <c r="D63" s="75">
        <v>10684029</v>
      </c>
      <c r="E63" s="76">
        <v>6986341</v>
      </c>
      <c r="F63" s="60">
        <f t="shared" si="1"/>
        <v>17670370</v>
      </c>
      <c r="G63" s="47"/>
      <c r="H63" s="4"/>
      <c r="I63" s="4"/>
      <c r="J63" s="4"/>
      <c r="K63" s="1"/>
      <c r="L63" s="15"/>
      <c r="M63" s="15"/>
    </row>
    <row r="64" spans="1:13" ht="13.2" x14ac:dyDescent="0.25">
      <c r="A64" s="9"/>
      <c r="B64" s="13"/>
      <c r="C64" s="14" t="s">
        <v>20</v>
      </c>
      <c r="D64" s="75">
        <v>10917977</v>
      </c>
      <c r="E64" s="76">
        <v>6990811</v>
      </c>
      <c r="F64" s="60">
        <f t="shared" si="1"/>
        <v>17908788</v>
      </c>
      <c r="G64" s="47"/>
      <c r="H64" s="4"/>
      <c r="I64" s="4"/>
      <c r="J64" s="4"/>
      <c r="K64" s="1"/>
      <c r="L64" s="15"/>
      <c r="M64" s="15"/>
    </row>
    <row r="65" spans="1:13" ht="13.2" x14ac:dyDescent="0.25">
      <c r="A65" s="9"/>
      <c r="B65" s="20"/>
      <c r="C65" s="14" t="s">
        <v>21</v>
      </c>
      <c r="D65" s="75">
        <v>11193567</v>
      </c>
      <c r="E65" s="76">
        <v>6790546</v>
      </c>
      <c r="F65" s="60">
        <f t="shared" si="1"/>
        <v>17984113</v>
      </c>
      <c r="G65" s="47"/>
      <c r="H65" s="4"/>
      <c r="I65" s="4"/>
      <c r="J65" s="4"/>
      <c r="K65" s="1"/>
      <c r="L65" s="15"/>
      <c r="M65" s="15"/>
    </row>
    <row r="66" spans="1:13" ht="13.2" x14ac:dyDescent="0.25">
      <c r="A66" s="9"/>
      <c r="B66" s="13"/>
      <c r="C66" s="14" t="s">
        <v>22</v>
      </c>
      <c r="D66" s="75">
        <v>11302063</v>
      </c>
      <c r="E66" s="76">
        <v>6902782</v>
      </c>
      <c r="F66" s="60">
        <f t="shared" si="1"/>
        <v>18204845</v>
      </c>
      <c r="G66" s="47"/>
      <c r="H66" s="4"/>
      <c r="I66" s="4"/>
      <c r="J66" s="4"/>
      <c r="K66" s="1"/>
      <c r="L66" s="15"/>
      <c r="M66" s="15"/>
    </row>
    <row r="67" spans="1:13" ht="13.8" thickBot="1" x14ac:dyDescent="0.3">
      <c r="A67" s="9"/>
      <c r="B67" s="17"/>
      <c r="C67" s="18" t="s">
        <v>23</v>
      </c>
      <c r="D67" s="67">
        <v>11394698</v>
      </c>
      <c r="E67" s="68">
        <v>6714207</v>
      </c>
      <c r="F67" s="57">
        <f t="shared" si="1"/>
        <v>18108905</v>
      </c>
      <c r="G67" s="47"/>
      <c r="H67" s="4"/>
      <c r="I67" s="4"/>
      <c r="J67" s="4"/>
      <c r="K67" s="1"/>
      <c r="L67" s="15"/>
      <c r="M67" s="15"/>
    </row>
    <row r="68" spans="1:13" ht="13.2" x14ac:dyDescent="0.25">
      <c r="A68" s="9"/>
      <c r="B68" s="10">
        <v>2019</v>
      </c>
      <c r="C68" s="11" t="s">
        <v>12</v>
      </c>
      <c r="D68" s="71">
        <v>11451856</v>
      </c>
      <c r="E68" s="72">
        <v>6770536</v>
      </c>
      <c r="F68" s="63">
        <f t="shared" si="1"/>
        <v>18222392</v>
      </c>
      <c r="G68" s="47"/>
      <c r="H68" s="4"/>
      <c r="I68" s="4"/>
      <c r="J68" s="4"/>
      <c r="K68" s="1"/>
      <c r="L68" s="15"/>
      <c r="M68" s="15"/>
    </row>
    <row r="69" spans="1:13" ht="13.2" x14ac:dyDescent="0.25">
      <c r="A69" s="9"/>
      <c r="B69" s="13"/>
      <c r="C69" s="14" t="s">
        <v>13</v>
      </c>
      <c r="D69" s="75">
        <v>11501474</v>
      </c>
      <c r="E69" s="76">
        <v>6800833</v>
      </c>
      <c r="F69" s="60">
        <f t="shared" si="1"/>
        <v>18302307</v>
      </c>
      <c r="G69" s="47"/>
      <c r="H69" s="4"/>
      <c r="I69" s="4"/>
      <c r="J69" s="4"/>
      <c r="K69" s="1"/>
      <c r="L69" s="15"/>
      <c r="M69" s="15"/>
    </row>
    <row r="70" spans="1:13" ht="13.2" x14ac:dyDescent="0.25">
      <c r="A70" s="9"/>
      <c r="B70" s="13"/>
      <c r="C70" s="14" t="s">
        <v>14</v>
      </c>
      <c r="D70" s="75">
        <v>11727080</v>
      </c>
      <c r="E70" s="76">
        <v>6811971</v>
      </c>
      <c r="F70" s="60">
        <f t="shared" si="1"/>
        <v>18539051</v>
      </c>
      <c r="G70" s="47"/>
      <c r="H70" s="4"/>
      <c r="I70" s="4"/>
      <c r="J70" s="4"/>
      <c r="K70" s="1"/>
      <c r="L70" s="15"/>
      <c r="M70" s="15"/>
    </row>
    <row r="71" spans="1:13" ht="13.2" x14ac:dyDescent="0.25">
      <c r="A71" s="9"/>
      <c r="B71" s="20"/>
      <c r="C71" s="14" t="s">
        <v>15</v>
      </c>
      <c r="D71" s="75">
        <v>11805343</v>
      </c>
      <c r="E71" s="76">
        <v>6770577</v>
      </c>
      <c r="F71" s="60">
        <f t="shared" si="1"/>
        <v>18575920</v>
      </c>
      <c r="G71" s="47"/>
      <c r="H71" s="4"/>
      <c r="I71" s="4"/>
      <c r="J71" s="4"/>
      <c r="K71" s="1"/>
      <c r="L71" s="15"/>
      <c r="M71" s="15"/>
    </row>
    <row r="72" spans="1:13" ht="13.2" x14ac:dyDescent="0.25">
      <c r="A72" s="9"/>
      <c r="B72" s="13"/>
      <c r="C72" s="14" t="s">
        <v>16</v>
      </c>
      <c r="D72" s="75">
        <v>11857279</v>
      </c>
      <c r="E72" s="76">
        <v>6762943</v>
      </c>
      <c r="F72" s="60">
        <f t="shared" si="1"/>
        <v>18620222</v>
      </c>
      <c r="G72" s="47"/>
      <c r="H72" s="4"/>
      <c r="I72" s="4"/>
      <c r="J72" s="4"/>
      <c r="K72" s="1"/>
      <c r="L72" s="15"/>
      <c r="M72" s="15"/>
    </row>
    <row r="73" spans="1:13" ht="13.2" x14ac:dyDescent="0.25">
      <c r="A73" s="9"/>
      <c r="B73" s="13"/>
      <c r="C73" s="14" t="s">
        <v>17</v>
      </c>
      <c r="D73" s="75">
        <v>11869529</v>
      </c>
      <c r="E73" s="76">
        <v>6754284</v>
      </c>
      <c r="F73" s="60">
        <f t="shared" si="1"/>
        <v>18623813</v>
      </c>
      <c r="G73" s="47"/>
      <c r="H73" s="4"/>
      <c r="I73" s="4"/>
      <c r="J73" s="4"/>
      <c r="K73" s="1"/>
      <c r="L73" s="15"/>
      <c r="M73" s="15"/>
    </row>
    <row r="74" spans="1:13" ht="13.2" x14ac:dyDescent="0.25">
      <c r="A74" s="9"/>
      <c r="B74" s="20"/>
      <c r="C74" s="14" t="s">
        <v>18</v>
      </c>
      <c r="D74" s="75">
        <v>11872804</v>
      </c>
      <c r="E74" s="76">
        <v>6709503</v>
      </c>
      <c r="F74" s="60">
        <f t="shared" si="1"/>
        <v>18582307</v>
      </c>
      <c r="G74" s="47"/>
      <c r="H74" s="4"/>
      <c r="I74" s="4"/>
      <c r="J74" s="4"/>
      <c r="K74" s="1"/>
      <c r="L74" s="15"/>
      <c r="M74" s="15"/>
    </row>
    <row r="75" spans="1:13" ht="13.2" x14ac:dyDescent="0.25">
      <c r="A75" s="9"/>
      <c r="B75" s="13"/>
      <c r="C75" s="14" t="s">
        <v>19</v>
      </c>
      <c r="D75" s="75">
        <v>11977491</v>
      </c>
      <c r="E75" s="76">
        <v>6578498</v>
      </c>
      <c r="F75" s="60">
        <f t="shared" si="1"/>
        <v>18555989</v>
      </c>
      <c r="G75" s="47"/>
      <c r="H75" s="4"/>
      <c r="I75" s="4"/>
      <c r="J75" s="4"/>
      <c r="K75" s="1"/>
      <c r="L75" s="15"/>
      <c r="M75" s="15"/>
    </row>
    <row r="76" spans="1:13" ht="13.2" x14ac:dyDescent="0.25">
      <c r="A76" s="9"/>
      <c r="B76" s="13"/>
      <c r="C76" s="14" t="s">
        <v>20</v>
      </c>
      <c r="D76" s="75">
        <v>12024557</v>
      </c>
      <c r="E76" s="76">
        <v>6439598</v>
      </c>
      <c r="F76" s="60">
        <f t="shared" si="1"/>
        <v>18464155</v>
      </c>
      <c r="G76" s="47"/>
      <c r="H76" s="4"/>
      <c r="I76" s="4"/>
      <c r="J76" s="4"/>
      <c r="K76" s="1"/>
      <c r="L76" s="15"/>
      <c r="M76" s="15"/>
    </row>
    <row r="77" spans="1:13" ht="13.2" x14ac:dyDescent="0.25">
      <c r="A77" s="9"/>
      <c r="B77" s="20"/>
      <c r="C77" s="14" t="s">
        <v>21</v>
      </c>
      <c r="D77" s="75">
        <v>12076267</v>
      </c>
      <c r="E77" s="76">
        <v>6349214</v>
      </c>
      <c r="F77" s="60">
        <f t="shared" si="1"/>
        <v>18425481</v>
      </c>
      <c r="G77" s="47"/>
      <c r="H77" s="4"/>
      <c r="I77" s="4"/>
      <c r="J77" s="4"/>
      <c r="K77" s="1"/>
      <c r="L77" s="15"/>
      <c r="M77" s="15"/>
    </row>
    <row r="78" spans="1:13" ht="13.2" x14ac:dyDescent="0.25">
      <c r="A78" s="9"/>
      <c r="B78" s="13"/>
      <c r="C78" s="14" t="s">
        <v>22</v>
      </c>
      <c r="D78" s="75">
        <v>12280968</v>
      </c>
      <c r="E78" s="76">
        <v>6364461</v>
      </c>
      <c r="F78" s="60">
        <f t="shared" si="1"/>
        <v>18645429</v>
      </c>
      <c r="G78" s="47"/>
      <c r="H78" s="4"/>
      <c r="I78" s="4"/>
      <c r="J78" s="4"/>
      <c r="K78" s="1"/>
      <c r="L78" s="15"/>
      <c r="M78" s="15"/>
    </row>
    <row r="79" spans="1:13" ht="13.8" thickBot="1" x14ac:dyDescent="0.3">
      <c r="A79" s="9"/>
      <c r="B79" s="17"/>
      <c r="C79" s="18" t="s">
        <v>23</v>
      </c>
      <c r="D79" s="67">
        <v>12421143</v>
      </c>
      <c r="E79" s="68">
        <v>6539939</v>
      </c>
      <c r="F79" s="57">
        <f t="shared" si="1"/>
        <v>18961082</v>
      </c>
      <c r="G79" s="47"/>
      <c r="H79" s="4"/>
      <c r="I79" s="4"/>
      <c r="J79" s="4"/>
      <c r="K79" s="1"/>
      <c r="L79" s="15"/>
      <c r="M79" s="15"/>
    </row>
    <row r="80" spans="1:13" ht="13.2" x14ac:dyDescent="0.25">
      <c r="A80" s="9"/>
      <c r="B80" s="10">
        <v>2020</v>
      </c>
      <c r="C80" s="11" t="s">
        <v>12</v>
      </c>
      <c r="D80" s="71">
        <v>12465904</v>
      </c>
      <c r="E80" s="72">
        <v>6471928</v>
      </c>
      <c r="F80" s="63">
        <f t="shared" ref="F80:F82" si="2">SUM(D80:E80)</f>
        <v>18937832</v>
      </c>
      <c r="G80" s="47"/>
      <c r="H80" s="4"/>
      <c r="I80" s="4"/>
      <c r="J80" s="4"/>
      <c r="K80" s="1"/>
      <c r="L80" s="15"/>
      <c r="M80" s="15"/>
    </row>
    <row r="81" spans="1:13" ht="13.2" x14ac:dyDescent="0.25">
      <c r="A81" s="9"/>
      <c r="B81" s="13"/>
      <c r="C81" s="14" t="s">
        <v>13</v>
      </c>
      <c r="D81" s="75">
        <v>12517680</v>
      </c>
      <c r="E81" s="76">
        <v>6346290</v>
      </c>
      <c r="F81" s="60">
        <f t="shared" si="2"/>
        <v>18863970</v>
      </c>
      <c r="G81" s="47"/>
      <c r="H81" s="4"/>
      <c r="I81" s="4"/>
      <c r="J81" s="4"/>
      <c r="K81" s="1"/>
      <c r="L81" s="15"/>
      <c r="M81" s="15"/>
    </row>
    <row r="82" spans="1:13" ht="13.2" x14ac:dyDescent="0.25">
      <c r="A82" s="9"/>
      <c r="B82" s="13"/>
      <c r="C82" s="14" t="s">
        <v>14</v>
      </c>
      <c r="D82" s="75">
        <v>12649730</v>
      </c>
      <c r="E82" s="76">
        <v>6296398</v>
      </c>
      <c r="F82" s="60">
        <f t="shared" si="2"/>
        <v>18946128</v>
      </c>
      <c r="G82" s="47"/>
      <c r="H82" s="4"/>
      <c r="I82" s="4"/>
      <c r="J82" s="4"/>
      <c r="K82" s="1"/>
      <c r="L82" s="15"/>
      <c r="M82" s="15"/>
    </row>
    <row r="83" spans="1:13" ht="13.2" x14ac:dyDescent="0.25">
      <c r="A83" s="9"/>
      <c r="B83" s="20"/>
      <c r="C83" s="14" t="s">
        <v>15</v>
      </c>
      <c r="D83" s="75">
        <v>12731817</v>
      </c>
      <c r="E83" s="76">
        <v>6145761</v>
      </c>
      <c r="F83" s="60">
        <f t="shared" ref="F83:F94" si="3">SUM(D83:E83)</f>
        <v>18877578</v>
      </c>
      <c r="G83" s="47"/>
      <c r="H83" s="4"/>
      <c r="I83" s="4"/>
      <c r="J83" s="4"/>
      <c r="K83" s="1"/>
      <c r="L83" s="15"/>
      <c r="M83" s="15"/>
    </row>
    <row r="84" spans="1:13" ht="13.2" x14ac:dyDescent="0.25">
      <c r="A84" s="9"/>
      <c r="B84" s="13"/>
      <c r="C84" s="14" t="s">
        <v>16</v>
      </c>
      <c r="D84" s="75">
        <v>12706527</v>
      </c>
      <c r="E84" s="76">
        <v>6268792</v>
      </c>
      <c r="F84" s="60">
        <f t="shared" si="3"/>
        <v>18975319</v>
      </c>
      <c r="G84" s="47"/>
      <c r="H84" s="4"/>
      <c r="I84" s="4"/>
      <c r="J84" s="4"/>
      <c r="K84" s="1"/>
      <c r="L84" s="15"/>
      <c r="M84" s="15"/>
    </row>
    <row r="85" spans="1:13" ht="13.2" x14ac:dyDescent="0.25">
      <c r="A85" s="9"/>
      <c r="B85" s="13"/>
      <c r="C85" s="14" t="s">
        <v>17</v>
      </c>
      <c r="D85" s="75">
        <v>12821346</v>
      </c>
      <c r="E85" s="76">
        <v>6301992</v>
      </c>
      <c r="F85" s="60">
        <f t="shared" si="3"/>
        <v>19123338</v>
      </c>
      <c r="G85" s="47"/>
      <c r="H85" s="4"/>
      <c r="I85" s="4"/>
      <c r="J85" s="4"/>
      <c r="K85" s="1"/>
      <c r="L85" s="15"/>
      <c r="M85" s="15"/>
    </row>
    <row r="86" spans="1:13" ht="13.2" x14ac:dyDescent="0.25">
      <c r="A86" s="9"/>
      <c r="B86" s="20"/>
      <c r="C86" s="14" t="s">
        <v>18</v>
      </c>
      <c r="D86" s="75">
        <v>12935630</v>
      </c>
      <c r="E86" s="76">
        <v>6369511</v>
      </c>
      <c r="F86" s="60">
        <f t="shared" si="3"/>
        <v>19305141</v>
      </c>
      <c r="G86" s="47"/>
      <c r="H86" s="4"/>
      <c r="I86" s="4"/>
      <c r="J86" s="4"/>
      <c r="K86" s="1"/>
      <c r="L86" s="15"/>
      <c r="M86" s="15"/>
    </row>
    <row r="87" spans="1:13" ht="13.2" x14ac:dyDescent="0.25">
      <c r="A87" s="9"/>
      <c r="B87" s="13"/>
      <c r="C87" s="14" t="s">
        <v>19</v>
      </c>
      <c r="D87" s="75">
        <v>13157190</v>
      </c>
      <c r="E87" s="76">
        <v>6444270</v>
      </c>
      <c r="F87" s="60">
        <f t="shared" si="3"/>
        <v>19601460</v>
      </c>
      <c r="G87" s="47"/>
      <c r="H87" s="4"/>
      <c r="I87" s="4"/>
      <c r="J87" s="4"/>
      <c r="K87" s="1"/>
      <c r="L87" s="15"/>
      <c r="M87" s="15"/>
    </row>
    <row r="88" spans="1:13" ht="13.2" x14ac:dyDescent="0.25">
      <c r="A88" s="9"/>
      <c r="B88" s="13"/>
      <c r="C88" s="14" t="s">
        <v>20</v>
      </c>
      <c r="D88" s="75">
        <v>13401878</v>
      </c>
      <c r="E88" s="76">
        <v>6393065</v>
      </c>
      <c r="F88" s="60">
        <f t="shared" si="3"/>
        <v>19794943</v>
      </c>
      <c r="G88" s="47"/>
      <c r="H88" s="4"/>
      <c r="I88" s="4"/>
      <c r="J88" s="4"/>
      <c r="K88" s="1"/>
      <c r="L88" s="15"/>
      <c r="M88" s="15"/>
    </row>
    <row r="89" spans="1:13" ht="13.2" x14ac:dyDescent="0.25">
      <c r="A89" s="9"/>
      <c r="B89" s="20"/>
      <c r="C89" s="14" t="s">
        <v>21</v>
      </c>
      <c r="D89" s="75">
        <v>13643569</v>
      </c>
      <c r="E89" s="76">
        <v>6329106</v>
      </c>
      <c r="F89" s="60">
        <f t="shared" si="3"/>
        <v>19972675</v>
      </c>
      <c r="G89" s="47"/>
      <c r="H89" s="4"/>
      <c r="I89" s="4"/>
      <c r="J89" s="4"/>
      <c r="K89" s="1"/>
      <c r="L89" s="15"/>
      <c r="M89" s="15"/>
    </row>
    <row r="90" spans="1:13" ht="13.2" x14ac:dyDescent="0.25">
      <c r="A90" s="9"/>
      <c r="B90" s="13"/>
      <c r="C90" s="14" t="s">
        <v>22</v>
      </c>
      <c r="D90" s="75">
        <v>13837977</v>
      </c>
      <c r="E90" s="76">
        <v>6310052</v>
      </c>
      <c r="F90" s="60">
        <f t="shared" si="3"/>
        <v>20148029</v>
      </c>
      <c r="G90" s="47"/>
      <c r="H90" s="4"/>
      <c r="I90" s="4"/>
      <c r="J90" s="4"/>
      <c r="K90" s="1"/>
      <c r="L90" s="15"/>
      <c r="M90" s="15"/>
    </row>
    <row r="91" spans="1:13" ht="13.8" thickBot="1" x14ac:dyDescent="0.3">
      <c r="A91" s="9"/>
      <c r="B91" s="17"/>
      <c r="C91" s="18" t="s">
        <v>23</v>
      </c>
      <c r="D91" s="67">
        <v>14166279</v>
      </c>
      <c r="E91" s="68">
        <v>6376571</v>
      </c>
      <c r="F91" s="57">
        <f t="shared" si="3"/>
        <v>20542850</v>
      </c>
      <c r="G91" s="47"/>
      <c r="H91" s="4"/>
      <c r="I91" s="4"/>
      <c r="J91" s="4"/>
      <c r="K91" s="1"/>
      <c r="L91" s="15"/>
      <c r="M91" s="15"/>
    </row>
    <row r="92" spans="1:13" ht="13.2" x14ac:dyDescent="0.25">
      <c r="A92" s="9"/>
      <c r="B92" s="10">
        <v>2021</v>
      </c>
      <c r="C92" s="11" t="s">
        <v>12</v>
      </c>
      <c r="D92" s="71">
        <v>14228909</v>
      </c>
      <c r="E92" s="72">
        <v>6296043</v>
      </c>
      <c r="F92" s="63">
        <f t="shared" si="3"/>
        <v>20524952</v>
      </c>
      <c r="G92" s="47"/>
      <c r="H92" s="4"/>
      <c r="I92" s="4"/>
      <c r="J92" s="4"/>
      <c r="K92" s="1"/>
      <c r="L92" s="15"/>
      <c r="M92" s="15"/>
    </row>
    <row r="93" spans="1:13" ht="13.2" x14ac:dyDescent="0.25">
      <c r="A93" s="9"/>
      <c r="B93" s="13"/>
      <c r="C93" s="14" t="s">
        <v>13</v>
      </c>
      <c r="D93" s="75">
        <v>14429553</v>
      </c>
      <c r="E93" s="76">
        <v>6145915</v>
      </c>
      <c r="F93" s="60">
        <f t="shared" si="3"/>
        <v>20575468</v>
      </c>
      <c r="G93" s="47"/>
      <c r="H93" s="4"/>
      <c r="I93" s="4"/>
      <c r="J93" s="4"/>
      <c r="K93" s="1"/>
      <c r="L93" s="15"/>
      <c r="M93" s="15"/>
    </row>
    <row r="94" spans="1:13" ht="13.8" thickBot="1" x14ac:dyDescent="0.3">
      <c r="A94" s="9"/>
      <c r="B94" s="17"/>
      <c r="C94" s="18" t="s">
        <v>14</v>
      </c>
      <c r="D94" s="67">
        <v>14932471</v>
      </c>
      <c r="E94" s="68">
        <v>6225713</v>
      </c>
      <c r="F94" s="57">
        <f t="shared" si="3"/>
        <v>21158184</v>
      </c>
      <c r="G94" s="47"/>
      <c r="H94" s="4"/>
      <c r="I94" s="4"/>
      <c r="J94" s="4"/>
      <c r="K94" s="1"/>
      <c r="L94" s="15"/>
      <c r="M94" s="15"/>
    </row>
    <row r="95" spans="1:13" ht="13.8" thickBot="1" x14ac:dyDescent="0.3">
      <c r="A95" s="9"/>
      <c r="B95" s="21"/>
      <c r="C95" s="44"/>
      <c r="D95" s="27"/>
      <c r="E95" s="15"/>
      <c r="F95" s="15"/>
      <c r="G95" s="4"/>
      <c r="H95" s="4"/>
      <c r="I95" s="4"/>
      <c r="J95" s="4"/>
      <c r="K95" s="1"/>
      <c r="L95" s="15"/>
      <c r="M95" s="15"/>
    </row>
    <row r="96" spans="1:13" ht="13.8" thickBot="1" x14ac:dyDescent="0.3">
      <c r="A96" s="9"/>
      <c r="B96" s="107" t="s">
        <v>75</v>
      </c>
      <c r="C96" s="108"/>
      <c r="D96" s="110">
        <f>+D94/D91-1</f>
        <v>5.408562121358762E-2</v>
      </c>
      <c r="E96" s="110">
        <f>+E94/E91-1</f>
        <v>-2.3658169884723357E-2</v>
      </c>
      <c r="F96" s="111">
        <f>+F94/F91-1</f>
        <v>2.9953682181391494E-2</v>
      </c>
      <c r="G96" s="4"/>
      <c r="H96" s="4"/>
      <c r="I96" s="4"/>
      <c r="J96" s="4"/>
      <c r="K96" s="1"/>
      <c r="L96" s="15"/>
      <c r="M96" s="15"/>
    </row>
    <row r="97" spans="1:13" ht="13.8" thickBot="1" x14ac:dyDescent="0.3">
      <c r="A97" s="9"/>
      <c r="B97" s="107" t="s">
        <v>76</v>
      </c>
      <c r="C97" s="108"/>
      <c r="D97" s="110">
        <f>+D94/D82-1</f>
        <v>0.18045768565811282</v>
      </c>
      <c r="E97" s="110">
        <f>+E94/E82-1</f>
        <v>-1.1226259839355768E-2</v>
      </c>
      <c r="F97" s="111">
        <f>+F94/F82-1</f>
        <v>0.11675504356351873</v>
      </c>
      <c r="G97" s="4"/>
      <c r="H97" s="4"/>
      <c r="I97" s="4"/>
      <c r="J97" s="4"/>
      <c r="K97" s="1"/>
      <c r="L97" s="15"/>
      <c r="M97" s="15"/>
    </row>
    <row r="98" spans="1:13" ht="13.2" x14ac:dyDescent="0.25">
      <c r="A98" s="9"/>
      <c r="B98" s="21"/>
      <c r="C98" s="44"/>
      <c r="D98" s="27"/>
      <c r="E98" s="15"/>
      <c r="F98" s="15"/>
      <c r="G98" s="4"/>
      <c r="H98" s="4"/>
      <c r="I98" s="4"/>
      <c r="J98" s="4"/>
      <c r="K98" s="1"/>
      <c r="L98" s="15"/>
      <c r="M98" s="15"/>
    </row>
    <row r="99" spans="1:13" ht="13.2" x14ac:dyDescent="0.25">
      <c r="A99" s="1"/>
      <c r="B99" s="8" t="s">
        <v>1</v>
      </c>
      <c r="C99" s="21"/>
      <c r="D99" s="23"/>
      <c r="E99" s="23"/>
      <c r="F99" s="22"/>
      <c r="G99" s="4"/>
      <c r="H99" s="4"/>
      <c r="I99" s="4"/>
      <c r="J99" s="4"/>
      <c r="K99" s="1"/>
      <c r="L99" s="21"/>
      <c r="M99" s="21"/>
    </row>
    <row r="100" spans="1:13" ht="13.2" x14ac:dyDescent="0.25">
      <c r="A100" s="1"/>
      <c r="B100" s="21"/>
      <c r="C100" s="21"/>
      <c r="D100" s="28"/>
      <c r="E100" s="28"/>
      <c r="F100" s="21"/>
      <c r="G100" s="21"/>
      <c r="H100" s="21"/>
      <c r="I100" s="21"/>
      <c r="J100" s="21"/>
      <c r="K100" s="25"/>
      <c r="L100" s="25"/>
      <c r="M100" s="25"/>
    </row>
    <row r="101" spans="1:13" ht="13.2" x14ac:dyDescent="0.25">
      <c r="A101" s="1"/>
      <c r="B101" s="21"/>
      <c r="C101" s="21"/>
      <c r="D101" s="26"/>
      <c r="E101" s="21"/>
      <c r="F101" s="21"/>
      <c r="G101" s="21"/>
      <c r="H101" s="21"/>
      <c r="I101" s="21"/>
      <c r="J101" s="21"/>
      <c r="K101" s="25"/>
      <c r="L101" s="25"/>
      <c r="M101" s="25"/>
    </row>
    <row r="102" spans="1:13" ht="13.2" x14ac:dyDescent="0.25">
      <c r="A102" s="1"/>
      <c r="B102" s="21"/>
      <c r="C102" s="21"/>
      <c r="D102" s="26"/>
      <c r="E102" s="21"/>
      <c r="F102" s="21"/>
      <c r="G102" s="21"/>
      <c r="H102" s="21"/>
      <c r="I102" s="21"/>
      <c r="J102" s="21"/>
      <c r="K102" s="25"/>
      <c r="L102" s="25"/>
      <c r="M102" s="25"/>
    </row>
    <row r="103" spans="1:13" ht="13.2" x14ac:dyDescent="0.25">
      <c r="A103" s="1"/>
      <c r="B103" s="21"/>
      <c r="C103" s="21"/>
      <c r="D103" s="26"/>
      <c r="E103" s="21"/>
      <c r="F103" s="21"/>
      <c r="G103" s="21"/>
      <c r="H103" s="21"/>
      <c r="I103" s="21"/>
      <c r="J103" s="21"/>
      <c r="K103" s="25"/>
      <c r="L103" s="25"/>
      <c r="M103" s="25"/>
    </row>
    <row r="104" spans="1:13" ht="13.2" x14ac:dyDescent="0.25">
      <c r="A104" s="1"/>
      <c r="B104" s="21"/>
      <c r="C104" s="21"/>
      <c r="D104" s="26"/>
      <c r="E104" s="21"/>
      <c r="F104" s="21"/>
      <c r="G104" s="21"/>
      <c r="H104" s="21"/>
      <c r="I104" s="21"/>
      <c r="J104" s="21"/>
      <c r="K104" s="25"/>
      <c r="L104" s="25"/>
      <c r="M104" s="25"/>
    </row>
    <row r="105" spans="1:13" ht="13.2" x14ac:dyDescent="0.25">
      <c r="A105" s="1"/>
      <c r="B105" s="21"/>
      <c r="C105" s="21"/>
      <c r="D105" s="26"/>
      <c r="E105" s="21"/>
      <c r="F105" s="21"/>
      <c r="G105" s="21"/>
      <c r="H105" s="21"/>
      <c r="I105" s="21"/>
      <c r="J105" s="21"/>
      <c r="K105" s="25"/>
      <c r="L105" s="25"/>
      <c r="M105" s="25"/>
    </row>
    <row r="106" spans="1:13" ht="13.2" x14ac:dyDescent="0.25">
      <c r="A106" s="1"/>
      <c r="B106" s="21"/>
      <c r="C106" s="21"/>
      <c r="D106" s="26"/>
      <c r="E106" s="21"/>
      <c r="F106" s="21"/>
      <c r="G106" s="21"/>
      <c r="H106" s="21"/>
      <c r="I106" s="21"/>
      <c r="J106" s="21"/>
      <c r="K106" s="25"/>
      <c r="L106" s="25"/>
      <c r="M106" s="25"/>
    </row>
    <row r="107" spans="1:13" ht="13.2" x14ac:dyDescent="0.25">
      <c r="A107" s="1"/>
      <c r="B107" s="21"/>
      <c r="C107" s="21"/>
      <c r="D107" s="26"/>
      <c r="E107" s="21"/>
      <c r="F107" s="21"/>
      <c r="G107" s="21"/>
      <c r="H107" s="21"/>
      <c r="I107" s="21"/>
      <c r="J107" s="21"/>
      <c r="K107" s="25"/>
      <c r="L107" s="25"/>
      <c r="M107" s="25"/>
    </row>
    <row r="108" spans="1:13" ht="13.2" x14ac:dyDescent="0.25">
      <c r="A108" s="1"/>
      <c r="B108" s="21"/>
      <c r="C108" s="21"/>
      <c r="D108" s="26"/>
      <c r="E108" s="21"/>
      <c r="F108" s="21"/>
      <c r="G108" s="21"/>
      <c r="H108" s="21"/>
      <c r="I108" s="21"/>
      <c r="J108" s="21"/>
      <c r="K108" s="25"/>
      <c r="L108" s="25"/>
      <c r="M108" s="25"/>
    </row>
    <row r="109" spans="1:13" ht="13.2" x14ac:dyDescent="0.25">
      <c r="A109" s="1"/>
      <c r="B109" s="21"/>
      <c r="C109" s="21"/>
      <c r="D109" s="26"/>
      <c r="E109" s="21"/>
      <c r="F109" s="21"/>
      <c r="G109" s="21"/>
      <c r="H109" s="21"/>
      <c r="I109" s="21"/>
      <c r="J109" s="21"/>
      <c r="K109" s="25"/>
      <c r="L109" s="25"/>
      <c r="M109" s="25"/>
    </row>
    <row r="110" spans="1:13" ht="13.2" x14ac:dyDescent="0.25">
      <c r="A110" s="1"/>
      <c r="B110" s="21"/>
      <c r="C110" s="21"/>
      <c r="D110" s="26"/>
      <c r="E110" s="21"/>
      <c r="F110" s="21"/>
      <c r="G110" s="21"/>
      <c r="H110" s="21"/>
      <c r="I110" s="21"/>
      <c r="J110" s="21"/>
      <c r="K110" s="25"/>
      <c r="L110" s="25"/>
      <c r="M110" s="25"/>
    </row>
    <row r="111" spans="1:13" ht="13.2" x14ac:dyDescent="0.25">
      <c r="A111" s="1"/>
      <c r="B111" s="21"/>
      <c r="C111" s="21"/>
      <c r="D111" s="26"/>
      <c r="E111" s="21"/>
      <c r="F111" s="21"/>
      <c r="G111" s="21"/>
      <c r="H111" s="21"/>
      <c r="I111" s="21"/>
      <c r="J111" s="21"/>
      <c r="K111" s="25"/>
      <c r="L111" s="25"/>
      <c r="M111" s="25"/>
    </row>
    <row r="112" spans="1:13" ht="13.2" x14ac:dyDescent="0.25">
      <c r="A112" s="1"/>
      <c r="B112" s="21"/>
      <c r="C112" s="21"/>
      <c r="D112" s="26"/>
      <c r="E112" s="21"/>
      <c r="F112" s="21"/>
      <c r="G112" s="21"/>
      <c r="H112" s="21"/>
      <c r="I112" s="21"/>
      <c r="J112" s="21"/>
      <c r="K112" s="25"/>
      <c r="L112" s="25"/>
      <c r="M112" s="25"/>
    </row>
    <row r="113" spans="1:13" ht="13.2" x14ac:dyDescent="0.25">
      <c r="A113" s="1"/>
      <c r="B113" s="21"/>
      <c r="C113" s="21"/>
      <c r="D113" s="26"/>
      <c r="E113" s="21"/>
      <c r="F113" s="21"/>
      <c r="G113" s="21"/>
      <c r="H113" s="21"/>
      <c r="I113" s="21"/>
      <c r="J113" s="21"/>
      <c r="K113" s="25"/>
      <c r="L113" s="25"/>
      <c r="M113" s="25"/>
    </row>
    <row r="114" spans="1:13" ht="13.2" x14ac:dyDescent="0.25">
      <c r="A114" s="1"/>
      <c r="B114" s="21"/>
      <c r="C114" s="21"/>
      <c r="D114" s="26"/>
      <c r="E114" s="21"/>
      <c r="F114" s="21"/>
      <c r="G114" s="21"/>
      <c r="H114" s="21"/>
      <c r="I114" s="21"/>
      <c r="J114" s="21"/>
      <c r="K114" s="25"/>
      <c r="L114" s="25"/>
      <c r="M114" s="25"/>
    </row>
    <row r="115" spans="1:13" ht="13.2" x14ac:dyDescent="0.25">
      <c r="A115" s="1"/>
      <c r="B115" s="21"/>
      <c r="C115" s="21"/>
      <c r="D115" s="26"/>
      <c r="E115" s="21"/>
      <c r="F115" s="21"/>
      <c r="G115" s="21"/>
      <c r="H115" s="21"/>
      <c r="I115" s="21"/>
      <c r="J115" s="21"/>
      <c r="K115" s="25"/>
      <c r="L115" s="25"/>
      <c r="M115" s="25"/>
    </row>
    <row r="116" spans="1:13" ht="13.2" x14ac:dyDescent="0.25">
      <c r="A116" s="1"/>
      <c r="B116" s="21"/>
      <c r="C116" s="21"/>
      <c r="D116" s="26"/>
      <c r="E116" s="21"/>
      <c r="F116" s="21"/>
      <c r="G116" s="21"/>
      <c r="H116" s="21"/>
      <c r="I116" s="21"/>
      <c r="J116" s="21"/>
      <c r="K116" s="25"/>
      <c r="L116" s="25"/>
      <c r="M116" s="25"/>
    </row>
    <row r="117" spans="1:13" ht="13.2" x14ac:dyDescent="0.25">
      <c r="A117" s="1"/>
      <c r="B117" s="21"/>
      <c r="C117" s="21"/>
      <c r="D117" s="26"/>
      <c r="E117" s="21"/>
      <c r="F117" s="21"/>
      <c r="G117" s="21"/>
      <c r="H117" s="21"/>
      <c r="I117" s="21"/>
      <c r="J117" s="21"/>
      <c r="K117" s="25"/>
      <c r="L117" s="25"/>
      <c r="M117" s="25"/>
    </row>
    <row r="118" spans="1:13" ht="13.2" x14ac:dyDescent="0.25">
      <c r="A118" s="1"/>
      <c r="B118" s="21"/>
      <c r="C118" s="21"/>
      <c r="D118" s="26"/>
      <c r="E118" s="21"/>
      <c r="F118" s="21"/>
      <c r="G118" s="21"/>
      <c r="H118" s="21"/>
      <c r="I118" s="21"/>
      <c r="J118" s="21"/>
      <c r="K118" s="25"/>
      <c r="L118" s="25"/>
      <c r="M118" s="25"/>
    </row>
    <row r="119" spans="1:13" ht="13.2" x14ac:dyDescent="0.25">
      <c r="A119" s="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</row>
    <row r="120" spans="1:13" ht="13.2" x14ac:dyDescent="0.25"/>
    <row r="121" spans="1:13" ht="13.2" x14ac:dyDescent="0.25"/>
    <row r="122" spans="1:13" ht="13.2" x14ac:dyDescent="0.25"/>
    <row r="123" spans="1:13" ht="13.2" x14ac:dyDescent="0.25"/>
    <row r="124" spans="1:13" ht="13.2" x14ac:dyDescent="0.25"/>
    <row r="125" spans="1:13" ht="13.2" x14ac:dyDescent="0.25"/>
    <row r="126" spans="1:13" ht="13.2" x14ac:dyDescent="0.25"/>
    <row r="127" spans="1:13" ht="13.2" x14ac:dyDescent="0.25"/>
    <row r="128" spans="1:13" ht="13.2" x14ac:dyDescent="0.25"/>
    <row r="129" ht="13.2" x14ac:dyDescent="0.25"/>
    <row r="130" ht="13.2" x14ac:dyDescent="0.25"/>
    <row r="131" ht="13.2" x14ac:dyDescent="0.25"/>
    <row r="132" ht="13.2" x14ac:dyDescent="0.25"/>
    <row r="133" ht="13.2" hidden="1" x14ac:dyDescent="0.25"/>
    <row r="134" ht="13.2" hidden="1" x14ac:dyDescent="0.25"/>
    <row r="135" ht="13.2" hidden="1" x14ac:dyDescent="0.25"/>
    <row r="136" ht="13.2" hidden="1" x14ac:dyDescent="0.25"/>
    <row r="137" ht="13.2" hidden="1" x14ac:dyDescent="0.25"/>
    <row r="138" ht="13.2" hidden="1" x14ac:dyDescent="0.25"/>
    <row r="139" ht="13.2" hidden="1" x14ac:dyDescent="0.25"/>
    <row r="140" ht="13.2" hidden="1" x14ac:dyDescent="0.25"/>
    <row r="141" ht="13.2" hidden="1" x14ac:dyDescent="0.25"/>
    <row r="142" ht="13.2" hidden="1" x14ac:dyDescent="0.25"/>
    <row r="143" ht="13.2" hidden="1" x14ac:dyDescent="0.25"/>
    <row r="144" ht="13.2" hidden="1" x14ac:dyDescent="0.25"/>
    <row r="145" ht="13.2" hidden="1" x14ac:dyDescent="0.25"/>
    <row r="146" ht="13.2" hidden="1" x14ac:dyDescent="0.25"/>
    <row r="147" ht="13.2" hidden="1" x14ac:dyDescent="0.25"/>
    <row r="148" ht="13.2" hidden="1" x14ac:dyDescent="0.25"/>
    <row r="149" ht="13.2" hidden="1" x14ac:dyDescent="0.25"/>
    <row r="150" ht="13.2" hidden="1" x14ac:dyDescent="0.25"/>
    <row r="151" ht="13.2" hidden="1" x14ac:dyDescent="0.25"/>
    <row r="152" ht="13.2" hidden="1" x14ac:dyDescent="0.25"/>
    <row r="153" ht="13.2" hidden="1" x14ac:dyDescent="0.25"/>
    <row r="154" ht="13.2" hidden="1" x14ac:dyDescent="0.25"/>
    <row r="155" ht="13.2" hidden="1" x14ac:dyDescent="0.25"/>
    <row r="156" ht="13.2" hidden="1" x14ac:dyDescent="0.25"/>
    <row r="157" ht="13.2" hidden="1" x14ac:dyDescent="0.25"/>
    <row r="158" ht="13.2" hidden="1" x14ac:dyDescent="0.25"/>
    <row r="159" ht="13.2" hidden="1" x14ac:dyDescent="0.25"/>
    <row r="160" ht="13.2" hidden="1" x14ac:dyDescent="0.25"/>
    <row r="161" ht="13.2" hidden="1" x14ac:dyDescent="0.25"/>
    <row r="162" ht="13.2" hidden="1" x14ac:dyDescent="0.25"/>
    <row r="163" ht="13.2" hidden="1" x14ac:dyDescent="0.25"/>
    <row r="164" ht="13.2" hidden="1" x14ac:dyDescent="0.25"/>
    <row r="165" ht="13.2" hidden="1" x14ac:dyDescent="0.25"/>
    <row r="166" ht="13.2" hidden="1" x14ac:dyDescent="0.25"/>
    <row r="167" ht="13.2" hidden="1" x14ac:dyDescent="0.25"/>
    <row r="168" ht="13.2" hidden="1" x14ac:dyDescent="0.25"/>
    <row r="169" ht="13.2" hidden="1" x14ac:dyDescent="0.25"/>
    <row r="170" ht="13.2" hidden="1" x14ac:dyDescent="0.25"/>
    <row r="171" ht="13.2" hidden="1" x14ac:dyDescent="0.25"/>
    <row r="172" ht="13.2" hidden="1" x14ac:dyDescent="0.25"/>
    <row r="173" ht="13.2" hidden="1" x14ac:dyDescent="0.25"/>
    <row r="174" ht="13.2" hidden="1" x14ac:dyDescent="0.25"/>
    <row r="175" ht="13.2" hidden="1" x14ac:dyDescent="0.25"/>
    <row r="176" ht="13.2" hidden="1" x14ac:dyDescent="0.25"/>
    <row r="177" ht="13.2" hidden="1" x14ac:dyDescent="0.25"/>
    <row r="178" ht="13.2" hidden="1" x14ac:dyDescent="0.25"/>
    <row r="179" ht="13.2" hidden="1" x14ac:dyDescent="0.25"/>
  </sheetData>
  <hyperlinks>
    <hyperlink ref="B6" location="ÍNDICE!A1" display="&lt;&lt; VOLVER" xr:uid="{00000000-0004-0000-0600-000000000000}"/>
    <hyperlink ref="B99" location="ÍNDICE!A1" display="&lt;&lt; VOLVER" xr:uid="{00000000-0004-0000-06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ÍNDICE</vt:lpstr>
      <vt:lpstr>8.1.CO_TEC_MOVIL</vt:lpstr>
      <vt:lpstr>8.3.CO_EMP_TEC_MOVIL</vt:lpstr>
      <vt:lpstr>8.4.CO_MOVIL_CLI_OECD</vt:lpstr>
      <vt:lpstr>8.7.CO_TEC_TER_MOVIL</vt:lpstr>
      <vt:lpstr>8.8.CO_EMP_TEC_TER_MOVIL</vt:lpstr>
      <vt:lpstr>8.9.CO_MOVIL_PLAN</vt:lpstr>
      <vt:lpstr>ÍNDICE!Área_de_impresión</vt:lpstr>
    </vt:vector>
  </TitlesOfParts>
  <Company>Subtel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Vera</dc:creator>
  <cp:lastModifiedBy>Sebastián</cp:lastModifiedBy>
  <dcterms:created xsi:type="dcterms:W3CDTF">2012-03-19T19:03:38Z</dcterms:created>
  <dcterms:modified xsi:type="dcterms:W3CDTF">2021-11-07T19:25:02Z</dcterms:modified>
</cp:coreProperties>
</file>