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My Documents\Final_des_results\"/>
    </mc:Choice>
  </mc:AlternateContent>
  <bookViews>
    <workbookView xWindow="0" yWindow="0" windowWidth="28800" windowHeight="141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1" l="1"/>
  <c r="D12" i="1"/>
  <c r="E12" i="1"/>
  <c r="F12" i="1"/>
  <c r="G12" i="1"/>
  <c r="H12" i="1"/>
  <c r="I12" i="1"/>
  <c r="J12" i="1"/>
  <c r="B12" i="1"/>
  <c r="C11" i="1"/>
  <c r="D11" i="1"/>
  <c r="E11" i="1"/>
  <c r="F11" i="1"/>
  <c r="G11" i="1"/>
  <c r="H11" i="1"/>
  <c r="I11" i="1"/>
  <c r="J11" i="1"/>
  <c r="B11" i="1"/>
  <c r="C10" i="1"/>
  <c r="D10" i="1"/>
  <c r="E10" i="1"/>
  <c r="F10" i="1"/>
  <c r="G10" i="1"/>
  <c r="H10" i="1"/>
  <c r="I10" i="1"/>
  <c r="J10" i="1"/>
  <c r="B10" i="1"/>
  <c r="J4" i="1"/>
  <c r="J9" i="1" s="1"/>
  <c r="C9" i="1"/>
  <c r="D9" i="1"/>
  <c r="E9" i="1"/>
  <c r="F9" i="1"/>
  <c r="G9" i="1"/>
  <c r="H9" i="1"/>
  <c r="I9" i="1"/>
  <c r="B9" i="1"/>
  <c r="J7" i="1"/>
  <c r="J6" i="1"/>
  <c r="J5" i="1"/>
  <c r="J3" i="1"/>
  <c r="J2" i="1"/>
</calcChain>
</file>

<file path=xl/sharedStrings.xml><?xml version="1.0" encoding="utf-8"?>
<sst xmlns="http://schemas.openxmlformats.org/spreadsheetml/2006/main" count="28" uniqueCount="28">
  <si>
    <t>['H2O',</t>
  </si>
  <si>
    <t>'CO2',</t>
  </si>
  <si>
    <t>'SO2',</t>
  </si>
  <si>
    <t>'N2O',</t>
  </si>
  <si>
    <t>'NOx',</t>
  </si>
  <si>
    <t>'NMVOC',</t>
  </si>
  <si>
    <t>'CO',</t>
  </si>
  <si>
    <t>'HC']</t>
  </si>
  <si>
    <t>TO</t>
  </si>
  <si>
    <t>CLIMB</t>
  </si>
  <si>
    <t>APP</t>
  </si>
  <si>
    <t>APU</t>
  </si>
  <si>
    <t>ELECTRIC TAXII</t>
  </si>
  <si>
    <t>TAXI NORMAL</t>
  </si>
  <si>
    <t xml:space="preserve">FUEL </t>
  </si>
  <si>
    <t>H2O</t>
  </si>
  <si>
    <t>CO2</t>
  </si>
  <si>
    <t>SO2</t>
  </si>
  <si>
    <t>N2O</t>
  </si>
  <si>
    <t>NOx</t>
  </si>
  <si>
    <t>NMVOC</t>
  </si>
  <si>
    <t>Cruise</t>
  </si>
  <si>
    <t>KG/KM</t>
  </si>
  <si>
    <t>KG/PAX FOR 1100 KM CRUISE</t>
  </si>
  <si>
    <t>Total with APU</t>
  </si>
  <si>
    <t>Total without APU</t>
  </si>
  <si>
    <t>Total electric no apu</t>
  </si>
  <si>
    <t>continuous descent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</si>
</sst>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tabSelected="1" workbookViewId="0">
      <selection activeCell="D18" sqref="D18:F119"/>
    </sheetView>
  </sheetViews>
  <sheetFormatPr defaultRowHeight="15" x14ac:dyDescent="0.25"/>
  <cols>
    <col min="1" max="1" width="18.5703125" customWidth="1"/>
  </cols>
  <sheetData>
    <row r="1" spans="1:1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14</v>
      </c>
    </row>
    <row r="2" spans="1:10" x14ac:dyDescent="0.25">
      <c r="A2" t="s">
        <v>8</v>
      </c>
      <c r="B2">
        <v>60.578364000000001</v>
      </c>
      <c r="C2">
        <v>154.261799999999</v>
      </c>
      <c r="D2">
        <v>4.8971999999999898E-2</v>
      </c>
      <c r="E2">
        <v>4.8972E-3</v>
      </c>
      <c r="F2">
        <v>0.95928541350935204</v>
      </c>
      <c r="G2">
        <v>0.36386195999999899</v>
      </c>
      <c r="H2">
        <v>0.31297515479999999</v>
      </c>
      <c r="I2">
        <v>1.9588800000000001E-3</v>
      </c>
      <c r="J2">
        <f>0.7*60*1.166</f>
        <v>48.971999999999994</v>
      </c>
    </row>
    <row r="3" spans="1:10" x14ac:dyDescent="0.25">
      <c r="A3" t="s">
        <v>9</v>
      </c>
      <c r="B3">
        <v>161.8307724</v>
      </c>
      <c r="C3">
        <v>412.09938</v>
      </c>
      <c r="D3">
        <v>0.1308252</v>
      </c>
      <c r="E3">
        <v>1.308252E-2</v>
      </c>
      <c r="F3">
        <v>2.1782630925330202</v>
      </c>
      <c r="G3">
        <v>0.97203123599999997</v>
      </c>
      <c r="H3">
        <v>0.83609077068000004</v>
      </c>
      <c r="I3">
        <v>5.2330079999999999E-3</v>
      </c>
      <c r="J3">
        <f>2.2*60*0.991</f>
        <v>130.81200000000001</v>
      </c>
    </row>
    <row r="4" spans="1:10" x14ac:dyDescent="0.25">
      <c r="A4" t="s">
        <v>10</v>
      </c>
      <c r="B4">
        <v>103.848624</v>
      </c>
      <c r="C4">
        <v>264.44880000000001</v>
      </c>
      <c r="D4">
        <v>8.3951999999999999E-2</v>
      </c>
      <c r="E4">
        <v>8.3952000000000002E-3</v>
      </c>
      <c r="F4">
        <v>0.49334678409052402</v>
      </c>
      <c r="G4">
        <v>0.62376335999999999</v>
      </c>
      <c r="H4">
        <v>0.53652883679999996</v>
      </c>
      <c r="I4">
        <v>3.3580799999999998E-3</v>
      </c>
      <c r="J4">
        <f>4*60*0.3498</f>
        <v>83.951999999999998</v>
      </c>
    </row>
    <row r="5" spans="1:10" x14ac:dyDescent="0.25">
      <c r="A5" t="s">
        <v>13</v>
      </c>
      <c r="B5">
        <v>157.50374640000001</v>
      </c>
      <c r="C5">
        <v>401.08067999999997</v>
      </c>
      <c r="D5">
        <v>0.1273272</v>
      </c>
      <c r="E5">
        <v>1.2732719999999999E-2</v>
      </c>
      <c r="F5">
        <v>0.174589945258702</v>
      </c>
      <c r="G5">
        <v>0.94604109599999997</v>
      </c>
      <c r="H5">
        <v>0.81373540247999998</v>
      </c>
      <c r="I5">
        <v>5.093088E-3</v>
      </c>
      <c r="J5">
        <f>26*60*0.08162</f>
        <v>127.32719999999999</v>
      </c>
    </row>
    <row r="6" spans="1:10" x14ac:dyDescent="0.25">
      <c r="A6" t="s">
        <v>11</v>
      </c>
      <c r="B6">
        <v>74.22</v>
      </c>
      <c r="C6">
        <v>189</v>
      </c>
      <c r="D6">
        <v>0.06</v>
      </c>
      <c r="E6">
        <v>6.0000000000000001E-3</v>
      </c>
      <c r="F6">
        <v>8.2271476287251497E-2</v>
      </c>
      <c r="G6">
        <v>0.44579999999999997</v>
      </c>
      <c r="H6">
        <v>0.38345400000000002</v>
      </c>
      <c r="I6">
        <v>2.3999999999999998E-3</v>
      </c>
      <c r="J6">
        <f>2/60*30*60</f>
        <v>60</v>
      </c>
    </row>
    <row r="7" spans="1:10" x14ac:dyDescent="0.25">
      <c r="A7" s="1" t="s">
        <v>12</v>
      </c>
      <c r="B7">
        <v>30.289182</v>
      </c>
      <c r="C7">
        <v>77.130899999999997</v>
      </c>
      <c r="D7">
        <v>2.4486000000000001E-2</v>
      </c>
      <c r="E7">
        <v>2.4486E-3</v>
      </c>
      <c r="F7">
        <v>3.3574989472827298E-2</v>
      </c>
      <c r="G7">
        <v>0.18193097999999999</v>
      </c>
      <c r="H7">
        <v>0.15648757739999999</v>
      </c>
      <c r="I7">
        <v>9.7944000000000004E-4</v>
      </c>
      <c r="J7">
        <f>5*60*0.08162</f>
        <v>24.486000000000001</v>
      </c>
    </row>
    <row r="9" spans="1:10" x14ac:dyDescent="0.25">
      <c r="A9" t="s">
        <v>24</v>
      </c>
      <c r="B9">
        <f>SUM(B2:B6)</f>
        <v>557.98150680000003</v>
      </c>
      <c r="C9">
        <f t="shared" ref="C9:J9" si="0">SUM(C2:C6)</f>
        <v>1420.8906599999989</v>
      </c>
      <c r="D9">
        <f t="shared" si="0"/>
        <v>0.45107639999999988</v>
      </c>
      <c r="E9">
        <f t="shared" si="0"/>
        <v>4.5107639999999997E-2</v>
      </c>
      <c r="F9">
        <f t="shared" si="0"/>
        <v>3.8877567116788496</v>
      </c>
      <c r="G9">
        <f t="shared" si="0"/>
        <v>3.3514976519999991</v>
      </c>
      <c r="H9">
        <f t="shared" si="0"/>
        <v>2.8827841647599999</v>
      </c>
      <c r="I9">
        <f t="shared" si="0"/>
        <v>1.8043055999999998E-2</v>
      </c>
      <c r="J9">
        <f>SUM(J2:J6)</f>
        <v>451.06319999999999</v>
      </c>
    </row>
    <row r="10" spans="1:10" x14ac:dyDescent="0.25">
      <c r="A10" t="s">
        <v>25</v>
      </c>
      <c r="B10">
        <f>SUM(B2:B5)</f>
        <v>483.76150680000001</v>
      </c>
      <c r="C10">
        <f t="shared" ref="C10:J10" si="1">SUM(C2:C5)</f>
        <v>1231.8906599999989</v>
      </c>
      <c r="D10">
        <f t="shared" si="1"/>
        <v>0.39107639999999988</v>
      </c>
      <c r="E10">
        <f t="shared" si="1"/>
        <v>3.9107639999999999E-2</v>
      </c>
      <c r="F10">
        <f t="shared" si="1"/>
        <v>3.8054852353915982</v>
      </c>
      <c r="G10">
        <f t="shared" si="1"/>
        <v>2.9056976519999989</v>
      </c>
      <c r="H10">
        <f t="shared" si="1"/>
        <v>2.4993301647599999</v>
      </c>
      <c r="I10">
        <f t="shared" si="1"/>
        <v>1.5643055999999999E-2</v>
      </c>
      <c r="J10">
        <f t="shared" si="1"/>
        <v>391.06319999999999</v>
      </c>
    </row>
    <row r="11" spans="1:10" x14ac:dyDescent="0.25">
      <c r="A11" t="s">
        <v>26</v>
      </c>
      <c r="B11">
        <f>B10-B5+B7</f>
        <v>356.54694239999998</v>
      </c>
      <c r="C11">
        <f t="shared" ref="C11:J11" si="2">C10-C5+C7</f>
        <v>907.94087999999886</v>
      </c>
      <c r="D11">
        <f t="shared" si="2"/>
        <v>0.28823519999999991</v>
      </c>
      <c r="E11">
        <f t="shared" si="2"/>
        <v>2.8823519999999998E-2</v>
      </c>
      <c r="F11">
        <f t="shared" si="2"/>
        <v>3.6644702796057236</v>
      </c>
      <c r="G11">
        <f t="shared" si="2"/>
        <v>2.141587535999999</v>
      </c>
      <c r="H11">
        <f t="shared" si="2"/>
        <v>1.8420823396800001</v>
      </c>
      <c r="I11">
        <f t="shared" si="2"/>
        <v>1.1529408E-2</v>
      </c>
      <c r="J11">
        <f t="shared" si="2"/>
        <v>288.22199999999998</v>
      </c>
    </row>
    <row r="12" spans="1:10" x14ac:dyDescent="0.25">
      <c r="A12" t="s">
        <v>27</v>
      </c>
      <c r="B12">
        <f>B2+B3+B7</f>
        <v>252.69831840000001</v>
      </c>
      <c r="C12">
        <f t="shared" ref="C12:J12" si="3">C2+C3+C7</f>
        <v>643.49207999999896</v>
      </c>
      <c r="D12">
        <f t="shared" si="3"/>
        <v>0.20428319999999991</v>
      </c>
      <c r="E12">
        <f t="shared" si="3"/>
        <v>2.042832E-2</v>
      </c>
      <c r="F12">
        <f t="shared" si="3"/>
        <v>3.1711234955151997</v>
      </c>
      <c r="G12">
        <f t="shared" si="3"/>
        <v>1.5178241759999989</v>
      </c>
      <c r="H12">
        <f t="shared" si="3"/>
        <v>1.30555350288</v>
      </c>
      <c r="I12">
        <f t="shared" si="3"/>
        <v>8.1713280000000003E-3</v>
      </c>
      <c r="J12">
        <f t="shared" si="3"/>
        <v>204.26999999999998</v>
      </c>
    </row>
    <row r="19" spans="1:3" x14ac:dyDescent="0.25">
      <c r="A19" t="s">
        <v>21</v>
      </c>
      <c r="B19" t="s">
        <v>22</v>
      </c>
      <c r="C19" t="s">
        <v>23</v>
      </c>
    </row>
    <row r="20" spans="1:3" x14ac:dyDescent="0.25">
      <c r="A20" t="s">
        <v>15</v>
      </c>
      <c r="B20">
        <v>5.3939385</v>
      </c>
      <c r="C20">
        <v>13.185183</v>
      </c>
    </row>
    <row r="21" spans="1:3" x14ac:dyDescent="0.25">
      <c r="A21" t="s">
        <v>16</v>
      </c>
      <c r="B21">
        <v>13.735575000000001</v>
      </c>
      <c r="C21">
        <v>33.575850000000003</v>
      </c>
    </row>
    <row r="22" spans="1:3" x14ac:dyDescent="0.25">
      <c r="A22" t="s">
        <v>17</v>
      </c>
      <c r="B22">
        <v>4.3604999999999998E-3</v>
      </c>
      <c r="C22">
        <v>1.0659E-2</v>
      </c>
    </row>
    <row r="23" spans="1:3" x14ac:dyDescent="0.25">
      <c r="A23" t="s">
        <v>18</v>
      </c>
      <c r="B23">
        <v>4.3605E-4</v>
      </c>
      <c r="C23">
        <v>1.0659000000000001E-3</v>
      </c>
    </row>
    <row r="24" spans="1:3" x14ac:dyDescent="0.25">
      <c r="A24" t="s">
        <v>19</v>
      </c>
      <c r="B24">
        <v>2.8229478933190499E-2</v>
      </c>
      <c r="C24">
        <v>6.9005392947799005E-2</v>
      </c>
    </row>
    <row r="25" spans="1:3" x14ac:dyDescent="0.25">
      <c r="A25" t="s">
        <v>20</v>
      </c>
      <c r="B25">
        <v>3.0523500000000001E-3</v>
      </c>
      <c r="C25">
        <v>7.4612999999999997E-3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TU Delft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Nikki van Luijk</dc:creator>
  <cp:lastModifiedBy>Nikki van Luijk</cp:lastModifiedBy>
  <dcterms:created xsi:type="dcterms:W3CDTF">2019-06-26T14:42:51Z</dcterms:created>
  <dcterms:modified xsi:type="dcterms:W3CDTF">2019-06-26T15:34:14Z</dcterms:modified>
</cp:coreProperties>
</file>