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excel_results\"/>
    </mc:Choice>
  </mc:AlternateContent>
  <xr:revisionPtr revIDLastSave="0" documentId="13_ncr:1_{5AD42329-F475-469A-8204-E20E612F6C33}" xr6:coauthVersionLast="43" xr6:coauthVersionMax="43" xr10:uidLastSave="{00000000-0000-0000-0000-000000000000}"/>
  <bookViews>
    <workbookView xWindow="1080" yWindow="-108" windowWidth="22068" windowHeight="13176" activeTab="1" xr2:uid="{6F5A8ADC-0BBA-479C-8570-84A74105B782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D48" i="2"/>
  <c r="E48" i="2"/>
  <c r="F48" i="2"/>
  <c r="B48" i="2"/>
  <c r="C46" i="2" l="1"/>
  <c r="D46" i="2"/>
  <c r="E46" i="2"/>
  <c r="F46" i="2"/>
  <c r="B46" i="2"/>
  <c r="C45" i="2"/>
  <c r="D45" i="2"/>
  <c r="E45" i="2"/>
  <c r="F45" i="2"/>
  <c r="B45" i="2"/>
  <c r="C42" i="2" l="1"/>
  <c r="D42" i="2"/>
  <c r="E42" i="2"/>
  <c r="F42" i="2"/>
  <c r="C43" i="2"/>
  <c r="D43" i="2"/>
  <c r="E43" i="2"/>
  <c r="F43" i="2"/>
  <c r="B43" i="2"/>
  <c r="B42" i="2"/>
  <c r="C40" i="2" l="1"/>
  <c r="D40" i="2"/>
  <c r="E40" i="2"/>
  <c r="F40" i="2"/>
  <c r="B40" i="2"/>
</calcChain>
</file>

<file path=xl/sharedStrings.xml><?xml version="1.0" encoding="utf-8"?>
<sst xmlns="http://schemas.openxmlformats.org/spreadsheetml/2006/main" count="97" uniqueCount="61">
  <si>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</si>
  <si>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</si>
  <si>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</si>
  <si>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</si>
  <si>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</si>
  <si>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</si>
  <si>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</si>
  <si>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</si>
  <si>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</si>
  <si>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</si>
  <si>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</si>
  <si>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</si>
  <si>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</si>
  <si>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</si>
  <si>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</si>
  <si>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</si>
  <si>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</si>
  <si>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</si>
  <si>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</si>
  <si>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</si>
  <si>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</si>
  <si>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</si>
  <si>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</si>
  <si>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</si>
  <si>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</si>
  <si>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</si>
  <si>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</si>
  <si>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</si>
  <si>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</si>
  <si>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</si>
  <si>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</si>
  <si>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</si>
  <si>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</si>
  <si>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</si>
  <si>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</si>
  <si>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</si>
  <si>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</si>
  <si>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</si>
  <si>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</si>
  <si>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</si>
  <si>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</si>
  <si>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</si>
  <si>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</si>
  <si>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</si>
  <si>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</si>
  <si>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</si>
  <si>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</si>
  <si>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</si>
  <si>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</si>
  <si>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</si>
  <si>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Parameter</t>
  </si>
  <si>
    <t>Quarter chord sweep [rad]</t>
  </si>
  <si>
    <t>Zero-lift drag coefficient [-]</t>
  </si>
  <si>
    <t>HIGH SEMIDD 2E</t>
  </si>
  <si>
    <t>HIGH DD 2E</t>
  </si>
  <si>
    <t>LOW SEMIDD 2E</t>
  </si>
  <si>
    <t>HIGH DD 2E STRUT</t>
  </si>
  <si>
    <t>HIGH SEMIDD 2E STRUT</t>
  </si>
  <si>
    <t>Landing gear weight [N]</t>
  </si>
  <si>
    <t>W/S [N/m^2]</t>
  </si>
  <si>
    <t>T/w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</si>
</sst>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Border="1"/>
    <xf numFmtId="11" fontId="0" fillId="0" borderId="0" xfId="0" applyNumberFormat="1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1" fontId="0" fillId="0" borderId="3" xfId="0" applyNumberFormat="1" applyBorder="1"/>
    <xf numFmtId="1" fontId="0" fillId="0" borderId="0" xfId="0" applyNumberFormat="1" applyBorder="1"/>
    <xf numFmtId="0" fontId="0" fillId="0" borderId="0" xfId="0" applyFont="1" applyBorder="1"/>
    <xf numFmtId="0" fontId="1" fillId="0" borderId="0" xfId="0" applyFont="1" applyBorder="1"/>
    <xf numFmtId="166" fontId="0" fillId="0" borderId="4" xfId="0" applyNumberFormat="1" applyBorder="1"/>
    <xf numFmtId="166" fontId="0" fillId="0" borderId="2" xfId="0" applyNumberFormat="1" applyBorder="1"/>
    <xf numFmtId="0" fontId="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167" fontId="0" fillId="0" borderId="0" xfId="0" applyNumberFormat="1" applyBorder="1"/>
    <xf numFmtId="0" fontId="3" fillId="0" borderId="1" xfId="0" applyFont="1" applyBorder="1"/>
    <xf numFmtId="0" fontId="3" fillId="0" borderId="5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4" x14ac:dyDescent="0.3"/>
  <cols>
    <col min="1" max="1" width="32.6640625" bestFit="1" customWidth="1"/>
    <col min="2" max="3" width="32.21875" bestFit="1" customWidth="1"/>
    <col min="4" max="5" width="26.5546875" bestFit="1" customWidth="1"/>
    <col min="6" max="6" width="22.5546875" bestFit="1" customWidth="1"/>
    <col min="7" max="7" width="26.5546875" bestFit="1" customWidth="1"/>
    <col min="8" max="8" width="31.6640625" bestFit="1" customWidth="1"/>
    <col min="9" max="9" width="32.21875" bestFit="1" customWidth="1"/>
    <col min="10" max="11" width="41.109375" bestFit="1" customWidth="1"/>
    <col min="12" max="13" width="32.6640625" bestFit="1" customWidth="1"/>
    <col min="14" max="14" width="35.44140625" bestFit="1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7.44140625" style="1" bestFit="1" customWidth="1"/>
    <col min="26" max="27" width="14.6640625" bestFit="1" customWidth="1"/>
    <col min="28" max="28" width="14.6640625" customWidth="1"/>
    <col min="29" max="34" width="8.88671875" customWidth="1"/>
    <col min="35" max="36" width="14.6640625" bestFit="1" customWidth="1"/>
    <col min="37" max="37" width="14.6640625" customWidth="1"/>
    <col min="38" max="61" width="8.88671875" customWidth="1"/>
    <col min="62" max="64" width="14.6640625" bestFit="1" customWidth="1"/>
    <col min="65" max="87" width="8.88671875" customWidth="1"/>
    <col min="88" max="88" width="14.6640625" style="1" bestFit="1" customWidth="1"/>
    <col min="89" max="91" width="14.6640625" customWidth="1"/>
    <col min="92" max="97" width="8.88671875" customWidth="1"/>
    <col min="98" max="99" width="14.6640625" bestFit="1" customWidth="1"/>
    <col min="100" max="100" width="14.6640625" style="1" bestFit="1" customWidth="1"/>
    <col min="101" max="109" width="8.88671875" customWidth="1"/>
  </cols>
  <sheetData>
    <row r="1" spans="1:82" s="1" customFormat="1" ht="13.8" customHeight="1" x14ac:dyDescent="0.3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" customHeight="1" x14ac:dyDescent="0.3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CV2735"/>
  <sheetViews>
    <sheetView tabSelected="1" zoomScale="50" zoomScaleNormal="50" workbookViewId="0">
      <selection sqref="A1:F1"/>
    </sheetView>
  </sheetViews>
  <sheetFormatPr defaultRowHeight="14.4" x14ac:dyDescent="0.3"/>
  <cols>
    <col min="1" max="1" width="35.33203125" style="6" bestFit="1" customWidth="1"/>
    <col min="2" max="2" width="31.6640625" style="6" customWidth="1"/>
    <col min="3" max="3" width="28.109375" style="6" customWidth="1"/>
    <col min="4" max="4" width="28.109375" style="6" bestFit="1" customWidth="1"/>
    <col min="5" max="5" width="41.109375" style="6" customWidth="1"/>
    <col min="6" max="6" width="32.6640625" style="6" customWidth="1"/>
    <col min="7" max="7" width="26.5546875" customWidth="1"/>
    <col min="13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4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1" bestFit="1" customWidth="1"/>
    <col min="89" max="91" width="14.6640625" customWidth="1"/>
    <col min="98" max="99" width="14.6640625" bestFit="1" customWidth="1"/>
    <col min="100" max="100" width="14.6640625" style="1" bestFit="1" customWidth="1"/>
  </cols>
  <sheetData>
    <row r="1" spans="1:82" s="24" customFormat="1" ht="18" x14ac:dyDescent="0.35">
      <c r="A1" s="28" t="s">
        <v>50</v>
      </c>
      <c r="B1" s="28" t="s">
        <v>53</v>
      </c>
      <c r="C1" s="29" t="s">
        <v>54</v>
      </c>
      <c r="D1" s="28" t="s">
        <v>55</v>
      </c>
      <c r="E1" s="29" t="s">
        <v>56</v>
      </c>
      <c r="F1" s="28" t="s">
        <v>57</v>
      </c>
    </row>
    <row r="2" spans="1:82" ht="13.2" customHeight="1" x14ac:dyDescent="0.3">
      <c r="A2" s="25" t="s">
        <v>0</v>
      </c>
      <c r="B2" s="18">
        <v>1580051.3060698099</v>
      </c>
      <c r="C2" s="19">
        <v>1520114.4389424899</v>
      </c>
      <c r="D2" s="18">
        <v>1597097.40303844</v>
      </c>
      <c r="E2" s="19">
        <v>1532733.6181717799</v>
      </c>
      <c r="F2" s="18">
        <v>1474914.2672244101</v>
      </c>
    </row>
    <row r="3" spans="1:82" ht="15" customHeight="1" x14ac:dyDescent="0.3">
      <c r="A3" s="25" t="s">
        <v>1</v>
      </c>
      <c r="B3" s="18">
        <v>472485.24524999998</v>
      </c>
      <c r="C3" s="19">
        <v>472485.24524999998</v>
      </c>
      <c r="D3" s="18">
        <v>472485.24524999998</v>
      </c>
      <c r="E3" s="19">
        <v>472485.24524999998</v>
      </c>
      <c r="F3" s="18">
        <v>472485.24524999998</v>
      </c>
    </row>
    <row r="4" spans="1:82" x14ac:dyDescent="0.3">
      <c r="A4" s="25" t="s">
        <v>2</v>
      </c>
      <c r="B4" s="18">
        <v>141375.518052842</v>
      </c>
      <c r="C4" s="19">
        <v>136151.86323993001</v>
      </c>
      <c r="D4" s="18">
        <v>142824.683749816</v>
      </c>
      <c r="E4" s="19">
        <v>137159.42504139201</v>
      </c>
      <c r="F4" s="18">
        <v>131089.07847274601</v>
      </c>
    </row>
    <row r="5" spans="1:82" x14ac:dyDescent="0.3">
      <c r="A5" s="25" t="s">
        <v>3</v>
      </c>
      <c r="B5" s="18">
        <v>966190.54276697105</v>
      </c>
      <c r="C5" s="19">
        <v>911477.33045256895</v>
      </c>
      <c r="D5" s="18">
        <v>981787.474038632</v>
      </c>
      <c r="E5" s="19">
        <v>923088.94788038905</v>
      </c>
      <c r="F5" s="18">
        <v>871339.94350167201</v>
      </c>
    </row>
    <row r="6" spans="1:82" x14ac:dyDescent="0.3">
      <c r="A6" s="25" t="s">
        <v>4</v>
      </c>
      <c r="B6" s="18">
        <v>214922.15532104301</v>
      </c>
      <c r="C6" s="19">
        <v>208030.913446405</v>
      </c>
      <c r="D6" s="18">
        <v>222815.35528357999</v>
      </c>
      <c r="E6" s="19">
        <v>212271.98633827601</v>
      </c>
      <c r="F6" s="18">
        <v>137586.79017798501</v>
      </c>
    </row>
    <row r="7" spans="1:82" x14ac:dyDescent="0.3">
      <c r="A7" s="25" t="s">
        <v>5</v>
      </c>
      <c r="B7" s="18">
        <v>20916.9344340469</v>
      </c>
      <c r="C7" s="19">
        <v>19366.3440218346</v>
      </c>
      <c r="D7" s="18">
        <v>19596.413771753501</v>
      </c>
      <c r="E7" s="19">
        <v>34042.894860766501</v>
      </c>
      <c r="F7" s="18">
        <v>16381.0027715162</v>
      </c>
    </row>
    <row r="8" spans="1:82" x14ac:dyDescent="0.3">
      <c r="A8" s="25" t="s">
        <v>6</v>
      </c>
      <c r="B8" s="18">
        <v>244231.168107957</v>
      </c>
      <c r="C8" s="19">
        <v>209884.50072030199</v>
      </c>
      <c r="D8" s="18">
        <v>248720.80338146401</v>
      </c>
      <c r="E8" s="19">
        <v>206842.94002626301</v>
      </c>
      <c r="F8" s="18">
        <v>246937.263629383</v>
      </c>
    </row>
    <row r="9" spans="1:82" x14ac:dyDescent="0.3">
      <c r="A9" s="25" t="s">
        <v>7</v>
      </c>
      <c r="B9" s="18">
        <v>27753.271561695699</v>
      </c>
      <c r="C9" s="19">
        <v>28707.6603054484</v>
      </c>
      <c r="D9" s="18">
        <v>30114.6264674866</v>
      </c>
      <c r="E9" s="19">
        <v>22936.635005443401</v>
      </c>
      <c r="F9" s="18">
        <v>27640.1706520767</v>
      </c>
    </row>
    <row r="10" spans="1:82" x14ac:dyDescent="0.3">
      <c r="A10" s="25" t="s">
        <v>8</v>
      </c>
      <c r="B10" s="18">
        <v>126254.55726617599</v>
      </c>
      <c r="C10" s="19">
        <v>126187.53070403299</v>
      </c>
      <c r="D10" s="18">
        <v>126249.70425092999</v>
      </c>
      <c r="E10" s="19">
        <v>126282.34702421</v>
      </c>
      <c r="F10" s="18">
        <v>126200.83276709</v>
      </c>
    </row>
    <row r="11" spans="1:82" x14ac:dyDescent="0.3">
      <c r="A11" s="25" t="s">
        <v>9</v>
      </c>
      <c r="B11" s="18">
        <v>293675.049641572</v>
      </c>
      <c r="C11" s="19">
        <v>282059.53383109201</v>
      </c>
      <c r="D11" s="18">
        <v>295522.473491907</v>
      </c>
      <c r="E11" s="19">
        <v>283239.936021681</v>
      </c>
      <c r="F11" s="18">
        <v>280519.77486059198</v>
      </c>
    </row>
    <row r="12" spans="1:82" x14ac:dyDescent="0.3">
      <c r="A12" s="25" t="s">
        <v>10</v>
      </c>
      <c r="B12" s="10">
        <v>0.697994414465406</v>
      </c>
      <c r="C12" s="11">
        <v>0.56975049023278201</v>
      </c>
      <c r="D12" s="10">
        <v>0.69726809353464103</v>
      </c>
      <c r="E12" s="11">
        <v>0.62918857331470801</v>
      </c>
      <c r="F12" s="10">
        <v>0.622110056992491</v>
      </c>
    </row>
    <row r="13" spans="1:82" x14ac:dyDescent="0.3">
      <c r="A13" s="25" t="s">
        <v>11</v>
      </c>
      <c r="B13" s="10">
        <v>3.7449999999999997E-2</v>
      </c>
      <c r="C13" s="11">
        <v>3.3259999999999998E-2</v>
      </c>
      <c r="D13" s="10">
        <v>3.8159999999999999E-2</v>
      </c>
      <c r="E13" s="11">
        <v>3.1029999999999999E-2</v>
      </c>
      <c r="F13" s="10">
        <v>3.6240000000000001E-2</v>
      </c>
    </row>
    <row r="14" spans="1:82" x14ac:dyDescent="0.3">
      <c r="A14" s="25" t="s">
        <v>12</v>
      </c>
      <c r="B14" s="10">
        <v>18.638035099209699</v>
      </c>
      <c r="C14" s="11">
        <v>17.130201149512299</v>
      </c>
      <c r="D14" s="10">
        <v>18.272224673339601</v>
      </c>
      <c r="E14" s="11">
        <v>20.276782897670198</v>
      </c>
      <c r="F14" s="10">
        <v>17.166392301117298</v>
      </c>
    </row>
    <row r="15" spans="1:82" x14ac:dyDescent="0.3">
      <c r="A15" s="25" t="s">
        <v>13</v>
      </c>
      <c r="B15" s="9">
        <v>1.29195015028586E-5</v>
      </c>
      <c r="C15" s="7">
        <v>1.31164067406912E-5</v>
      </c>
      <c r="D15" s="9">
        <v>1.33501515529539E-5</v>
      </c>
      <c r="E15" s="7">
        <v>1.30722371267455E-5</v>
      </c>
      <c r="F15" s="9">
        <v>1.31063130205086E-5</v>
      </c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s="25" t="s">
        <v>14</v>
      </c>
      <c r="B16" s="8">
        <v>0.85</v>
      </c>
      <c r="C16" s="6">
        <v>0.85</v>
      </c>
      <c r="D16" s="8">
        <v>0.85</v>
      </c>
      <c r="E16" s="6">
        <v>0.85</v>
      </c>
      <c r="F16" s="8">
        <v>0.85</v>
      </c>
    </row>
    <row r="17" spans="1:6" x14ac:dyDescent="0.3">
      <c r="A17" s="25" t="s">
        <v>15</v>
      </c>
      <c r="B17" s="8">
        <v>13</v>
      </c>
      <c r="C17" s="6">
        <v>13</v>
      </c>
      <c r="D17" s="8">
        <v>13</v>
      </c>
      <c r="E17" s="6">
        <v>15</v>
      </c>
      <c r="F17" s="8">
        <v>14</v>
      </c>
    </row>
    <row r="18" spans="1:6" x14ac:dyDescent="0.3">
      <c r="A18" s="25" t="s">
        <v>16</v>
      </c>
      <c r="B18" s="16">
        <v>210.85106599578799</v>
      </c>
      <c r="C18" s="17">
        <v>190.36910016875601</v>
      </c>
      <c r="D18" s="16">
        <v>199.69911450587901</v>
      </c>
      <c r="E18" s="17">
        <v>255.70384621453101</v>
      </c>
      <c r="F18" s="16">
        <v>183.29025631350601</v>
      </c>
    </row>
    <row r="19" spans="1:6" x14ac:dyDescent="0.3">
      <c r="A19" s="25" t="s">
        <v>17</v>
      </c>
      <c r="B19" s="16">
        <v>52.355170307671202</v>
      </c>
      <c r="C19" s="17">
        <v>49.747344674804701</v>
      </c>
      <c r="D19" s="16">
        <v>50.951825174143003</v>
      </c>
      <c r="E19" s="17">
        <v>61.931879458143101</v>
      </c>
      <c r="F19" s="16">
        <v>50.656328216611598</v>
      </c>
    </row>
    <row r="20" spans="1:6" x14ac:dyDescent="0.3">
      <c r="A20" s="25" t="s">
        <v>18</v>
      </c>
      <c r="B20" s="16">
        <v>6.1516127777055098</v>
      </c>
      <c r="C20" s="17">
        <v>5.8451992298000297</v>
      </c>
      <c r="D20" s="16">
        <v>6.04218540712652</v>
      </c>
      <c r="E20" s="17">
        <v>6.3650329322472103</v>
      </c>
      <c r="F20" s="16">
        <v>5.5268596659399396</v>
      </c>
    </row>
    <row r="21" spans="1:6" x14ac:dyDescent="0.3">
      <c r="A21" s="25" t="s">
        <v>19</v>
      </c>
      <c r="B21" s="16">
        <v>1.9030288080900499</v>
      </c>
      <c r="C21" s="17">
        <v>1.8082384124776201</v>
      </c>
      <c r="D21" s="16">
        <v>1.7965569273570099</v>
      </c>
      <c r="E21" s="17">
        <v>1.89255099550519</v>
      </c>
      <c r="F21" s="16">
        <v>1.70975865071886</v>
      </c>
    </row>
    <row r="22" spans="1:6" x14ac:dyDescent="0.3">
      <c r="A22" s="25" t="s">
        <v>51</v>
      </c>
      <c r="B22" s="16">
        <v>0.45322773323204502</v>
      </c>
      <c r="C22" s="17">
        <v>0.45322773323204502</v>
      </c>
      <c r="D22" s="16">
        <v>0.51332191392368598</v>
      </c>
      <c r="E22" s="17">
        <v>0.51332191392368598</v>
      </c>
      <c r="F22" s="16">
        <v>0.45322773323204502</v>
      </c>
    </row>
    <row r="23" spans="1:6" x14ac:dyDescent="0.3">
      <c r="A23" s="25" t="s">
        <v>21</v>
      </c>
      <c r="B23" s="16">
        <v>0.30935445335359002</v>
      </c>
      <c r="C23" s="17">
        <v>0.30935445335359002</v>
      </c>
      <c r="D23" s="16">
        <v>0.29733561721526203</v>
      </c>
      <c r="E23" s="17">
        <v>0.29733561721526203</v>
      </c>
      <c r="F23" s="16">
        <v>0.30935445335359002</v>
      </c>
    </row>
    <row r="24" spans="1:6" x14ac:dyDescent="0.3">
      <c r="A24" s="25" t="s">
        <v>22</v>
      </c>
      <c r="B24" s="16">
        <v>53.998516569010597</v>
      </c>
      <c r="C24" s="17">
        <v>50.422636868395202</v>
      </c>
      <c r="D24" s="16">
        <v>53.998516569010597</v>
      </c>
      <c r="E24" s="17">
        <v>50.422636868395202</v>
      </c>
      <c r="F24" s="16">
        <v>53.998516569010597</v>
      </c>
    </row>
    <row r="25" spans="1:6" x14ac:dyDescent="0.3">
      <c r="A25" s="25" t="s">
        <v>23</v>
      </c>
      <c r="B25" s="16">
        <v>6.2877186341350804</v>
      </c>
      <c r="C25" s="17">
        <v>5.9507847046706299</v>
      </c>
      <c r="D25" s="16">
        <v>6.2877186341350804</v>
      </c>
      <c r="E25" s="17">
        <v>5.9507847046706299</v>
      </c>
      <c r="F25" s="16">
        <v>6.2877186341350804</v>
      </c>
    </row>
    <row r="26" spans="1:6" x14ac:dyDescent="0.3">
      <c r="A26" s="25" t="s">
        <v>24</v>
      </c>
      <c r="B26" s="16">
        <v>11.6322794731499</v>
      </c>
      <c r="C26" s="17">
        <v>11.0089517036406</v>
      </c>
      <c r="D26" s="16">
        <v>11.6322794731499</v>
      </c>
      <c r="E26" s="17">
        <v>11.0089517036406</v>
      </c>
      <c r="F26" s="16">
        <v>11.6322794731499</v>
      </c>
    </row>
    <row r="27" spans="1:6" x14ac:dyDescent="0.3">
      <c r="A27" s="25" t="s">
        <v>25</v>
      </c>
      <c r="B27" s="16">
        <v>20.7494714926457</v>
      </c>
      <c r="C27" s="17">
        <v>19.637589525413102</v>
      </c>
      <c r="D27" s="16">
        <v>20.7494714926457</v>
      </c>
      <c r="E27" s="17">
        <v>19.637589525413102</v>
      </c>
      <c r="F27" s="16">
        <v>20.7494714926457</v>
      </c>
    </row>
    <row r="28" spans="1:6" x14ac:dyDescent="0.3">
      <c r="A28" s="25" t="s">
        <v>26</v>
      </c>
      <c r="B28" s="16">
        <v>28.910976055334501</v>
      </c>
      <c r="C28" s="17">
        <v>26.913827234038401</v>
      </c>
      <c r="D28" s="16">
        <v>29.016455845168501</v>
      </c>
      <c r="E28" s="17">
        <v>26.227753049629499</v>
      </c>
      <c r="F28" s="16">
        <v>29.133929444647801</v>
      </c>
    </row>
    <row r="29" spans="1:6" x14ac:dyDescent="0.3">
      <c r="A29" s="25" t="s">
        <v>27</v>
      </c>
      <c r="B29" s="16">
        <v>31.776773710913002</v>
      </c>
      <c r="C29" s="17">
        <v>29.283951349043399</v>
      </c>
      <c r="D29" s="16">
        <v>29.317448869129102</v>
      </c>
      <c r="E29" s="17">
        <v>43.751768464589901</v>
      </c>
      <c r="F29" s="16">
        <v>24.627513095698902</v>
      </c>
    </row>
    <row r="30" spans="1:6" x14ac:dyDescent="0.3">
      <c r="A30" s="25" t="s">
        <v>28</v>
      </c>
      <c r="B30" s="16">
        <v>29.9970534087016</v>
      </c>
      <c r="C30" s="17">
        <v>27.617694577759</v>
      </c>
      <c r="D30" s="16">
        <v>27.583785442710901</v>
      </c>
      <c r="E30" s="17">
        <v>47.053606684339002</v>
      </c>
      <c r="F30" s="16">
        <v>25.139915722426601</v>
      </c>
    </row>
    <row r="31" spans="1:6" x14ac:dyDescent="0.3">
      <c r="A31" s="25" t="s">
        <v>29</v>
      </c>
      <c r="B31" s="18">
        <v>426973.40864147199</v>
      </c>
      <c r="C31" s="19">
        <v>441656.31239151402</v>
      </c>
      <c r="D31" s="18">
        <v>463301.94565364101</v>
      </c>
      <c r="E31" s="19">
        <v>352871.30777605303</v>
      </c>
      <c r="F31" s="18">
        <v>425233.394647334</v>
      </c>
    </row>
    <row r="32" spans="1:6" x14ac:dyDescent="0.3">
      <c r="A32" s="25" t="s">
        <v>30</v>
      </c>
      <c r="B32" s="8">
        <v>0.75</v>
      </c>
      <c r="C32" s="6">
        <v>0.75</v>
      </c>
      <c r="D32" s="8">
        <v>0.77500000000000002</v>
      </c>
      <c r="E32" s="6">
        <v>0.77500000000000002</v>
      </c>
      <c r="F32" s="8">
        <v>0.75</v>
      </c>
    </row>
    <row r="33" spans="1:25" x14ac:dyDescent="0.3">
      <c r="A33" s="25" t="s">
        <v>31</v>
      </c>
      <c r="B33" s="16">
        <v>224.576689295661</v>
      </c>
      <c r="C33" s="17">
        <v>229.43040611479501</v>
      </c>
      <c r="D33" s="16">
        <v>232.06257893885001</v>
      </c>
      <c r="E33" s="17">
        <v>228.65779722382001</v>
      </c>
      <c r="F33" s="16">
        <v>227.82399045096099</v>
      </c>
    </row>
    <row r="34" spans="1:25" x14ac:dyDescent="0.3">
      <c r="A34" s="25" t="s">
        <v>32</v>
      </c>
      <c r="B34" s="8">
        <v>10000</v>
      </c>
      <c r="C34" s="6">
        <v>8500</v>
      </c>
      <c r="D34" s="8">
        <v>10000</v>
      </c>
      <c r="E34" s="6">
        <v>11000</v>
      </c>
      <c r="F34" s="8">
        <v>9000</v>
      </c>
    </row>
    <row r="35" spans="1:25" x14ac:dyDescent="0.3">
      <c r="A35" s="25" t="s">
        <v>33</v>
      </c>
      <c r="B35" s="12">
        <v>8.1351725770621598E-3</v>
      </c>
      <c r="C35" s="13">
        <v>8.4710380578120002E-3</v>
      </c>
      <c r="D35" s="12">
        <v>8.3830977597687695E-3</v>
      </c>
      <c r="E35" s="13">
        <v>7.2094496184857398E-3</v>
      </c>
      <c r="F35" s="12">
        <v>8.1899295050168394E-3</v>
      </c>
    </row>
    <row r="36" spans="1:25" x14ac:dyDescent="0.3">
      <c r="A36" s="25" t="s">
        <v>34</v>
      </c>
      <c r="B36" s="14">
        <v>13.4556108823174</v>
      </c>
      <c r="C36" s="15">
        <v>9.8825738530638301</v>
      </c>
      <c r="D36" s="14">
        <v>10.818108938629999</v>
      </c>
      <c r="E36" s="15">
        <v>23.3037274629175</v>
      </c>
      <c r="F36" s="14">
        <v>12.873090372161199</v>
      </c>
    </row>
    <row r="37" spans="1:25" x14ac:dyDescent="0.3">
      <c r="A37" s="25" t="s">
        <v>35</v>
      </c>
      <c r="B37" s="14">
        <v>24.283709451511498</v>
      </c>
      <c r="C37" s="15">
        <v>29.614074304697599</v>
      </c>
      <c r="D37" s="14">
        <v>21.9762015295493</v>
      </c>
      <c r="E37" s="15">
        <v>28.101697657103198</v>
      </c>
      <c r="F37" s="14">
        <v>29.224562289017399</v>
      </c>
    </row>
    <row r="38" spans="1:25" x14ac:dyDescent="0.3">
      <c r="A38" s="26" t="s">
        <v>36</v>
      </c>
      <c r="B38" s="22">
        <v>10.397479204424799</v>
      </c>
      <c r="C38" s="23">
        <v>10.707349053201099</v>
      </c>
      <c r="D38" s="22">
        <v>11.9942466975647</v>
      </c>
      <c r="E38" s="23">
        <v>15.8039258708273</v>
      </c>
      <c r="F38" s="22">
        <v>11.336181647266001</v>
      </c>
    </row>
    <row r="39" spans="1:25" x14ac:dyDescent="0.3">
      <c r="A39" s="20"/>
      <c r="B39" s="15"/>
      <c r="C39" s="15"/>
      <c r="D39" s="15"/>
      <c r="E39" s="15"/>
      <c r="F39" s="15"/>
    </row>
    <row r="40" spans="1:25" x14ac:dyDescent="0.3">
      <c r="A40" s="20" t="s">
        <v>52</v>
      </c>
      <c r="B40" s="27">
        <f>B13-(B12^2)/(PI()*B17*B16)</f>
        <v>2.3415668071791081E-2</v>
      </c>
      <c r="C40" s="27">
        <f>C13-(C12^2)/(PI()*C17*C16)</f>
        <v>2.3909017066756071E-2</v>
      </c>
      <c r="D40" s="27">
        <f>D13-(D12^2)/(PI()*D17*D16)</f>
        <v>2.4154860642002351E-2</v>
      </c>
      <c r="E40" s="27">
        <f>E13-(E12^2)/(PI()*E17*E16)</f>
        <v>2.1146708695322546E-2</v>
      </c>
      <c r="F40" s="27">
        <f>F13-(F12^2)/(PI()*F17*F16)</f>
        <v>2.5887681852567998E-2</v>
      </c>
      <c r="Y40"/>
    </row>
    <row r="41" spans="1:25" x14ac:dyDescent="0.3">
      <c r="B41" s="21"/>
      <c r="Y41"/>
    </row>
    <row r="42" spans="1:25" x14ac:dyDescent="0.3">
      <c r="B42" s="19">
        <f>SUM(B6:B11)</f>
        <v>927753.13633249071</v>
      </c>
      <c r="C42" s="19">
        <f t="shared" ref="C42:F42" si="0">SUM(C6:C11)</f>
        <v>874236.48302911501</v>
      </c>
      <c r="D42" s="19">
        <f t="shared" si="0"/>
        <v>943019.37664712116</v>
      </c>
      <c r="E42" s="19">
        <f t="shared" si="0"/>
        <v>885616.73927663988</v>
      </c>
      <c r="F42" s="19">
        <f t="shared" si="0"/>
        <v>835265.83485864289</v>
      </c>
    </row>
    <row r="43" spans="1:25" x14ac:dyDescent="0.3">
      <c r="A43" s="6" t="s">
        <v>58</v>
      </c>
      <c r="B43" s="19">
        <f>B5-B42</f>
        <v>38437.406434480334</v>
      </c>
      <c r="C43" s="19">
        <f t="shared" ref="C43:F43" si="1">C5-C42</f>
        <v>37240.847423453932</v>
      </c>
      <c r="D43" s="19">
        <f t="shared" si="1"/>
        <v>38768.097391510848</v>
      </c>
      <c r="E43" s="19">
        <f t="shared" si="1"/>
        <v>37472.208603749168</v>
      </c>
      <c r="F43" s="19">
        <f t="shared" si="1"/>
        <v>36074.108643029118</v>
      </c>
    </row>
    <row r="45" spans="1:25" x14ac:dyDescent="0.3">
      <c r="A45" s="6" t="s">
        <v>59</v>
      </c>
      <c r="B45" s="6">
        <f>B2/B18</f>
        <v>7493.6842202228818</v>
      </c>
      <c r="C45" s="6">
        <f t="shared" ref="C45:F45" si="2">C2/C18</f>
        <v>7985.0902147195002</v>
      </c>
      <c r="D45" s="6">
        <f t="shared" si="2"/>
        <v>7997.518702024202</v>
      </c>
      <c r="E45" s="6">
        <f t="shared" si="2"/>
        <v>5994.1750617464058</v>
      </c>
      <c r="F45" s="6">
        <f t="shared" si="2"/>
        <v>8046.8776512684099</v>
      </c>
    </row>
    <row r="46" spans="1:25" x14ac:dyDescent="0.3">
      <c r="A46" s="6" t="s">
        <v>60</v>
      </c>
      <c r="B46" s="6">
        <f>B31/B2</f>
        <v>0.27022755970090467</v>
      </c>
      <c r="C46" s="6">
        <f t="shared" ref="C46:F46" si="3">C31/C2</f>
        <v>0.29054148890182541</v>
      </c>
      <c r="D46" s="6">
        <f t="shared" si="3"/>
        <v>0.29008997495845901</v>
      </c>
      <c r="E46" s="6">
        <f t="shared" si="3"/>
        <v>0.23022350628477262</v>
      </c>
      <c r="F46" s="6">
        <f t="shared" si="3"/>
        <v>0.28831058461965114</v>
      </c>
    </row>
    <row r="48" spans="1:25" x14ac:dyDescent="0.3">
      <c r="B48" s="6">
        <f>B4/B2</f>
        <v>8.9475270524282419E-2</v>
      </c>
      <c r="C48" s="6">
        <f t="shared" ref="C48:F48" si="4">C4/C2</f>
        <v>8.9566850858049774E-2</v>
      </c>
      <c r="D48" s="6">
        <f t="shared" si="4"/>
        <v>8.9427660127738867E-2</v>
      </c>
      <c r="E48" s="6">
        <f t="shared" si="4"/>
        <v>8.9486798890073008E-2</v>
      </c>
      <c r="F48" s="6">
        <f t="shared" si="4"/>
        <v>8.8879117509275976E-2</v>
      </c>
    </row>
    <row r="49" spans="1:82" x14ac:dyDescent="0.3">
      <c r="A49" s="7"/>
      <c r="B49" s="7"/>
      <c r="C49" s="7"/>
      <c r="D49" s="7"/>
      <c r="E49" s="7"/>
      <c r="F49" s="7"/>
      <c r="G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1:82" x14ac:dyDescent="0.3">
      <c r="A83" s="7"/>
      <c r="B83" s="7"/>
      <c r="C83" s="7"/>
      <c r="D83" s="7"/>
      <c r="E83" s="7"/>
      <c r="F83" s="7"/>
      <c r="G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1:82" x14ac:dyDescent="0.3">
      <c r="A117" s="7"/>
      <c r="B117" s="7"/>
      <c r="C117" s="7"/>
      <c r="D117" s="7"/>
      <c r="E117" s="7"/>
      <c r="F117" s="7"/>
      <c r="G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1:82" x14ac:dyDescent="0.3">
      <c r="A151" s="7"/>
      <c r="B151" s="7"/>
      <c r="C151" s="7"/>
      <c r="D151" s="7"/>
      <c r="E151" s="7"/>
      <c r="F151" s="7"/>
      <c r="G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1:82" x14ac:dyDescent="0.3">
      <c r="A185" s="7"/>
      <c r="B185" s="7"/>
      <c r="C185" s="7"/>
      <c r="D185" s="7"/>
      <c r="E185" s="7"/>
      <c r="F185" s="7"/>
      <c r="G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1:82" x14ac:dyDescent="0.3">
      <c r="A219" s="7"/>
      <c r="B219" s="7"/>
      <c r="C219" s="7"/>
      <c r="D219" s="7"/>
      <c r="E219" s="7"/>
      <c r="F219" s="7"/>
      <c r="G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1:82" x14ac:dyDescent="0.3">
      <c r="A253" s="7"/>
      <c r="B253" s="7"/>
      <c r="C253" s="7"/>
      <c r="D253" s="7"/>
      <c r="E253" s="7"/>
      <c r="F253" s="7"/>
      <c r="G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1:82" x14ac:dyDescent="0.3">
      <c r="A287" s="7"/>
      <c r="B287" s="7"/>
      <c r="C287" s="7"/>
      <c r="D287" s="7"/>
      <c r="E287" s="7"/>
      <c r="F287" s="7"/>
      <c r="G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1:82" x14ac:dyDescent="0.3">
      <c r="A321" s="7"/>
      <c r="B321" s="7"/>
      <c r="C321" s="7"/>
      <c r="D321" s="7"/>
      <c r="E321" s="7"/>
      <c r="F321" s="7"/>
      <c r="G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1:82" x14ac:dyDescent="0.3">
      <c r="A355" s="7"/>
      <c r="B355" s="7"/>
      <c r="C355" s="7"/>
      <c r="D355" s="7"/>
      <c r="E355" s="7"/>
      <c r="F355" s="7"/>
      <c r="G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1:82" x14ac:dyDescent="0.3">
      <c r="A389" s="7"/>
      <c r="B389" s="7"/>
      <c r="C389" s="7"/>
      <c r="D389" s="7"/>
      <c r="E389" s="7"/>
      <c r="F389" s="7"/>
      <c r="G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1:82" x14ac:dyDescent="0.3">
      <c r="A423" s="7"/>
      <c r="B423" s="7"/>
      <c r="C423" s="7"/>
      <c r="D423" s="7"/>
      <c r="E423" s="7"/>
      <c r="F423" s="7"/>
      <c r="G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1:82" x14ac:dyDescent="0.3">
      <c r="A457" s="7"/>
      <c r="B457" s="7"/>
      <c r="C457" s="7"/>
      <c r="D457" s="7"/>
      <c r="E457" s="7"/>
      <c r="F457" s="7"/>
      <c r="G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1:82" x14ac:dyDescent="0.3">
      <c r="A491" s="7"/>
      <c r="B491" s="7"/>
      <c r="C491" s="7"/>
      <c r="D491" s="7"/>
      <c r="E491" s="7"/>
      <c r="F491" s="7"/>
      <c r="G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1:82" x14ac:dyDescent="0.3">
      <c r="A525" s="7"/>
      <c r="B525" s="7"/>
      <c r="C525" s="7"/>
      <c r="D525" s="7"/>
      <c r="E525" s="7"/>
      <c r="F525" s="7"/>
      <c r="G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1:82" x14ac:dyDescent="0.3">
      <c r="A559" s="7"/>
      <c r="B559" s="7"/>
      <c r="C559" s="7"/>
      <c r="D559" s="7"/>
      <c r="E559" s="7"/>
      <c r="F559" s="7"/>
      <c r="G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1:82" x14ac:dyDescent="0.3">
      <c r="A593" s="7"/>
      <c r="B593" s="7"/>
      <c r="C593" s="7"/>
      <c r="D593" s="7"/>
      <c r="E593" s="7"/>
      <c r="F593" s="7"/>
      <c r="G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1:82" x14ac:dyDescent="0.3">
      <c r="A627" s="7"/>
      <c r="B627" s="7"/>
      <c r="C627" s="7"/>
      <c r="D627" s="7"/>
      <c r="E627" s="7"/>
      <c r="F627" s="7"/>
      <c r="G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1:82" x14ac:dyDescent="0.3">
      <c r="A661" s="7"/>
      <c r="B661" s="7"/>
      <c r="C661" s="7"/>
      <c r="D661" s="7"/>
      <c r="E661" s="7"/>
      <c r="F661" s="7"/>
      <c r="G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1:82" x14ac:dyDescent="0.3">
      <c r="A695" s="7"/>
      <c r="B695" s="7"/>
      <c r="C695" s="7"/>
      <c r="D695" s="7"/>
      <c r="E695" s="7"/>
      <c r="F695" s="7"/>
      <c r="G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1:82" x14ac:dyDescent="0.3">
      <c r="A729" s="7"/>
      <c r="B729" s="7"/>
      <c r="C729" s="7"/>
      <c r="D729" s="7"/>
      <c r="E729" s="7"/>
      <c r="F729" s="7"/>
      <c r="G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1:82" x14ac:dyDescent="0.3">
      <c r="A763" s="7"/>
      <c r="B763" s="7"/>
      <c r="C763" s="7"/>
      <c r="D763" s="7"/>
      <c r="E763" s="7"/>
      <c r="F763" s="7"/>
      <c r="G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1:82" x14ac:dyDescent="0.3">
      <c r="A797" s="7"/>
      <c r="B797" s="7"/>
      <c r="C797" s="7"/>
      <c r="D797" s="7"/>
      <c r="E797" s="7"/>
      <c r="F797" s="7"/>
      <c r="G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1:82" x14ac:dyDescent="0.3">
      <c r="A831" s="7"/>
      <c r="B831" s="7"/>
      <c r="C831" s="7"/>
      <c r="D831" s="7"/>
      <c r="E831" s="7"/>
      <c r="F831" s="7"/>
      <c r="G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1:82" x14ac:dyDescent="0.3">
      <c r="A865" s="7"/>
      <c r="B865" s="7"/>
      <c r="C865" s="7"/>
      <c r="D865" s="7"/>
      <c r="E865" s="7"/>
      <c r="F865" s="7"/>
      <c r="G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1:82" x14ac:dyDescent="0.3">
      <c r="A899" s="7"/>
      <c r="B899" s="7"/>
      <c r="C899" s="7"/>
      <c r="D899" s="7"/>
      <c r="E899" s="7"/>
      <c r="F899" s="7"/>
      <c r="G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1:82" x14ac:dyDescent="0.3">
      <c r="A933" s="7"/>
      <c r="B933" s="7"/>
      <c r="C933" s="7"/>
      <c r="D933" s="7"/>
      <c r="E933" s="7"/>
      <c r="F933" s="7"/>
      <c r="G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1:82" x14ac:dyDescent="0.3">
      <c r="A967" s="7"/>
      <c r="B967" s="7"/>
      <c r="C967" s="7"/>
      <c r="D967" s="7"/>
      <c r="E967" s="7"/>
      <c r="F967" s="7"/>
      <c r="G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1:82" x14ac:dyDescent="0.3">
      <c r="A1001" s="7"/>
      <c r="B1001" s="7"/>
      <c r="C1001" s="7"/>
      <c r="D1001" s="7"/>
      <c r="E1001" s="7"/>
      <c r="F1001" s="7"/>
      <c r="G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1:82" x14ac:dyDescent="0.3">
      <c r="A1035" s="7"/>
      <c r="B1035" s="7"/>
      <c r="C1035" s="7"/>
      <c r="D1035" s="7"/>
      <c r="E1035" s="7"/>
      <c r="F1035" s="7"/>
      <c r="G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5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1:82" x14ac:dyDescent="0.3">
      <c r="A1069" s="7"/>
      <c r="B1069" s="7"/>
      <c r="C1069" s="7"/>
      <c r="D1069" s="7"/>
      <c r="E1069" s="7"/>
      <c r="F1069" s="7"/>
      <c r="G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5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1:82" x14ac:dyDescent="0.3">
      <c r="A1103" s="7"/>
      <c r="B1103" s="7"/>
      <c r="C1103" s="7"/>
      <c r="D1103" s="7"/>
      <c r="E1103" s="7"/>
      <c r="F1103" s="7"/>
      <c r="G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5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1:82" x14ac:dyDescent="0.3">
      <c r="A1137" s="7"/>
      <c r="B1137" s="7"/>
      <c r="C1137" s="7"/>
      <c r="D1137" s="7"/>
      <c r="E1137" s="7"/>
      <c r="F1137" s="7"/>
      <c r="G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1:82" x14ac:dyDescent="0.3">
      <c r="A1171" s="7"/>
      <c r="B1171" s="7"/>
      <c r="C1171" s="7"/>
      <c r="D1171" s="7"/>
      <c r="E1171" s="7"/>
      <c r="F1171" s="7"/>
      <c r="G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5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1:82" x14ac:dyDescent="0.3">
      <c r="A1205" s="7"/>
      <c r="B1205" s="7"/>
      <c r="C1205" s="7"/>
      <c r="D1205" s="7"/>
      <c r="E1205" s="7"/>
      <c r="F1205" s="7"/>
      <c r="G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5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1:82" x14ac:dyDescent="0.3">
      <c r="A1239" s="7"/>
      <c r="B1239" s="7"/>
      <c r="C1239" s="7"/>
      <c r="D1239" s="7"/>
      <c r="E1239" s="7"/>
      <c r="F1239" s="7"/>
      <c r="G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5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1:82" x14ac:dyDescent="0.3">
      <c r="A1273" s="7"/>
      <c r="B1273" s="7"/>
      <c r="C1273" s="7"/>
      <c r="D1273" s="7"/>
      <c r="E1273" s="7"/>
      <c r="F1273" s="7"/>
      <c r="G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5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1:82" x14ac:dyDescent="0.3">
      <c r="A1307" s="7"/>
      <c r="B1307" s="7"/>
      <c r="C1307" s="7"/>
      <c r="D1307" s="7"/>
      <c r="E1307" s="7"/>
      <c r="F1307" s="7"/>
      <c r="G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5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1:82" x14ac:dyDescent="0.3">
      <c r="A1341" s="7"/>
      <c r="B1341" s="7"/>
      <c r="C1341" s="7"/>
      <c r="D1341" s="7"/>
      <c r="E1341" s="7"/>
      <c r="F1341" s="7"/>
      <c r="G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5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1:82" x14ac:dyDescent="0.3">
      <c r="A1375" s="7"/>
      <c r="B1375" s="7"/>
      <c r="C1375" s="7"/>
      <c r="D1375" s="7"/>
      <c r="E1375" s="7"/>
      <c r="F1375" s="7"/>
      <c r="G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5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1:82" x14ac:dyDescent="0.3">
      <c r="A1409" s="7"/>
      <c r="B1409" s="7"/>
      <c r="C1409" s="7"/>
      <c r="D1409" s="7"/>
      <c r="E1409" s="7"/>
      <c r="F1409" s="7"/>
      <c r="G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5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1:82" x14ac:dyDescent="0.3">
      <c r="A1443" s="7"/>
      <c r="B1443" s="7"/>
      <c r="C1443" s="7"/>
      <c r="D1443" s="7"/>
      <c r="E1443" s="7"/>
      <c r="F1443" s="7"/>
      <c r="G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5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1:82" x14ac:dyDescent="0.3">
      <c r="A1477" s="7"/>
      <c r="B1477" s="7"/>
      <c r="C1477" s="7"/>
      <c r="D1477" s="7"/>
      <c r="E1477" s="7"/>
      <c r="F1477" s="7"/>
      <c r="G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5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1:82" x14ac:dyDescent="0.3">
      <c r="A1511" s="7"/>
      <c r="B1511" s="7"/>
      <c r="C1511" s="7"/>
      <c r="D1511" s="7"/>
      <c r="E1511" s="7"/>
      <c r="F1511" s="7"/>
      <c r="G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5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1:82" x14ac:dyDescent="0.3">
      <c r="A1545" s="7"/>
      <c r="B1545" s="7"/>
      <c r="C1545" s="7"/>
      <c r="D1545" s="7"/>
      <c r="E1545" s="7"/>
      <c r="F1545" s="7"/>
      <c r="G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5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1:82" x14ac:dyDescent="0.3">
      <c r="A1579" s="7"/>
      <c r="B1579" s="7"/>
      <c r="C1579" s="7"/>
      <c r="D1579" s="7"/>
      <c r="E1579" s="7"/>
      <c r="F1579" s="7"/>
      <c r="G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5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1:82" x14ac:dyDescent="0.3">
      <c r="A1613" s="7"/>
      <c r="B1613" s="7"/>
      <c r="C1613" s="7"/>
      <c r="D1613" s="7"/>
      <c r="E1613" s="7"/>
      <c r="F1613" s="7"/>
      <c r="G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5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1:82" x14ac:dyDescent="0.3">
      <c r="A1647" s="7"/>
      <c r="B1647" s="7"/>
      <c r="C1647" s="7"/>
      <c r="D1647" s="7"/>
      <c r="E1647" s="7"/>
      <c r="F1647" s="7"/>
      <c r="G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5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1:82" x14ac:dyDescent="0.3">
      <c r="A1681" s="7"/>
      <c r="B1681" s="7"/>
      <c r="C1681" s="7"/>
      <c r="D1681" s="7"/>
      <c r="E1681" s="7"/>
      <c r="F1681" s="7"/>
      <c r="G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5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1:82" x14ac:dyDescent="0.3">
      <c r="A1715" s="7"/>
      <c r="B1715" s="7"/>
      <c r="C1715" s="7"/>
      <c r="D1715" s="7"/>
      <c r="E1715" s="7"/>
      <c r="F1715" s="7"/>
      <c r="G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5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1:82" x14ac:dyDescent="0.3">
      <c r="A1749" s="7"/>
      <c r="B1749" s="7"/>
      <c r="C1749" s="7"/>
      <c r="D1749" s="7"/>
      <c r="E1749" s="7"/>
      <c r="F1749" s="7"/>
      <c r="G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5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1:82" x14ac:dyDescent="0.3">
      <c r="A1783" s="7"/>
      <c r="B1783" s="7"/>
      <c r="C1783" s="7"/>
      <c r="D1783" s="7"/>
      <c r="E1783" s="7"/>
      <c r="F1783" s="7"/>
      <c r="G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5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1:82" x14ac:dyDescent="0.3">
      <c r="A1817" s="7"/>
      <c r="B1817" s="7"/>
      <c r="C1817" s="7"/>
      <c r="D1817" s="7"/>
      <c r="E1817" s="7"/>
      <c r="F1817" s="7"/>
      <c r="G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5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1:82" x14ac:dyDescent="0.3">
      <c r="A1851" s="7"/>
      <c r="B1851" s="7"/>
      <c r="C1851" s="7"/>
      <c r="D1851" s="7"/>
      <c r="E1851" s="7"/>
      <c r="F1851" s="7"/>
      <c r="G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5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1:82" x14ac:dyDescent="0.3">
      <c r="A1885" s="7"/>
      <c r="B1885" s="7"/>
      <c r="C1885" s="7"/>
      <c r="D1885" s="7"/>
      <c r="E1885" s="7"/>
      <c r="F1885" s="7"/>
      <c r="G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5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1:82" x14ac:dyDescent="0.3">
      <c r="A1919" s="7"/>
      <c r="B1919" s="7"/>
      <c r="C1919" s="7"/>
      <c r="D1919" s="7"/>
      <c r="E1919" s="7"/>
      <c r="F1919" s="7"/>
      <c r="G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5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1:82" x14ac:dyDescent="0.3">
      <c r="A1953" s="7"/>
      <c r="B1953" s="7"/>
      <c r="C1953" s="7"/>
      <c r="D1953" s="7"/>
      <c r="E1953" s="7"/>
      <c r="F1953" s="7"/>
      <c r="G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5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1:82" x14ac:dyDescent="0.3">
      <c r="A1987" s="7"/>
      <c r="B1987" s="7"/>
      <c r="C1987" s="7"/>
      <c r="D1987" s="7"/>
      <c r="E1987" s="7"/>
      <c r="F1987" s="7"/>
      <c r="G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5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1:82" x14ac:dyDescent="0.3">
      <c r="A2021" s="7"/>
      <c r="B2021" s="7"/>
      <c r="C2021" s="7"/>
      <c r="D2021" s="7"/>
      <c r="E2021" s="7"/>
      <c r="F2021" s="7"/>
      <c r="G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5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1:82" x14ac:dyDescent="0.3">
      <c r="A2055" s="7"/>
      <c r="B2055" s="7"/>
      <c r="C2055" s="7"/>
      <c r="D2055" s="7"/>
      <c r="E2055" s="7"/>
      <c r="F2055" s="7"/>
      <c r="G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5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1:82" x14ac:dyDescent="0.3">
      <c r="A2089" s="7"/>
      <c r="B2089" s="7"/>
      <c r="C2089" s="7"/>
      <c r="D2089" s="7"/>
      <c r="E2089" s="7"/>
      <c r="F2089" s="7"/>
      <c r="G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5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1:82" x14ac:dyDescent="0.3">
      <c r="A2123" s="7"/>
      <c r="B2123" s="7"/>
      <c r="C2123" s="7"/>
      <c r="D2123" s="7"/>
      <c r="E2123" s="7"/>
      <c r="F2123" s="7"/>
      <c r="G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5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1:82" x14ac:dyDescent="0.3">
      <c r="A2157" s="7"/>
      <c r="B2157" s="7"/>
      <c r="C2157" s="7"/>
      <c r="D2157" s="7"/>
      <c r="E2157" s="7"/>
      <c r="F2157" s="7"/>
      <c r="G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5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1:82" x14ac:dyDescent="0.3">
      <c r="A2191" s="7"/>
      <c r="B2191" s="7"/>
      <c r="C2191" s="7"/>
      <c r="D2191" s="7"/>
      <c r="E2191" s="7"/>
      <c r="F2191" s="7"/>
      <c r="G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5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1:82" x14ac:dyDescent="0.3">
      <c r="A2225" s="7"/>
      <c r="B2225" s="7"/>
      <c r="C2225" s="7"/>
      <c r="D2225" s="7"/>
      <c r="E2225" s="7"/>
      <c r="F2225" s="7"/>
      <c r="G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5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1:82" x14ac:dyDescent="0.3">
      <c r="A2259" s="7"/>
      <c r="B2259" s="7"/>
      <c r="C2259" s="7"/>
      <c r="D2259" s="7"/>
      <c r="E2259" s="7"/>
      <c r="F2259" s="7"/>
      <c r="G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5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1:82" x14ac:dyDescent="0.3">
      <c r="A2293" s="7"/>
      <c r="B2293" s="7"/>
      <c r="C2293" s="7"/>
      <c r="D2293" s="7"/>
      <c r="E2293" s="7"/>
      <c r="F2293" s="7"/>
      <c r="G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5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1:82" x14ac:dyDescent="0.3">
      <c r="A2327" s="7"/>
      <c r="B2327" s="7"/>
      <c r="C2327" s="7"/>
      <c r="D2327" s="7"/>
      <c r="E2327" s="7"/>
      <c r="F2327" s="7"/>
      <c r="G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5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1:82" x14ac:dyDescent="0.3">
      <c r="A2361" s="7"/>
      <c r="B2361" s="7"/>
      <c r="C2361" s="7"/>
      <c r="D2361" s="7"/>
      <c r="E2361" s="7"/>
      <c r="F2361" s="7"/>
      <c r="G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5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1:82" x14ac:dyDescent="0.3">
      <c r="A2395" s="7"/>
      <c r="B2395" s="7"/>
      <c r="C2395" s="7"/>
      <c r="D2395" s="7"/>
      <c r="E2395" s="7"/>
      <c r="F2395" s="7"/>
      <c r="G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5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1:82" x14ac:dyDescent="0.3">
      <c r="A2429" s="7"/>
      <c r="B2429" s="7"/>
      <c r="C2429" s="7"/>
      <c r="D2429" s="7"/>
      <c r="E2429" s="7"/>
      <c r="F2429" s="7"/>
      <c r="G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5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1:82" x14ac:dyDescent="0.3">
      <c r="A2463" s="7"/>
      <c r="B2463" s="7"/>
      <c r="C2463" s="7"/>
      <c r="D2463" s="7"/>
      <c r="E2463" s="7"/>
      <c r="F2463" s="7"/>
      <c r="G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5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1:82" x14ac:dyDescent="0.3">
      <c r="A2497" s="7"/>
      <c r="B2497" s="7"/>
      <c r="C2497" s="7"/>
      <c r="D2497" s="7"/>
      <c r="E2497" s="7"/>
      <c r="F2497" s="7"/>
      <c r="G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5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1:82" x14ac:dyDescent="0.3">
      <c r="A2531" s="7"/>
      <c r="B2531" s="7"/>
      <c r="C2531" s="7"/>
      <c r="D2531" s="7"/>
      <c r="E2531" s="7"/>
      <c r="F2531" s="7"/>
      <c r="G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5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1:82" x14ac:dyDescent="0.3">
      <c r="A2565" s="7"/>
      <c r="B2565" s="7"/>
      <c r="C2565" s="7"/>
      <c r="D2565" s="7"/>
      <c r="E2565" s="7"/>
      <c r="F2565" s="7"/>
      <c r="G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5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1:82" x14ac:dyDescent="0.3">
      <c r="A2599" s="7"/>
      <c r="B2599" s="7"/>
      <c r="C2599" s="7"/>
      <c r="D2599" s="7"/>
      <c r="E2599" s="7"/>
      <c r="F2599" s="7"/>
      <c r="G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5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1:82" x14ac:dyDescent="0.3">
      <c r="A2633" s="7"/>
      <c r="B2633" s="7"/>
      <c r="C2633" s="7"/>
      <c r="D2633" s="7"/>
      <c r="E2633" s="7"/>
      <c r="F2633" s="7"/>
      <c r="G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5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1:82" x14ac:dyDescent="0.3">
      <c r="A2667" s="7"/>
      <c r="B2667" s="7"/>
      <c r="C2667" s="7"/>
      <c r="D2667" s="7"/>
      <c r="E2667" s="7"/>
      <c r="F2667" s="7"/>
      <c r="G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5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1:82" x14ac:dyDescent="0.3">
      <c r="A2701" s="7"/>
      <c r="B2701" s="7"/>
      <c r="C2701" s="7"/>
      <c r="D2701" s="7"/>
      <c r="E2701" s="7"/>
      <c r="F2701" s="7"/>
      <c r="G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5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1:82" x14ac:dyDescent="0.3">
      <c r="A2735" s="7"/>
      <c r="B2735" s="7"/>
      <c r="C2735" s="7"/>
      <c r="D2735" s="7"/>
      <c r="E2735" s="7"/>
      <c r="F2735" s="7"/>
      <c r="G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5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sortState xmlns:xlrd2="http://schemas.microsoft.com/office/spreadsheetml/2017/richdata2" columnSort="1" ref="A1:CV40">
    <sortCondition ref="A1:CV1"/>
  </sortState>
  <conditionalFormatting sqref="M2:XFD2 A2:G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XFD4 A4:G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XFD5 A5:G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XFD6 A6:G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XFD7 A7:G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XFD8 A8:G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XFD9 A9:G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XFD10 A10:G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XFD11 A11:G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XFD12 A12:G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XFD13 A13:G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XFD14 A14:G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:G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XFD31 A31:G3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XFD33 A33:G3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XFD35 A35:G3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XFD36 A36:G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XFD37 A37:G3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XFD38 A38:G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XFD39 A39:G3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XFD43 B42:G4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XF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2019-05-28T07:46:36Z</dcterms:created>
  <dcterms:modified xsi:type="dcterms:W3CDTF">2019-06-04T09:09:07Z</dcterms:modified>
</cp:coreProperties>
</file>