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5" windowHeight="9435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<sst xmlns="http://schemas.openxmlformats.org/spreadsheetml/2006/main" count="134" uniqueCount="47">
  <si>
    <t>ip_base</t>
  </si>
  <si>
    <t>Device</t>
  </si>
  <si>
    <t>Socket</t>
  </si>
  <si>
    <t>IP_port</t>
  </si>
  <si>
    <t>Mascara</t>
  </si>
  <si>
    <t>Device_des</t>
  </si>
  <si>
    <t>IP_destino</t>
  </si>
  <si>
    <t>N_pc</t>
  </si>
  <si>
    <t>Descripcion</t>
  </si>
  <si>
    <t>Code_interface</t>
  </si>
  <si>
    <t>code</t>
  </si>
  <si>
    <t>192.168.9.0</t>
  </si>
  <si>
    <t>R1</t>
  </si>
  <si>
    <t>S0/1/0</t>
  </si>
  <si>
    <t>255.255.255.0</t>
  </si>
  <si>
    <t>NULL</t>
  </si>
  <si>
    <t>172.18.0.0</t>
  </si>
  <si>
    <t>G0/0</t>
  </si>
  <si>
    <t>255.255.0.0</t>
  </si>
  <si>
    <t>G0/1</t>
  </si>
  <si>
    <t>P1.1.1</t>
  </si>
  <si>
    <t>F0</t>
  </si>
  <si>
    <t>172.19.0.0</t>
  </si>
  <si>
    <t>G0/2</t>
  </si>
  <si>
    <t>P1.2.1</t>
  </si>
  <si>
    <t>R2</t>
  </si>
  <si>
    <t>S0/1/1</t>
  </si>
  <si>
    <t>192.168.10.0</t>
  </si>
  <si>
    <t>172.17.0.0</t>
  </si>
  <si>
    <t>P2.1.1</t>
  </si>
  <si>
    <t>192.168.5.0</t>
  </si>
  <si>
    <t>P2.2.1</t>
  </si>
  <si>
    <t>R3</t>
  </si>
  <si>
    <t>192.168.1.0</t>
  </si>
  <si>
    <t>P3.1.1</t>
  </si>
  <si>
    <t>192.168.4.0</t>
  </si>
  <si>
    <t>P3.2.1</t>
  </si>
  <si>
    <t>R4</t>
  </si>
  <si>
    <t>172.16.0.0</t>
  </si>
  <si>
    <t>P4.1.1</t>
  </si>
  <si>
    <t>172.20.0.0</t>
  </si>
  <si>
    <t>P4.2.1</t>
  </si>
  <si>
    <t>R5</t>
  </si>
  <si>
    <t>192.168.2.0</t>
  </si>
  <si>
    <t>P5.1.1</t>
  </si>
  <si>
    <t>192.168.3.0</t>
  </si>
  <si>
    <t>P5.2.1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</si>
</sst>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>
      <alignment vertical="center"/>
    </xf>
    <xf numFmtId="0" fontId="0" fillId="3" borderId="4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right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8" xfId="0" applyFont="1" applyFill="1" applyBorder="1">
      <alignment vertical="center"/>
    </xf>
    <xf numFmtId="0" fontId="0" fillId="3" borderId="4" xfId="0" applyFont="1" applyFill="1" applyBorder="1" applyAlignment="1">
      <alignment horizontal="righ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8" xfId="0" applyFont="1" applyFill="1" applyBorder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9" xfId="0" applyFont="1" applyFill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zoomScale="75" zoomScaleNormal="75" workbookViewId="0">
      <selection activeCell="G5" sqref="G5"/>
    </sheetView>
  </sheetViews>
  <sheetFormatPr defaultColWidth="8.8" defaultRowHeight="15"/>
  <cols>
    <col min="1" max="1" width="13.4285714285714" customWidth="1"/>
    <col min="3" max="3" width="11.7142857142857" customWidth="1"/>
    <col min="4" max="4" width="17.5714285714286" customWidth="1"/>
    <col min="5" max="5" width="14.7333333333333" customWidth="1"/>
    <col min="6" max="6" width="10.1428571428571" customWidth="1"/>
    <col min="7" max="7" width="12.4285714285714" customWidth="1"/>
    <col min="8" max="8" width="16.3809523809524" customWidth="1"/>
    <col min="9" max="9" width="10.0285714285714" customWidth="1"/>
    <col min="10" max="10" width="52.7333333333333" customWidth="1"/>
    <col min="11" max="11" width="98.8571428571429" customWidth="1"/>
    <col min="12" max="12" width="34.0285714285714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6</v>
      </c>
      <c r="I1" s="2" t="s">
        <v>7</v>
      </c>
      <c r="J1" s="13" t="s">
        <v>8</v>
      </c>
      <c r="K1" s="14" t="s">
        <v>9</v>
      </c>
      <c r="M1" t="s">
        <v>10</v>
      </c>
    </row>
    <row r="2" ht="65" customHeight="1" spans="1:11">
      <c r="A2" s="3" t="s">
        <v>11</v>
      </c>
      <c r="B2" s="4" t="s">
        <v>12</v>
      </c>
      <c r="C2" s="4" t="s">
        <v>13</v>
      </c>
      <c r="D2" s="5" t="str">
        <f>_xlfn.CONCAT(LEFT(A2,LEN(A2)-1),1)</f>
        <v>192.168.9.1</v>
      </c>
      <c r="E2" s="5" t="s">
        <v>14</v>
      </c>
      <c r="F2" s="5" t="str">
        <f>_xlfn.CONCAT("R",RIGHT(B2,1)+1)</f>
        <v>R2</v>
      </c>
      <c r="G2" s="6" t="s">
        <v>13</v>
      </c>
      <c r="H2" s="5" t="str">
        <f>_xlfn.CONCAT(LEFT(D2,10),RIGHT(D2,1)+1)</f>
        <v>192.168.9.2</v>
      </c>
      <c r="I2" s="5" t="s">
        <v>15</v>
      </c>
      <c r="J2" s="15" t="str">
        <f>IF(LEFT(C2,1)="S",CONCATENATE("Conecta el ",B2," en el puerto ",C2," y la ip ",D2," con el ",F2," con el puerto ",G2," con la ip ",H2),CONCATENATE("Conecta el ",B2," en el puerto ",C2," y el gategay ",D2," con el ",F2," con el puerto ",G2," para el flujo de los ",I2," pcs"))</f>
        <v>Conecta el R1 en el puerto S0/1/0 y la ip 192.168.9.1 con el R2 con el puerto S0/1/0 con la ip 192.168.9.2</v>
      </c>
      <c r="K2" s="16" t="str">
        <f>_xlfn.CONCAT("interface ",C2,"
ip address ",D2," ",E2,"
description ",J2)</f>
        <v>interface S0/1/0
ip address 192.168.9.1 255.255.255.0
description Conecta el R1 en el puerto S0/1/0 y la ip 192.168.9.1 con el R2 con el puerto S0/1/0 con la ip 192.168.9.2</v>
      </c>
    </row>
    <row r="3" ht="60" spans="1:11">
      <c r="A3" s="3" t="s">
        <v>16</v>
      </c>
      <c r="B3" s="7" t="s">
        <v>12</v>
      </c>
      <c r="C3" s="8" t="s">
        <v>17</v>
      </c>
      <c r="D3" s="9" t="str">
        <f>_xlfn.CONCAT(LEFT(A3,LEN(A3)-1),1)</f>
        <v>172.18.0.1</v>
      </c>
      <c r="E3" s="9" t="s">
        <v>18</v>
      </c>
      <c r="F3" s="9" t="str">
        <f>_xlfn.CONCAT("S",RIGHT(B3,1))</f>
        <v>S1</v>
      </c>
      <c r="G3" s="8" t="s">
        <v>19</v>
      </c>
      <c r="H3" s="9" t="s">
        <v>15</v>
      </c>
      <c r="I3" s="17">
        <v>515</v>
      </c>
      <c r="J3" s="18" t="str">
        <f>IF(LEFT(C3,1)="S",CONCATENATE("Conecta el ",B3," en el puerto ",C3," y la ip ",D3," con el ",F3," con el puerto ",G3," con la ip ",H3),CONCATENATE("Conecta el ",B3," en el puerto ",C3," y el gategay ",D3," con el ",F3," con el puerto ",G3," para el flujo de los ",I3," pcs"))</f>
        <v>Conecta el R1 en el puerto G0/0 y el gategay 172.18.0.1 con el S1 con el puerto G0/1 para el flujo de los 515 pcs</v>
      </c>
      <c r="K3" s="19" t="str">
        <f>_xlfn.CONCAT("interface ",C3,"
ip address ",D3," ",E3,"
description ",J3)</f>
        <v>interface G0/0
ip address 172.18.0.1 255.255.0.0
description Conecta el R1 en el puerto G0/0 y el gategay 172.18.0.1 con el S1 con el puerto G0/1 para el flujo de los 515 pcs</v>
      </c>
    </row>
    <row r="4" ht="30" spans="1:11">
      <c r="A4" s="10" t="str">
        <f>A3</f>
        <v>172.18.0.0</v>
      </c>
      <c r="B4" s="5" t="s">
        <v>20</v>
      </c>
      <c r="C4" s="5" t="s">
        <v>21</v>
      </c>
      <c r="D4" s="5" t="str">
        <f>_xlfn.CONCAT(D3,0)</f>
        <v>172.18.0.10</v>
      </c>
      <c r="E4" s="5" t="str">
        <f>E3</f>
        <v>255.255.0.0</v>
      </c>
      <c r="F4" s="5" t="str">
        <f>F3</f>
        <v>S1</v>
      </c>
      <c r="G4" s="5" t="str">
        <f>_xlfn.CONCAT("F",RIGHT(G3,3))</f>
        <v>F0/1</v>
      </c>
      <c r="H4" s="5" t="s">
        <v>15</v>
      </c>
      <c r="I4" s="5">
        <f>I3</f>
        <v>515</v>
      </c>
      <c r="J4" s="20" t="str">
        <f>_xlfn.CONCAT("Conecta el ",B4," por el puerto ",C4," con la ip ",D4," a el ",F4," con el puerto ",G4," y gateway en el R",RIGHT(F4,1)," ",LEFT(A4,LEN(A4)-1),1)</f>
        <v>Conecta el P1.1.1 por el puerto F0 con la ip 172.18.0.10 a el S1 con el puerto F0/1 y gateway en el R1 172.18.0.1</v>
      </c>
      <c r="K4" s="21"/>
    </row>
    <row r="5" ht="60" spans="1:11">
      <c r="A5" s="3" t="s">
        <v>22</v>
      </c>
      <c r="B5" s="7" t="s">
        <v>12</v>
      </c>
      <c r="C5" s="8" t="s">
        <v>19</v>
      </c>
      <c r="D5" s="9" t="str">
        <f>_xlfn.CONCAT(LEFT(A5,LEN(A5)-1),1)</f>
        <v>172.19.0.1</v>
      </c>
      <c r="E5" s="9" t="s">
        <v>18</v>
      </c>
      <c r="F5" s="9" t="str">
        <f>_xlfn.CONCAT("S",RIGHT(B5,1))</f>
        <v>S1</v>
      </c>
      <c r="G5" s="8" t="s">
        <v>23</v>
      </c>
      <c r="H5" s="9" t="s">
        <v>15</v>
      </c>
      <c r="I5" s="17">
        <v>474</v>
      </c>
      <c r="J5" s="18" t="str">
        <f>IF(LEFT(C5,1)="S",CONCATENATE("Conecta el ",B5," en el puerto ",C5," y la ip ",D5," con el ",F5," con el puerto ",G5," con la ip ",H5),CONCATENATE("Conecta el ",B5," en el puerto ",C5," y el gategay ",D5," con el ",F5," con el puerto ",G5," para el flujo de los ",I5," pcs"))</f>
        <v>Conecta el R1 en el puerto G0/1 y el gategay 172.19.0.1 con el S1 con el puerto G0/2 para el flujo de los 474 pcs</v>
      </c>
      <c r="K5" s="19" t="str">
        <f>_xlfn.CONCAT("interface ",C5,"
ip address ",D5," ",E5,"
description ",J5)</f>
        <v>interface G0/1
ip address 172.19.0.1 255.255.0.0
description Conecta el R1 en el puerto G0/1 y el gategay 172.19.0.1 con el S1 con el puerto G0/2 para el flujo de los 474 pcs</v>
      </c>
    </row>
    <row r="6" ht="30" spans="1:11">
      <c r="A6" s="10" t="str">
        <f t="shared" ref="A6:F6" si="0">A5</f>
        <v>172.19.0.0</v>
      </c>
      <c r="B6" s="5" t="s">
        <v>24</v>
      </c>
      <c r="C6" s="5" t="s">
        <v>21</v>
      </c>
      <c r="D6" s="5" t="str">
        <f>_xlfn.CONCAT(D5,0)</f>
        <v>172.19.0.10</v>
      </c>
      <c r="E6" s="5" t="str">
        <f t="shared" si="0"/>
        <v>255.255.0.0</v>
      </c>
      <c r="F6" s="5" t="str">
        <f t="shared" si="0"/>
        <v>S1</v>
      </c>
      <c r="G6" s="5" t="str">
        <f>_xlfn.CONCAT("F",RIGHT(G5,3))</f>
        <v>F0/2</v>
      </c>
      <c r="H6" s="5" t="s">
        <v>15</v>
      </c>
      <c r="I6" s="5">
        <f>I5</f>
        <v>474</v>
      </c>
      <c r="J6" s="20" t="str">
        <f>_xlfn.CONCAT("Conecta el ",B6," por el puerto ",C6," con la ip ",D6," a el ",F6," con el puerto ",G6," y gateway en el R",RIGHT(F6,1)," ",LEFT(A6,LEN(A6)-1),1)</f>
        <v>Conecta el P1.2.1 por el puerto F0 con la ip 172.19.0.10 a el S1 con el puerto F0/2 y gateway en el R1 172.19.0.1</v>
      </c>
      <c r="K6" s="21"/>
    </row>
    <row r="7" ht="60" spans="1:11">
      <c r="A7" s="3" t="str">
        <f>_xlfn.CONCAT(LEFT(D7,LEN(D7)-1),0)</f>
        <v>192.168.9.0</v>
      </c>
      <c r="B7" s="9" t="s">
        <v>25</v>
      </c>
      <c r="C7" s="7" t="s">
        <v>26</v>
      </c>
      <c r="D7" s="9" t="str">
        <f>H2</f>
        <v>192.168.9.2</v>
      </c>
      <c r="E7" s="9" t="s">
        <v>14</v>
      </c>
      <c r="F7" s="9" t="str">
        <f>_xlfn.CONCAT("R",RIGHT(B7,1)-1)</f>
        <v>R1</v>
      </c>
      <c r="G7" s="8" t="s">
        <v>13</v>
      </c>
      <c r="H7" s="9" t="str">
        <f>D2</f>
        <v>192.168.9.1</v>
      </c>
      <c r="I7" s="9" t="s">
        <v>15</v>
      </c>
      <c r="J7" s="18" t="str">
        <f>IF(LEFT(C7,1)="S",CONCATENATE("Conecta el ",B7," en el puerto ",C7," y la ip ",D7," con el ",F7," con el puerto ",G7," con la ip ",H7),CONCATENATE("Conecta el ",B7," en el puerto ",C7," y el gategay ",D7," con el ",F7," con el puerto ",G7," para el flujo de los ",I7," pcs"))</f>
        <v>Conecta el R2 en el puerto S0/1/1 y la ip 192.168.9.2 con el R1 con el puerto S0/1/0 con la ip 192.168.9.1</v>
      </c>
      <c r="K7" s="19" t="str">
        <f>_xlfn.CONCAT("interface ",C7,"
ip address ",D7," ",E7,"
description ",J7)</f>
        <v>interface S0/1/1
ip address 192.168.9.2 255.255.255.0
description Conecta el R2 en el puerto S0/1/1 y la ip 192.168.9.2 con el R1 con el puerto S0/1/0 con la ip 192.168.9.1</v>
      </c>
    </row>
    <row r="8" ht="60" spans="1:11">
      <c r="A8" s="3" t="s">
        <v>27</v>
      </c>
      <c r="B8" s="5" t="s">
        <v>25</v>
      </c>
      <c r="C8" s="4" t="s">
        <v>26</v>
      </c>
      <c r="D8" s="5" t="str">
        <f>_xlfn.CONCAT(LEFT(A8,LEN(A8)-1),1)</f>
        <v>192.168.10.1</v>
      </c>
      <c r="E8" s="5" t="s">
        <v>14</v>
      </c>
      <c r="F8" s="5" t="str">
        <f>_xlfn.CONCAT("R",RIGHT(B8,1)+1)</f>
        <v>R3</v>
      </c>
      <c r="G8" s="4" t="s">
        <v>26</v>
      </c>
      <c r="H8" s="5" t="str">
        <f>_xlfn.CONCAT(LEFT(D8,LEN(D8)-1),2)</f>
        <v>192.168.10.2</v>
      </c>
      <c r="I8" s="5" t="s">
        <v>15</v>
      </c>
      <c r="J8" s="15" t="str">
        <f>IF(LEFT(C8,1)="S",CONCATENATE("Conecta el ",B8," en el puerto ",C8," y la ip ",D8," con el ",F8," con el puerto ",G8," con la ip ",H8),CONCATENATE("Conecta el ",B8," en el puerto ",C8," y el gategay ",D8," con el ",F8," con el puerto ",G8," para el flujo de los ",I8," pcs"))</f>
        <v>Conecta el R2 en el puerto S0/1/1 y la ip 192.168.10.1 con el R3 con el puerto S0/1/1 con la ip 192.168.10.2</v>
      </c>
      <c r="K8" s="16" t="str">
        <f>_xlfn.CONCAT("interface ",C8,"
ip address ",D8," ",E8,"
description ",J8)</f>
        <v>interface S0/1/1
ip address 192.168.10.1 255.255.255.0
description Conecta el R2 en el puerto S0/1/1 y la ip 192.168.10.1 con el R3 con el puerto S0/1/1 con la ip 192.168.10.2</v>
      </c>
    </row>
    <row r="9" ht="60" spans="1:11">
      <c r="A9" s="3" t="s">
        <v>28</v>
      </c>
      <c r="B9" s="9" t="s">
        <v>25</v>
      </c>
      <c r="C9" s="9" t="s">
        <v>17</v>
      </c>
      <c r="D9" s="9" t="str">
        <f>_xlfn.CONCAT(LEFT(A9,LEN(A9)-1),1)</f>
        <v>172.17.0.1</v>
      </c>
      <c r="E9" s="9" t="s">
        <v>18</v>
      </c>
      <c r="F9" s="9" t="str">
        <f>_xlfn.CONCAT("S",RIGHT(B9,1))</f>
        <v>S2</v>
      </c>
      <c r="G9" s="9" t="s">
        <v>19</v>
      </c>
      <c r="H9" s="9" t="s">
        <v>15</v>
      </c>
      <c r="I9" s="17">
        <v>170</v>
      </c>
      <c r="J9" s="18" t="str">
        <f>IF(LEFT(C9,1)="S",CONCATENATE("Conecta el ",B9," en el puerto ",C9," y la ip ",D9," con el ",F9," con el puerto ",G9," con la ip ",H9),CONCATENATE("Conecta el ",B9," en el puerto ",C9," y el gategay ",D9," con el ",F9," con el puerto ",G9," para el flujo de los ",I9," pcs"))</f>
        <v>Conecta el R2 en el puerto G0/0 y el gategay 172.17.0.1 con el S2 con el puerto G0/1 para el flujo de los 170 pcs</v>
      </c>
      <c r="K9" s="19" t="str">
        <f>_xlfn.CONCAT("interface ",C9,"
ip address ",D9," ",E9,"
description ",J9)</f>
        <v>interface G0/0
ip address 172.17.0.1 255.255.0.0
description Conecta el R2 en el puerto G0/0 y el gategay 172.17.0.1 con el S2 con el puerto G0/1 para el flujo de los 170 pcs</v>
      </c>
    </row>
    <row r="10" ht="30" spans="1:11">
      <c r="A10" s="10" t="str">
        <f t="shared" ref="A10:F10" si="1">A9</f>
        <v>172.17.0.0</v>
      </c>
      <c r="B10" s="5" t="s">
        <v>29</v>
      </c>
      <c r="C10" s="5" t="s">
        <v>21</v>
      </c>
      <c r="D10" s="5" t="str">
        <f>_xlfn.CONCAT(D9,0)</f>
        <v>172.17.0.10</v>
      </c>
      <c r="E10" s="5" t="str">
        <f t="shared" si="1"/>
        <v>255.255.0.0</v>
      </c>
      <c r="F10" s="5" t="str">
        <f t="shared" si="1"/>
        <v>S2</v>
      </c>
      <c r="G10" s="5" t="str">
        <f>_xlfn.CONCAT("F",RIGHT(G9,3))</f>
        <v>F0/1</v>
      </c>
      <c r="H10" s="5" t="s">
        <v>15</v>
      </c>
      <c r="I10" s="5">
        <f>I9</f>
        <v>170</v>
      </c>
      <c r="J10" s="20" t="str">
        <f>_xlfn.CONCAT("Conecta el ",B10," por el puerto ",C10," con la ip ",D10," a el ",F10," con el puerto ",G10," y gateway en el R",RIGHT(F10,1)," ",LEFT(A10,LEN(A10)-1),1)</f>
        <v>Conecta el P2.1.1 por el puerto F0 con la ip 172.17.0.10 a el S2 con el puerto F0/1 y gateway en el R2 172.17.0.1</v>
      </c>
      <c r="K10" s="21"/>
    </row>
    <row r="11" ht="60" spans="1:11">
      <c r="A11" s="3" t="s">
        <v>30</v>
      </c>
      <c r="B11" s="9" t="s">
        <v>25</v>
      </c>
      <c r="C11" s="9" t="s">
        <v>19</v>
      </c>
      <c r="D11" s="9" t="str">
        <f>_xlfn.CONCAT(LEFT(A11,LEN(A11)-1),1)</f>
        <v>192.168.5.1</v>
      </c>
      <c r="E11" s="9" t="s">
        <v>14</v>
      </c>
      <c r="F11" s="9" t="str">
        <f>_xlfn.CONCAT("S",RIGHT(B11,1))</f>
        <v>S2</v>
      </c>
      <c r="G11" s="9" t="s">
        <v>23</v>
      </c>
      <c r="H11" s="9" t="s">
        <v>15</v>
      </c>
      <c r="I11" s="17">
        <v>5</v>
      </c>
      <c r="J11" s="18" t="str">
        <f>IF(LEFT(C11,1)="S",CONCATENATE("Conecta el ",B11," en el puerto ",C11," y la ip ",D11," con el ",F11," con el puerto ",G11," con la ip ",H11),CONCATENATE("Conecta el ",B11," en el puerto ",C11," y el gategay ",D11," con el ",F11," con el puerto ",G11," para el flujo de los ",I11," pcs"))</f>
        <v>Conecta el R2 en el puerto G0/1 y el gategay 192.168.5.1 con el S2 con el puerto G0/2 para el flujo de los 5 pcs</v>
      </c>
      <c r="K11" s="19" t="str">
        <f>_xlfn.CONCAT("interface ",C11,"
ip address ",D11," ",E11,"
description ",J11)</f>
        <v>interface G0/1
ip address 192.168.5.1 255.255.255.0
description Conecta el R2 en el puerto G0/1 y el gategay 192.168.5.1 con el S2 con el puerto G0/2 para el flujo de los 5 pcs</v>
      </c>
    </row>
    <row r="12" ht="30" spans="1:11">
      <c r="A12" s="10" t="str">
        <f t="shared" ref="A12:F12" si="2">A11</f>
        <v>192.168.5.0</v>
      </c>
      <c r="B12" s="5" t="s">
        <v>31</v>
      </c>
      <c r="C12" s="5" t="s">
        <v>21</v>
      </c>
      <c r="D12" s="5" t="str">
        <f>_xlfn.CONCAT(D11,0)</f>
        <v>192.168.5.10</v>
      </c>
      <c r="E12" s="5" t="str">
        <f t="shared" si="2"/>
        <v>255.255.255.0</v>
      </c>
      <c r="F12" s="5" t="str">
        <f t="shared" si="2"/>
        <v>S2</v>
      </c>
      <c r="G12" s="5" t="str">
        <f>_xlfn.CONCAT("F",RIGHT(G11,3))</f>
        <v>F0/2</v>
      </c>
      <c r="H12" s="5" t="s">
        <v>15</v>
      </c>
      <c r="I12" s="5">
        <f>I11</f>
        <v>5</v>
      </c>
      <c r="J12" s="20" t="str">
        <f>_xlfn.CONCAT("Conecta el ",B12," por el puerto ",C12," con la ip ",D12," a el ",F12," con el puerto ",G12," y gateway en el R",RIGHT(F12,1)," ",LEFT(A12,LEN(A12)-1),1)</f>
        <v>Conecta el P2.2.1 por el puerto F0 con la ip 192.168.5.10 a el S2 con el puerto F0/2 y gateway en el R2 192.168.5.1</v>
      </c>
      <c r="K12" s="21"/>
    </row>
    <row r="13" ht="60" spans="1:11">
      <c r="A13" s="3" t="str">
        <f>_xlfn.CONCAT(LEFT(D13,LEN(D13)-1),0)</f>
        <v>192.168.10.0</v>
      </c>
      <c r="B13" s="9" t="s">
        <v>32</v>
      </c>
      <c r="C13" s="7" t="str">
        <f>C8</f>
        <v>S0/1/1</v>
      </c>
      <c r="D13" s="9" t="str">
        <f>H8</f>
        <v>192.168.10.2</v>
      </c>
      <c r="E13" s="9" t="s">
        <v>14</v>
      </c>
      <c r="F13" s="9" t="str">
        <f>_xlfn.CONCAT("R",RIGHT(B13,1)-1)</f>
        <v>R2</v>
      </c>
      <c r="G13" s="8" t="str">
        <f>C13</f>
        <v>S0/1/1</v>
      </c>
      <c r="H13" s="9" t="str">
        <f>D8</f>
        <v>192.168.10.1</v>
      </c>
      <c r="I13" s="9" t="s">
        <v>15</v>
      </c>
      <c r="J13" s="18" t="str">
        <f>IF(LEFT(C13,1)="S",CONCATENATE("Conecta el ",B13," en el puerto ",C13," y la ip ",D13," con el ",F13," con el puerto ",G13," con la ip ",H13),CONCATENATE("Conecta el ",B13," en el puerto ",C13," y el gategay ",D13," con el ",F13," con el puerto ",G13," para el flujo de los ",I13," pcs"))</f>
        <v>Conecta el R3 en el puerto S0/1/1 y la ip 192.168.10.2 con el R2 con el puerto S0/1/1 con la ip 192.168.10.1</v>
      </c>
      <c r="K13" s="19" t="str">
        <f>_xlfn.CONCAT("interface ",C13,"
ip address ",D13," ",E13,"
description ",J13)</f>
        <v>interface S0/1/1
ip address 192.168.10.2 255.255.255.0
description Conecta el R3 en el puerto S0/1/1 y la ip 192.168.10.2 con el R2 con el puerto S0/1/1 con la ip 192.168.10.1</v>
      </c>
    </row>
    <row r="14" ht="60" spans="1:11">
      <c r="A14" s="3" t="str">
        <f>_xlfn.CONCAT(LEFT(A13,LEN(A13)-4),LEFT(RIGHT(A13,4),2)+1,".0")</f>
        <v>192.168.11.0</v>
      </c>
      <c r="B14" s="5" t="s">
        <v>32</v>
      </c>
      <c r="C14" s="4" t="str">
        <f>IF(RIGHT(C13,1)="1","S0/1/0","S0/1/1")</f>
        <v>S0/1/0</v>
      </c>
      <c r="D14" s="5" t="str">
        <f>_xlfn.CONCAT(LEFT(A14,LEN(A14)-1),1)</f>
        <v>192.168.11.1</v>
      </c>
      <c r="E14" s="5" t="s">
        <v>14</v>
      </c>
      <c r="F14" s="5" t="str">
        <f>_xlfn.CONCAT("R",RIGHT(B14,1)+1)</f>
        <v>R4</v>
      </c>
      <c r="G14" s="4" t="str">
        <f>C14</f>
        <v>S0/1/0</v>
      </c>
      <c r="H14" s="5" t="str">
        <f>_xlfn.CONCAT(LEFT(D14,LEN(D14)-1),2)</f>
        <v>192.168.11.2</v>
      </c>
      <c r="I14" s="5" t="s">
        <v>15</v>
      </c>
      <c r="J14" s="15" t="str">
        <f>IF(LEFT(C14,1)="S",CONCATENATE("Conecta el ",B14," en el puerto ",C14," y la ip ",D14," con el ",F14," con el puerto ",G14," con la ip ",H14),CONCATENATE("Conecta el ",B14," en el puerto ",C14," y el gategay ",D14," con el ",F14," con el puerto ",G14," para el flujo de los ",I14," pcs"))</f>
        <v>Conecta el R3 en el puerto S0/1/0 y la ip 192.168.11.1 con el R4 con el puerto S0/1/0 con la ip 192.168.11.2</v>
      </c>
      <c r="K14" s="16" t="str">
        <f>_xlfn.CONCAT("interface ",C14,"
ip address ",D14," ",E14,"
description ",J14)</f>
        <v>interface S0/1/0
ip address 192.168.11.1 255.255.255.0
description Conecta el R3 en el puerto S0/1/0 y la ip 192.168.11.1 con el R4 con el puerto S0/1/0 con la ip 192.168.11.2</v>
      </c>
    </row>
    <row r="15" ht="60" spans="1:11">
      <c r="A15" s="3" t="s">
        <v>33</v>
      </c>
      <c r="B15" s="9" t="s">
        <v>32</v>
      </c>
      <c r="C15" s="9" t="s">
        <v>17</v>
      </c>
      <c r="D15" s="9" t="str">
        <f>_xlfn.CONCAT(LEFT(A15,LEN(A15)-1),1)</f>
        <v>192.168.1.1</v>
      </c>
      <c r="E15" s="9" t="s">
        <v>14</v>
      </c>
      <c r="F15" s="9" t="str">
        <f>_xlfn.CONCAT("S",RIGHT(B15,1))</f>
        <v>S3</v>
      </c>
      <c r="G15" s="9" t="s">
        <v>19</v>
      </c>
      <c r="H15" s="9" t="s">
        <v>15</v>
      </c>
      <c r="I15" s="17">
        <v>170</v>
      </c>
      <c r="J15" s="18" t="str">
        <f>IF(LEFT(C15,1)="S",CONCATENATE("Conecta el ",B15," en el puerto ",C15," y la ip ",D15," con el ",F15," con el puerto ",G15," con la ip ",H15),CONCATENATE("Conecta el ",B15," en el puerto ",C15," y el gategay ",D15," con el ",F15," con el puerto ",G15," para el flujo de los ",I15," pcs"))</f>
        <v>Conecta el R3 en el puerto G0/0 y el gategay 192.168.1.1 con el S3 con el puerto G0/1 para el flujo de los 170 pcs</v>
      </c>
      <c r="K15" s="19" t="str">
        <f>_xlfn.CONCAT("interface ",C15,"
ip address ",D15," ",E15,"
description ",J15)</f>
        <v>interface G0/0
ip address 192.168.1.1 255.255.255.0
description Conecta el R3 en el puerto G0/0 y el gategay 192.168.1.1 con el S3 con el puerto G0/1 para el flujo de los 170 pcs</v>
      </c>
    </row>
    <row r="16" ht="30" spans="1:11">
      <c r="A16" s="10" t="str">
        <f t="shared" ref="A16:F16" si="3">A15</f>
        <v>192.168.1.0</v>
      </c>
      <c r="B16" s="5" t="s">
        <v>34</v>
      </c>
      <c r="C16" s="5" t="s">
        <v>21</v>
      </c>
      <c r="D16" s="5" t="str">
        <f>_xlfn.CONCAT(D15,0)</f>
        <v>192.168.1.10</v>
      </c>
      <c r="E16" s="5" t="str">
        <f t="shared" si="3"/>
        <v>255.255.255.0</v>
      </c>
      <c r="F16" s="5" t="str">
        <f t="shared" si="3"/>
        <v>S3</v>
      </c>
      <c r="G16" s="5" t="str">
        <f>_xlfn.CONCAT("F",RIGHT(G15,3))</f>
        <v>F0/1</v>
      </c>
      <c r="H16" s="5" t="s">
        <v>15</v>
      </c>
      <c r="I16" s="5">
        <f>I15</f>
        <v>170</v>
      </c>
      <c r="J16" s="20" t="str">
        <f>_xlfn.CONCAT("Conecta el ",B16," por el puerto ",C16," con la ip ",D16," a el ",F16," con el puerto ",G16," y gateway en el R",RIGHT(F16,1)," ",LEFT(A16,LEN(A16)-1),1)</f>
        <v>Conecta el P3.1.1 por el puerto F0 con la ip 192.168.1.10 a el S3 con el puerto F0/1 y gateway en el R3 192.168.1.1</v>
      </c>
      <c r="K16" s="21"/>
    </row>
    <row r="17" ht="60" spans="1:11">
      <c r="A17" s="3" t="s">
        <v>35</v>
      </c>
      <c r="B17" s="9" t="s">
        <v>32</v>
      </c>
      <c r="C17" s="9" t="s">
        <v>19</v>
      </c>
      <c r="D17" s="9" t="str">
        <f>_xlfn.CONCAT(LEFT(A17,LEN(A17)-1),1)</f>
        <v>192.168.4.1</v>
      </c>
      <c r="E17" s="9" t="s">
        <v>14</v>
      </c>
      <c r="F17" s="9" t="str">
        <f>_xlfn.CONCAT("S",RIGHT(B17,1))</f>
        <v>S3</v>
      </c>
      <c r="G17" s="9" t="s">
        <v>23</v>
      </c>
      <c r="H17" s="9" t="s">
        <v>15</v>
      </c>
      <c r="I17" s="17">
        <v>45</v>
      </c>
      <c r="J17" s="18" t="str">
        <f>IF(LEFT(C17,1)="S",CONCATENATE("Conecta el ",B17," en el puerto ",C17," y la ip ",D17," con el ",F17," con el puerto ",G17," con la ip ",H17),CONCATENATE("Conecta el ",B17," en el puerto ",C17," y el gategay ",D17," con el ",F17," con el puerto ",G17," para el flujo de los ",I17," pcs"))</f>
        <v>Conecta el R3 en el puerto G0/1 y el gategay 192.168.4.1 con el S3 con el puerto G0/2 para el flujo de los 45 pcs</v>
      </c>
      <c r="K17" s="19" t="str">
        <f>_xlfn.CONCAT("interface ",C17,"
ip address ",D17," ",E17,"
description ",J17)</f>
        <v>interface G0/1
ip address 192.168.4.1 255.255.255.0
description Conecta el R3 en el puerto G0/1 y el gategay 192.168.4.1 con el S3 con el puerto G0/2 para el flujo de los 45 pcs</v>
      </c>
    </row>
    <row r="18" ht="30" spans="1:11">
      <c r="A18" s="10" t="str">
        <f t="shared" ref="A18:F18" si="4">A17</f>
        <v>192.168.4.0</v>
      </c>
      <c r="B18" s="5" t="s">
        <v>36</v>
      </c>
      <c r="C18" s="5" t="s">
        <v>21</v>
      </c>
      <c r="D18" s="5" t="str">
        <f>_xlfn.CONCAT(D17,0)</f>
        <v>192.168.4.10</v>
      </c>
      <c r="E18" s="5" t="str">
        <f t="shared" si="4"/>
        <v>255.255.255.0</v>
      </c>
      <c r="F18" s="5" t="str">
        <f t="shared" si="4"/>
        <v>S3</v>
      </c>
      <c r="G18" s="5" t="str">
        <f>_xlfn.CONCAT("F",RIGHT(G17,3))</f>
        <v>F0/2</v>
      </c>
      <c r="H18" s="5" t="s">
        <v>15</v>
      </c>
      <c r="I18" s="5">
        <f>I17</f>
        <v>45</v>
      </c>
      <c r="J18" s="20" t="str">
        <f>_xlfn.CONCAT("Conecta el ",B18," por el puerto ",C18," con la ip ",D18," a el ",F18," con el puerto ",G18," y gateway en el R",RIGHT(F18,1)," ",LEFT(A18,LEN(A18)-1),1)</f>
        <v>Conecta el P3.2.1 por el puerto F0 con la ip 192.168.4.10 a el S3 con el puerto F0/2 y gateway en el R3 192.168.4.1</v>
      </c>
      <c r="K18" s="21"/>
    </row>
    <row r="19" ht="60" spans="1:11">
      <c r="A19" s="3" t="str">
        <f>_xlfn.CONCAT(LEFT(D19,LEN(D19)-1),0)</f>
        <v>192.168.11.0</v>
      </c>
      <c r="B19" s="9" t="s">
        <v>37</v>
      </c>
      <c r="C19" s="7" t="str">
        <f>C14</f>
        <v>S0/1/0</v>
      </c>
      <c r="D19" s="9" t="str">
        <f>H14</f>
        <v>192.168.11.2</v>
      </c>
      <c r="E19" s="9" t="s">
        <v>14</v>
      </c>
      <c r="F19" s="9" t="str">
        <f>_xlfn.CONCAT("R",RIGHT(B19,1)-1)</f>
        <v>R3</v>
      </c>
      <c r="G19" s="8" t="str">
        <f>C19</f>
        <v>S0/1/0</v>
      </c>
      <c r="H19" s="9" t="str">
        <f>D14</f>
        <v>192.168.11.1</v>
      </c>
      <c r="I19" s="9" t="s">
        <v>15</v>
      </c>
      <c r="J19" s="18" t="str">
        <f>IF(LEFT(C19,1)="S",CONCATENATE("Conecta el ",B19," en el puerto ",C19," y la ip ",D19," con el ",F19," con el puerto ",G19," con la ip ",H19),CONCATENATE("Conecta el ",B19," en el puerto ",C19," y el gategay ",D19," con el ",F19," con el puerto ",G19," para el flujo de los ",I19," pcs"))</f>
        <v>Conecta el R4 en el puerto S0/1/0 y la ip 192.168.11.2 con el R3 con el puerto S0/1/0 con la ip 192.168.11.1</v>
      </c>
      <c r="K19" s="19" t="str">
        <f>_xlfn.CONCAT("interface ",C19,"
ip address ",D19," ",E19,"
description ",J19)</f>
        <v>interface S0/1/0
ip address 192.168.11.2 255.255.255.0
description Conecta el R4 en el puerto S0/1/0 y la ip 192.168.11.2 con el R3 con el puerto S0/1/0 con la ip 192.168.11.1</v>
      </c>
    </row>
    <row r="20" ht="60" spans="1:11">
      <c r="A20" s="3" t="str">
        <f>_xlfn.CONCAT(LEFT(A19,LEN(A19)-4),LEFT(RIGHT(A19,4),2)+1,".0")</f>
        <v>192.168.12.0</v>
      </c>
      <c r="B20" s="5" t="s">
        <v>37</v>
      </c>
      <c r="C20" s="4" t="str">
        <f>IF(RIGHT(C19,1)="1","S0/1/0","S0/1/1")</f>
        <v>S0/1/1</v>
      </c>
      <c r="D20" s="5" t="str">
        <f>_xlfn.CONCAT(LEFT(A20,LEN(A20)-1),1)</f>
        <v>192.168.12.1</v>
      </c>
      <c r="E20" s="5" t="s">
        <v>14</v>
      </c>
      <c r="F20" s="5" t="str">
        <f>_xlfn.CONCAT("R",RIGHT(B20,1)+1)</f>
        <v>R5</v>
      </c>
      <c r="G20" s="4" t="str">
        <f>C20</f>
        <v>S0/1/1</v>
      </c>
      <c r="H20" s="5" t="str">
        <f>_xlfn.CONCAT(LEFT(D20,LEN(D20)-1),2)</f>
        <v>192.168.12.2</v>
      </c>
      <c r="I20" s="5" t="s">
        <v>15</v>
      </c>
      <c r="J20" s="15" t="str">
        <f>IF(LEFT(C20,1)="S",CONCATENATE("Conecta el ",B20," en el puerto ",C20," y la ip ",D20," con el ",F20," con el puerto ",G20," con la ip ",H20),CONCATENATE("Conecta el ",B20," en el puerto ",C20," y el gategay ",D20," con el ",F20," con el puerto ",G20," para el flujo de los ",I20," pcs"))</f>
        <v>Conecta el R4 en el puerto S0/1/1 y la ip 192.168.12.1 con el R5 con el puerto S0/1/1 con la ip 192.168.12.2</v>
      </c>
      <c r="K20" s="16" t="str">
        <f>_xlfn.CONCAT("interface ",C20,"
ip address ",D20," ",E20,"
description ",J20)</f>
        <v>interface S0/1/1
ip address 192.168.12.1 255.255.255.0
description Conecta el R4 en el puerto S0/1/1 y la ip 192.168.12.1 con el R5 con el puerto S0/1/1 con la ip 192.168.12.2</v>
      </c>
    </row>
    <row r="21" ht="60" spans="1:11">
      <c r="A21" s="3" t="s">
        <v>38</v>
      </c>
      <c r="B21" s="9" t="s">
        <v>37</v>
      </c>
      <c r="C21" s="9" t="s">
        <v>17</v>
      </c>
      <c r="D21" s="9" t="str">
        <f>_xlfn.CONCAT(LEFT(A21,LEN(A21)-1),1)</f>
        <v>172.16.0.1</v>
      </c>
      <c r="E21" s="9" t="s">
        <v>18</v>
      </c>
      <c r="F21" s="9" t="str">
        <f>_xlfn.CONCAT("S",RIGHT(B21,1))</f>
        <v>S4</v>
      </c>
      <c r="G21" s="9" t="s">
        <v>19</v>
      </c>
      <c r="H21" s="9" t="s">
        <v>15</v>
      </c>
      <c r="I21" s="17">
        <v>2003</v>
      </c>
      <c r="J21" s="18" t="str">
        <f>IF(LEFT(C21,1)="S",CONCATENATE("Conecta el ",B21," en el puerto ",C21," y la ip ",D21," con el ",F21," con el puerto ",G21," con la ip ",H21),CONCATENATE("Conecta el ",B21," en el puerto ",C21," y el gategay ",D21," con el ",F21," con el puerto ",G21," para el flujo de los ",I21," pcs"))</f>
        <v>Conecta el R4 en el puerto G0/0 y el gategay 172.16.0.1 con el S4 con el puerto G0/1 para el flujo de los 2003 pcs</v>
      </c>
      <c r="K21" s="19" t="str">
        <f>_xlfn.CONCAT("interface ",C21,"
ip address ",D21," ",E21,"
description ",J21)</f>
        <v>interface G0/0
ip address 172.16.0.1 255.255.0.0
description Conecta el R4 en el puerto G0/0 y el gategay 172.16.0.1 con el S4 con el puerto G0/1 para el flujo de los 2003 pcs</v>
      </c>
    </row>
    <row r="22" ht="30" spans="1:11">
      <c r="A22" s="10" t="str">
        <f t="shared" ref="A22:F22" si="5">A21</f>
        <v>172.16.0.0</v>
      </c>
      <c r="B22" s="5" t="s">
        <v>39</v>
      </c>
      <c r="C22" s="5" t="s">
        <v>21</v>
      </c>
      <c r="D22" s="5" t="str">
        <f t="shared" ref="D22:D27" si="6">_xlfn.CONCAT(D21,0)</f>
        <v>172.16.0.10</v>
      </c>
      <c r="E22" s="5" t="str">
        <f t="shared" si="5"/>
        <v>255.255.0.0</v>
      </c>
      <c r="F22" s="5" t="str">
        <f t="shared" si="5"/>
        <v>S4</v>
      </c>
      <c r="G22" s="5" t="str">
        <f t="shared" ref="G22:G27" si="7">_xlfn.CONCAT("F",RIGHT(G21,3))</f>
        <v>F0/1</v>
      </c>
      <c r="H22" s="5" t="s">
        <v>15</v>
      </c>
      <c r="I22" s="5">
        <f>I21</f>
        <v>2003</v>
      </c>
      <c r="J22" s="20" t="str">
        <f t="shared" ref="J22:J27" si="8">_xlfn.CONCAT("Conecta el ",B22," por el puerto ",C22," con la ip ",D22," a el ",F22," con el puerto ",G22," y gateway en el R",RIGHT(F22,1)," ",LEFT(A22,LEN(A22)-1),1)</f>
        <v>Conecta el P4.1.1 por el puerto F0 con la ip 172.16.0.10 a el S4 con el puerto F0/1 y gateway en el R4 172.16.0.1</v>
      </c>
      <c r="K22" s="21"/>
    </row>
    <row r="23" ht="60" spans="1:11">
      <c r="A23" s="3" t="s">
        <v>40</v>
      </c>
      <c r="B23" s="9" t="s">
        <v>37</v>
      </c>
      <c r="C23" s="9" t="s">
        <v>19</v>
      </c>
      <c r="D23" s="9" t="str">
        <f>_xlfn.CONCAT(LEFT(A23,LEN(A23)-1),1)</f>
        <v>172.20.0.1</v>
      </c>
      <c r="E23" s="9" t="s">
        <v>18</v>
      </c>
      <c r="F23" s="9" t="str">
        <f>_xlfn.CONCAT("S",RIGHT(B23,1))</f>
        <v>S4</v>
      </c>
      <c r="G23" s="9" t="s">
        <v>23</v>
      </c>
      <c r="H23" s="9" t="s">
        <v>15</v>
      </c>
      <c r="I23" s="17">
        <v>326</v>
      </c>
      <c r="J23" s="18" t="str">
        <f>IF(LEFT(C23,1)="S",CONCATENATE("Conecta el ",B23," en el puerto ",C23," y la ip ",D23," con el ",F23," con el puerto ",G23," con la ip ",H23),CONCATENATE("Conecta el ",B23," en el puerto ",C23," y el gategay ",D23," con el ",F23," con el puerto ",G23," para el flujo de los ",I23," pcs"))</f>
        <v>Conecta el R4 en el puerto G0/1 y el gategay 172.20.0.1 con el S4 con el puerto G0/2 para el flujo de los 326 pcs</v>
      </c>
      <c r="K23" s="19" t="str">
        <f>_xlfn.CONCAT("interface ",C23,"
ip address ",D23," ",E23,"
description ",J23)</f>
        <v>interface G0/1
ip address 172.20.0.1 255.255.0.0
description Conecta el R4 en el puerto G0/1 y el gategay 172.20.0.1 con el S4 con el puerto G0/2 para el flujo de los 326 pcs</v>
      </c>
    </row>
    <row r="24" ht="30" spans="1:11">
      <c r="A24" s="10" t="str">
        <f t="shared" ref="A24:F24" si="9">A23</f>
        <v>172.20.0.0</v>
      </c>
      <c r="B24" s="5" t="s">
        <v>41</v>
      </c>
      <c r="C24" s="5" t="s">
        <v>21</v>
      </c>
      <c r="D24" s="5" t="str">
        <f t="shared" si="6"/>
        <v>172.20.0.10</v>
      </c>
      <c r="E24" s="5" t="str">
        <f t="shared" si="9"/>
        <v>255.255.0.0</v>
      </c>
      <c r="F24" s="5" t="str">
        <f t="shared" si="9"/>
        <v>S4</v>
      </c>
      <c r="G24" s="5" t="str">
        <f t="shared" si="7"/>
        <v>F0/2</v>
      </c>
      <c r="H24" s="5" t="s">
        <v>15</v>
      </c>
      <c r="I24" s="5">
        <f>I23</f>
        <v>326</v>
      </c>
      <c r="J24" s="20" t="str">
        <f t="shared" si="8"/>
        <v>Conecta el P4.2.1 por el puerto F0 con la ip 172.20.0.10 a el S4 con el puerto F0/2 y gateway en el R4 172.20.0.1</v>
      </c>
      <c r="K24" s="21"/>
    </row>
    <row r="25" ht="60" spans="1:11">
      <c r="A25" s="3" t="str">
        <f>_xlfn.CONCAT(LEFT(D25,LEN(D25)-1),0)</f>
        <v>192.168.12.0</v>
      </c>
      <c r="B25" s="9" t="s">
        <v>42</v>
      </c>
      <c r="C25" s="7" t="str">
        <f>C20</f>
        <v>S0/1/1</v>
      </c>
      <c r="D25" s="9" t="str">
        <f>H20</f>
        <v>192.168.12.2</v>
      </c>
      <c r="E25" s="9" t="s">
        <v>14</v>
      </c>
      <c r="F25" s="9" t="str">
        <f>_xlfn.CONCAT("R",RIGHT(B25,1)-1)</f>
        <v>R4</v>
      </c>
      <c r="G25" s="8" t="str">
        <f>C25</f>
        <v>S0/1/1</v>
      </c>
      <c r="H25" s="9" t="str">
        <f>D20</f>
        <v>192.168.12.1</v>
      </c>
      <c r="I25" s="9" t="s">
        <v>15</v>
      </c>
      <c r="J25" s="18" t="str">
        <f>IF(LEFT(C25,1)="S",CONCATENATE("Conecta el ",B25," en el puerto ",C25," y la ip ",D25," con el ",F25," con el puerto ",G25," con la ip ",H25),CONCATENATE("Conecta el ",B25," en el puerto ",C25," y el gategay ",D25," con el ",F25," con el puerto ",G25," para el flujo de los ",I25," pcs"))</f>
        <v>Conecta el R5 en el puerto S0/1/1 y la ip 192.168.12.2 con el R4 con el puerto S0/1/1 con la ip 192.168.12.1</v>
      </c>
      <c r="K25" s="19" t="str">
        <f>_xlfn.CONCAT("interface ",C25,"
ip address ",D25," ",E25,"
description ",J25)</f>
        <v>interface S0/1/1
ip address 192.168.12.2 255.255.255.0
description Conecta el R5 en el puerto S0/1/1 y la ip 192.168.12.2 con el R4 con el puerto S0/1/1 con la ip 192.168.12.1</v>
      </c>
    </row>
    <row r="26" ht="60" spans="1:11">
      <c r="A26" s="3" t="s">
        <v>43</v>
      </c>
      <c r="B26" s="5" t="s">
        <v>42</v>
      </c>
      <c r="C26" s="5" t="s">
        <v>17</v>
      </c>
      <c r="D26" s="5" t="str">
        <f>_xlfn.CONCAT(LEFT(A26,LEN(A26)-1),1)</f>
        <v>192.168.2.1</v>
      </c>
      <c r="E26" s="5" t="s">
        <v>14</v>
      </c>
      <c r="F26" s="5" t="str">
        <f>_xlfn.CONCAT("S",RIGHT(B26,1))</f>
        <v>S5</v>
      </c>
      <c r="G26" s="5" t="s">
        <v>19</v>
      </c>
      <c r="H26" s="5" t="s">
        <v>15</v>
      </c>
      <c r="I26" s="22">
        <v>170</v>
      </c>
      <c r="J26" s="15" t="str">
        <f>IF(LEFT(C26,1)="S",CONCATENATE("Conecta el ",B26," en el puerto ",C26," y la ip ",D26," con el ",F26," con el puerto ",G26," con la ip ",H26),CONCATENATE("Conecta el ",B26," en el puerto ",C26," y el gategay ",D26," con el ",F26," con el puerto ",G26," para el flujo de los ",I26," pcs"))</f>
        <v>Conecta el R5 en el puerto G0/0 y el gategay 192.168.2.1 con el S5 con el puerto G0/1 para el flujo de los 170 pcs</v>
      </c>
      <c r="K26" s="16" t="str">
        <f>_xlfn.CONCAT("interface ",C26,"
ip address ",D26," ",E26,"
description ",J26)</f>
        <v>interface G0/0
ip address 192.168.2.1 255.255.255.0
description Conecta el R5 en el puerto G0/0 y el gategay 192.168.2.1 con el S5 con el puerto G0/1 para el flujo de los 170 pcs</v>
      </c>
    </row>
    <row r="27" ht="30" spans="1:11">
      <c r="A27" s="10" t="str">
        <f t="shared" ref="A27:F27" si="10">A26</f>
        <v>192.168.2.0</v>
      </c>
      <c r="B27" s="9" t="s">
        <v>44</v>
      </c>
      <c r="C27" s="9" t="s">
        <v>21</v>
      </c>
      <c r="D27" s="9" t="str">
        <f t="shared" si="6"/>
        <v>192.168.2.10</v>
      </c>
      <c r="E27" s="9" t="str">
        <f t="shared" si="10"/>
        <v>255.255.255.0</v>
      </c>
      <c r="F27" s="9" t="str">
        <f t="shared" si="10"/>
        <v>S5</v>
      </c>
      <c r="G27" s="9" t="str">
        <f t="shared" si="7"/>
        <v>F0/1</v>
      </c>
      <c r="H27" s="9" t="s">
        <v>15</v>
      </c>
      <c r="I27" s="9">
        <f>I26</f>
        <v>170</v>
      </c>
      <c r="J27" s="23" t="str">
        <f t="shared" si="8"/>
        <v>Conecta el P5.1.1 por el puerto F0 con la ip 192.168.2.10 a el S5 con el puerto F0/1 y gateway en el R5 192.168.2.1</v>
      </c>
      <c r="K27" s="24"/>
    </row>
    <row r="28" ht="60" spans="1:11">
      <c r="A28" s="3" t="s">
        <v>45</v>
      </c>
      <c r="B28" s="5" t="s">
        <v>42</v>
      </c>
      <c r="C28" s="5" t="s">
        <v>19</v>
      </c>
      <c r="D28" s="5" t="str">
        <f>_xlfn.CONCAT(LEFT(A28,LEN(A28)-1),1)</f>
        <v>192.168.3.1</v>
      </c>
      <c r="E28" s="5" t="s">
        <v>14</v>
      </c>
      <c r="F28" s="5" t="str">
        <f>_xlfn.CONCAT("S",RIGHT(B28,1))</f>
        <v>S5</v>
      </c>
      <c r="G28" s="5" t="s">
        <v>23</v>
      </c>
      <c r="H28" s="5" t="s">
        <v>15</v>
      </c>
      <c r="I28" s="22">
        <v>110</v>
      </c>
      <c r="J28" s="15" t="str">
        <f>IF(LEFT(C28,1)="S",CONCATENATE("Conecta el ",B28," en el puerto ",C28," y la ip ",D28," con el ",F28," con el puerto ",G28," con la ip ",H28),CONCATENATE("Conecta el ",B28," en el puerto ",C28," y el gategay ",D28," con el ",F28," con el puerto ",G28," para el flujo de los ",I28," pcs"))</f>
        <v>Conecta el R5 en el puerto G0/1 y el gategay 192.168.3.1 con el S5 con el puerto G0/2 para el flujo de los 110 pcs</v>
      </c>
      <c r="K28" s="16" t="str">
        <f>_xlfn.CONCAT("interface ",C28,"
ip address ",D28," ",E28,"
description ",J28)</f>
        <v>interface G0/1
ip address 192.168.3.1 255.255.255.0
description Conecta el R5 en el puerto G0/1 y el gategay 192.168.3.1 con el S5 con el puerto G0/2 para el flujo de los 110 pcs</v>
      </c>
    </row>
    <row r="29" ht="30" spans="1:11">
      <c r="A29" s="11" t="str">
        <f t="shared" ref="A29:F29" si="11">A28</f>
        <v>192.168.3.0</v>
      </c>
      <c r="B29" s="12" t="s">
        <v>46</v>
      </c>
      <c r="C29" s="12" t="s">
        <v>21</v>
      </c>
      <c r="D29" s="12" t="str">
        <f>_xlfn.CONCAT(D28,0)</f>
        <v>192.168.3.10</v>
      </c>
      <c r="E29" s="12" t="str">
        <f t="shared" si="11"/>
        <v>255.255.255.0</v>
      </c>
      <c r="F29" s="12" t="str">
        <f t="shared" si="11"/>
        <v>S5</v>
      </c>
      <c r="G29" s="12" t="str">
        <f>_xlfn.CONCAT("F",RIGHT(G28,3))</f>
        <v>F0/2</v>
      </c>
      <c r="H29" s="12" t="s">
        <v>15</v>
      </c>
      <c r="I29" s="12">
        <f>I28</f>
        <v>110</v>
      </c>
      <c r="J29" s="25" t="str">
        <f>_xlfn.CONCAT("Conecta el ",B29," por el puerto ",C29," con la ip ",D29," a el ",F29," con el puerto ",G29," y gateway en el R",RIGHT(F29,1)," ",LEFT(A29,LEN(A29)-1),1)</f>
        <v>Conecta el P5.2.1 por el puerto F0 con la ip 192.168.3.10 a el S5 con el puerto F0/2 y gateway en el R5 192.168.3.1</v>
      </c>
      <c r="K29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2025-03-23T15:04:00Z</dcterms:created>
  <dcterms:modified xsi:type="dcterms:W3CDTF">2025-04-04T03:16:54Z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3082-12.2.0.20755</vt:lpwstr>
  </property>
  <property fmtid="{D5CDD505-2E9C-101B-9397-08002B2CF9AE}" pid="3" name="ICV">
    <vt:lpwstr>C85221845DFF4D6196B5D7155930B687_12</vt:lpwstr>
  </property>
</Properties>
</file>