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40" windowHeight="12795" firstSheet="1" activeTab="1"/>
  </bookViews>
  <sheets>
    <sheet name="Sheet1" sheetId="1" state="hidden" r:id="rId1"/>
    <sheet name="Vlans" sheetId="2" r:id="rId2"/>
  </sheets>
  <calcPr calcId="144525"/>
</workbook>
</file>

<file path=xl/sharedStrings.xml><?xml version="1.0" encoding="utf-8"?>
<sst xmlns="http://schemas.openxmlformats.org/spreadsheetml/2006/main" count="109" uniqueCount="39">
  <si>
    <t>Routes</t>
  </si>
  <si>
    <t>ip_base</t>
  </si>
  <si>
    <t>Device_base</t>
  </si>
  <si>
    <t>port</t>
  </si>
  <si>
    <t>ip</t>
  </si>
  <si>
    <t>Decive_destiny</t>
  </si>
  <si>
    <t>Mode</t>
  </si>
  <si>
    <t xml:space="preserve">Description </t>
  </si>
  <si>
    <t>192.168.0.0</t>
  </si>
  <si>
    <t>R0</t>
  </si>
  <si>
    <t>S0/1/0</t>
  </si>
  <si>
    <t>R1</t>
  </si>
  <si>
    <t>Trunk</t>
  </si>
  <si>
    <t>SW3</t>
  </si>
  <si>
    <t>G0/1/1</t>
  </si>
  <si>
    <t>Vlans</t>
  </si>
  <si>
    <t>192.168.11.0</t>
  </si>
  <si>
    <t>192.168.12.0</t>
  </si>
  <si>
    <t>192.168.21.0</t>
  </si>
  <si>
    <t>192.168.22.0</t>
  </si>
  <si>
    <t>192.168.91.0</t>
  </si>
  <si>
    <t>192.168.92.0</t>
  </si>
  <si>
    <t>dispositivos</t>
  </si>
  <si>
    <t>GateGay</t>
  </si>
  <si>
    <t>Vlan</t>
  </si>
  <si>
    <t>G0/0/0</t>
  </si>
  <si>
    <t>S0/0/0,G0/0/0</t>
  </si>
  <si>
    <t>SW3_0</t>
  </si>
  <si>
    <t>G0/0/1,G0/0/2</t>
  </si>
  <si>
    <t>NULL</t>
  </si>
  <si>
    <t>SW2_0</t>
  </si>
  <si>
    <t>G0/0/1</t>
  </si>
  <si>
    <t>F0/1</t>
  </si>
  <si>
    <t>F0/2</t>
  </si>
  <si>
    <t>192.168.12.1</t>
  </si>
  <si>
    <t>192.168.22.1</t>
  </si>
  <si>
    <t>192.168.92.1</t>
  </si>
  <si>
    <t>SW3_1</t>
  </si>
  <si>
    <t>SW2_1</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</si>
</sst>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3" formatCode="_-* #,##0.00_-;\-* #,##0.00_-;_-* &quot;-&quot;??_-;_-@_-"/>
    <numFmt numFmtId="41" formatCode="_-* #,##0_-;\-* #,##0_-;_-* &quot;-&quot;_-;_-@_-"/>
  </numFmts>
  <fonts count="23">
    <font>
      <sz val="11"/>
      <color theme="1"/>
      <name val="Calibri"/>
      <charset val="134"/>
      <scheme val="minor"/>
    </font>
    <font>
      <b/>
      <sz val="11"/>
      <color theme="0"/>
      <name val="Calibri"/>
      <charset val="134"/>
      <scheme val="minor"/>
    </font>
    <font>
      <sz val="11"/>
      <color theme="0"/>
      <name val="Calibri"/>
      <charset val="134"/>
      <scheme val="minor"/>
    </font>
    <font>
      <sz val="11"/>
      <name val="Calibri"/>
      <charset val="134"/>
      <scheme val="minor"/>
    </font>
    <font>
      <u/>
      <sz val="11"/>
      <color rgb="FF0000FF"/>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9C0006"/>
      <name val="Calibri"/>
      <charset val="0"/>
      <scheme val="minor"/>
    </font>
    <font>
      <b/>
      <sz val="13"/>
      <color theme="3"/>
      <name val="Calibri"/>
      <charset val="134"/>
      <scheme val="minor"/>
    </font>
    <font>
      <sz val="11"/>
      <color rgb="FF3F3F76"/>
      <name val="Calibri"/>
      <charset val="0"/>
      <scheme val="minor"/>
    </font>
    <font>
      <sz val="11"/>
      <color rgb="FF9C6500"/>
      <name val="Calibri"/>
      <charset val="0"/>
      <scheme val="minor"/>
    </font>
    <font>
      <sz val="11"/>
      <color rgb="FFFF0000"/>
      <name val="Calibri"/>
      <charset val="0"/>
      <scheme val="minor"/>
    </font>
    <font>
      <sz val="11"/>
      <color rgb="FF006100"/>
      <name val="Calibri"/>
      <charset val="0"/>
      <scheme val="minor"/>
    </font>
    <font>
      <b/>
      <sz val="11"/>
      <color rgb="FFFFFFFF"/>
      <name val="Calibri"/>
      <charset val="0"/>
      <scheme val="minor"/>
    </font>
    <font>
      <u/>
      <sz val="11"/>
      <color rgb="FF800080"/>
      <name val="Calibri"/>
      <charset val="0"/>
      <scheme val="minor"/>
    </font>
    <font>
      <b/>
      <sz val="11"/>
      <color rgb="FF3F3F3F"/>
      <name val="Calibri"/>
      <charset val="0"/>
      <scheme val="minor"/>
    </font>
    <font>
      <sz val="11"/>
      <color rgb="FFFA7D00"/>
      <name val="Calibri"/>
      <charset val="0"/>
      <scheme val="minor"/>
    </font>
  </fonts>
  <fills count="42">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1"/>
        <bgColor theme="1"/>
      </patternFill>
    </fill>
    <fill>
      <patternFill patternType="solid">
        <fgColor theme="5" tint="-0.249977111117893"/>
        <bgColor theme="5" tint="-0.249977111117893"/>
      </patternFill>
    </fill>
    <fill>
      <patternFill patternType="solid">
        <fgColor theme="5"/>
        <bgColor theme="5"/>
      </patternFill>
    </fill>
    <fill>
      <patternFill patternType="solid">
        <fgColor theme="2" tint="-0.5"/>
        <bgColor indexed="64"/>
      </patternFill>
    </fill>
    <fill>
      <patternFill patternType="solid">
        <fgColor theme="9" tint="-0.249977111117893"/>
        <bgColor theme="9" tint="-0.249977111117893"/>
      </patternFill>
    </fill>
    <fill>
      <patternFill patternType="solid">
        <fgColor theme="9"/>
        <bgColor theme="9"/>
      </patternFill>
    </fill>
    <fill>
      <patternFill patternType="solid">
        <fgColor theme="4" tint="-0.249977111117893"/>
        <bgColor theme="4" tint="-0.249977111117893"/>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bgColor indexed="64"/>
      </patternFill>
    </fill>
  </fills>
  <borders count="25">
    <border>
      <left/>
      <right/>
      <top/>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theme="0"/>
      </right>
      <top/>
      <bottom style="medium">
        <color theme="0"/>
      </bottom>
      <diagonal/>
    </border>
    <border>
      <left style="medium">
        <color theme="0"/>
      </left>
      <right/>
      <top/>
      <bottom style="medium">
        <color theme="0"/>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5" fillId="21" borderId="0" applyNumberFormat="0" applyBorder="0" applyAlignment="0" applyProtection="0">
      <alignment vertical="center"/>
    </xf>
    <xf numFmtId="0" fontId="7" fillId="12" borderId="0" applyNumberFormat="0" applyBorder="0" applyAlignment="0" applyProtection="0">
      <alignment vertical="center"/>
    </xf>
    <xf numFmtId="0" fontId="5" fillId="34" borderId="0" applyNumberFormat="0" applyBorder="0" applyAlignment="0" applyProtection="0">
      <alignment vertical="center"/>
    </xf>
    <xf numFmtId="0" fontId="5" fillId="41" borderId="0" applyNumberFormat="0" applyBorder="0" applyAlignment="0" applyProtection="0">
      <alignment vertical="center"/>
    </xf>
    <xf numFmtId="0" fontId="7" fillId="18" borderId="0" applyNumberFormat="0" applyBorder="0" applyAlignment="0" applyProtection="0">
      <alignment vertical="center"/>
    </xf>
    <xf numFmtId="0" fontId="7" fillId="40" borderId="0" applyNumberFormat="0" applyBorder="0" applyAlignment="0" applyProtection="0">
      <alignment vertical="center"/>
    </xf>
    <xf numFmtId="0" fontId="5" fillId="38" borderId="0" applyNumberFormat="0" applyBorder="0" applyAlignment="0" applyProtection="0">
      <alignment vertical="center"/>
    </xf>
    <xf numFmtId="0" fontId="5" fillId="13" borderId="0" applyNumberFormat="0" applyBorder="0" applyAlignment="0" applyProtection="0">
      <alignment vertical="center"/>
    </xf>
    <xf numFmtId="0" fontId="7" fillId="39" borderId="0" applyNumberFormat="0" applyBorder="0" applyAlignment="0" applyProtection="0">
      <alignment vertical="center"/>
    </xf>
    <xf numFmtId="0" fontId="5" fillId="28" borderId="0" applyNumberFormat="0" applyBorder="0" applyAlignment="0" applyProtection="0">
      <alignment vertical="center"/>
    </xf>
    <xf numFmtId="0" fontId="22" fillId="0" borderId="24" applyNumberFormat="0" applyFill="0" applyAlignment="0" applyProtection="0">
      <alignment vertical="center"/>
    </xf>
    <xf numFmtId="0" fontId="7" fillId="37" borderId="0" applyNumberFormat="0" applyBorder="0" applyAlignment="0" applyProtection="0">
      <alignment vertical="center"/>
    </xf>
    <xf numFmtId="0" fontId="5" fillId="33" borderId="0" applyNumberFormat="0" applyBorder="0" applyAlignment="0" applyProtection="0">
      <alignment vertical="center"/>
    </xf>
    <xf numFmtId="0" fontId="5" fillId="31" borderId="0" applyNumberFormat="0" applyBorder="0" applyAlignment="0" applyProtection="0">
      <alignment vertical="center"/>
    </xf>
    <xf numFmtId="0" fontId="7" fillId="14" borderId="0" applyNumberFormat="0" applyBorder="0" applyAlignment="0" applyProtection="0">
      <alignment vertical="center"/>
    </xf>
    <xf numFmtId="0" fontId="7" fillId="26" borderId="0" applyNumberFormat="0" applyBorder="0" applyAlignment="0" applyProtection="0">
      <alignment vertical="center"/>
    </xf>
    <xf numFmtId="0" fontId="5" fillId="25" borderId="0" applyNumberFormat="0" applyBorder="0" applyAlignment="0" applyProtection="0">
      <alignment vertical="center"/>
    </xf>
    <xf numFmtId="0" fontId="7" fillId="24" borderId="0" applyNumberFormat="0" applyBorder="0" applyAlignment="0" applyProtection="0">
      <alignment vertical="center"/>
    </xf>
    <xf numFmtId="0" fontId="7" fillId="17" borderId="0" applyNumberFormat="0" applyBorder="0" applyAlignment="0" applyProtection="0">
      <alignment vertical="center"/>
    </xf>
    <xf numFmtId="0" fontId="5" fillId="29" borderId="0" applyNumberFormat="0" applyBorder="0" applyAlignment="0" applyProtection="0">
      <alignment vertical="center"/>
    </xf>
    <xf numFmtId="0" fontId="16" fillId="23" borderId="0" applyNumberFormat="0" applyBorder="0" applyAlignment="0" applyProtection="0">
      <alignment vertical="center"/>
    </xf>
    <xf numFmtId="0" fontId="5" fillId="32" borderId="0" applyNumberFormat="0" applyBorder="0" applyAlignment="0" applyProtection="0">
      <alignment vertical="center"/>
    </xf>
    <xf numFmtId="0" fontId="13" fillId="20" borderId="0" applyNumberFormat="0" applyBorder="0" applyAlignment="0" applyProtection="0">
      <alignment vertical="center"/>
    </xf>
    <xf numFmtId="0" fontId="7" fillId="19" borderId="0" applyNumberFormat="0" applyBorder="0" applyAlignment="0" applyProtection="0">
      <alignment vertical="center"/>
    </xf>
    <xf numFmtId="0" fontId="8" fillId="0" borderId="17" applyNumberFormat="0" applyFill="0" applyAlignment="0" applyProtection="0">
      <alignment vertical="center"/>
    </xf>
    <xf numFmtId="0" fontId="21" fillId="15" borderId="23" applyNumberFormat="0" applyAlignment="0" applyProtection="0">
      <alignment vertical="center"/>
    </xf>
    <xf numFmtId="44" fontId="0" fillId="0" borderId="0" applyFont="0" applyFill="0" applyBorder="0" applyAlignment="0" applyProtection="0">
      <alignment vertical="center"/>
    </xf>
    <xf numFmtId="0" fontId="7" fillId="27" borderId="0" applyNumberFormat="0" applyBorder="0" applyAlignment="0" applyProtection="0">
      <alignment vertical="center"/>
    </xf>
    <xf numFmtId="0" fontId="0" fillId="16" borderId="21" applyNumberFormat="0" applyFont="0" applyAlignment="0" applyProtection="0">
      <alignment vertical="center"/>
    </xf>
    <xf numFmtId="0" fontId="15" fillId="22" borderId="20" applyNumberFormat="0" applyAlignment="0" applyProtection="0">
      <alignment vertical="center"/>
    </xf>
    <xf numFmtId="0" fontId="11" fillId="0" borderId="0" applyNumberFormat="0" applyFill="0" applyBorder="0" applyAlignment="0" applyProtection="0">
      <alignment vertical="center"/>
    </xf>
    <xf numFmtId="0" fontId="12" fillId="15" borderId="20" applyNumberFormat="0" applyAlignment="0" applyProtection="0">
      <alignment vertical="center"/>
    </xf>
    <xf numFmtId="0" fontId="18" fillId="30" borderId="0" applyNumberFormat="0" applyBorder="0" applyAlignment="0" applyProtection="0">
      <alignment vertical="center"/>
    </xf>
    <xf numFmtId="0" fontId="11" fillId="0" borderId="19" applyNumberFormat="0" applyFill="0" applyAlignment="0" applyProtection="0">
      <alignment vertical="center"/>
    </xf>
    <xf numFmtId="0" fontId="10" fillId="0" borderId="0" applyNumberFormat="0" applyFill="0" applyBorder="0" applyAlignment="0" applyProtection="0">
      <alignment vertical="center"/>
    </xf>
    <xf numFmtId="0" fontId="9" fillId="0" borderId="18" applyNumberFormat="0" applyFill="0" applyAlignment="0" applyProtection="0">
      <alignment vertical="center"/>
    </xf>
    <xf numFmtId="41" fontId="0" fillId="0" borderId="0" applyFont="0" applyFill="0" applyBorder="0" applyAlignment="0" applyProtection="0">
      <alignment vertical="center"/>
    </xf>
    <xf numFmtId="0" fontId="7" fillId="35"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18" applyNumberFormat="0" applyFill="0" applyAlignment="0" applyProtection="0">
      <alignment vertical="center"/>
    </xf>
    <xf numFmtId="43" fontId="0" fillId="0" borderId="0" applyFont="0" applyFill="0" applyBorder="0" applyAlignment="0" applyProtection="0">
      <alignment vertical="center"/>
    </xf>
    <xf numFmtId="0" fontId="19" fillId="36" borderId="22" applyNumberFormat="0" applyAlignment="0" applyProtection="0">
      <alignment vertical="center"/>
    </xf>
    <xf numFmtId="0" fontId="5" fillId="11"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39">
    <xf numFmtId="0" fontId="0" fillId="0" borderId="0" xfId="0">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3" xfId="0" applyFont="1" applyFill="1" applyBorder="1">
      <alignment vertical="center"/>
    </xf>
    <xf numFmtId="0" fontId="0" fillId="3" borderId="4" xfId="0" applyFont="1" applyFill="1" applyBorder="1">
      <alignment vertical="center"/>
    </xf>
    <xf numFmtId="0" fontId="1" fillId="2" borderId="5" xfId="0" applyFont="1" applyFill="1" applyBorder="1">
      <alignment vertical="center"/>
    </xf>
    <xf numFmtId="0" fontId="0" fillId="3" borderId="6" xfId="0" applyFont="1" applyFill="1" applyBorder="1">
      <alignment vertical="center"/>
    </xf>
    <xf numFmtId="0" fontId="1" fillId="2" borderId="7" xfId="0" applyFont="1" applyFill="1" applyBorder="1">
      <alignment vertical="center"/>
    </xf>
    <xf numFmtId="0" fontId="0" fillId="3" borderId="8" xfId="0" applyFont="1" applyFill="1" applyBorder="1">
      <alignment vertical="center"/>
    </xf>
    <xf numFmtId="0" fontId="1" fillId="4" borderId="9" xfId="0" applyFont="1" applyFill="1" applyBorder="1">
      <alignment vertical="center"/>
    </xf>
    <xf numFmtId="0" fontId="1" fillId="4" borderId="10" xfId="0" applyFont="1" applyFill="1" applyBorder="1">
      <alignment vertical="center"/>
    </xf>
    <xf numFmtId="0" fontId="1" fillId="4" borderId="11" xfId="0" applyFont="1" applyFill="1" applyBorder="1">
      <alignment vertical="center"/>
    </xf>
    <xf numFmtId="0" fontId="1" fillId="5" borderId="12" xfId="0" applyFont="1" applyFill="1" applyBorder="1">
      <alignment vertical="center"/>
    </xf>
    <xf numFmtId="0" fontId="2" fillId="6" borderId="13" xfId="0" applyFont="1" applyFill="1" applyBorder="1">
      <alignment vertical="center"/>
    </xf>
    <xf numFmtId="0" fontId="2" fillId="6" borderId="14" xfId="0" applyFont="1" applyFill="1" applyBorder="1">
      <alignment vertical="center"/>
    </xf>
    <xf numFmtId="0" fontId="1" fillId="5" borderId="15" xfId="0" applyFont="1" applyFill="1" applyBorder="1">
      <alignment vertical="center"/>
    </xf>
    <xf numFmtId="0" fontId="2" fillId="6" borderId="16" xfId="0" applyFont="1" applyFill="1" applyBorder="1">
      <alignment vertical="center"/>
    </xf>
    <xf numFmtId="0" fontId="2" fillId="6" borderId="0" xfId="0" applyFont="1" applyFill="1" applyBorder="1">
      <alignment vertical="center"/>
    </xf>
    <xf numFmtId="0" fontId="2" fillId="7" borderId="0" xfId="0" applyFont="1" applyFill="1" applyAlignment="1">
      <alignment horizontal="center" vertical="center"/>
    </xf>
    <xf numFmtId="0" fontId="1" fillId="4" borderId="9"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8" borderId="12" xfId="0" applyFont="1" applyFill="1" applyBorder="1" applyAlignment="1">
      <alignment vertical="center" wrapText="1"/>
    </xf>
    <xf numFmtId="0" fontId="0" fillId="9" borderId="13" xfId="0" applyFont="1" applyFill="1" applyBorder="1" applyAlignment="1">
      <alignment vertical="center" wrapText="1"/>
    </xf>
    <xf numFmtId="0" fontId="0" fillId="9" borderId="14" xfId="0" applyFont="1" applyFill="1" applyBorder="1" applyAlignment="1">
      <alignment vertical="center" wrapText="1"/>
    </xf>
    <xf numFmtId="0" fontId="1" fillId="8" borderId="15" xfId="0" applyFont="1" applyFill="1" applyBorder="1" applyAlignment="1">
      <alignment vertical="center" wrapText="1"/>
    </xf>
    <xf numFmtId="0" fontId="0" fillId="9" borderId="16" xfId="0" applyFont="1" applyFill="1" applyBorder="1" applyAlignment="1">
      <alignment vertical="center" wrapText="1"/>
    </xf>
    <xf numFmtId="0" fontId="0" fillId="9" borderId="0" xfId="0" applyFont="1" applyFill="1" applyBorder="1" applyAlignment="1">
      <alignment vertical="center" wrapText="1"/>
    </xf>
    <xf numFmtId="0" fontId="2" fillId="7" borderId="0" xfId="0" applyNumberFormat="1" applyFont="1" applyFill="1" applyAlignment="1">
      <alignment horizontal="center" vertical="center" wrapText="1"/>
    </xf>
    <xf numFmtId="0" fontId="2" fillId="7" borderId="0" xfId="0" applyNumberFormat="1" applyFont="1" applyFill="1" applyAlignment="1">
      <alignment horizontal="center" vertical="center" wrapText="1"/>
    </xf>
    <xf numFmtId="0" fontId="1" fillId="4" borderId="9" xfId="0" applyNumberFormat="1" applyFont="1" applyFill="1" applyBorder="1" applyAlignment="1">
      <alignment vertical="center" wrapText="1"/>
    </xf>
    <xf numFmtId="0" fontId="1" fillId="4" borderId="10" xfId="0" applyNumberFormat="1" applyFont="1" applyFill="1" applyBorder="1" applyAlignment="1">
      <alignment vertical="center" wrapText="1"/>
    </xf>
    <xf numFmtId="0" fontId="1" fillId="4" borderId="11" xfId="0" applyNumberFormat="1" applyFont="1" applyFill="1" applyBorder="1" applyAlignment="1">
      <alignment vertical="center" wrapText="1"/>
    </xf>
    <xf numFmtId="0" fontId="1" fillId="10" borderId="12" xfId="0" applyNumberFormat="1" applyFont="1" applyFill="1" applyBorder="1" applyAlignment="1">
      <alignment vertical="center" wrapText="1"/>
    </xf>
    <xf numFmtId="0" fontId="3" fillId="2" borderId="13" xfId="0" applyNumberFormat="1" applyFont="1" applyFill="1" applyBorder="1" applyAlignment="1">
      <alignment vertical="center" wrapText="1"/>
    </xf>
    <xf numFmtId="0" fontId="3" fillId="2" borderId="14" xfId="0" applyNumberFormat="1" applyFont="1" applyFill="1" applyBorder="1" applyAlignment="1">
      <alignment vertical="center" wrapText="1"/>
    </xf>
    <xf numFmtId="0" fontId="1" fillId="10" borderId="15" xfId="0" applyNumberFormat="1" applyFont="1" applyFill="1" applyBorder="1" applyAlignment="1">
      <alignment vertical="center" wrapText="1"/>
    </xf>
    <xf numFmtId="0" fontId="3" fillId="2" borderId="16" xfId="0" applyNumberFormat="1" applyFont="1" applyFill="1" applyBorder="1" applyAlignment="1">
      <alignment vertical="center" wrapText="1"/>
    </xf>
    <xf numFmtId="0" fontId="3" fillId="2" borderId="0" xfId="0" applyNumberFormat="1" applyFont="1" applyFill="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workbookViewId="0">
      <selection activeCell="G12" sqref="G12"/>
    </sheetView>
  </sheetViews>
  <sheetFormatPr defaultColWidth="9" defaultRowHeight="14.25"/>
  <cols>
    <col min="4" max="4" width="12.5" customWidth="1"/>
    <col min="7" max="7" width="11.5" customWidth="1"/>
    <col min="8" max="8" width="8.375" customWidth="1"/>
    <col min="9" max="9" width="53.5" customWidth="1"/>
  </cols>
  <sheetData>
    <row r="1" spans="1:9">
      <c r="A1" s="18" t="s">
        <v>0</v>
      </c>
      <c r="B1" s="18"/>
      <c r="C1" s="18"/>
      <c r="D1" s="18"/>
      <c r="E1" s="18"/>
      <c r="F1" s="18"/>
      <c r="G1" s="18"/>
      <c r="H1" s="18"/>
      <c r="I1" s="18"/>
    </row>
    <row r="2" ht="29.25" spans="1:9">
      <c r="A2" s="19" t="s">
        <v>1</v>
      </c>
      <c r="B2" s="20" t="s">
        <v>2</v>
      </c>
      <c r="C2" s="21" t="s">
        <v>3</v>
      </c>
      <c r="D2" s="21" t="s">
        <v>4</v>
      </c>
      <c r="E2" s="21" t="s">
        <v>5</v>
      </c>
      <c r="F2" s="21" t="s">
        <v>3</v>
      </c>
      <c r="G2" s="21" t="s">
        <v>6</v>
      </c>
      <c r="H2" s="21" t="s">
        <v>4</v>
      </c>
      <c r="I2" s="21" t="s">
        <v>7</v>
      </c>
    </row>
    <row r="3" ht="42.75" spans="1:9">
      <c r="A3" s="22" t="s">
        <v>8</v>
      </c>
      <c r="B3" s="23" t="s">
        <v>9</v>
      </c>
      <c r="C3" s="24" t="s">
        <v>10</v>
      </c>
      <c r="D3" s="24" t="str">
        <f>_xlfn.CONCAT(LEFT(A3,LEN(A3)-1),RIGHT(A3,1)+1)</f>
        <v>192.168.0.1</v>
      </c>
      <c r="E3" s="24" t="s">
        <v>11</v>
      </c>
      <c r="F3" s="24" t="str">
        <f>C3</f>
        <v>S0/1/0</v>
      </c>
      <c r="G3" s="24" t="s">
        <v>12</v>
      </c>
      <c r="H3" s="27" t="str">
        <f>_xlfn.CONCAT(LEFT(D3,LEN(D3)-1),RIGHT(D3,1)+1)</f>
        <v>192.168.0.2</v>
      </c>
      <c r="I3" s="24" t="str">
        <f>_xlfn.CONCAT("Conecta al ",C3," por medio del puerto ",D3," con la ip ",E3," con el ",F3," por el puerto ",G3," con el ip ",H3," para el flujo de la vlan nativa 99 en modo troncal")</f>
        <v>Conecta al S0/1/0 por medio del puerto 192.168.0.1 con la ip R1 con el S0/1/0 por el puerto Trunk con el ip 192.168.0.2 para el flujo de la vlan nativa 99 en modo troncal</v>
      </c>
    </row>
    <row r="4" ht="28.5" spans="1:9">
      <c r="A4" s="25" t="s">
        <v>8</v>
      </c>
      <c r="B4" s="26" t="str">
        <f>E3</f>
        <v>R1</v>
      </c>
      <c r="C4" s="27" t="str">
        <f>C3</f>
        <v>S0/1/0</v>
      </c>
      <c r="D4" s="27" t="str">
        <f>H3</f>
        <v>192.168.0.2</v>
      </c>
      <c r="E4" s="27" t="str">
        <f>B3</f>
        <v>R0</v>
      </c>
      <c r="F4" s="27" t="str">
        <f>F3</f>
        <v>S0/1/0</v>
      </c>
      <c r="G4" s="27" t="s">
        <v>12</v>
      </c>
      <c r="H4" s="27" t="str">
        <f>D3</f>
        <v>192.168.0.1</v>
      </c>
      <c r="I4" s="27" t="str">
        <f>_xlfn.CONCAT("Conecta al ",C4," por medio del puerto ",D4," con la ip ",E4," con el ",F4," por el puerto ",G4," con el ip ",H4," para el flujo de la vlan nativa 99")</f>
        <v>Conecta al S0/1/0 por medio del puerto 192.168.0.2 con la ip R0 con el S0/1/0 por el puerto Trunk con el ip 192.168.0.1 para el flujo de la vlan nativa 99</v>
      </c>
    </row>
    <row r="6" spans="1:9">
      <c r="A6" s="28" t="s">
        <v>13</v>
      </c>
      <c r="B6" s="29"/>
      <c r="C6" s="29"/>
      <c r="D6" s="29"/>
      <c r="E6" s="29"/>
      <c r="F6" s="29"/>
      <c r="G6" s="29"/>
      <c r="H6" s="29"/>
      <c r="I6" s="29"/>
    </row>
    <row r="7" ht="29.25" spans="1:9">
      <c r="A7" s="30" t="s">
        <v>1</v>
      </c>
      <c r="B7" s="31" t="s">
        <v>2</v>
      </c>
      <c r="C7" s="32" t="s">
        <v>3</v>
      </c>
      <c r="D7" s="32" t="s">
        <v>4</v>
      </c>
      <c r="E7" s="32" t="s">
        <v>5</v>
      </c>
      <c r="F7" s="32" t="s">
        <v>3</v>
      </c>
      <c r="G7" s="32" t="s">
        <v>6</v>
      </c>
      <c r="H7" s="32" t="s">
        <v>4</v>
      </c>
      <c r="I7" s="32" t="s">
        <v>7</v>
      </c>
    </row>
    <row r="8" ht="42.75" spans="1:9">
      <c r="A8" s="33" t="s">
        <v>8</v>
      </c>
      <c r="B8" s="34" t="str">
        <f>_xlfn.CONCAT(A6,"_0")</f>
        <v>SW3_0</v>
      </c>
      <c r="C8" s="35" t="s">
        <v>14</v>
      </c>
      <c r="D8" s="35" t="str">
        <f>_xlfn.CONCAT(LEFT(A8,LEN(A8)-1),RIGHT(A8,1)+1)</f>
        <v>192.168.0.1</v>
      </c>
      <c r="E8" s="35" t="s">
        <v>11</v>
      </c>
      <c r="F8" s="35" t="str">
        <f>C8</f>
        <v>G0/1/1</v>
      </c>
      <c r="G8" s="35" t="s">
        <v>12</v>
      </c>
      <c r="H8" s="35" t="str">
        <f>E8</f>
        <v>R1</v>
      </c>
      <c r="I8" s="35" t="str">
        <f>_xlfn.CONCAT("Conecta al ",C8," por medio del puerto ",D8," con la ip ",E8," con el ",F8," por el puerto ",G8," con el ip ",H8," para el flujo de la vlan nativa 99 en modo troncal")</f>
        <v>Conecta al G0/1/1 por medio del puerto 192.168.0.1 con la ip R1 con el G0/1/1 por el puerto Trunk con el ip R1 para el flujo de la vlan nativa 99 en modo troncal</v>
      </c>
    </row>
    <row r="9" ht="42.75" spans="1:9">
      <c r="A9" s="36" t="s">
        <v>8</v>
      </c>
      <c r="B9" s="37" t="s">
        <v>9</v>
      </c>
      <c r="C9" s="38" t="str">
        <f>_xlfn.CONCAT(LEFT(C8,LEN(C8)-1),RIGHT(C8,1)+1)</f>
        <v>G0/1/2</v>
      </c>
      <c r="D9" s="38" t="str">
        <f>D8</f>
        <v>192.168.0.1</v>
      </c>
      <c r="E9" s="38" t="s">
        <v>11</v>
      </c>
      <c r="F9" s="38" t="str">
        <f>_xlfn.CONCAT(LEFT(F8,LEN(F8)-1),RIGHT(F8,1)+1)</f>
        <v>G0/1/2</v>
      </c>
      <c r="G9" s="38" t="s">
        <v>12</v>
      </c>
      <c r="H9" s="38" t="str">
        <f>E8</f>
        <v>R1</v>
      </c>
      <c r="I9" s="38" t="str">
        <f t="shared" ref="I9:I11" si="0">_xlfn.CONCAT("Conecta al ",C9," por medio del puerto ",D9," con la ip ",E9," con el ",F9," por el puerto ",G9," con el ip ",H9," para el flujo de la vlan nativa 99")</f>
        <v>Conecta al G0/1/2 por medio del puerto 192.168.0.1 con la ip R1 con el G0/1/2 por el puerto Trunk con el ip R1 para el flujo de la vlan nativa 99</v>
      </c>
    </row>
    <row r="10" ht="42.75" spans="1:9">
      <c r="A10" s="36" t="s">
        <v>8</v>
      </c>
      <c r="B10" s="37" t="str">
        <f>E9</f>
        <v>R1</v>
      </c>
      <c r="C10" s="38" t="str">
        <f>C8</f>
        <v>G0/1/1</v>
      </c>
      <c r="D10" s="38" t="str">
        <f>_xlfn.CONCAT(LEFT(D9,LEN(D9)-1),RIGHT(D9,1)+1)</f>
        <v>192.168.0.2</v>
      </c>
      <c r="E10" s="38" t="str">
        <f>B9</f>
        <v>R0</v>
      </c>
      <c r="F10" s="38" t="str">
        <f>F8</f>
        <v>G0/1/1</v>
      </c>
      <c r="G10" s="38" t="s">
        <v>12</v>
      </c>
      <c r="H10" s="38" t="str">
        <f>_xlfn.CONCAT(LEFT(H9,LEN(H9)-1),RIGHT(H9,1)+1)</f>
        <v>R2</v>
      </c>
      <c r="I10" s="38" t="str">
        <f t="shared" si="0"/>
        <v>Conecta al G0/1/1 por medio del puerto 192.168.0.2 con la ip R0 con el G0/1/1 por el puerto Trunk con el ip R2 para el flujo de la vlan nativa 99</v>
      </c>
    </row>
    <row r="11" ht="42.75" spans="1:9">
      <c r="A11" s="36" t="s">
        <v>8</v>
      </c>
      <c r="B11" s="37" t="str">
        <f>E10</f>
        <v>R0</v>
      </c>
      <c r="C11" s="38" t="str">
        <f>C9</f>
        <v>G0/1/2</v>
      </c>
      <c r="D11" s="38" t="str">
        <f>_xlfn.CONCAT(LEFT(D10,LEN(D10)-1),RIGHT(D10,1)+1)</f>
        <v>192.168.0.3</v>
      </c>
      <c r="E11" s="38" t="str">
        <f>B10</f>
        <v>R1</v>
      </c>
      <c r="F11" s="38" t="str">
        <f>F9</f>
        <v>G0/1/2</v>
      </c>
      <c r="G11" s="38" t="s">
        <v>12</v>
      </c>
      <c r="H11" s="38" t="str">
        <f>_xlfn.CONCAT(LEFT(H10,LEN(H10)-1),RIGHT(H10,1)+1)</f>
        <v>R3</v>
      </c>
      <c r="I11" s="38" t="str">
        <f t="shared" si="0"/>
        <v>Conecta al G0/1/2 por medio del puerto 192.168.0.3 con la ip R1 con el G0/1/2 por el puerto Trunk con el ip R3 para el flujo de la vlan nativa 99</v>
      </c>
    </row>
  </sheetData>
  <mergeCells count="2">
    <mergeCell ref="A1:I1"/>
    <mergeCell ref="A6:I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tabSelected="1" workbookViewId="0">
      <selection activeCell="J12" sqref="J12"/>
    </sheetView>
  </sheetViews>
  <sheetFormatPr defaultColWidth="9" defaultRowHeight="14.25" outlineLevelCol="3"/>
  <cols>
    <col min="1" max="1" width="10.375" customWidth="1"/>
    <col min="2" max="2" width="13.375" customWidth="1"/>
    <col min="3" max="3" width="11.125" customWidth="1"/>
  </cols>
  <sheetData>
    <row r="1" ht="15" spans="1:2">
      <c r="A1" s="1" t="s">
        <v>15</v>
      </c>
      <c r="B1" s="2" t="s">
        <v>4</v>
      </c>
    </row>
    <row r="2" ht="15" spans="1:2">
      <c r="A2" s="3">
        <v>10</v>
      </c>
      <c r="B2" s="4" t="s">
        <v>16</v>
      </c>
    </row>
    <row r="3" spans="1:2">
      <c r="A3" s="5">
        <v>10</v>
      </c>
      <c r="B3" s="6" t="s">
        <v>17</v>
      </c>
    </row>
    <row r="4" spans="1:2">
      <c r="A4" s="5">
        <v>20</v>
      </c>
      <c r="B4" s="6" t="s">
        <v>18</v>
      </c>
    </row>
    <row r="5" spans="1:2">
      <c r="A5" s="5">
        <v>20</v>
      </c>
      <c r="B5" s="6" t="s">
        <v>19</v>
      </c>
    </row>
    <row r="6" spans="1:2">
      <c r="A6" s="5">
        <v>99</v>
      </c>
      <c r="B6" s="6" t="s">
        <v>20</v>
      </c>
    </row>
    <row r="7" spans="1:2">
      <c r="A7" s="7">
        <v>99</v>
      </c>
      <c r="B7" s="8" t="s">
        <v>21</v>
      </c>
    </row>
    <row r="10" ht="15" spans="1:4">
      <c r="A10" s="9" t="s">
        <v>22</v>
      </c>
      <c r="B10" s="10" t="s">
        <v>23</v>
      </c>
      <c r="C10" s="11" t="s">
        <v>4</v>
      </c>
      <c r="D10" s="11" t="s">
        <v>24</v>
      </c>
    </row>
    <row r="11" spans="1:4">
      <c r="A11" s="12" t="s">
        <v>9</v>
      </c>
      <c r="B11" s="13" t="s">
        <v>25</v>
      </c>
      <c r="C11" s="14" t="str">
        <f>_xlfn.CONCAT(LEFT(B2,LEN(B2)-1),RIGHT(B2,1)+1)</f>
        <v>192.168.11.1</v>
      </c>
      <c r="D11" s="14">
        <f>A2</f>
        <v>10</v>
      </c>
    </row>
    <row r="12" spans="1:4">
      <c r="A12" s="15" t="s">
        <v>9</v>
      </c>
      <c r="B12" s="16" t="s">
        <v>25</v>
      </c>
      <c r="C12" s="17" t="str">
        <f>_xlfn.CONCAT(LEFT(B4,LEN(B4)-1),RIGHT(B4,1)+1)</f>
        <v>192.168.21.1</v>
      </c>
      <c r="D12" s="17">
        <f>A4</f>
        <v>20</v>
      </c>
    </row>
    <row r="13" spans="1:4">
      <c r="A13" s="15" t="s">
        <v>9</v>
      </c>
      <c r="B13" s="16" t="s">
        <v>26</v>
      </c>
      <c r="C13" s="17" t="str">
        <f>_xlfn.CONCAT(LEFT(B6,LEN(B6)-1),RIGHT(B6,1)+1)</f>
        <v>192.168.91.1</v>
      </c>
      <c r="D13" s="17">
        <f>A6</f>
        <v>99</v>
      </c>
    </row>
    <row r="14" spans="1:4">
      <c r="A14" s="15" t="s">
        <v>27</v>
      </c>
      <c r="B14" s="16" t="s">
        <v>28</v>
      </c>
      <c r="C14" s="17" t="s">
        <v>29</v>
      </c>
      <c r="D14" s="17">
        <f t="shared" ref="D14:D19" si="0">D11</f>
        <v>10</v>
      </c>
    </row>
    <row r="15" spans="1:4">
      <c r="A15" s="15" t="s">
        <v>27</v>
      </c>
      <c r="B15" s="16" t="s">
        <v>28</v>
      </c>
      <c r="C15" s="17" t="s">
        <v>29</v>
      </c>
      <c r="D15" s="17">
        <f t="shared" si="0"/>
        <v>20</v>
      </c>
    </row>
    <row r="16" spans="1:4">
      <c r="A16" s="15" t="s">
        <v>27</v>
      </c>
      <c r="B16" s="16" t="s">
        <v>28</v>
      </c>
      <c r="C16" s="17" t="str">
        <f>_xlfn.CONCAT(LEFT(C13,LEN(C13)-1),RIGHT(C13,1)+1)</f>
        <v>192.168.91.2</v>
      </c>
      <c r="D16" s="17">
        <v>99</v>
      </c>
    </row>
    <row r="17" spans="1:4">
      <c r="A17" s="15" t="s">
        <v>30</v>
      </c>
      <c r="B17" s="16" t="s">
        <v>31</v>
      </c>
      <c r="C17" s="17" t="s">
        <v>29</v>
      </c>
      <c r="D17" s="17">
        <f t="shared" si="0"/>
        <v>10</v>
      </c>
    </row>
    <row r="18" spans="1:4">
      <c r="A18" s="15" t="s">
        <v>30</v>
      </c>
      <c r="B18" s="16" t="s">
        <v>31</v>
      </c>
      <c r="C18" s="17" t="s">
        <v>29</v>
      </c>
      <c r="D18" s="17">
        <f t="shared" si="0"/>
        <v>20</v>
      </c>
    </row>
    <row r="19" spans="1:4">
      <c r="A19" s="15" t="s">
        <v>30</v>
      </c>
      <c r="B19" s="16" t="s">
        <v>31</v>
      </c>
      <c r="C19" s="17" t="s">
        <v>29</v>
      </c>
      <c r="D19" s="17">
        <f t="shared" si="0"/>
        <v>99</v>
      </c>
    </row>
    <row r="20" spans="1:4">
      <c r="A20" s="15" t="s">
        <v>30</v>
      </c>
      <c r="B20" s="16" t="s">
        <v>32</v>
      </c>
      <c r="C20" s="17" t="s">
        <v>29</v>
      </c>
      <c r="D20" s="17">
        <v>10</v>
      </c>
    </row>
    <row r="21" spans="1:4">
      <c r="A21" s="15" t="s">
        <v>30</v>
      </c>
      <c r="B21" s="16" t="s">
        <v>33</v>
      </c>
      <c r="C21" s="17" t="s">
        <v>29</v>
      </c>
      <c r="D21" s="17">
        <v>20</v>
      </c>
    </row>
    <row r="22" spans="1:4">
      <c r="A22" s="15" t="str">
        <f>_xlfn.CONCAT(LEFT(A11,1),1)</f>
        <v>R1</v>
      </c>
      <c r="B22" s="16" t="s">
        <v>25</v>
      </c>
      <c r="C22" s="17" t="s">
        <v>34</v>
      </c>
      <c r="D22" s="17">
        <v>10</v>
      </c>
    </row>
    <row r="23" spans="1:4">
      <c r="A23" s="15" t="str">
        <f>A22</f>
        <v>R1</v>
      </c>
      <c r="B23" s="16" t="s">
        <v>25</v>
      </c>
      <c r="C23" s="17" t="s">
        <v>35</v>
      </c>
      <c r="D23" s="17">
        <v>20</v>
      </c>
    </row>
    <row r="24" spans="1:4">
      <c r="A24" s="15" t="str">
        <f>A23</f>
        <v>R1</v>
      </c>
      <c r="B24" s="16" t="s">
        <v>26</v>
      </c>
      <c r="C24" s="17" t="s">
        <v>36</v>
      </c>
      <c r="D24" s="17">
        <v>99</v>
      </c>
    </row>
    <row r="25" spans="1:4">
      <c r="A25" s="15" t="s">
        <v>37</v>
      </c>
      <c r="B25" s="16" t="s">
        <v>28</v>
      </c>
      <c r="C25" s="17" t="s">
        <v>29</v>
      </c>
      <c r="D25" s="17">
        <f t="shared" ref="D25:D30" si="1">D22</f>
        <v>10</v>
      </c>
    </row>
    <row r="26" spans="1:4">
      <c r="A26" s="15" t="s">
        <v>37</v>
      </c>
      <c r="B26" s="16" t="s">
        <v>28</v>
      </c>
      <c r="C26" s="17" t="s">
        <v>29</v>
      </c>
      <c r="D26" s="17">
        <f t="shared" si="1"/>
        <v>20</v>
      </c>
    </row>
    <row r="27" spans="1:4">
      <c r="A27" s="15" t="s">
        <v>37</v>
      </c>
      <c r="B27" s="16" t="s">
        <v>28</v>
      </c>
      <c r="C27" s="17" t="str">
        <f>_xlfn.CONCAT(LEFT(C24,LEN(C24)-1),RIGHT(C24,1)+1)</f>
        <v>192.168.92.2</v>
      </c>
      <c r="D27" s="17">
        <v>99</v>
      </c>
    </row>
    <row r="28" spans="1:4">
      <c r="A28" s="15" t="s">
        <v>38</v>
      </c>
      <c r="B28" s="16" t="s">
        <v>31</v>
      </c>
      <c r="C28" s="17" t="s">
        <v>29</v>
      </c>
      <c r="D28" s="17">
        <f t="shared" si="1"/>
        <v>10</v>
      </c>
    </row>
    <row r="29" spans="1:4">
      <c r="A29" s="15" t="s">
        <v>38</v>
      </c>
      <c r="B29" s="16" t="s">
        <v>31</v>
      </c>
      <c r="C29" s="17" t="s">
        <v>29</v>
      </c>
      <c r="D29" s="17">
        <f t="shared" si="1"/>
        <v>20</v>
      </c>
    </row>
    <row r="30" spans="1:4">
      <c r="A30" s="15" t="s">
        <v>38</v>
      </c>
      <c r="B30" s="16" t="s">
        <v>31</v>
      </c>
      <c r="C30" s="17" t="s">
        <v>29</v>
      </c>
      <c r="D30" s="17">
        <f t="shared" si="1"/>
        <v>99</v>
      </c>
    </row>
    <row r="31" spans="1:4">
      <c r="A31" s="15" t="s">
        <v>38</v>
      </c>
      <c r="B31" s="16" t="s">
        <v>32</v>
      </c>
      <c r="C31" s="17" t="s">
        <v>29</v>
      </c>
      <c r="D31" s="17">
        <v>10</v>
      </c>
    </row>
    <row r="32" spans="1:4">
      <c r="A32" s="15" t="s">
        <v>38</v>
      </c>
      <c r="B32" s="16" t="s">
        <v>33</v>
      </c>
      <c r="C32" s="17" t="s">
        <v>29</v>
      </c>
      <c r="D32" s="17">
        <v>20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Vlans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dc:creator>
  <cp:lastModifiedBy>sebas</cp:lastModifiedBy>
  <dcterms:created xsi:type="dcterms:W3CDTF">2025-04-11T08:41:54Z</dcterms:created>
  <dcterms:modified xsi:type="dcterms:W3CDTF">2025-04-11T14:37:10Z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