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FIME2\Octavo semestre\Visión Computacional\Examen MC\"/>
    </mc:Choice>
  </mc:AlternateContent>
  <xr:revisionPtr revIDLastSave="0" documentId="13_ncr:1_{E348FFF7-2974-4493-B985-C682F8A797B1}" xr6:coauthVersionLast="47" xr6:coauthVersionMax="47" xr10:uidLastSave="{00000000-0000-0000-0000-000000000000}"/>
  <bookViews>
    <workbookView xWindow="29325" yWindow="1275" windowWidth="21105" windowHeight="16215" xr2:uid="{2560E3C9-0226-46FD-9C46-48F9901F7E22}"/>
  </bookViews>
  <sheets>
    <sheet name="P1" sheetId="2" r:id="rId1"/>
    <sheet name="P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4" i="1" l="1"/>
  <c r="AA13" i="1"/>
  <c r="AA12" i="1"/>
  <c r="S16" i="1"/>
  <c r="Y137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6" i="1"/>
  <c r="X137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6" i="1"/>
  <c r="W137" i="1"/>
  <c r="U137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6" i="1"/>
  <c r="W12" i="1"/>
  <c r="W14" i="1"/>
  <c r="U14" i="1"/>
  <c r="Q138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R137" i="1"/>
</calcChain>
</file>

<file path=xl/sharedStrings.xml><?xml version="1.0" encoding="utf-8"?>
<sst xmlns="http://schemas.openxmlformats.org/spreadsheetml/2006/main" count="19" uniqueCount="16">
  <si>
    <t>DI = 10</t>
  </si>
  <si>
    <t>i</t>
  </si>
  <si>
    <t>ni</t>
  </si>
  <si>
    <t>pi</t>
  </si>
  <si>
    <t>N</t>
  </si>
  <si>
    <t>Promedio</t>
  </si>
  <si>
    <t>π0</t>
  </si>
  <si>
    <t>π1</t>
  </si>
  <si>
    <t>VP</t>
  </si>
  <si>
    <t>µ0i</t>
  </si>
  <si>
    <t>µ1i</t>
  </si>
  <si>
    <t>µ0</t>
  </si>
  <si>
    <t>µ1</t>
  </si>
  <si>
    <t>µT</t>
  </si>
  <si>
    <t>QT</t>
  </si>
  <si>
    <t>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</si>
</sst>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  <xf numFmtId="0" fontId="0" fillId="8" borderId="0" xfId="0" applyFill="1"/>
    <xf numFmtId="0" fontId="1" fillId="8" borderId="0" xfId="0" applyFont="1" applyFill="1"/>
    <xf numFmtId="0" fontId="1" fillId="9" borderId="0" xfId="0" applyFont="1" applyFill="1"/>
    <xf numFmtId="0" fontId="0" fillId="9" borderId="0" xfId="0" applyFill="1"/>
    <xf numFmtId="0" fontId="0" fillId="0" borderId="0" xfId="0" applyFont="1"/>
    <xf numFmtId="0" fontId="0" fillId="10" borderId="0" xfId="0" applyFont="1" applyFill="1"/>
    <xf numFmtId="0" fontId="1" fillId="10" borderId="0" xfId="0" applyFont="1" applyFill="1"/>
    <xf numFmtId="0" fontId="0" fillId="11" borderId="0" xfId="0" applyFill="1"/>
    <xf numFmtId="0" fontId="1" fillId="6" borderId="0" xfId="0" applyFont="1" applyFill="1"/>
    <xf numFmtId="0" fontId="1" fillId="12" borderId="0" xfId="0" applyFont="1" applyFill="1"/>
    <xf numFmtId="0" fontId="0" fillId="12" borderId="0" xfId="0" applyFill="1"/>
    <xf numFmtId="0" fontId="1" fillId="13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1" fillId="15" borderId="0" xfId="0" applyFont="1" applyFill="1"/>
    <xf numFmtId="0" fontId="0" fillId="16" borderId="0" xfId="0" applyFill="1"/>
    <xf numFmtId="0" fontId="1" fillId="16" borderId="0" xfId="0" applyFont="1" applyFill="1"/>
    <xf numFmtId="0" fontId="1" fillId="17" borderId="0" xfId="0" applyFont="1" applyFill="1"/>
    <xf numFmtId="0" fontId="0" fillId="17" borderId="0" xfId="0" applyFill="1"/>
    <xf numFmtId="0" fontId="1" fillId="14" borderId="0" xfId="0" applyFont="1" applyFill="1"/>
    <xf numFmtId="0" fontId="0" fillId="18" borderId="0" xfId="0" applyFill="1"/>
    <xf numFmtId="0" fontId="2" fillId="18" borderId="0" xfId="0" applyFont="1" applyFill="1"/>
    <xf numFmtId="0" fontId="0" fillId="19" borderId="0" xfId="0" applyFill="1"/>
    <xf numFmtId="0" fontId="1" fillId="19" borderId="0" xfId="0" applyFont="1" applyFill="1"/>
    <xf numFmtId="0" fontId="0" fillId="20" borderId="0" xfId="0" applyFill="1"/>
    <xf numFmtId="0" fontId="1" fillId="20" borderId="0" xfId="0" applyFont="1" applyFill="1"/>
    <xf numFmtId="0" fontId="0" fillId="5" borderId="0" xfId="0" applyFill="1"/>
    <xf numFmtId="0" fontId="1" fillId="21" borderId="0" xfId="0" applyFont="1" applyFill="1"/>
    <xf numFmtId="0" fontId="0" fillId="21" borderId="0" xfId="0" applyFill="1"/>
    <xf numFmtId="0" fontId="1" fillId="22" borderId="0" xfId="0" applyFont="1" applyFill="1"/>
    <xf numFmtId="0" fontId="0" fillId="22" borderId="0" xfId="0" applyFill="1"/>
    <xf numFmtId="0" fontId="1" fillId="23" borderId="0" xfId="0" applyFont="1" applyFill="1"/>
    <xf numFmtId="0" fontId="0" fillId="23" borderId="0" xfId="0" applyFill="1"/>
    <xf numFmtId="0" fontId="1" fillId="24" borderId="0" xfId="0" applyFont="1" applyFill="1"/>
    <xf numFmtId="0" fontId="0" fillId="24" borderId="0" xfId="0" applyFont="1" applyFill="1"/>
    <xf numFmtId="0" fontId="0" fillId="24" borderId="0" xfId="0" applyFill="1"/>
    <xf numFmtId="0" fontId="0" fillId="16" borderId="0" xfId="0" applyFont="1" applyFill="1"/>
    <xf numFmtId="0" fontId="1" fillId="11" borderId="0" xfId="0" applyFont="1" applyFill="1"/>
    <xf numFmtId="0" fontId="1" fillId="25" borderId="0" xfId="0" applyFont="1" applyFill="1"/>
    <xf numFmtId="0" fontId="0" fillId="25" borderId="0" xfId="0" applyFill="1"/>
    <xf numFmtId="0" fontId="0" fillId="26" borderId="0" xfId="0" applyFill="1"/>
    <xf numFmtId="164" fontId="0" fillId="26" borderId="0" xfId="0" applyNumberFormat="1" applyFill="1"/>
    <xf numFmtId="0" fontId="1" fillId="0" borderId="0" xfId="0" applyFont="1" applyFill="1"/>
    <xf numFmtId="0" fontId="0" fillId="0" borderId="0" xfId="0" applyFont="1" applyFill="1"/>
    <xf numFmtId="0" fontId="3" fillId="8" borderId="0" xfId="0" applyFont="1" applyFill="1"/>
    <xf numFmtId="0" fontId="3" fillId="11" borderId="0" xfId="0" applyFont="1" applyFill="1"/>
    <xf numFmtId="0" fontId="3" fillId="2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746760</xdr:colOff>
      <xdr:row>2</xdr:row>
      <xdr:rowOff>106680</xdr:rowOff>
    </xdr:from>
    <xdr:to>
      <xdr:col>10</xdr:col>
      <xdr:colOff>509708</xdr:colOff>
      <xdr:row>26</xdr:row>
      <xdr:rowOff>42514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9AF50C-192D-4BB0-95D8-D49A92DAD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" y="472440"/>
          <a:ext cx="7687748" cy="4324954"/>
        </a:xfrm>
        <a:prstGeom prst="rect">
          <a:avLst/>
        </a:prstGeom>
      </xdr:spPr>
    </xdr:pic>
    <xdr:clientData/>
  </xdr:twoCellAnchor>
  <xdr:twoCellAnchor editAs="oneCell">
    <xdr:from>
      <xdr:col>2</xdr:col>
      <xdr:colOff>425824</xdr:colOff>
      <xdr:row>27</xdr:row>
      <xdr:rowOff>56030</xdr:rowOff>
    </xdr:from>
    <xdr:to>
      <xdr:col>10</xdr:col>
      <xdr:colOff>398096</xdr:colOff>
      <xdr:row>43</xdr:row>
      <xdr:rowOff>46929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27E10D2-5B7F-412A-B110-61218FA2A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49824" y="5199530"/>
          <a:ext cx="6068272" cy="3038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5B1DB-BB60-402D-ADCC-7F883010E774}">
  <dimension ref="A1"/>
  <sheetViews>
    <sheetView tabSelected="1" zoomScale="85" zoomScaleNormal="85" workbookViewId="0">
      <selection activeCell="G30" sqref="G3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DF7B-EA0A-4E49-AA6D-09D2B9421BC3}">
  <dimension ref="A2:AA138"/>
  <sheetViews>
    <sheetView zoomScale="85" zoomScaleNormal="85" workbookViewId="0">
      <selection activeCell="S16" sqref="S16"/>
    </sheetView>
  </sheetViews>
  <sheetFormatPr baseColWidth="10" defaultRowHeight="15" x14ac:dyDescent="0.25"/>
  <cols>
    <col min="2" max="15" width="4" bestFit="1" customWidth="1"/>
    <col min="23" max="23" width="12.5703125" customWidth="1"/>
  </cols>
  <sheetData>
    <row r="2" spans="1:27" x14ac:dyDescent="0.25">
      <c r="A2" t="s">
        <v>0</v>
      </c>
    </row>
    <row r="3" spans="1:27" x14ac:dyDescent="0.25">
      <c r="B3" s="5">
        <v>162</v>
      </c>
      <c r="C3" s="1">
        <v>159</v>
      </c>
      <c r="D3" s="6">
        <v>148</v>
      </c>
      <c r="E3" s="2">
        <v>139</v>
      </c>
      <c r="F3" s="7">
        <v>231</v>
      </c>
      <c r="G3" s="9">
        <v>176</v>
      </c>
      <c r="H3" s="10">
        <v>108</v>
      </c>
      <c r="I3" s="11">
        <v>61</v>
      </c>
      <c r="J3" s="16">
        <v>230</v>
      </c>
      <c r="K3" s="16">
        <v>201</v>
      </c>
      <c r="L3" s="16">
        <v>242</v>
      </c>
      <c r="M3" s="17">
        <v>184</v>
      </c>
      <c r="N3" s="16">
        <v>13</v>
      </c>
      <c r="O3" s="16">
        <v>79</v>
      </c>
    </row>
    <row r="4" spans="1:27" x14ac:dyDescent="0.25">
      <c r="B4" s="8">
        <v>11</v>
      </c>
      <c r="C4" s="8">
        <v>183</v>
      </c>
      <c r="D4" s="13">
        <v>17</v>
      </c>
      <c r="E4" s="8">
        <v>29</v>
      </c>
      <c r="F4" s="4">
        <v>228</v>
      </c>
      <c r="G4" s="8">
        <v>76</v>
      </c>
      <c r="H4" s="14">
        <v>50</v>
      </c>
      <c r="I4" s="10">
        <v>116</v>
      </c>
      <c r="J4" s="16">
        <v>187</v>
      </c>
      <c r="K4" s="16">
        <v>40</v>
      </c>
      <c r="L4" s="18">
        <v>188</v>
      </c>
      <c r="M4" s="16">
        <v>71</v>
      </c>
      <c r="N4">
        <v>138</v>
      </c>
      <c r="O4">
        <v>243</v>
      </c>
    </row>
    <row r="5" spans="1:27" x14ac:dyDescent="0.25">
      <c r="B5">
        <v>71</v>
      </c>
      <c r="C5" s="12">
        <v>27</v>
      </c>
      <c r="D5">
        <v>93</v>
      </c>
      <c r="E5">
        <v>124</v>
      </c>
      <c r="F5">
        <v>151</v>
      </c>
      <c r="G5" s="4">
        <v>240</v>
      </c>
      <c r="H5" s="15">
        <v>58</v>
      </c>
      <c r="I5" s="16">
        <v>212</v>
      </c>
      <c r="J5" s="16">
        <v>199</v>
      </c>
      <c r="K5">
        <v>77</v>
      </c>
      <c r="L5">
        <v>34</v>
      </c>
      <c r="M5" s="14">
        <v>82</v>
      </c>
      <c r="N5">
        <v>55</v>
      </c>
      <c r="O5">
        <v>173</v>
      </c>
    </row>
    <row r="6" spans="1:27" x14ac:dyDescent="0.25">
      <c r="B6">
        <v>83</v>
      </c>
      <c r="C6" s="12">
        <v>18</v>
      </c>
      <c r="D6">
        <v>192</v>
      </c>
      <c r="E6">
        <v>252</v>
      </c>
      <c r="F6" s="4">
        <v>222</v>
      </c>
      <c r="G6" s="15">
        <v>41</v>
      </c>
      <c r="H6">
        <v>32</v>
      </c>
      <c r="I6">
        <v>9</v>
      </c>
      <c r="J6" s="21">
        <v>49</v>
      </c>
      <c r="K6">
        <v>5</v>
      </c>
      <c r="L6" s="15">
        <v>88</v>
      </c>
      <c r="M6">
        <v>204</v>
      </c>
      <c r="N6">
        <v>139</v>
      </c>
      <c r="O6">
        <v>97</v>
      </c>
    </row>
    <row r="7" spans="1:27" x14ac:dyDescent="0.25">
      <c r="B7">
        <v>169</v>
      </c>
      <c r="C7">
        <v>206</v>
      </c>
      <c r="D7">
        <v>181</v>
      </c>
      <c r="E7">
        <v>234</v>
      </c>
      <c r="F7">
        <v>132</v>
      </c>
      <c r="G7" s="23">
        <v>102</v>
      </c>
      <c r="H7">
        <v>223</v>
      </c>
      <c r="I7" s="22">
        <v>46</v>
      </c>
      <c r="J7">
        <v>165</v>
      </c>
      <c r="K7" s="27">
        <v>215</v>
      </c>
      <c r="L7" s="29">
        <v>239</v>
      </c>
      <c r="M7">
        <v>67</v>
      </c>
      <c r="N7">
        <v>41</v>
      </c>
      <c r="O7">
        <v>158</v>
      </c>
    </row>
    <row r="8" spans="1:27" x14ac:dyDescent="0.25">
      <c r="B8">
        <v>236</v>
      </c>
      <c r="C8">
        <v>144</v>
      </c>
      <c r="D8">
        <v>34</v>
      </c>
      <c r="E8" s="6">
        <v>250</v>
      </c>
      <c r="F8">
        <v>10</v>
      </c>
      <c r="G8" s="24">
        <v>95</v>
      </c>
      <c r="H8">
        <v>20</v>
      </c>
      <c r="I8">
        <v>245</v>
      </c>
      <c r="J8" s="26">
        <v>207</v>
      </c>
      <c r="K8" s="26">
        <v>218</v>
      </c>
      <c r="L8" s="28">
        <v>242</v>
      </c>
      <c r="M8" s="30">
        <v>164</v>
      </c>
      <c r="N8">
        <v>208</v>
      </c>
      <c r="O8">
        <v>12</v>
      </c>
    </row>
    <row r="9" spans="1:27" x14ac:dyDescent="0.25">
      <c r="B9">
        <v>9</v>
      </c>
      <c r="C9">
        <v>115</v>
      </c>
      <c r="D9" s="32">
        <v>169</v>
      </c>
      <c r="E9" s="25">
        <v>161</v>
      </c>
      <c r="F9" s="2">
        <v>252</v>
      </c>
      <c r="G9" s="2">
        <v>244</v>
      </c>
      <c r="H9">
        <v>55</v>
      </c>
      <c r="I9">
        <v>41</v>
      </c>
      <c r="J9">
        <v>199</v>
      </c>
      <c r="K9">
        <v>151</v>
      </c>
      <c r="L9">
        <v>98</v>
      </c>
      <c r="M9" s="31">
        <v>165</v>
      </c>
      <c r="N9">
        <v>134</v>
      </c>
      <c r="O9">
        <v>73</v>
      </c>
    </row>
    <row r="10" spans="1:27" x14ac:dyDescent="0.25">
      <c r="B10">
        <v>157</v>
      </c>
      <c r="C10" s="25">
        <v>166</v>
      </c>
      <c r="D10">
        <v>186</v>
      </c>
      <c r="E10">
        <v>222</v>
      </c>
      <c r="F10">
        <v>116</v>
      </c>
      <c r="G10" s="34">
        <v>192</v>
      </c>
      <c r="H10" s="33">
        <v>186</v>
      </c>
      <c r="I10">
        <v>152</v>
      </c>
      <c r="J10" s="36">
        <v>13</v>
      </c>
      <c r="K10" s="38">
        <v>124</v>
      </c>
      <c r="L10">
        <v>204</v>
      </c>
      <c r="M10" s="9">
        <v>152</v>
      </c>
      <c r="N10">
        <v>87</v>
      </c>
      <c r="O10" s="40">
        <v>188</v>
      </c>
    </row>
    <row r="11" spans="1:27" x14ac:dyDescent="0.25">
      <c r="B11">
        <v>43</v>
      </c>
      <c r="C11">
        <v>1</v>
      </c>
      <c r="D11" s="45">
        <v>83</v>
      </c>
      <c r="E11">
        <v>250</v>
      </c>
      <c r="F11">
        <v>63</v>
      </c>
      <c r="G11" s="33">
        <v>201</v>
      </c>
      <c r="H11">
        <v>62</v>
      </c>
      <c r="I11" s="35">
        <v>10</v>
      </c>
      <c r="J11" s="37">
        <v>132</v>
      </c>
      <c r="K11" s="29">
        <v>74</v>
      </c>
      <c r="L11" s="37">
        <v>116</v>
      </c>
      <c r="M11" s="39">
        <v>154</v>
      </c>
      <c r="N11">
        <v>122</v>
      </c>
      <c r="O11" s="41">
        <v>180</v>
      </c>
    </row>
    <row r="12" spans="1:27" x14ac:dyDescent="0.25">
      <c r="B12">
        <v>204</v>
      </c>
      <c r="C12" s="42">
        <v>159</v>
      </c>
      <c r="D12" s="44">
        <v>81</v>
      </c>
      <c r="E12">
        <v>129</v>
      </c>
      <c r="F12" s="33">
        <v>182</v>
      </c>
      <c r="G12" s="35">
        <v>15</v>
      </c>
      <c r="H12" s="35">
        <v>14</v>
      </c>
      <c r="I12" s="46">
        <v>175</v>
      </c>
      <c r="J12" s="35">
        <v>6</v>
      </c>
      <c r="K12" s="49">
        <v>67</v>
      </c>
      <c r="L12" s="5">
        <v>214</v>
      </c>
      <c r="M12">
        <v>198</v>
      </c>
      <c r="N12">
        <v>68</v>
      </c>
      <c r="O12" s="50">
        <v>250</v>
      </c>
      <c r="W12">
        <f>U14+W14</f>
        <v>0.99999999999999944</v>
      </c>
      <c r="Z12" t="s">
        <v>14</v>
      </c>
      <c r="AA12">
        <f>U14*(U137-X137)^2+W14*(W137-X137)^2</f>
        <v>4429.9534285159298</v>
      </c>
    </row>
    <row r="13" spans="1:27" x14ac:dyDescent="0.25">
      <c r="B13">
        <v>81</v>
      </c>
      <c r="C13">
        <v>31</v>
      </c>
      <c r="D13" s="43">
        <v>157</v>
      </c>
      <c r="E13">
        <v>6</v>
      </c>
      <c r="F13" s="50">
        <v>243</v>
      </c>
      <c r="G13" s="19">
        <v>244</v>
      </c>
      <c r="H13" s="47">
        <v>165</v>
      </c>
      <c r="I13">
        <v>254</v>
      </c>
      <c r="J13">
        <v>39</v>
      </c>
      <c r="K13" s="1">
        <v>222</v>
      </c>
      <c r="L13">
        <v>109</v>
      </c>
      <c r="M13">
        <v>47</v>
      </c>
      <c r="N13">
        <v>157</v>
      </c>
      <c r="O13" s="19">
        <v>243</v>
      </c>
      <c r="Z13" t="s">
        <v>14</v>
      </c>
      <c r="AA13">
        <f>Y137</f>
        <v>17077.495606575947</v>
      </c>
    </row>
    <row r="14" spans="1:27" x14ac:dyDescent="0.25">
      <c r="B14">
        <v>229</v>
      </c>
      <c r="C14">
        <v>103</v>
      </c>
      <c r="D14" s="43">
        <v>150</v>
      </c>
      <c r="E14">
        <v>191</v>
      </c>
      <c r="F14">
        <v>226</v>
      </c>
      <c r="G14" s="48">
        <v>170</v>
      </c>
      <c r="H14" s="20">
        <v>61</v>
      </c>
      <c r="I14" s="10">
        <v>68</v>
      </c>
      <c r="J14">
        <v>230</v>
      </c>
      <c r="K14" s="51">
        <v>147</v>
      </c>
      <c r="L14" s="52">
        <v>151</v>
      </c>
      <c r="M14">
        <v>111</v>
      </c>
      <c r="N14" s="42">
        <v>68</v>
      </c>
      <c r="O14" s="43">
        <v>71</v>
      </c>
      <c r="T14" s="58" t="s">
        <v>6</v>
      </c>
      <c r="U14" s="19">
        <f>SUM(S16:S73)</f>
        <v>0.45833333333333304</v>
      </c>
      <c r="V14" s="57" t="s">
        <v>7</v>
      </c>
      <c r="W14">
        <f>SUM(S74:S136)</f>
        <v>0.54166666666666641</v>
      </c>
      <c r="Z14" s="59" t="s">
        <v>15</v>
      </c>
      <c r="AA14">
        <f>AA12/AA13</f>
        <v>0.25940299037817405</v>
      </c>
    </row>
    <row r="15" spans="1:27" x14ac:dyDescent="0.25">
      <c r="Q15" t="s">
        <v>1</v>
      </c>
      <c r="R15" t="s">
        <v>2</v>
      </c>
      <c r="S15" t="s">
        <v>3</v>
      </c>
      <c r="T15" t="s">
        <v>8</v>
      </c>
      <c r="U15" s="19" t="s">
        <v>9</v>
      </c>
      <c r="V15" t="s">
        <v>8</v>
      </c>
      <c r="W15" t="s">
        <v>10</v>
      </c>
      <c r="Y15" t="s">
        <v>14</v>
      </c>
    </row>
    <row r="16" spans="1:27" x14ac:dyDescent="0.25">
      <c r="Q16" s="3">
        <v>1</v>
      </c>
      <c r="R16">
        <v>1</v>
      </c>
      <c r="S16">
        <f>R16/$R$137</f>
        <v>5.9523809523809521E-3</v>
      </c>
      <c r="T16">
        <v>1</v>
      </c>
      <c r="U16" s="19">
        <f>Q16*S16*T16/U$14</f>
        <v>1.2987012987012995E-2</v>
      </c>
      <c r="V16">
        <v>0</v>
      </c>
      <c r="W16" s="2">
        <f>Q16*S16*V16/W$14</f>
        <v>0</v>
      </c>
      <c r="X16" s="26">
        <f>Q16*S16</f>
        <v>5.9523809523809521E-3</v>
      </c>
      <c r="Y16">
        <f>S16*(R16-X$137)^2</f>
        <v>102.72515876390234</v>
      </c>
    </row>
    <row r="17" spans="2:25" x14ac:dyDescent="0.25">
      <c r="B17" s="5">
        <v>162</v>
      </c>
      <c r="C17" s="1">
        <v>159</v>
      </c>
      <c r="D17" s="6">
        <v>148</v>
      </c>
      <c r="E17" s="2">
        <v>139</v>
      </c>
      <c r="F17" s="7">
        <v>231</v>
      </c>
      <c r="G17" s="9">
        <v>176</v>
      </c>
      <c r="H17" s="10">
        <v>108</v>
      </c>
      <c r="I17" s="11">
        <v>61</v>
      </c>
      <c r="J17" s="16">
        <v>230</v>
      </c>
      <c r="K17" s="16">
        <v>201</v>
      </c>
      <c r="L17" s="16">
        <v>242</v>
      </c>
      <c r="M17" s="17">
        <v>184</v>
      </c>
      <c r="N17" s="16">
        <v>13</v>
      </c>
      <c r="O17" s="16">
        <v>79</v>
      </c>
      <c r="Q17" s="3">
        <v>5</v>
      </c>
      <c r="R17">
        <v>1</v>
      </c>
      <c r="S17">
        <f t="shared" ref="S17:S80" si="0">R17/$R$137</f>
        <v>5.9523809523809521E-3</v>
      </c>
      <c r="T17">
        <v>1</v>
      </c>
      <c r="U17" s="19">
        <f t="shared" ref="U17:U80" si="1">Q17*S17*T17/U$14</f>
        <v>6.4935064935064971E-2</v>
      </c>
      <c r="V17">
        <v>0</v>
      </c>
      <c r="W17" s="2">
        <f t="shared" ref="W17:W80" si="2">Q17*S17*V17/W$14</f>
        <v>0</v>
      </c>
      <c r="X17" s="26">
        <f t="shared" ref="X17:X80" si="3">Q17*S17</f>
        <v>2.976190476190476E-2</v>
      </c>
      <c r="Y17">
        <f t="shared" ref="Y17:Y80" si="4">S17*(R17-X$137)^2</f>
        <v>102.72515876390234</v>
      </c>
    </row>
    <row r="18" spans="2:25" x14ac:dyDescent="0.25">
      <c r="B18">
        <v>9</v>
      </c>
      <c r="C18">
        <v>115</v>
      </c>
      <c r="D18" s="32">
        <v>169</v>
      </c>
      <c r="E18" s="25">
        <v>161</v>
      </c>
      <c r="F18" s="2">
        <v>252</v>
      </c>
      <c r="G18" s="2">
        <v>244</v>
      </c>
      <c r="H18">
        <v>55</v>
      </c>
      <c r="I18">
        <v>41</v>
      </c>
      <c r="J18">
        <v>199</v>
      </c>
      <c r="K18">
        <v>151</v>
      </c>
      <c r="L18">
        <v>98</v>
      </c>
      <c r="M18" s="31">
        <v>165</v>
      </c>
      <c r="N18">
        <v>134</v>
      </c>
      <c r="O18">
        <v>73</v>
      </c>
      <c r="Q18" s="3">
        <v>6</v>
      </c>
      <c r="R18">
        <v>2</v>
      </c>
      <c r="S18">
        <f t="shared" si="0"/>
        <v>1.1904761904761904E-2</v>
      </c>
      <c r="T18">
        <v>1</v>
      </c>
      <c r="U18" s="19">
        <f t="shared" si="1"/>
        <v>0.15584415584415592</v>
      </c>
      <c r="V18">
        <v>0</v>
      </c>
      <c r="W18" s="2">
        <f t="shared" si="2"/>
        <v>0</v>
      </c>
      <c r="X18" s="26">
        <f t="shared" si="3"/>
        <v>7.1428571428571425E-2</v>
      </c>
      <c r="Y18">
        <f t="shared" si="4"/>
        <v>202.33438782258926</v>
      </c>
    </row>
    <row r="19" spans="2:25" x14ac:dyDescent="0.25">
      <c r="B19" s="8">
        <v>11</v>
      </c>
      <c r="C19" s="8">
        <v>183</v>
      </c>
      <c r="D19" s="13">
        <v>17</v>
      </c>
      <c r="E19" s="8">
        <v>29</v>
      </c>
      <c r="F19" s="4">
        <v>228</v>
      </c>
      <c r="G19" s="8">
        <v>76</v>
      </c>
      <c r="H19" s="14">
        <v>50</v>
      </c>
      <c r="I19" s="10">
        <v>116</v>
      </c>
      <c r="J19" s="16">
        <v>187</v>
      </c>
      <c r="K19" s="16">
        <v>40</v>
      </c>
      <c r="L19" s="18">
        <v>188</v>
      </c>
      <c r="M19" s="16">
        <v>71</v>
      </c>
      <c r="N19">
        <v>138</v>
      </c>
      <c r="O19">
        <v>243</v>
      </c>
      <c r="Q19" s="3">
        <v>9</v>
      </c>
      <c r="R19">
        <v>2</v>
      </c>
      <c r="S19">
        <f t="shared" si="0"/>
        <v>1.1904761904761904E-2</v>
      </c>
      <c r="T19">
        <v>1</v>
      </c>
      <c r="U19" s="19">
        <f t="shared" si="1"/>
        <v>0.2337662337662339</v>
      </c>
      <c r="V19">
        <v>0</v>
      </c>
      <c r="W19" s="2">
        <f t="shared" si="2"/>
        <v>0</v>
      </c>
      <c r="X19" s="26">
        <f t="shared" si="3"/>
        <v>0.10714285714285714</v>
      </c>
      <c r="Y19">
        <f t="shared" si="4"/>
        <v>202.33438782258926</v>
      </c>
    </row>
    <row r="20" spans="2:25" x14ac:dyDescent="0.25">
      <c r="B20">
        <v>43</v>
      </c>
      <c r="C20">
        <v>1</v>
      </c>
      <c r="D20" s="45">
        <v>83</v>
      </c>
      <c r="E20">
        <v>250</v>
      </c>
      <c r="F20">
        <v>63</v>
      </c>
      <c r="G20" s="33">
        <v>201</v>
      </c>
      <c r="H20">
        <v>62</v>
      </c>
      <c r="I20" s="35">
        <v>10</v>
      </c>
      <c r="J20" s="37">
        <v>132</v>
      </c>
      <c r="K20" s="29">
        <v>74</v>
      </c>
      <c r="L20" s="37">
        <v>116</v>
      </c>
      <c r="M20" s="39">
        <v>154</v>
      </c>
      <c r="N20">
        <v>122</v>
      </c>
      <c r="O20" s="41">
        <v>180</v>
      </c>
      <c r="Q20" s="3">
        <v>10</v>
      </c>
      <c r="R20">
        <v>2</v>
      </c>
      <c r="S20">
        <f t="shared" si="0"/>
        <v>1.1904761904761904E-2</v>
      </c>
      <c r="T20">
        <v>1</v>
      </c>
      <c r="U20" s="19">
        <f t="shared" si="1"/>
        <v>0.25974025974025988</v>
      </c>
      <c r="V20">
        <v>0</v>
      </c>
      <c r="W20" s="2">
        <f t="shared" si="2"/>
        <v>0</v>
      </c>
      <c r="X20" s="26">
        <f t="shared" si="3"/>
        <v>0.11904761904761904</v>
      </c>
      <c r="Y20">
        <f t="shared" si="4"/>
        <v>202.33438782258926</v>
      </c>
    </row>
    <row r="21" spans="2:25" x14ac:dyDescent="0.25">
      <c r="B21">
        <v>71</v>
      </c>
      <c r="C21" s="12">
        <v>27</v>
      </c>
      <c r="D21">
        <v>93</v>
      </c>
      <c r="E21">
        <v>124</v>
      </c>
      <c r="F21">
        <v>151</v>
      </c>
      <c r="G21" s="4">
        <v>240</v>
      </c>
      <c r="H21" s="15">
        <v>58</v>
      </c>
      <c r="I21" s="16">
        <v>212</v>
      </c>
      <c r="J21" s="16">
        <v>199</v>
      </c>
      <c r="K21">
        <v>77</v>
      </c>
      <c r="L21">
        <v>34</v>
      </c>
      <c r="M21" s="14">
        <v>82</v>
      </c>
      <c r="N21">
        <v>55</v>
      </c>
      <c r="O21">
        <v>173</v>
      </c>
      <c r="Q21" s="55">
        <v>11</v>
      </c>
      <c r="R21">
        <v>1</v>
      </c>
      <c r="S21">
        <f t="shared" si="0"/>
        <v>5.9523809523809521E-3</v>
      </c>
      <c r="T21">
        <v>1</v>
      </c>
      <c r="U21" s="19">
        <f t="shared" si="1"/>
        <v>0.14285714285714293</v>
      </c>
      <c r="V21">
        <v>0</v>
      </c>
      <c r="W21" s="2">
        <f t="shared" si="2"/>
        <v>0</v>
      </c>
      <c r="X21" s="26">
        <f t="shared" si="3"/>
        <v>6.5476190476190466E-2</v>
      </c>
      <c r="Y21">
        <f t="shared" si="4"/>
        <v>102.72515876390234</v>
      </c>
    </row>
    <row r="22" spans="2:25" x14ac:dyDescent="0.25">
      <c r="B22">
        <v>81</v>
      </c>
      <c r="C22">
        <v>31</v>
      </c>
      <c r="D22" s="43">
        <v>157</v>
      </c>
      <c r="E22">
        <v>6</v>
      </c>
      <c r="F22" s="50">
        <v>243</v>
      </c>
      <c r="G22" s="19">
        <v>244</v>
      </c>
      <c r="H22" s="47">
        <v>165</v>
      </c>
      <c r="I22">
        <v>254</v>
      </c>
      <c r="J22">
        <v>39</v>
      </c>
      <c r="K22" s="1">
        <v>222</v>
      </c>
      <c r="L22">
        <v>109</v>
      </c>
      <c r="M22">
        <v>47</v>
      </c>
      <c r="N22">
        <v>157</v>
      </c>
      <c r="O22" s="19">
        <v>243</v>
      </c>
      <c r="Q22" s="3">
        <v>12</v>
      </c>
      <c r="R22">
        <v>1</v>
      </c>
      <c r="S22">
        <f t="shared" si="0"/>
        <v>5.9523809523809521E-3</v>
      </c>
      <c r="T22">
        <v>1</v>
      </c>
      <c r="U22" s="19">
        <f t="shared" si="1"/>
        <v>0.15584415584415592</v>
      </c>
      <c r="V22">
        <v>0</v>
      </c>
      <c r="W22" s="2">
        <f t="shared" si="2"/>
        <v>0</v>
      </c>
      <c r="X22" s="26">
        <f t="shared" si="3"/>
        <v>7.1428571428571425E-2</v>
      </c>
      <c r="Y22">
        <f t="shared" si="4"/>
        <v>102.72515876390234</v>
      </c>
    </row>
    <row r="23" spans="2:25" x14ac:dyDescent="0.25">
      <c r="B23">
        <v>83</v>
      </c>
      <c r="C23" s="12">
        <v>18</v>
      </c>
      <c r="D23">
        <v>192</v>
      </c>
      <c r="E23">
        <v>252</v>
      </c>
      <c r="F23" s="4">
        <v>222</v>
      </c>
      <c r="G23" s="15">
        <v>41</v>
      </c>
      <c r="H23">
        <v>32</v>
      </c>
      <c r="I23">
        <v>9</v>
      </c>
      <c r="J23" s="21">
        <v>49</v>
      </c>
      <c r="K23">
        <v>5</v>
      </c>
      <c r="L23" s="15">
        <v>88</v>
      </c>
      <c r="M23">
        <v>204</v>
      </c>
      <c r="N23">
        <v>139</v>
      </c>
      <c r="O23">
        <v>97</v>
      </c>
      <c r="Q23" s="56">
        <v>13</v>
      </c>
      <c r="R23" s="16">
        <v>2</v>
      </c>
      <c r="S23">
        <f t="shared" si="0"/>
        <v>1.1904761904761904E-2</v>
      </c>
      <c r="T23">
        <v>1</v>
      </c>
      <c r="U23" s="19">
        <f t="shared" si="1"/>
        <v>0.33766233766233789</v>
      </c>
      <c r="V23">
        <v>0</v>
      </c>
      <c r="W23" s="2">
        <f t="shared" si="2"/>
        <v>0</v>
      </c>
      <c r="X23" s="26">
        <f t="shared" si="3"/>
        <v>0.15476190476190477</v>
      </c>
      <c r="Y23">
        <f t="shared" si="4"/>
        <v>202.33438782258926</v>
      </c>
    </row>
    <row r="24" spans="2:25" x14ac:dyDescent="0.25">
      <c r="B24">
        <v>157</v>
      </c>
      <c r="C24" s="25">
        <v>166</v>
      </c>
      <c r="D24">
        <v>186</v>
      </c>
      <c r="E24">
        <v>222</v>
      </c>
      <c r="F24">
        <v>116</v>
      </c>
      <c r="G24" s="34">
        <v>192</v>
      </c>
      <c r="H24" s="33">
        <v>186</v>
      </c>
      <c r="I24">
        <v>152</v>
      </c>
      <c r="J24" s="36">
        <v>13</v>
      </c>
      <c r="K24" s="38">
        <v>124</v>
      </c>
      <c r="L24">
        <v>204</v>
      </c>
      <c r="M24" s="9">
        <v>152</v>
      </c>
      <c r="N24">
        <v>87</v>
      </c>
      <c r="O24" s="40">
        <v>188</v>
      </c>
      <c r="Q24" s="3">
        <v>14</v>
      </c>
      <c r="R24" s="16">
        <v>1</v>
      </c>
      <c r="S24">
        <f t="shared" si="0"/>
        <v>5.9523809523809521E-3</v>
      </c>
      <c r="T24">
        <v>1</v>
      </c>
      <c r="U24" s="19">
        <f t="shared" si="1"/>
        <v>0.18181818181818193</v>
      </c>
      <c r="V24">
        <v>0</v>
      </c>
      <c r="W24" s="2">
        <f t="shared" si="2"/>
        <v>0</v>
      </c>
      <c r="X24" s="26">
        <f t="shared" si="3"/>
        <v>8.3333333333333329E-2</v>
      </c>
      <c r="Y24">
        <f t="shared" si="4"/>
        <v>102.72515876390234</v>
      </c>
    </row>
    <row r="25" spans="2:25" x14ac:dyDescent="0.25">
      <c r="B25">
        <v>169</v>
      </c>
      <c r="C25">
        <v>206</v>
      </c>
      <c r="D25">
        <v>181</v>
      </c>
      <c r="E25">
        <v>234</v>
      </c>
      <c r="F25">
        <v>132</v>
      </c>
      <c r="G25" s="23">
        <v>102</v>
      </c>
      <c r="H25">
        <v>223</v>
      </c>
      <c r="I25" s="22">
        <v>46</v>
      </c>
      <c r="J25">
        <v>165</v>
      </c>
      <c r="K25" s="27">
        <v>215</v>
      </c>
      <c r="L25" s="29">
        <v>239</v>
      </c>
      <c r="M25">
        <v>67</v>
      </c>
      <c r="N25">
        <v>41</v>
      </c>
      <c r="O25">
        <v>158</v>
      </c>
      <c r="Q25" s="3">
        <v>15</v>
      </c>
      <c r="R25" s="16">
        <v>1</v>
      </c>
      <c r="S25">
        <f t="shared" si="0"/>
        <v>5.9523809523809521E-3</v>
      </c>
      <c r="T25">
        <v>1</v>
      </c>
      <c r="U25" s="19">
        <f t="shared" si="1"/>
        <v>0.1948051948051949</v>
      </c>
      <c r="V25">
        <v>0</v>
      </c>
      <c r="W25" s="2">
        <f t="shared" si="2"/>
        <v>0</v>
      </c>
      <c r="X25" s="26">
        <f t="shared" si="3"/>
        <v>8.9285714285714274E-2</v>
      </c>
      <c r="Y25">
        <f t="shared" si="4"/>
        <v>102.72515876390234</v>
      </c>
    </row>
    <row r="26" spans="2:25" x14ac:dyDescent="0.25">
      <c r="B26">
        <v>204</v>
      </c>
      <c r="C26" s="42">
        <v>159</v>
      </c>
      <c r="D26" s="44">
        <v>81</v>
      </c>
      <c r="E26">
        <v>129</v>
      </c>
      <c r="F26" s="33">
        <v>182</v>
      </c>
      <c r="G26" s="35">
        <v>15</v>
      </c>
      <c r="H26" s="35">
        <v>14</v>
      </c>
      <c r="I26" s="46">
        <v>175</v>
      </c>
      <c r="J26" s="35">
        <v>6</v>
      </c>
      <c r="K26" s="49">
        <v>67</v>
      </c>
      <c r="L26" s="5">
        <v>214</v>
      </c>
      <c r="M26">
        <v>198</v>
      </c>
      <c r="N26">
        <v>68</v>
      </c>
      <c r="O26" s="50">
        <v>250</v>
      </c>
      <c r="Q26" s="55">
        <v>17</v>
      </c>
      <c r="R26" s="16">
        <v>1</v>
      </c>
      <c r="S26">
        <f t="shared" si="0"/>
        <v>5.9523809523809521E-3</v>
      </c>
      <c r="T26">
        <v>1</v>
      </c>
      <c r="U26" s="19">
        <f t="shared" si="1"/>
        <v>0.22077922077922094</v>
      </c>
      <c r="V26">
        <v>0</v>
      </c>
      <c r="W26" s="2">
        <f t="shared" si="2"/>
        <v>0</v>
      </c>
      <c r="X26" s="26">
        <f t="shared" si="3"/>
        <v>0.10119047619047619</v>
      </c>
      <c r="Y26">
        <f t="shared" si="4"/>
        <v>102.72515876390234</v>
      </c>
    </row>
    <row r="27" spans="2:25" x14ac:dyDescent="0.25">
      <c r="B27">
        <v>229</v>
      </c>
      <c r="C27">
        <v>103</v>
      </c>
      <c r="D27" s="43">
        <v>150</v>
      </c>
      <c r="E27">
        <v>191</v>
      </c>
      <c r="F27">
        <v>226</v>
      </c>
      <c r="G27" s="48">
        <v>170</v>
      </c>
      <c r="H27" s="20">
        <v>61</v>
      </c>
      <c r="I27" s="10">
        <v>68</v>
      </c>
      <c r="J27">
        <v>230</v>
      </c>
      <c r="K27" s="51">
        <v>147</v>
      </c>
      <c r="L27" s="52">
        <v>151</v>
      </c>
      <c r="M27">
        <v>111</v>
      </c>
      <c r="N27" s="42">
        <v>68</v>
      </c>
      <c r="O27" s="43">
        <v>71</v>
      </c>
      <c r="Q27" s="3">
        <v>18</v>
      </c>
      <c r="R27" s="16">
        <v>1</v>
      </c>
      <c r="S27">
        <f t="shared" si="0"/>
        <v>5.9523809523809521E-3</v>
      </c>
      <c r="T27">
        <v>1</v>
      </c>
      <c r="U27" s="19">
        <f t="shared" si="1"/>
        <v>0.2337662337662339</v>
      </c>
      <c r="V27">
        <v>0</v>
      </c>
      <c r="W27" s="2">
        <f t="shared" si="2"/>
        <v>0</v>
      </c>
      <c r="X27" s="26">
        <f t="shared" si="3"/>
        <v>0.10714285714285714</v>
      </c>
      <c r="Y27">
        <f t="shared" si="4"/>
        <v>102.72515876390234</v>
      </c>
    </row>
    <row r="28" spans="2:25" x14ac:dyDescent="0.25">
      <c r="B28">
        <v>236</v>
      </c>
      <c r="C28">
        <v>144</v>
      </c>
      <c r="D28">
        <v>34</v>
      </c>
      <c r="E28" s="6">
        <v>250</v>
      </c>
      <c r="F28">
        <v>10</v>
      </c>
      <c r="G28" s="24">
        <v>95</v>
      </c>
      <c r="H28">
        <v>20</v>
      </c>
      <c r="I28">
        <v>245</v>
      </c>
      <c r="J28" s="26">
        <v>207</v>
      </c>
      <c r="K28" s="26">
        <v>218</v>
      </c>
      <c r="L28" s="28">
        <v>242</v>
      </c>
      <c r="M28" s="30">
        <v>164</v>
      </c>
      <c r="N28">
        <v>208</v>
      </c>
      <c r="O28">
        <v>12</v>
      </c>
      <c r="Q28" s="3">
        <v>20</v>
      </c>
      <c r="R28" s="16">
        <v>1</v>
      </c>
      <c r="S28">
        <f t="shared" si="0"/>
        <v>5.9523809523809521E-3</v>
      </c>
      <c r="T28">
        <v>1</v>
      </c>
      <c r="U28" s="19">
        <f t="shared" si="1"/>
        <v>0.25974025974025988</v>
      </c>
      <c r="V28">
        <v>0</v>
      </c>
      <c r="W28" s="2">
        <f t="shared" si="2"/>
        <v>0</v>
      </c>
      <c r="X28" s="26">
        <f t="shared" si="3"/>
        <v>0.11904761904761904</v>
      </c>
      <c r="Y28">
        <f t="shared" si="4"/>
        <v>102.72515876390234</v>
      </c>
    </row>
    <row r="29" spans="2:25" x14ac:dyDescent="0.25">
      <c r="Q29" s="3">
        <v>27</v>
      </c>
      <c r="R29" s="16">
        <v>1</v>
      </c>
      <c r="S29">
        <f t="shared" si="0"/>
        <v>5.9523809523809521E-3</v>
      </c>
      <c r="T29">
        <v>1</v>
      </c>
      <c r="U29" s="19">
        <f t="shared" si="1"/>
        <v>0.35064935064935082</v>
      </c>
      <c r="V29">
        <v>0</v>
      </c>
      <c r="W29" s="2">
        <f t="shared" si="2"/>
        <v>0</v>
      </c>
      <c r="X29" s="26">
        <f t="shared" si="3"/>
        <v>0.1607142857142857</v>
      </c>
      <c r="Y29">
        <f t="shared" si="4"/>
        <v>102.72515876390234</v>
      </c>
    </row>
    <row r="30" spans="2:25" x14ac:dyDescent="0.25">
      <c r="Q30" s="55">
        <v>29</v>
      </c>
      <c r="R30" s="16">
        <v>1</v>
      </c>
      <c r="S30">
        <f t="shared" si="0"/>
        <v>5.9523809523809521E-3</v>
      </c>
      <c r="T30">
        <v>1</v>
      </c>
      <c r="U30" s="19">
        <f t="shared" si="1"/>
        <v>0.37662337662337686</v>
      </c>
      <c r="V30">
        <v>0</v>
      </c>
      <c r="W30" s="2">
        <f t="shared" si="2"/>
        <v>0</v>
      </c>
      <c r="X30" s="26">
        <f t="shared" si="3"/>
        <v>0.17261904761904762</v>
      </c>
      <c r="Y30">
        <f t="shared" si="4"/>
        <v>102.72515876390234</v>
      </c>
    </row>
    <row r="31" spans="2:25" x14ac:dyDescent="0.25">
      <c r="Q31" s="3">
        <v>31</v>
      </c>
      <c r="R31" s="16">
        <v>1</v>
      </c>
      <c r="S31">
        <f t="shared" si="0"/>
        <v>5.9523809523809521E-3</v>
      </c>
      <c r="T31">
        <v>1</v>
      </c>
      <c r="U31" s="19">
        <f t="shared" si="1"/>
        <v>0.40259740259740284</v>
      </c>
      <c r="V31">
        <v>0</v>
      </c>
      <c r="W31" s="2">
        <f t="shared" si="2"/>
        <v>0</v>
      </c>
      <c r="X31" s="26">
        <f t="shared" si="3"/>
        <v>0.18452380952380951</v>
      </c>
      <c r="Y31">
        <f t="shared" si="4"/>
        <v>102.72515876390234</v>
      </c>
    </row>
    <row r="32" spans="2:25" x14ac:dyDescent="0.25">
      <c r="Q32" s="3">
        <v>32</v>
      </c>
      <c r="R32" s="16">
        <v>1</v>
      </c>
      <c r="S32">
        <f t="shared" si="0"/>
        <v>5.9523809523809521E-3</v>
      </c>
      <c r="T32">
        <v>1</v>
      </c>
      <c r="U32" s="19">
        <f t="shared" si="1"/>
        <v>0.41558441558441583</v>
      </c>
      <c r="V32">
        <v>0</v>
      </c>
      <c r="W32" s="2">
        <f t="shared" si="2"/>
        <v>0</v>
      </c>
      <c r="X32" s="26">
        <f t="shared" si="3"/>
        <v>0.19047619047619047</v>
      </c>
      <c r="Y32">
        <f t="shared" si="4"/>
        <v>102.72515876390234</v>
      </c>
    </row>
    <row r="33" spans="17:25" x14ac:dyDescent="0.25">
      <c r="Q33" s="3">
        <v>34</v>
      </c>
      <c r="R33" s="16">
        <v>2</v>
      </c>
      <c r="S33">
        <f t="shared" si="0"/>
        <v>1.1904761904761904E-2</v>
      </c>
      <c r="T33">
        <v>1</v>
      </c>
      <c r="U33" s="19">
        <f t="shared" si="1"/>
        <v>0.88311688311688374</v>
      </c>
      <c r="V33">
        <v>0</v>
      </c>
      <c r="W33" s="2">
        <f t="shared" si="2"/>
        <v>0</v>
      </c>
      <c r="X33" s="26">
        <f t="shared" si="3"/>
        <v>0.40476190476190477</v>
      </c>
      <c r="Y33">
        <f t="shared" si="4"/>
        <v>202.33438782258926</v>
      </c>
    </row>
    <row r="34" spans="17:25" x14ac:dyDescent="0.25">
      <c r="Q34" s="3">
        <v>39</v>
      </c>
      <c r="R34" s="16">
        <v>1</v>
      </c>
      <c r="S34">
        <f t="shared" si="0"/>
        <v>5.9523809523809521E-3</v>
      </c>
      <c r="T34">
        <v>1</v>
      </c>
      <c r="U34" s="19">
        <f t="shared" si="1"/>
        <v>0.50649350649350677</v>
      </c>
      <c r="V34">
        <v>0</v>
      </c>
      <c r="W34" s="2">
        <f t="shared" si="2"/>
        <v>0</v>
      </c>
      <c r="X34" s="26">
        <f t="shared" si="3"/>
        <v>0.23214285714285712</v>
      </c>
      <c r="Y34">
        <f t="shared" si="4"/>
        <v>102.72515876390234</v>
      </c>
    </row>
    <row r="35" spans="17:25" x14ac:dyDescent="0.25">
      <c r="Q35" s="56">
        <v>40</v>
      </c>
      <c r="R35" s="16">
        <v>1</v>
      </c>
      <c r="S35">
        <f t="shared" si="0"/>
        <v>5.9523809523809521E-3</v>
      </c>
      <c r="T35">
        <v>1</v>
      </c>
      <c r="U35" s="19">
        <f t="shared" si="1"/>
        <v>0.51948051948051976</v>
      </c>
      <c r="V35">
        <v>0</v>
      </c>
      <c r="W35" s="2">
        <f t="shared" si="2"/>
        <v>0</v>
      </c>
      <c r="X35" s="26">
        <f t="shared" si="3"/>
        <v>0.23809523809523808</v>
      </c>
      <c r="Y35">
        <f t="shared" si="4"/>
        <v>102.72515876390234</v>
      </c>
    </row>
    <row r="36" spans="17:25" x14ac:dyDescent="0.25">
      <c r="Q36" s="3">
        <v>41</v>
      </c>
      <c r="R36" s="16">
        <v>3</v>
      </c>
      <c r="S36">
        <f t="shared" si="0"/>
        <v>1.7857142857142856E-2</v>
      </c>
      <c r="T36">
        <v>1</v>
      </c>
      <c r="U36" s="19">
        <f t="shared" si="1"/>
        <v>1.5974025974025983</v>
      </c>
      <c r="V36">
        <v>0</v>
      </c>
      <c r="W36" s="2">
        <f t="shared" si="2"/>
        <v>0</v>
      </c>
      <c r="X36" s="26">
        <f t="shared" si="3"/>
        <v>0.7321428571428571</v>
      </c>
      <c r="Y36">
        <f t="shared" si="4"/>
        <v>298.86340146177508</v>
      </c>
    </row>
    <row r="37" spans="17:25" x14ac:dyDescent="0.25">
      <c r="Q37" s="3">
        <v>43</v>
      </c>
      <c r="R37" s="16">
        <v>1</v>
      </c>
      <c r="S37">
        <f t="shared" si="0"/>
        <v>5.9523809523809521E-3</v>
      </c>
      <c r="T37">
        <v>1</v>
      </c>
      <c r="U37" s="19">
        <f t="shared" si="1"/>
        <v>0.55844155844155874</v>
      </c>
      <c r="V37">
        <v>0</v>
      </c>
      <c r="W37" s="2">
        <f t="shared" si="2"/>
        <v>0</v>
      </c>
      <c r="X37" s="26">
        <f t="shared" si="3"/>
        <v>0.25595238095238093</v>
      </c>
      <c r="Y37">
        <f t="shared" si="4"/>
        <v>102.72515876390234</v>
      </c>
    </row>
    <row r="38" spans="17:25" x14ac:dyDescent="0.25">
      <c r="Q38" s="3">
        <v>46</v>
      </c>
      <c r="R38" s="16">
        <v>1</v>
      </c>
      <c r="S38">
        <f t="shared" si="0"/>
        <v>5.9523809523809521E-3</v>
      </c>
      <c r="T38">
        <v>1</v>
      </c>
      <c r="U38" s="19">
        <f t="shared" si="1"/>
        <v>0.59740259740259771</v>
      </c>
      <c r="V38">
        <v>0</v>
      </c>
      <c r="W38" s="2">
        <f t="shared" si="2"/>
        <v>0</v>
      </c>
      <c r="X38" s="26">
        <f t="shared" si="3"/>
        <v>0.27380952380952378</v>
      </c>
      <c r="Y38">
        <f t="shared" si="4"/>
        <v>102.72515876390234</v>
      </c>
    </row>
    <row r="39" spans="17:25" x14ac:dyDescent="0.25">
      <c r="Q39" s="3">
        <v>47</v>
      </c>
      <c r="R39" s="16">
        <v>1</v>
      </c>
      <c r="S39">
        <f t="shared" si="0"/>
        <v>5.9523809523809521E-3</v>
      </c>
      <c r="T39">
        <v>1</v>
      </c>
      <c r="U39" s="19">
        <f t="shared" si="1"/>
        <v>0.61038961038961081</v>
      </c>
      <c r="V39">
        <v>0</v>
      </c>
      <c r="W39" s="2">
        <f t="shared" si="2"/>
        <v>0</v>
      </c>
      <c r="X39" s="26">
        <f t="shared" si="3"/>
        <v>0.27976190476190477</v>
      </c>
      <c r="Y39">
        <f t="shared" si="4"/>
        <v>102.72515876390234</v>
      </c>
    </row>
    <row r="40" spans="17:25" x14ac:dyDescent="0.25">
      <c r="Q40" s="55">
        <v>49</v>
      </c>
      <c r="R40" s="16">
        <v>1</v>
      </c>
      <c r="S40">
        <f t="shared" si="0"/>
        <v>5.9523809523809521E-3</v>
      </c>
      <c r="T40">
        <v>1</v>
      </c>
      <c r="U40" s="19">
        <f t="shared" si="1"/>
        <v>0.63636363636363669</v>
      </c>
      <c r="V40">
        <v>0</v>
      </c>
      <c r="W40" s="2">
        <f t="shared" si="2"/>
        <v>0</v>
      </c>
      <c r="X40" s="26">
        <f t="shared" si="3"/>
        <v>0.29166666666666663</v>
      </c>
      <c r="Y40">
        <f t="shared" si="4"/>
        <v>102.72515876390234</v>
      </c>
    </row>
    <row r="41" spans="17:25" x14ac:dyDescent="0.25">
      <c r="Q41" s="55">
        <v>50</v>
      </c>
      <c r="R41" s="16">
        <v>1</v>
      </c>
      <c r="S41">
        <f t="shared" si="0"/>
        <v>5.9523809523809521E-3</v>
      </c>
      <c r="T41">
        <v>1</v>
      </c>
      <c r="U41" s="19">
        <f t="shared" si="1"/>
        <v>0.64935064935064979</v>
      </c>
      <c r="V41">
        <v>0</v>
      </c>
      <c r="W41" s="2">
        <f t="shared" si="2"/>
        <v>0</v>
      </c>
      <c r="X41" s="26">
        <f t="shared" si="3"/>
        <v>0.29761904761904762</v>
      </c>
      <c r="Y41">
        <f t="shared" si="4"/>
        <v>102.72515876390234</v>
      </c>
    </row>
    <row r="42" spans="17:25" x14ac:dyDescent="0.25">
      <c r="Q42" s="3">
        <v>55</v>
      </c>
      <c r="R42" s="16">
        <v>2</v>
      </c>
      <c r="S42">
        <f t="shared" si="0"/>
        <v>1.1904761904761904E-2</v>
      </c>
      <c r="T42">
        <v>1</v>
      </c>
      <c r="U42" s="19">
        <f t="shared" si="1"/>
        <v>1.4285714285714295</v>
      </c>
      <c r="V42">
        <v>0</v>
      </c>
      <c r="W42" s="2">
        <f t="shared" si="2"/>
        <v>0</v>
      </c>
      <c r="X42" s="26">
        <f t="shared" si="3"/>
        <v>0.65476190476190477</v>
      </c>
      <c r="Y42">
        <f t="shared" si="4"/>
        <v>202.33438782258926</v>
      </c>
    </row>
    <row r="43" spans="17:25" x14ac:dyDescent="0.25">
      <c r="Q43" s="3">
        <v>58</v>
      </c>
      <c r="R43" s="16">
        <v>1</v>
      </c>
      <c r="S43">
        <f t="shared" si="0"/>
        <v>5.9523809523809521E-3</v>
      </c>
      <c r="T43">
        <v>1</v>
      </c>
      <c r="U43" s="19">
        <f t="shared" si="1"/>
        <v>0.75324675324675372</v>
      </c>
      <c r="V43">
        <v>0</v>
      </c>
      <c r="W43" s="2">
        <f t="shared" si="2"/>
        <v>0</v>
      </c>
      <c r="X43" s="26">
        <f t="shared" si="3"/>
        <v>0.34523809523809523</v>
      </c>
      <c r="Y43">
        <f t="shared" si="4"/>
        <v>102.72515876390234</v>
      </c>
    </row>
    <row r="44" spans="17:25" x14ac:dyDescent="0.25">
      <c r="Q44" s="55">
        <v>61</v>
      </c>
      <c r="R44" s="16">
        <v>2</v>
      </c>
      <c r="S44">
        <f t="shared" si="0"/>
        <v>1.1904761904761904E-2</v>
      </c>
      <c r="T44">
        <v>1</v>
      </c>
      <c r="U44" s="19">
        <f t="shared" si="1"/>
        <v>1.5844155844155854</v>
      </c>
      <c r="V44">
        <v>0</v>
      </c>
      <c r="W44" s="2">
        <f t="shared" si="2"/>
        <v>0</v>
      </c>
      <c r="X44" s="26">
        <f t="shared" si="3"/>
        <v>0.72619047619047616</v>
      </c>
      <c r="Y44">
        <f t="shared" si="4"/>
        <v>202.33438782258926</v>
      </c>
    </row>
    <row r="45" spans="17:25" x14ac:dyDescent="0.25">
      <c r="Q45" s="3">
        <v>62</v>
      </c>
      <c r="R45" s="16">
        <v>1</v>
      </c>
      <c r="S45">
        <f t="shared" si="0"/>
        <v>5.9523809523809521E-3</v>
      </c>
      <c r="T45">
        <v>1</v>
      </c>
      <c r="U45" s="19">
        <f t="shared" si="1"/>
        <v>0.80519480519480569</v>
      </c>
      <c r="V45">
        <v>0</v>
      </c>
      <c r="W45" s="2">
        <f t="shared" si="2"/>
        <v>0</v>
      </c>
      <c r="X45" s="26">
        <f t="shared" si="3"/>
        <v>0.36904761904761901</v>
      </c>
      <c r="Y45">
        <f t="shared" si="4"/>
        <v>102.72515876390234</v>
      </c>
    </row>
    <row r="46" spans="17:25" x14ac:dyDescent="0.25">
      <c r="Q46" s="3">
        <v>63</v>
      </c>
      <c r="R46" s="16">
        <v>1</v>
      </c>
      <c r="S46">
        <f t="shared" si="0"/>
        <v>5.9523809523809521E-3</v>
      </c>
      <c r="T46">
        <v>1</v>
      </c>
      <c r="U46" s="19">
        <f t="shared" si="1"/>
        <v>0.81818181818181868</v>
      </c>
      <c r="V46">
        <v>0</v>
      </c>
      <c r="W46" s="2">
        <f t="shared" si="2"/>
        <v>0</v>
      </c>
      <c r="X46" s="26">
        <f t="shared" si="3"/>
        <v>0.375</v>
      </c>
      <c r="Y46">
        <f t="shared" si="4"/>
        <v>102.72515876390234</v>
      </c>
    </row>
    <row r="47" spans="17:25" x14ac:dyDescent="0.25">
      <c r="Q47" s="3">
        <v>67</v>
      </c>
      <c r="R47" s="16">
        <v>2</v>
      </c>
      <c r="S47">
        <f t="shared" si="0"/>
        <v>1.1904761904761904E-2</v>
      </c>
      <c r="T47">
        <v>1</v>
      </c>
      <c r="U47" s="19">
        <f t="shared" si="1"/>
        <v>1.7402597402597413</v>
      </c>
      <c r="V47">
        <v>0</v>
      </c>
      <c r="W47" s="2">
        <f t="shared" si="2"/>
        <v>0</v>
      </c>
      <c r="X47" s="26">
        <f t="shared" si="3"/>
        <v>0.79761904761904756</v>
      </c>
      <c r="Y47">
        <f t="shared" si="4"/>
        <v>202.33438782258926</v>
      </c>
    </row>
    <row r="48" spans="17:25" x14ac:dyDescent="0.25">
      <c r="Q48" s="3">
        <v>68</v>
      </c>
      <c r="R48" s="16">
        <v>3</v>
      </c>
      <c r="S48">
        <f t="shared" si="0"/>
        <v>1.7857142857142856E-2</v>
      </c>
      <c r="T48">
        <v>1</v>
      </c>
      <c r="U48" s="19">
        <f t="shared" si="1"/>
        <v>2.6493506493506507</v>
      </c>
      <c r="V48">
        <v>0</v>
      </c>
      <c r="W48" s="2">
        <f t="shared" si="2"/>
        <v>0</v>
      </c>
      <c r="X48" s="26">
        <f t="shared" si="3"/>
        <v>1.2142857142857142</v>
      </c>
      <c r="Y48">
        <f t="shared" si="4"/>
        <v>298.86340146177508</v>
      </c>
    </row>
    <row r="49" spans="17:25" x14ac:dyDescent="0.25">
      <c r="Q49" s="56">
        <v>71</v>
      </c>
      <c r="R49" s="16">
        <v>3</v>
      </c>
      <c r="S49">
        <f t="shared" si="0"/>
        <v>1.7857142857142856E-2</v>
      </c>
      <c r="T49">
        <v>1</v>
      </c>
      <c r="U49" s="19">
        <f t="shared" si="1"/>
        <v>2.7662337662337677</v>
      </c>
      <c r="V49">
        <v>0</v>
      </c>
      <c r="W49" s="2">
        <f t="shared" si="2"/>
        <v>0</v>
      </c>
      <c r="X49" s="26">
        <f t="shared" si="3"/>
        <v>1.2678571428571428</v>
      </c>
      <c r="Y49">
        <f t="shared" si="4"/>
        <v>298.86340146177508</v>
      </c>
    </row>
    <row r="50" spans="17:25" x14ac:dyDescent="0.25">
      <c r="Q50" s="3">
        <v>73</v>
      </c>
      <c r="R50" s="16">
        <v>1</v>
      </c>
      <c r="S50">
        <f t="shared" si="0"/>
        <v>5.9523809523809521E-3</v>
      </c>
      <c r="T50">
        <v>1</v>
      </c>
      <c r="U50" s="19">
        <f t="shared" si="1"/>
        <v>0.94805194805194859</v>
      </c>
      <c r="V50">
        <v>0</v>
      </c>
      <c r="W50" s="2">
        <f t="shared" si="2"/>
        <v>0</v>
      </c>
      <c r="X50" s="26">
        <f t="shared" si="3"/>
        <v>0.43452380952380948</v>
      </c>
      <c r="Y50">
        <f t="shared" si="4"/>
        <v>102.72515876390234</v>
      </c>
    </row>
    <row r="51" spans="17:25" x14ac:dyDescent="0.25">
      <c r="Q51" s="55">
        <v>74</v>
      </c>
      <c r="R51" s="16">
        <v>1</v>
      </c>
      <c r="S51">
        <f t="shared" si="0"/>
        <v>5.9523809523809521E-3</v>
      </c>
      <c r="T51">
        <v>1</v>
      </c>
      <c r="U51" s="19">
        <f t="shared" si="1"/>
        <v>0.96103896103896169</v>
      </c>
      <c r="V51">
        <v>0</v>
      </c>
      <c r="W51" s="2">
        <f t="shared" si="2"/>
        <v>0</v>
      </c>
      <c r="X51" s="26">
        <f t="shared" si="3"/>
        <v>0.44047619047619047</v>
      </c>
      <c r="Y51">
        <f t="shared" si="4"/>
        <v>102.72515876390234</v>
      </c>
    </row>
    <row r="52" spans="17:25" x14ac:dyDescent="0.25">
      <c r="Q52" s="55">
        <v>76</v>
      </c>
      <c r="R52" s="16">
        <v>1</v>
      </c>
      <c r="S52">
        <f t="shared" si="0"/>
        <v>5.9523809523809521E-3</v>
      </c>
      <c r="T52">
        <v>1</v>
      </c>
      <c r="U52" s="19">
        <f t="shared" si="1"/>
        <v>0.98701298701298756</v>
      </c>
      <c r="V52">
        <v>0</v>
      </c>
      <c r="W52" s="2">
        <f t="shared" si="2"/>
        <v>0</v>
      </c>
      <c r="X52" s="26">
        <f t="shared" si="3"/>
        <v>0.45238095238095233</v>
      </c>
      <c r="Y52">
        <f t="shared" si="4"/>
        <v>102.72515876390234</v>
      </c>
    </row>
    <row r="53" spans="17:25" x14ac:dyDescent="0.25">
      <c r="Q53" s="3">
        <v>77</v>
      </c>
      <c r="R53" s="16">
        <v>1</v>
      </c>
      <c r="S53">
        <f t="shared" si="0"/>
        <v>5.9523809523809521E-3</v>
      </c>
      <c r="T53">
        <v>1</v>
      </c>
      <c r="U53" s="19">
        <f t="shared" si="1"/>
        <v>1.0000000000000007</v>
      </c>
      <c r="V53">
        <v>0</v>
      </c>
      <c r="W53" s="2">
        <f t="shared" si="2"/>
        <v>0</v>
      </c>
      <c r="X53" s="26">
        <f t="shared" si="3"/>
        <v>0.45833333333333331</v>
      </c>
      <c r="Y53">
        <f t="shared" si="4"/>
        <v>102.72515876390234</v>
      </c>
    </row>
    <row r="54" spans="17:25" x14ac:dyDescent="0.25">
      <c r="Q54" s="56">
        <v>79</v>
      </c>
      <c r="R54" s="16">
        <v>1</v>
      </c>
      <c r="S54">
        <f t="shared" si="0"/>
        <v>5.9523809523809521E-3</v>
      </c>
      <c r="T54">
        <v>1</v>
      </c>
      <c r="U54" s="19">
        <f t="shared" si="1"/>
        <v>1.0259740259740266</v>
      </c>
      <c r="V54">
        <v>0</v>
      </c>
      <c r="W54" s="2">
        <f t="shared" si="2"/>
        <v>0</v>
      </c>
      <c r="X54" s="26">
        <f t="shared" si="3"/>
        <v>0.47023809523809523</v>
      </c>
      <c r="Y54">
        <f t="shared" si="4"/>
        <v>102.72515876390234</v>
      </c>
    </row>
    <row r="55" spans="17:25" x14ac:dyDescent="0.25">
      <c r="Q55" s="3">
        <v>81</v>
      </c>
      <c r="R55" s="16">
        <v>2</v>
      </c>
      <c r="S55">
        <f t="shared" si="0"/>
        <v>1.1904761904761904E-2</v>
      </c>
      <c r="T55">
        <v>1</v>
      </c>
      <c r="U55" s="19">
        <f t="shared" si="1"/>
        <v>2.1038961038961053</v>
      </c>
      <c r="V55">
        <v>0</v>
      </c>
      <c r="W55" s="2">
        <f t="shared" si="2"/>
        <v>0</v>
      </c>
      <c r="X55" s="26">
        <f t="shared" si="3"/>
        <v>0.96428571428571419</v>
      </c>
      <c r="Y55">
        <f t="shared" si="4"/>
        <v>202.33438782258926</v>
      </c>
    </row>
    <row r="56" spans="17:25" x14ac:dyDescent="0.25">
      <c r="Q56" s="55">
        <v>82</v>
      </c>
      <c r="R56" s="16">
        <v>1</v>
      </c>
      <c r="S56">
        <f t="shared" si="0"/>
        <v>5.9523809523809521E-3</v>
      </c>
      <c r="T56">
        <v>1</v>
      </c>
      <c r="U56" s="19">
        <f t="shared" si="1"/>
        <v>1.0649350649350655</v>
      </c>
      <c r="V56">
        <v>0</v>
      </c>
      <c r="W56" s="2">
        <f t="shared" si="2"/>
        <v>0</v>
      </c>
      <c r="X56" s="26">
        <f t="shared" si="3"/>
        <v>0.48809523809523808</v>
      </c>
      <c r="Y56">
        <f t="shared" si="4"/>
        <v>102.72515876390234</v>
      </c>
    </row>
    <row r="57" spans="17:25" x14ac:dyDescent="0.25">
      <c r="Q57" s="3">
        <v>83</v>
      </c>
      <c r="R57" s="16">
        <v>2</v>
      </c>
      <c r="S57">
        <f t="shared" si="0"/>
        <v>1.1904761904761904E-2</v>
      </c>
      <c r="T57">
        <v>1</v>
      </c>
      <c r="U57" s="19">
        <f t="shared" si="1"/>
        <v>2.1558441558441572</v>
      </c>
      <c r="V57">
        <v>0</v>
      </c>
      <c r="W57" s="2">
        <f t="shared" si="2"/>
        <v>0</v>
      </c>
      <c r="X57" s="26">
        <f t="shared" si="3"/>
        <v>0.98809523809523803</v>
      </c>
      <c r="Y57">
        <f t="shared" si="4"/>
        <v>202.33438782258926</v>
      </c>
    </row>
    <row r="58" spans="17:25" x14ac:dyDescent="0.25">
      <c r="Q58" s="3">
        <v>87</v>
      </c>
      <c r="R58" s="16">
        <v>1</v>
      </c>
      <c r="S58">
        <f t="shared" si="0"/>
        <v>5.9523809523809521E-3</v>
      </c>
      <c r="T58">
        <v>1</v>
      </c>
      <c r="U58" s="19">
        <f t="shared" si="1"/>
        <v>1.1298701298701304</v>
      </c>
      <c r="V58">
        <v>0</v>
      </c>
      <c r="W58" s="2">
        <f t="shared" si="2"/>
        <v>0</v>
      </c>
      <c r="X58" s="26">
        <f t="shared" si="3"/>
        <v>0.51785714285714279</v>
      </c>
      <c r="Y58">
        <f t="shared" si="4"/>
        <v>102.72515876390234</v>
      </c>
    </row>
    <row r="59" spans="17:25" x14ac:dyDescent="0.25">
      <c r="Q59" s="3">
        <v>88</v>
      </c>
      <c r="R59" s="16">
        <v>1</v>
      </c>
      <c r="S59">
        <f t="shared" si="0"/>
        <v>5.9523809523809521E-3</v>
      </c>
      <c r="T59">
        <v>1</v>
      </c>
      <c r="U59" s="19">
        <f t="shared" si="1"/>
        <v>1.1428571428571435</v>
      </c>
      <c r="V59">
        <v>0</v>
      </c>
      <c r="W59" s="2">
        <f t="shared" si="2"/>
        <v>0</v>
      </c>
      <c r="X59" s="26">
        <f t="shared" si="3"/>
        <v>0.52380952380952372</v>
      </c>
      <c r="Y59">
        <f t="shared" si="4"/>
        <v>102.72515876390234</v>
      </c>
    </row>
    <row r="60" spans="17:25" x14ac:dyDescent="0.25">
      <c r="Q60" s="3">
        <v>93</v>
      </c>
      <c r="R60" s="16">
        <v>1</v>
      </c>
      <c r="S60">
        <f t="shared" si="0"/>
        <v>5.9523809523809521E-3</v>
      </c>
      <c r="T60">
        <v>1</v>
      </c>
      <c r="U60" s="19">
        <f t="shared" si="1"/>
        <v>1.2077922077922083</v>
      </c>
      <c r="V60">
        <v>0</v>
      </c>
      <c r="W60" s="2">
        <f t="shared" si="2"/>
        <v>0</v>
      </c>
      <c r="X60" s="26">
        <f t="shared" si="3"/>
        <v>0.55357142857142849</v>
      </c>
      <c r="Y60">
        <f t="shared" si="4"/>
        <v>102.72515876390234</v>
      </c>
    </row>
    <row r="61" spans="17:25" x14ac:dyDescent="0.25">
      <c r="Q61" s="3">
        <v>95</v>
      </c>
      <c r="R61" s="16">
        <v>1</v>
      </c>
      <c r="S61">
        <f t="shared" si="0"/>
        <v>5.9523809523809521E-3</v>
      </c>
      <c r="T61">
        <v>1</v>
      </c>
      <c r="U61" s="19">
        <f t="shared" si="1"/>
        <v>1.2337662337662345</v>
      </c>
      <c r="V61">
        <v>0</v>
      </c>
      <c r="W61" s="2">
        <f t="shared" si="2"/>
        <v>0</v>
      </c>
      <c r="X61" s="26">
        <f t="shared" si="3"/>
        <v>0.56547619047619047</v>
      </c>
      <c r="Y61">
        <f t="shared" si="4"/>
        <v>102.72515876390234</v>
      </c>
    </row>
    <row r="62" spans="17:25" x14ac:dyDescent="0.25">
      <c r="Q62" s="3">
        <v>97</v>
      </c>
      <c r="R62" s="16">
        <v>1</v>
      </c>
      <c r="S62">
        <f t="shared" si="0"/>
        <v>5.9523809523809521E-3</v>
      </c>
      <c r="T62">
        <v>1</v>
      </c>
      <c r="U62" s="19">
        <f t="shared" si="1"/>
        <v>1.2597402597402605</v>
      </c>
      <c r="V62">
        <v>0</v>
      </c>
      <c r="W62" s="2">
        <f t="shared" si="2"/>
        <v>0</v>
      </c>
      <c r="X62" s="26">
        <f t="shared" si="3"/>
        <v>0.57738095238095233</v>
      </c>
      <c r="Y62">
        <f t="shared" si="4"/>
        <v>102.72515876390234</v>
      </c>
    </row>
    <row r="63" spans="17:25" x14ac:dyDescent="0.25">
      <c r="Q63" s="3">
        <v>98</v>
      </c>
      <c r="R63" s="16">
        <v>1</v>
      </c>
      <c r="S63">
        <f t="shared" si="0"/>
        <v>5.9523809523809521E-3</v>
      </c>
      <c r="T63">
        <v>1</v>
      </c>
      <c r="U63" s="19">
        <f t="shared" si="1"/>
        <v>1.2727272727272734</v>
      </c>
      <c r="V63">
        <v>0</v>
      </c>
      <c r="W63" s="2">
        <f t="shared" si="2"/>
        <v>0</v>
      </c>
      <c r="X63" s="26">
        <f t="shared" si="3"/>
        <v>0.58333333333333326</v>
      </c>
      <c r="Y63">
        <f t="shared" si="4"/>
        <v>102.72515876390234</v>
      </c>
    </row>
    <row r="64" spans="17:25" x14ac:dyDescent="0.25">
      <c r="Q64" s="55">
        <v>102</v>
      </c>
      <c r="R64" s="16">
        <v>1</v>
      </c>
      <c r="S64">
        <f t="shared" si="0"/>
        <v>5.9523809523809521E-3</v>
      </c>
      <c r="T64">
        <v>1</v>
      </c>
      <c r="U64" s="19">
        <f t="shared" si="1"/>
        <v>1.3246753246753253</v>
      </c>
      <c r="V64">
        <v>0</v>
      </c>
      <c r="W64" s="2">
        <f t="shared" si="2"/>
        <v>0</v>
      </c>
      <c r="X64" s="26">
        <f t="shared" si="3"/>
        <v>0.6071428571428571</v>
      </c>
      <c r="Y64">
        <f t="shared" si="4"/>
        <v>102.72515876390234</v>
      </c>
    </row>
    <row r="65" spans="17:25" x14ac:dyDescent="0.25">
      <c r="Q65" s="3">
        <v>103</v>
      </c>
      <c r="R65" s="16">
        <v>1</v>
      </c>
      <c r="S65">
        <f t="shared" si="0"/>
        <v>5.9523809523809521E-3</v>
      </c>
      <c r="T65">
        <v>1</v>
      </c>
      <c r="U65" s="19">
        <f t="shared" si="1"/>
        <v>1.3376623376623384</v>
      </c>
      <c r="V65">
        <v>0</v>
      </c>
      <c r="W65" s="2">
        <f t="shared" si="2"/>
        <v>0</v>
      </c>
      <c r="X65" s="26">
        <f t="shared" si="3"/>
        <v>0.61309523809523803</v>
      </c>
      <c r="Y65">
        <f t="shared" si="4"/>
        <v>102.72515876390234</v>
      </c>
    </row>
    <row r="66" spans="17:25" x14ac:dyDescent="0.25">
      <c r="Q66" s="3">
        <v>108</v>
      </c>
      <c r="R66" s="16">
        <v>1</v>
      </c>
      <c r="S66">
        <f t="shared" si="0"/>
        <v>5.9523809523809521E-3</v>
      </c>
      <c r="T66">
        <v>1</v>
      </c>
      <c r="U66" s="19">
        <f t="shared" si="1"/>
        <v>1.4025974025974033</v>
      </c>
      <c r="V66">
        <v>0</v>
      </c>
      <c r="W66" s="2">
        <f t="shared" si="2"/>
        <v>0</v>
      </c>
      <c r="X66" s="26">
        <f t="shared" si="3"/>
        <v>0.64285714285714279</v>
      </c>
      <c r="Y66">
        <f t="shared" si="4"/>
        <v>102.72515876390234</v>
      </c>
    </row>
    <row r="67" spans="17:25" x14ac:dyDescent="0.25">
      <c r="Q67" s="3">
        <v>109</v>
      </c>
      <c r="R67" s="16">
        <v>1</v>
      </c>
      <c r="S67">
        <f t="shared" si="0"/>
        <v>5.9523809523809521E-3</v>
      </c>
      <c r="T67">
        <v>1</v>
      </c>
      <c r="U67" s="19">
        <f t="shared" si="1"/>
        <v>1.4155844155844164</v>
      </c>
      <c r="V67">
        <v>0</v>
      </c>
      <c r="W67" s="2">
        <f t="shared" si="2"/>
        <v>0</v>
      </c>
      <c r="X67" s="26">
        <f t="shared" si="3"/>
        <v>0.64880952380952372</v>
      </c>
      <c r="Y67">
        <f t="shared" si="4"/>
        <v>102.72515876390234</v>
      </c>
    </row>
    <row r="68" spans="17:25" x14ac:dyDescent="0.25">
      <c r="Q68" s="3">
        <v>111</v>
      </c>
      <c r="R68" s="16">
        <v>1</v>
      </c>
      <c r="S68">
        <f t="shared" si="0"/>
        <v>5.9523809523809521E-3</v>
      </c>
      <c r="T68">
        <v>1</v>
      </c>
      <c r="U68" s="19">
        <f t="shared" si="1"/>
        <v>1.4415584415584424</v>
      </c>
      <c r="V68">
        <v>0</v>
      </c>
      <c r="W68" s="2">
        <f t="shared" si="2"/>
        <v>0</v>
      </c>
      <c r="X68" s="26">
        <f t="shared" si="3"/>
        <v>0.6607142857142857</v>
      </c>
      <c r="Y68">
        <f t="shared" si="4"/>
        <v>102.72515876390234</v>
      </c>
    </row>
    <row r="69" spans="17:25" x14ac:dyDescent="0.25">
      <c r="Q69" s="3">
        <v>115</v>
      </c>
      <c r="R69" s="16">
        <v>1</v>
      </c>
      <c r="S69">
        <f t="shared" si="0"/>
        <v>5.9523809523809521E-3</v>
      </c>
      <c r="T69">
        <v>1</v>
      </c>
      <c r="U69" s="19">
        <f t="shared" si="1"/>
        <v>1.4935064935064946</v>
      </c>
      <c r="V69">
        <v>0</v>
      </c>
      <c r="W69" s="2">
        <f t="shared" si="2"/>
        <v>0</v>
      </c>
      <c r="X69" s="26">
        <f t="shared" si="3"/>
        <v>0.68452380952380953</v>
      </c>
      <c r="Y69">
        <f t="shared" si="4"/>
        <v>102.72515876390234</v>
      </c>
    </row>
    <row r="70" spans="17:25" x14ac:dyDescent="0.25">
      <c r="Q70" s="3">
        <v>116</v>
      </c>
      <c r="R70" s="16">
        <v>3</v>
      </c>
      <c r="S70">
        <f t="shared" si="0"/>
        <v>1.7857142857142856E-2</v>
      </c>
      <c r="T70">
        <v>1</v>
      </c>
      <c r="U70" s="19">
        <f t="shared" si="1"/>
        <v>4.5194805194805214</v>
      </c>
      <c r="V70">
        <v>0</v>
      </c>
      <c r="W70" s="2">
        <f t="shared" si="2"/>
        <v>0</v>
      </c>
      <c r="X70" s="26">
        <f t="shared" si="3"/>
        <v>2.0714285714285712</v>
      </c>
      <c r="Y70">
        <f t="shared" si="4"/>
        <v>298.86340146177508</v>
      </c>
    </row>
    <row r="71" spans="17:25" x14ac:dyDescent="0.25">
      <c r="Q71" s="3">
        <v>122</v>
      </c>
      <c r="R71" s="16">
        <v>1</v>
      </c>
      <c r="S71">
        <f t="shared" si="0"/>
        <v>5.9523809523809521E-3</v>
      </c>
      <c r="T71">
        <v>1</v>
      </c>
      <c r="U71" s="19">
        <f t="shared" si="1"/>
        <v>1.5844155844155854</v>
      </c>
      <c r="V71">
        <v>0</v>
      </c>
      <c r="W71" s="2">
        <f t="shared" si="2"/>
        <v>0</v>
      </c>
      <c r="X71" s="26">
        <f t="shared" si="3"/>
        <v>0.72619047619047616</v>
      </c>
      <c r="Y71">
        <f t="shared" si="4"/>
        <v>102.72515876390234</v>
      </c>
    </row>
    <row r="72" spans="17:25" x14ac:dyDescent="0.25">
      <c r="Q72" s="3">
        <v>124</v>
      </c>
      <c r="R72" s="16">
        <v>2</v>
      </c>
      <c r="S72">
        <f t="shared" si="0"/>
        <v>1.1904761904761904E-2</v>
      </c>
      <c r="T72">
        <v>1</v>
      </c>
      <c r="U72" s="19">
        <f t="shared" si="1"/>
        <v>3.2207792207792227</v>
      </c>
      <c r="V72">
        <v>0</v>
      </c>
      <c r="W72" s="2">
        <f t="shared" si="2"/>
        <v>0</v>
      </c>
      <c r="X72" s="26">
        <f t="shared" si="3"/>
        <v>1.4761904761904761</v>
      </c>
      <c r="Y72">
        <f t="shared" si="4"/>
        <v>202.33438782258926</v>
      </c>
    </row>
    <row r="73" spans="17:25" x14ac:dyDescent="0.25">
      <c r="Q73" s="53">
        <v>129</v>
      </c>
      <c r="R73" s="16">
        <v>1</v>
      </c>
      <c r="S73">
        <f t="shared" si="0"/>
        <v>5.9523809523809521E-3</v>
      </c>
      <c r="T73">
        <v>1</v>
      </c>
      <c r="U73" s="19">
        <f t="shared" si="1"/>
        <v>1.6753246753246762</v>
      </c>
      <c r="V73">
        <v>0</v>
      </c>
      <c r="W73" s="2">
        <f t="shared" si="2"/>
        <v>0</v>
      </c>
      <c r="X73" s="26">
        <f t="shared" si="3"/>
        <v>0.76785714285714279</v>
      </c>
      <c r="Y73">
        <f t="shared" si="4"/>
        <v>102.72515876390234</v>
      </c>
    </row>
    <row r="74" spans="17:25" x14ac:dyDescent="0.25">
      <c r="Q74" s="3">
        <v>132</v>
      </c>
      <c r="R74" s="16">
        <v>2</v>
      </c>
      <c r="S74">
        <f t="shared" si="0"/>
        <v>1.1904761904761904E-2</v>
      </c>
      <c r="T74">
        <v>0</v>
      </c>
      <c r="U74" s="19">
        <f t="shared" si="1"/>
        <v>0</v>
      </c>
      <c r="V74">
        <v>1</v>
      </c>
      <c r="W74" s="2">
        <f t="shared" si="2"/>
        <v>2.9010989010989023</v>
      </c>
      <c r="X74" s="26">
        <f t="shared" si="3"/>
        <v>1.5714285714285714</v>
      </c>
      <c r="Y74">
        <f t="shared" si="4"/>
        <v>202.33438782258926</v>
      </c>
    </row>
    <row r="75" spans="17:25" x14ac:dyDescent="0.25">
      <c r="Q75" s="3">
        <v>134</v>
      </c>
      <c r="R75" s="16">
        <v>1</v>
      </c>
      <c r="S75">
        <f t="shared" si="0"/>
        <v>5.9523809523809521E-3</v>
      </c>
      <c r="T75">
        <v>0</v>
      </c>
      <c r="U75" s="19">
        <f t="shared" si="1"/>
        <v>0</v>
      </c>
      <c r="V75">
        <v>1</v>
      </c>
      <c r="W75" s="2">
        <f t="shared" si="2"/>
        <v>1.4725274725274731</v>
      </c>
      <c r="X75" s="26">
        <f t="shared" si="3"/>
        <v>0.79761904761904756</v>
      </c>
      <c r="Y75">
        <f t="shared" si="4"/>
        <v>102.72515876390234</v>
      </c>
    </row>
    <row r="76" spans="17:25" x14ac:dyDescent="0.25">
      <c r="Q76" s="3">
        <v>138</v>
      </c>
      <c r="R76" s="16">
        <v>1</v>
      </c>
      <c r="S76">
        <f t="shared" si="0"/>
        <v>5.9523809523809521E-3</v>
      </c>
      <c r="T76">
        <v>0</v>
      </c>
      <c r="U76" s="19">
        <f t="shared" si="1"/>
        <v>0</v>
      </c>
      <c r="V76">
        <v>1</v>
      </c>
      <c r="W76" s="2">
        <f t="shared" si="2"/>
        <v>1.5164835164835171</v>
      </c>
      <c r="X76" s="26">
        <f t="shared" si="3"/>
        <v>0.8214285714285714</v>
      </c>
      <c r="Y76">
        <f t="shared" si="4"/>
        <v>102.72515876390234</v>
      </c>
    </row>
    <row r="77" spans="17:25" x14ac:dyDescent="0.25">
      <c r="Q77" s="3">
        <v>139</v>
      </c>
      <c r="R77" s="16">
        <v>2</v>
      </c>
      <c r="S77">
        <f t="shared" si="0"/>
        <v>1.1904761904761904E-2</v>
      </c>
      <c r="T77">
        <v>0</v>
      </c>
      <c r="U77" s="19">
        <f t="shared" si="1"/>
        <v>0</v>
      </c>
      <c r="V77">
        <v>1</v>
      </c>
      <c r="W77" s="2">
        <f t="shared" si="2"/>
        <v>3.0549450549450561</v>
      </c>
      <c r="X77" s="26">
        <f t="shared" si="3"/>
        <v>1.6547619047619047</v>
      </c>
      <c r="Y77">
        <f t="shared" si="4"/>
        <v>202.33438782258926</v>
      </c>
    </row>
    <row r="78" spans="17:25" x14ac:dyDescent="0.25">
      <c r="Q78" s="3">
        <v>144</v>
      </c>
      <c r="R78" s="16">
        <v>1</v>
      </c>
      <c r="S78">
        <f t="shared" si="0"/>
        <v>5.9523809523809521E-3</v>
      </c>
      <c r="T78">
        <v>0</v>
      </c>
      <c r="U78" s="19">
        <f t="shared" si="1"/>
        <v>0</v>
      </c>
      <c r="V78">
        <v>1</v>
      </c>
      <c r="W78" s="2">
        <f t="shared" si="2"/>
        <v>1.582417582417583</v>
      </c>
      <c r="X78" s="26">
        <f t="shared" si="3"/>
        <v>0.8571428571428571</v>
      </c>
      <c r="Y78">
        <f t="shared" si="4"/>
        <v>102.72515876390234</v>
      </c>
    </row>
    <row r="79" spans="17:25" x14ac:dyDescent="0.25">
      <c r="Q79" s="55">
        <v>147</v>
      </c>
      <c r="R79" s="16">
        <v>1</v>
      </c>
      <c r="S79">
        <f t="shared" si="0"/>
        <v>5.9523809523809521E-3</v>
      </c>
      <c r="T79">
        <v>0</v>
      </c>
      <c r="U79" s="19">
        <f t="shared" si="1"/>
        <v>0</v>
      </c>
      <c r="V79">
        <v>1</v>
      </c>
      <c r="W79" s="2">
        <f t="shared" si="2"/>
        <v>1.6153846153846161</v>
      </c>
      <c r="X79" s="26">
        <f t="shared" si="3"/>
        <v>0.875</v>
      </c>
      <c r="Y79">
        <f t="shared" si="4"/>
        <v>102.72515876390234</v>
      </c>
    </row>
    <row r="80" spans="17:25" x14ac:dyDescent="0.25">
      <c r="Q80" s="55">
        <v>148</v>
      </c>
      <c r="R80" s="16">
        <v>1</v>
      </c>
      <c r="S80">
        <f t="shared" si="0"/>
        <v>5.9523809523809521E-3</v>
      </c>
      <c r="T80">
        <v>0</v>
      </c>
      <c r="U80" s="19">
        <f t="shared" si="1"/>
        <v>0</v>
      </c>
      <c r="V80">
        <v>1</v>
      </c>
      <c r="W80" s="2">
        <f t="shared" si="2"/>
        <v>1.626373626373627</v>
      </c>
      <c r="X80" s="26">
        <f t="shared" si="3"/>
        <v>0.88095238095238093</v>
      </c>
      <c r="Y80">
        <f t="shared" si="4"/>
        <v>102.72515876390234</v>
      </c>
    </row>
    <row r="81" spans="17:25" x14ac:dyDescent="0.25">
      <c r="Q81" s="3">
        <v>150</v>
      </c>
      <c r="R81" s="16">
        <v>1</v>
      </c>
      <c r="S81">
        <f t="shared" ref="S81:S136" si="5">R81/$R$137</f>
        <v>5.9523809523809521E-3</v>
      </c>
      <c r="T81">
        <v>0</v>
      </c>
      <c r="U81" s="19">
        <f t="shared" ref="U81:U136" si="6">Q81*S81*T81/U$14</f>
        <v>0</v>
      </c>
      <c r="V81">
        <v>1</v>
      </c>
      <c r="W81" s="2">
        <f t="shared" ref="W81:W136" si="7">Q81*S81*V81/W$14</f>
        <v>1.6483516483516489</v>
      </c>
      <c r="X81" s="26">
        <f t="shared" ref="X81:X136" si="8">Q81*S81</f>
        <v>0.89285714285714279</v>
      </c>
      <c r="Y81">
        <f t="shared" ref="Y81:Y136" si="9">S81*(R81-X$137)^2</f>
        <v>102.72515876390234</v>
      </c>
    </row>
    <row r="82" spans="17:25" x14ac:dyDescent="0.25">
      <c r="Q82" s="3">
        <v>151</v>
      </c>
      <c r="R82" s="16">
        <v>3</v>
      </c>
      <c r="S82">
        <f t="shared" si="5"/>
        <v>1.7857142857142856E-2</v>
      </c>
      <c r="T82">
        <v>0</v>
      </c>
      <c r="U82" s="19">
        <f t="shared" si="6"/>
        <v>0</v>
      </c>
      <c r="V82">
        <v>1</v>
      </c>
      <c r="W82" s="2">
        <f t="shared" si="7"/>
        <v>4.9780219780219799</v>
      </c>
      <c r="X82" s="26">
        <f t="shared" si="8"/>
        <v>2.6964285714285712</v>
      </c>
      <c r="Y82">
        <f t="shared" si="9"/>
        <v>298.86340146177508</v>
      </c>
    </row>
    <row r="83" spans="17:25" x14ac:dyDescent="0.25">
      <c r="Q83" s="3">
        <v>152</v>
      </c>
      <c r="R83" s="16">
        <v>2</v>
      </c>
      <c r="S83">
        <f t="shared" si="5"/>
        <v>1.1904761904761904E-2</v>
      </c>
      <c r="T83">
        <v>0</v>
      </c>
      <c r="U83" s="19">
        <f t="shared" si="6"/>
        <v>0</v>
      </c>
      <c r="V83">
        <v>1</v>
      </c>
      <c r="W83" s="2">
        <f t="shared" si="7"/>
        <v>3.3406593406593417</v>
      </c>
      <c r="X83" s="26">
        <f t="shared" si="8"/>
        <v>1.8095238095238093</v>
      </c>
      <c r="Y83">
        <f t="shared" si="9"/>
        <v>202.33438782258926</v>
      </c>
    </row>
    <row r="84" spans="17:25" x14ac:dyDescent="0.25">
      <c r="Q84" s="3">
        <v>154</v>
      </c>
      <c r="R84" s="16">
        <v>1</v>
      </c>
      <c r="S84">
        <f t="shared" si="5"/>
        <v>5.9523809523809521E-3</v>
      </c>
      <c r="T84">
        <v>0</v>
      </c>
      <c r="U84" s="19">
        <f t="shared" si="6"/>
        <v>0</v>
      </c>
      <c r="V84">
        <v>1</v>
      </c>
      <c r="W84" s="2">
        <f t="shared" si="7"/>
        <v>1.692307692307693</v>
      </c>
      <c r="X84" s="26">
        <f t="shared" si="8"/>
        <v>0.91666666666666663</v>
      </c>
      <c r="Y84">
        <f t="shared" si="9"/>
        <v>102.72515876390234</v>
      </c>
    </row>
    <row r="85" spans="17:25" x14ac:dyDescent="0.25">
      <c r="Q85" s="3">
        <v>157</v>
      </c>
      <c r="R85" s="16">
        <v>3</v>
      </c>
      <c r="S85">
        <f t="shared" si="5"/>
        <v>1.7857142857142856E-2</v>
      </c>
      <c r="T85">
        <v>0</v>
      </c>
      <c r="U85" s="19">
        <f t="shared" si="6"/>
        <v>0</v>
      </c>
      <c r="V85">
        <v>1</v>
      </c>
      <c r="W85" s="2">
        <f t="shared" si="7"/>
        <v>5.1758241758241779</v>
      </c>
      <c r="X85" s="26">
        <f t="shared" si="8"/>
        <v>2.8035714285714284</v>
      </c>
      <c r="Y85">
        <f t="shared" si="9"/>
        <v>298.86340146177508</v>
      </c>
    </row>
    <row r="86" spans="17:25" x14ac:dyDescent="0.25">
      <c r="Q86" s="3">
        <v>158</v>
      </c>
      <c r="R86" s="16">
        <v>1</v>
      </c>
      <c r="S86">
        <f t="shared" si="5"/>
        <v>5.9523809523809521E-3</v>
      </c>
      <c r="T86">
        <v>0</v>
      </c>
      <c r="U86" s="19">
        <f t="shared" si="6"/>
        <v>0</v>
      </c>
      <c r="V86">
        <v>1</v>
      </c>
      <c r="W86" s="2">
        <f t="shared" si="7"/>
        <v>1.736263736263737</v>
      </c>
      <c r="X86" s="26">
        <f t="shared" si="8"/>
        <v>0.94047619047619047</v>
      </c>
      <c r="Y86">
        <f t="shared" si="9"/>
        <v>102.72515876390234</v>
      </c>
    </row>
    <row r="87" spans="17:25" x14ac:dyDescent="0.25">
      <c r="Q87" s="3">
        <v>159</v>
      </c>
      <c r="R87" s="16">
        <v>2</v>
      </c>
      <c r="S87">
        <f t="shared" si="5"/>
        <v>1.1904761904761904E-2</v>
      </c>
      <c r="T87">
        <v>0</v>
      </c>
      <c r="U87" s="19">
        <f t="shared" si="6"/>
        <v>0</v>
      </c>
      <c r="V87">
        <v>1</v>
      </c>
      <c r="W87" s="2">
        <f t="shared" si="7"/>
        <v>3.4945054945054959</v>
      </c>
      <c r="X87" s="26">
        <f t="shared" si="8"/>
        <v>1.8928571428571428</v>
      </c>
      <c r="Y87">
        <f t="shared" si="9"/>
        <v>202.33438782258926</v>
      </c>
    </row>
    <row r="88" spans="17:25" x14ac:dyDescent="0.25">
      <c r="Q88" s="3">
        <v>161</v>
      </c>
      <c r="R88" s="16">
        <v>1</v>
      </c>
      <c r="S88">
        <f t="shared" si="5"/>
        <v>5.9523809523809521E-3</v>
      </c>
      <c r="T88">
        <v>0</v>
      </c>
      <c r="U88" s="19">
        <f t="shared" si="6"/>
        <v>0</v>
      </c>
      <c r="V88">
        <v>1</v>
      </c>
      <c r="W88" s="2">
        <f t="shared" si="7"/>
        <v>1.7692307692307701</v>
      </c>
      <c r="X88" s="26">
        <f t="shared" si="8"/>
        <v>0.95833333333333326</v>
      </c>
      <c r="Y88">
        <f t="shared" si="9"/>
        <v>102.72515876390234</v>
      </c>
    </row>
    <row r="89" spans="17:25" x14ac:dyDescent="0.25">
      <c r="Q89" s="55">
        <v>162</v>
      </c>
      <c r="R89" s="16">
        <v>1</v>
      </c>
      <c r="S89">
        <f t="shared" si="5"/>
        <v>5.9523809523809521E-3</v>
      </c>
      <c r="T89">
        <v>0</v>
      </c>
      <c r="U89" s="19">
        <f t="shared" si="6"/>
        <v>0</v>
      </c>
      <c r="V89">
        <v>1</v>
      </c>
      <c r="W89" s="2">
        <f t="shared" si="7"/>
        <v>1.780219780219781</v>
      </c>
      <c r="X89" s="26">
        <f t="shared" si="8"/>
        <v>0.96428571428571419</v>
      </c>
      <c r="Y89">
        <f t="shared" si="9"/>
        <v>102.72515876390234</v>
      </c>
    </row>
    <row r="90" spans="17:25" x14ac:dyDescent="0.25">
      <c r="Q90" s="55">
        <v>164</v>
      </c>
      <c r="R90" s="16">
        <v>1</v>
      </c>
      <c r="S90">
        <f t="shared" si="5"/>
        <v>5.9523809523809521E-3</v>
      </c>
      <c r="T90">
        <v>0</v>
      </c>
      <c r="U90" s="19">
        <f t="shared" si="6"/>
        <v>0</v>
      </c>
      <c r="V90">
        <v>1</v>
      </c>
      <c r="W90" s="2">
        <f t="shared" si="7"/>
        <v>1.8021978021978029</v>
      </c>
      <c r="X90" s="26">
        <f t="shared" si="8"/>
        <v>0.97619047619047616</v>
      </c>
      <c r="Y90">
        <f t="shared" si="9"/>
        <v>102.72515876390234</v>
      </c>
    </row>
    <row r="91" spans="17:25" x14ac:dyDescent="0.25">
      <c r="Q91" s="3">
        <v>165</v>
      </c>
      <c r="R91" s="16">
        <v>3</v>
      </c>
      <c r="S91">
        <f t="shared" si="5"/>
        <v>1.7857142857142856E-2</v>
      </c>
      <c r="T91">
        <v>0</v>
      </c>
      <c r="U91" s="19">
        <f t="shared" si="6"/>
        <v>0</v>
      </c>
      <c r="V91">
        <v>1</v>
      </c>
      <c r="W91" s="2">
        <f t="shared" si="7"/>
        <v>5.4395604395604416</v>
      </c>
      <c r="X91" s="26">
        <f t="shared" si="8"/>
        <v>2.9464285714285712</v>
      </c>
      <c r="Y91">
        <f t="shared" si="9"/>
        <v>298.86340146177508</v>
      </c>
    </row>
    <row r="92" spans="17:25" x14ac:dyDescent="0.25">
      <c r="Q92" s="3">
        <v>166</v>
      </c>
      <c r="R92" s="16">
        <v>1</v>
      </c>
      <c r="S92">
        <f t="shared" si="5"/>
        <v>5.9523809523809521E-3</v>
      </c>
      <c r="T92">
        <v>0</v>
      </c>
      <c r="U92" s="19">
        <f t="shared" si="6"/>
        <v>0</v>
      </c>
      <c r="V92">
        <v>1</v>
      </c>
      <c r="W92" s="2">
        <f t="shared" si="7"/>
        <v>1.824175824175825</v>
      </c>
      <c r="X92" s="26">
        <f t="shared" si="8"/>
        <v>0.98809523809523803</v>
      </c>
      <c r="Y92">
        <f t="shared" si="9"/>
        <v>102.72515876390234</v>
      </c>
    </row>
    <row r="93" spans="17:25" x14ac:dyDescent="0.25">
      <c r="Q93" s="55">
        <v>169</v>
      </c>
      <c r="R93" s="16">
        <v>2</v>
      </c>
      <c r="S93">
        <f t="shared" si="5"/>
        <v>1.1904761904761904E-2</v>
      </c>
      <c r="T93">
        <v>0</v>
      </c>
      <c r="U93" s="19">
        <f t="shared" si="6"/>
        <v>0</v>
      </c>
      <c r="V93">
        <v>1</v>
      </c>
      <c r="W93" s="2">
        <f t="shared" si="7"/>
        <v>3.7142857142857162</v>
      </c>
      <c r="X93" s="26">
        <f t="shared" si="8"/>
        <v>2.0119047619047619</v>
      </c>
      <c r="Y93">
        <f t="shared" si="9"/>
        <v>202.33438782258926</v>
      </c>
    </row>
    <row r="94" spans="17:25" x14ac:dyDescent="0.25">
      <c r="Q94" s="3">
        <v>170</v>
      </c>
      <c r="R94" s="16">
        <v>1</v>
      </c>
      <c r="S94">
        <f t="shared" si="5"/>
        <v>5.9523809523809521E-3</v>
      </c>
      <c r="T94">
        <v>0</v>
      </c>
      <c r="U94" s="19">
        <f t="shared" si="6"/>
        <v>0</v>
      </c>
      <c r="V94">
        <v>1</v>
      </c>
      <c r="W94" s="2">
        <f t="shared" si="7"/>
        <v>1.868131868131869</v>
      </c>
      <c r="X94" s="26">
        <f t="shared" si="8"/>
        <v>1.0119047619047619</v>
      </c>
      <c r="Y94">
        <f t="shared" si="9"/>
        <v>102.72515876390234</v>
      </c>
    </row>
    <row r="95" spans="17:25" x14ac:dyDescent="0.25">
      <c r="Q95" s="3">
        <v>173</v>
      </c>
      <c r="R95" s="16">
        <v>1</v>
      </c>
      <c r="S95">
        <f t="shared" si="5"/>
        <v>5.9523809523809521E-3</v>
      </c>
      <c r="T95">
        <v>0</v>
      </c>
      <c r="U95" s="19">
        <f t="shared" si="6"/>
        <v>0</v>
      </c>
      <c r="V95">
        <v>1</v>
      </c>
      <c r="W95" s="2">
        <f t="shared" si="7"/>
        <v>1.9010989010989019</v>
      </c>
      <c r="X95" s="26">
        <f t="shared" si="8"/>
        <v>1.0297619047619047</v>
      </c>
      <c r="Y95">
        <f t="shared" si="9"/>
        <v>102.72515876390234</v>
      </c>
    </row>
    <row r="96" spans="17:25" x14ac:dyDescent="0.25">
      <c r="Q96" s="55">
        <v>175</v>
      </c>
      <c r="R96" s="16">
        <v>1</v>
      </c>
      <c r="S96">
        <f t="shared" si="5"/>
        <v>5.9523809523809521E-3</v>
      </c>
      <c r="T96">
        <v>0</v>
      </c>
      <c r="U96" s="19">
        <f t="shared" si="6"/>
        <v>0</v>
      </c>
      <c r="V96">
        <v>1</v>
      </c>
      <c r="W96" s="2">
        <f t="shared" si="7"/>
        <v>1.9230769230769238</v>
      </c>
      <c r="X96" s="26">
        <f t="shared" si="8"/>
        <v>1.0416666666666665</v>
      </c>
      <c r="Y96">
        <f t="shared" si="9"/>
        <v>102.72515876390234</v>
      </c>
    </row>
    <row r="97" spans="17:25" x14ac:dyDescent="0.25">
      <c r="Q97" s="55">
        <v>176</v>
      </c>
      <c r="R97" s="16">
        <v>1</v>
      </c>
      <c r="S97">
        <f t="shared" si="5"/>
        <v>5.9523809523809521E-3</v>
      </c>
      <c r="T97">
        <v>0</v>
      </c>
      <c r="U97" s="19">
        <f t="shared" si="6"/>
        <v>0</v>
      </c>
      <c r="V97">
        <v>1</v>
      </c>
      <c r="W97" s="2">
        <f t="shared" si="7"/>
        <v>1.9340659340659347</v>
      </c>
      <c r="X97" s="26">
        <f t="shared" si="8"/>
        <v>1.0476190476190474</v>
      </c>
      <c r="Y97">
        <f t="shared" si="9"/>
        <v>102.72515876390234</v>
      </c>
    </row>
    <row r="98" spans="17:25" x14ac:dyDescent="0.25">
      <c r="Q98" s="3">
        <v>180</v>
      </c>
      <c r="R98" s="16">
        <v>1</v>
      </c>
      <c r="S98">
        <f t="shared" si="5"/>
        <v>5.9523809523809521E-3</v>
      </c>
      <c r="T98">
        <v>0</v>
      </c>
      <c r="U98" s="19">
        <f t="shared" si="6"/>
        <v>0</v>
      </c>
      <c r="V98">
        <v>1</v>
      </c>
      <c r="W98" s="2">
        <f t="shared" si="7"/>
        <v>1.978021978021979</v>
      </c>
      <c r="X98" s="26">
        <f t="shared" si="8"/>
        <v>1.0714285714285714</v>
      </c>
      <c r="Y98">
        <f t="shared" si="9"/>
        <v>102.72515876390234</v>
      </c>
    </row>
    <row r="99" spans="17:25" x14ac:dyDescent="0.25">
      <c r="Q99" s="3">
        <v>181</v>
      </c>
      <c r="R99" s="16">
        <v>1</v>
      </c>
      <c r="S99">
        <f t="shared" si="5"/>
        <v>5.9523809523809521E-3</v>
      </c>
      <c r="T99">
        <v>0</v>
      </c>
      <c r="U99" s="19">
        <f t="shared" si="6"/>
        <v>0</v>
      </c>
      <c r="V99">
        <v>1</v>
      </c>
      <c r="W99" s="2">
        <f t="shared" si="7"/>
        <v>1.9890109890109899</v>
      </c>
      <c r="X99" s="26">
        <f t="shared" si="8"/>
        <v>1.0773809523809523</v>
      </c>
      <c r="Y99">
        <f t="shared" si="9"/>
        <v>102.72515876390234</v>
      </c>
    </row>
    <row r="100" spans="17:25" x14ac:dyDescent="0.25">
      <c r="Q100" s="3">
        <v>182</v>
      </c>
      <c r="R100" s="16">
        <v>1</v>
      </c>
      <c r="S100">
        <f t="shared" si="5"/>
        <v>5.9523809523809521E-3</v>
      </c>
      <c r="T100">
        <v>0</v>
      </c>
      <c r="U100" s="19">
        <f t="shared" si="6"/>
        <v>0</v>
      </c>
      <c r="V100">
        <v>1</v>
      </c>
      <c r="W100" s="2">
        <f t="shared" si="7"/>
        <v>2.0000000000000009</v>
      </c>
      <c r="X100" s="26">
        <f t="shared" si="8"/>
        <v>1.0833333333333333</v>
      </c>
      <c r="Y100">
        <f t="shared" si="9"/>
        <v>102.72515876390234</v>
      </c>
    </row>
    <row r="101" spans="17:25" x14ac:dyDescent="0.25">
      <c r="Q101" s="55">
        <v>183</v>
      </c>
      <c r="R101" s="16">
        <v>1</v>
      </c>
      <c r="S101">
        <f t="shared" si="5"/>
        <v>5.9523809523809521E-3</v>
      </c>
      <c r="T101">
        <v>0</v>
      </c>
      <c r="U101" s="19">
        <f t="shared" si="6"/>
        <v>0</v>
      </c>
      <c r="V101">
        <v>1</v>
      </c>
      <c r="W101" s="2">
        <f t="shared" si="7"/>
        <v>2.0109890109890118</v>
      </c>
      <c r="X101" s="26">
        <f t="shared" si="8"/>
        <v>1.0892857142857142</v>
      </c>
      <c r="Y101">
        <f t="shared" si="9"/>
        <v>102.72515876390234</v>
      </c>
    </row>
    <row r="102" spans="17:25" x14ac:dyDescent="0.25">
      <c r="Q102" s="56">
        <v>184</v>
      </c>
      <c r="R102" s="16">
        <v>1</v>
      </c>
      <c r="S102">
        <f t="shared" si="5"/>
        <v>5.9523809523809521E-3</v>
      </c>
      <c r="T102">
        <v>0</v>
      </c>
      <c r="U102" s="19">
        <f t="shared" si="6"/>
        <v>0</v>
      </c>
      <c r="V102">
        <v>1</v>
      </c>
      <c r="W102" s="2">
        <f t="shared" si="7"/>
        <v>2.0219780219780228</v>
      </c>
      <c r="X102" s="26">
        <f t="shared" si="8"/>
        <v>1.0952380952380951</v>
      </c>
      <c r="Y102">
        <f t="shared" si="9"/>
        <v>102.72515876390234</v>
      </c>
    </row>
    <row r="103" spans="17:25" x14ac:dyDescent="0.25">
      <c r="Q103" s="3">
        <v>186</v>
      </c>
      <c r="R103" s="16">
        <v>2</v>
      </c>
      <c r="S103">
        <f t="shared" si="5"/>
        <v>1.1904761904761904E-2</v>
      </c>
      <c r="T103">
        <v>0</v>
      </c>
      <c r="U103" s="19">
        <f t="shared" si="6"/>
        <v>0</v>
      </c>
      <c r="V103">
        <v>1</v>
      </c>
      <c r="W103" s="2">
        <f t="shared" si="7"/>
        <v>4.0879120879120894</v>
      </c>
      <c r="X103" s="26">
        <f t="shared" si="8"/>
        <v>2.214285714285714</v>
      </c>
      <c r="Y103">
        <f t="shared" si="9"/>
        <v>202.33438782258926</v>
      </c>
    </row>
    <row r="104" spans="17:25" x14ac:dyDescent="0.25">
      <c r="Q104" s="56">
        <v>187</v>
      </c>
      <c r="R104" s="16">
        <v>1</v>
      </c>
      <c r="S104">
        <f t="shared" si="5"/>
        <v>5.9523809523809521E-3</v>
      </c>
      <c r="T104">
        <v>0</v>
      </c>
      <c r="U104" s="19">
        <f t="shared" si="6"/>
        <v>0</v>
      </c>
      <c r="V104">
        <v>1</v>
      </c>
      <c r="W104" s="2">
        <f t="shared" si="7"/>
        <v>2.0549450549450561</v>
      </c>
      <c r="X104" s="26">
        <f t="shared" si="8"/>
        <v>1.1130952380952381</v>
      </c>
      <c r="Y104">
        <f t="shared" si="9"/>
        <v>102.72515876390234</v>
      </c>
    </row>
    <row r="105" spans="17:25" x14ac:dyDescent="0.25">
      <c r="Q105" s="55">
        <v>188</v>
      </c>
      <c r="R105" s="16">
        <v>2</v>
      </c>
      <c r="S105">
        <f t="shared" si="5"/>
        <v>1.1904761904761904E-2</v>
      </c>
      <c r="T105">
        <v>0</v>
      </c>
      <c r="U105" s="19">
        <f t="shared" si="6"/>
        <v>0</v>
      </c>
      <c r="V105">
        <v>1</v>
      </c>
      <c r="W105" s="2">
        <f t="shared" si="7"/>
        <v>4.1318681318681341</v>
      </c>
      <c r="X105" s="26">
        <f t="shared" si="8"/>
        <v>2.2380952380952381</v>
      </c>
      <c r="Y105">
        <f t="shared" si="9"/>
        <v>202.33438782258926</v>
      </c>
    </row>
    <row r="106" spans="17:25" x14ac:dyDescent="0.25">
      <c r="Q106" s="3">
        <v>191</v>
      </c>
      <c r="R106" s="16">
        <v>1</v>
      </c>
      <c r="S106">
        <f t="shared" si="5"/>
        <v>5.9523809523809521E-3</v>
      </c>
      <c r="T106">
        <v>0</v>
      </c>
      <c r="U106" s="19">
        <f t="shared" si="6"/>
        <v>0</v>
      </c>
      <c r="V106">
        <v>1</v>
      </c>
      <c r="W106" s="2">
        <f t="shared" si="7"/>
        <v>2.0989010989010999</v>
      </c>
      <c r="X106" s="26">
        <f t="shared" si="8"/>
        <v>1.1369047619047619</v>
      </c>
      <c r="Y106">
        <f t="shared" si="9"/>
        <v>102.72515876390234</v>
      </c>
    </row>
    <row r="107" spans="17:25" x14ac:dyDescent="0.25">
      <c r="Q107" s="3">
        <v>192</v>
      </c>
      <c r="R107" s="16">
        <v>2</v>
      </c>
      <c r="S107">
        <f t="shared" si="5"/>
        <v>1.1904761904761904E-2</v>
      </c>
      <c r="T107">
        <v>0</v>
      </c>
      <c r="U107" s="19">
        <f t="shared" si="6"/>
        <v>0</v>
      </c>
      <c r="V107">
        <v>1</v>
      </c>
      <c r="W107" s="2">
        <f t="shared" si="7"/>
        <v>4.2197802197802217</v>
      </c>
      <c r="X107" s="26">
        <f t="shared" si="8"/>
        <v>2.2857142857142856</v>
      </c>
      <c r="Y107">
        <f t="shared" si="9"/>
        <v>202.33438782258926</v>
      </c>
    </row>
    <row r="108" spans="17:25" x14ac:dyDescent="0.25">
      <c r="Q108" s="3">
        <v>198</v>
      </c>
      <c r="R108" s="16">
        <v>1</v>
      </c>
      <c r="S108">
        <f t="shared" si="5"/>
        <v>5.9523809523809521E-3</v>
      </c>
      <c r="T108">
        <v>0</v>
      </c>
      <c r="U108" s="19">
        <f t="shared" si="6"/>
        <v>0</v>
      </c>
      <c r="V108">
        <v>1</v>
      </c>
      <c r="W108" s="2">
        <f t="shared" si="7"/>
        <v>2.175824175824177</v>
      </c>
      <c r="X108" s="26">
        <f t="shared" si="8"/>
        <v>1.1785714285714286</v>
      </c>
      <c r="Y108">
        <f t="shared" si="9"/>
        <v>102.72515876390234</v>
      </c>
    </row>
    <row r="109" spans="17:25" x14ac:dyDescent="0.25">
      <c r="Q109" s="3">
        <v>199</v>
      </c>
      <c r="R109" s="16">
        <v>2</v>
      </c>
      <c r="S109">
        <f t="shared" si="5"/>
        <v>1.1904761904761904E-2</v>
      </c>
      <c r="T109">
        <v>0</v>
      </c>
      <c r="U109" s="19">
        <f t="shared" si="6"/>
        <v>0</v>
      </c>
      <c r="V109">
        <v>1</v>
      </c>
      <c r="W109" s="2">
        <f t="shared" si="7"/>
        <v>4.3736263736263759</v>
      </c>
      <c r="X109" s="26">
        <f t="shared" si="8"/>
        <v>2.3690476190476191</v>
      </c>
      <c r="Y109">
        <f t="shared" si="9"/>
        <v>202.33438782258926</v>
      </c>
    </row>
    <row r="110" spans="17:25" x14ac:dyDescent="0.25">
      <c r="Q110" s="56">
        <v>201</v>
      </c>
      <c r="R110" s="16">
        <v>2</v>
      </c>
      <c r="S110">
        <f t="shared" si="5"/>
        <v>1.1904761904761904E-2</v>
      </c>
      <c r="T110">
        <v>0</v>
      </c>
      <c r="U110" s="19">
        <f t="shared" si="6"/>
        <v>0</v>
      </c>
      <c r="V110">
        <v>1</v>
      </c>
      <c r="W110" s="2">
        <f t="shared" si="7"/>
        <v>4.4175824175824197</v>
      </c>
      <c r="X110" s="26">
        <f t="shared" si="8"/>
        <v>2.3928571428571428</v>
      </c>
      <c r="Y110">
        <f t="shared" si="9"/>
        <v>202.33438782258926</v>
      </c>
    </row>
    <row r="111" spans="17:25" x14ac:dyDescent="0.25">
      <c r="Q111" s="3">
        <v>204</v>
      </c>
      <c r="R111" s="16">
        <v>3</v>
      </c>
      <c r="S111">
        <f t="shared" si="5"/>
        <v>1.7857142857142856E-2</v>
      </c>
      <c r="T111">
        <v>0</v>
      </c>
      <c r="U111" s="19">
        <f t="shared" si="6"/>
        <v>0</v>
      </c>
      <c r="V111">
        <v>1</v>
      </c>
      <c r="W111" s="2">
        <f t="shared" si="7"/>
        <v>6.725274725274728</v>
      </c>
      <c r="X111" s="26">
        <f t="shared" si="8"/>
        <v>3.6428571428571428</v>
      </c>
      <c r="Y111">
        <f t="shared" si="9"/>
        <v>298.86340146177508</v>
      </c>
    </row>
    <row r="112" spans="17:25" x14ac:dyDescent="0.25">
      <c r="Q112" s="3">
        <v>206</v>
      </c>
      <c r="R112" s="16">
        <v>1</v>
      </c>
      <c r="S112">
        <f t="shared" si="5"/>
        <v>5.9523809523809521E-3</v>
      </c>
      <c r="T112">
        <v>0</v>
      </c>
      <c r="U112" s="19">
        <f t="shared" si="6"/>
        <v>0</v>
      </c>
      <c r="V112">
        <v>1</v>
      </c>
      <c r="W112" s="2">
        <f t="shared" si="7"/>
        <v>2.2637362637362646</v>
      </c>
      <c r="X112" s="26">
        <f t="shared" si="8"/>
        <v>1.2261904761904761</v>
      </c>
      <c r="Y112">
        <f t="shared" si="9"/>
        <v>102.72515876390234</v>
      </c>
    </row>
    <row r="113" spans="17:25" x14ac:dyDescent="0.25">
      <c r="Q113" s="3">
        <v>207</v>
      </c>
      <c r="R113" s="16">
        <v>1</v>
      </c>
      <c r="S113">
        <f t="shared" si="5"/>
        <v>5.9523809523809521E-3</v>
      </c>
      <c r="T113">
        <v>0</v>
      </c>
      <c r="U113" s="19">
        <f t="shared" si="6"/>
        <v>0</v>
      </c>
      <c r="V113">
        <v>1</v>
      </c>
      <c r="W113" s="2">
        <f t="shared" si="7"/>
        <v>2.2747252747252755</v>
      </c>
      <c r="X113" s="26">
        <f t="shared" si="8"/>
        <v>1.232142857142857</v>
      </c>
      <c r="Y113">
        <f t="shared" si="9"/>
        <v>102.72515876390234</v>
      </c>
    </row>
    <row r="114" spans="17:25" x14ac:dyDescent="0.25">
      <c r="Q114" s="3">
        <v>208</v>
      </c>
      <c r="R114" s="16">
        <v>1</v>
      </c>
      <c r="S114">
        <f t="shared" si="5"/>
        <v>5.9523809523809521E-3</v>
      </c>
      <c r="T114">
        <v>0</v>
      </c>
      <c r="U114" s="19">
        <f t="shared" si="6"/>
        <v>0</v>
      </c>
      <c r="V114">
        <v>1</v>
      </c>
      <c r="W114" s="2">
        <f t="shared" si="7"/>
        <v>2.2857142857142869</v>
      </c>
      <c r="X114" s="26">
        <f t="shared" si="8"/>
        <v>1.2380952380952381</v>
      </c>
      <c r="Y114">
        <f t="shared" si="9"/>
        <v>102.72515876390234</v>
      </c>
    </row>
    <row r="115" spans="17:25" x14ac:dyDescent="0.25">
      <c r="Q115" s="56">
        <v>212</v>
      </c>
      <c r="R115" s="16">
        <v>1</v>
      </c>
      <c r="S115">
        <f t="shared" si="5"/>
        <v>5.9523809523809521E-3</v>
      </c>
      <c r="T115">
        <v>0</v>
      </c>
      <c r="U115" s="19">
        <f t="shared" si="6"/>
        <v>0</v>
      </c>
      <c r="V115">
        <v>1</v>
      </c>
      <c r="W115" s="2">
        <f t="shared" si="7"/>
        <v>2.3296703296703307</v>
      </c>
      <c r="X115" s="26">
        <f t="shared" si="8"/>
        <v>1.2619047619047619</v>
      </c>
      <c r="Y115">
        <f t="shared" si="9"/>
        <v>102.72515876390234</v>
      </c>
    </row>
    <row r="116" spans="17:25" x14ac:dyDescent="0.25">
      <c r="Q116" s="55">
        <v>214</v>
      </c>
      <c r="R116" s="16">
        <v>1</v>
      </c>
      <c r="S116">
        <f t="shared" si="5"/>
        <v>5.9523809523809521E-3</v>
      </c>
      <c r="T116">
        <v>0</v>
      </c>
      <c r="U116" s="19">
        <f t="shared" si="6"/>
        <v>0</v>
      </c>
      <c r="V116">
        <v>1</v>
      </c>
      <c r="W116" s="2">
        <f t="shared" si="7"/>
        <v>2.3516483516483526</v>
      </c>
      <c r="X116" s="26">
        <f t="shared" si="8"/>
        <v>1.2738095238095237</v>
      </c>
      <c r="Y116">
        <f t="shared" si="9"/>
        <v>102.72515876390234</v>
      </c>
    </row>
    <row r="117" spans="17:25" x14ac:dyDescent="0.25">
      <c r="Q117" s="55">
        <v>215</v>
      </c>
      <c r="R117" s="16">
        <v>1</v>
      </c>
      <c r="S117">
        <f t="shared" si="5"/>
        <v>5.9523809523809521E-3</v>
      </c>
      <c r="T117">
        <v>0</v>
      </c>
      <c r="U117" s="19">
        <f t="shared" si="6"/>
        <v>0</v>
      </c>
      <c r="V117">
        <v>1</v>
      </c>
      <c r="W117" s="2">
        <f t="shared" si="7"/>
        <v>2.3626373626373636</v>
      </c>
      <c r="X117" s="26">
        <f t="shared" si="8"/>
        <v>1.2797619047619047</v>
      </c>
      <c r="Y117">
        <f t="shared" si="9"/>
        <v>102.72515876390234</v>
      </c>
    </row>
    <row r="118" spans="17:25" x14ac:dyDescent="0.25">
      <c r="Q118" s="3">
        <v>218</v>
      </c>
      <c r="R118" s="16">
        <v>1</v>
      </c>
      <c r="S118">
        <f t="shared" si="5"/>
        <v>5.9523809523809521E-3</v>
      </c>
      <c r="T118">
        <v>0</v>
      </c>
      <c r="U118" s="19">
        <f t="shared" si="6"/>
        <v>0</v>
      </c>
      <c r="V118">
        <v>1</v>
      </c>
      <c r="W118" s="2">
        <f t="shared" si="7"/>
        <v>2.3956043956043964</v>
      </c>
      <c r="X118" s="26">
        <f t="shared" si="8"/>
        <v>1.2976190476190474</v>
      </c>
      <c r="Y118">
        <f t="shared" si="9"/>
        <v>102.72515876390234</v>
      </c>
    </row>
    <row r="119" spans="17:25" x14ac:dyDescent="0.25">
      <c r="Q119" s="3">
        <v>222</v>
      </c>
      <c r="R119" s="16">
        <v>3</v>
      </c>
      <c r="S119">
        <f t="shared" si="5"/>
        <v>1.7857142857142856E-2</v>
      </c>
      <c r="T119">
        <v>0</v>
      </c>
      <c r="U119" s="19">
        <f t="shared" si="6"/>
        <v>0</v>
      </c>
      <c r="V119">
        <v>1</v>
      </c>
      <c r="W119" s="2">
        <f t="shared" si="7"/>
        <v>7.318681318681322</v>
      </c>
      <c r="X119" s="26">
        <f t="shared" si="8"/>
        <v>3.964285714285714</v>
      </c>
      <c r="Y119">
        <f t="shared" si="9"/>
        <v>298.86340146177508</v>
      </c>
    </row>
    <row r="120" spans="17:25" x14ac:dyDescent="0.25">
      <c r="Q120" s="3">
        <v>223</v>
      </c>
      <c r="R120" s="16">
        <v>1</v>
      </c>
      <c r="S120">
        <f t="shared" si="5"/>
        <v>5.9523809523809521E-3</v>
      </c>
      <c r="T120">
        <v>0</v>
      </c>
      <c r="U120" s="19">
        <f t="shared" si="6"/>
        <v>0</v>
      </c>
      <c r="V120">
        <v>1</v>
      </c>
      <c r="W120" s="2">
        <f t="shared" si="7"/>
        <v>2.4505494505494516</v>
      </c>
      <c r="X120" s="26">
        <f t="shared" si="8"/>
        <v>1.3273809523809523</v>
      </c>
      <c r="Y120">
        <f t="shared" si="9"/>
        <v>102.72515876390234</v>
      </c>
    </row>
    <row r="121" spans="17:25" x14ac:dyDescent="0.25">
      <c r="Q121" s="3">
        <v>226</v>
      </c>
      <c r="R121" s="16">
        <v>1</v>
      </c>
      <c r="S121">
        <f t="shared" si="5"/>
        <v>5.9523809523809521E-3</v>
      </c>
      <c r="T121">
        <v>0</v>
      </c>
      <c r="U121" s="19">
        <f t="shared" si="6"/>
        <v>0</v>
      </c>
      <c r="V121">
        <v>1</v>
      </c>
      <c r="W121" s="2">
        <f t="shared" si="7"/>
        <v>2.4835164835164845</v>
      </c>
      <c r="X121" s="26">
        <f t="shared" si="8"/>
        <v>1.3452380952380951</v>
      </c>
      <c r="Y121">
        <f t="shared" si="9"/>
        <v>102.72515876390234</v>
      </c>
    </row>
    <row r="122" spans="17:25" x14ac:dyDescent="0.25">
      <c r="Q122" s="3">
        <v>228</v>
      </c>
      <c r="R122" s="16">
        <v>1</v>
      </c>
      <c r="S122">
        <f t="shared" si="5"/>
        <v>5.9523809523809521E-3</v>
      </c>
      <c r="T122">
        <v>0</v>
      </c>
      <c r="U122" s="19">
        <f t="shared" si="6"/>
        <v>0</v>
      </c>
      <c r="V122">
        <v>1</v>
      </c>
      <c r="W122" s="2">
        <f t="shared" si="7"/>
        <v>2.5054945054945064</v>
      </c>
      <c r="X122" s="26">
        <f t="shared" si="8"/>
        <v>1.357142857142857</v>
      </c>
      <c r="Y122">
        <f t="shared" si="9"/>
        <v>102.72515876390234</v>
      </c>
    </row>
    <row r="123" spans="17:25" x14ac:dyDescent="0.25">
      <c r="Q123" s="3">
        <v>229</v>
      </c>
      <c r="R123" s="16">
        <v>1</v>
      </c>
      <c r="S123">
        <f t="shared" si="5"/>
        <v>5.9523809523809521E-3</v>
      </c>
      <c r="T123">
        <v>0</v>
      </c>
      <c r="U123" s="19">
        <f t="shared" si="6"/>
        <v>0</v>
      </c>
      <c r="V123">
        <v>1</v>
      </c>
      <c r="W123" s="2">
        <f t="shared" si="7"/>
        <v>2.5164835164835173</v>
      </c>
      <c r="X123" s="26">
        <f t="shared" si="8"/>
        <v>1.3630952380952379</v>
      </c>
      <c r="Y123">
        <f t="shared" si="9"/>
        <v>102.72515876390234</v>
      </c>
    </row>
    <row r="124" spans="17:25" x14ac:dyDescent="0.25">
      <c r="Q124" s="56">
        <v>230</v>
      </c>
      <c r="R124" s="16">
        <v>2</v>
      </c>
      <c r="S124">
        <f t="shared" si="5"/>
        <v>1.1904761904761904E-2</v>
      </c>
      <c r="T124">
        <v>0</v>
      </c>
      <c r="U124" s="19">
        <f t="shared" si="6"/>
        <v>0</v>
      </c>
      <c r="V124">
        <v>1</v>
      </c>
      <c r="W124" s="2">
        <f t="shared" si="7"/>
        <v>5.0549450549450574</v>
      </c>
      <c r="X124" s="26">
        <f t="shared" si="8"/>
        <v>2.7380952380952381</v>
      </c>
      <c r="Y124">
        <f t="shared" si="9"/>
        <v>202.33438782258926</v>
      </c>
    </row>
    <row r="125" spans="17:25" x14ac:dyDescent="0.25">
      <c r="Q125" s="55">
        <v>231</v>
      </c>
      <c r="R125" s="16">
        <v>1</v>
      </c>
      <c r="S125">
        <f t="shared" si="5"/>
        <v>5.9523809523809521E-3</v>
      </c>
      <c r="T125">
        <v>0</v>
      </c>
      <c r="U125" s="19">
        <f t="shared" si="6"/>
        <v>0</v>
      </c>
      <c r="V125">
        <v>1</v>
      </c>
      <c r="W125" s="2">
        <f t="shared" si="7"/>
        <v>2.5384615384615397</v>
      </c>
      <c r="X125" s="26">
        <f t="shared" si="8"/>
        <v>1.375</v>
      </c>
      <c r="Y125">
        <f t="shared" si="9"/>
        <v>102.72515876390234</v>
      </c>
    </row>
    <row r="126" spans="17:25" x14ac:dyDescent="0.25">
      <c r="Q126" s="3">
        <v>234</v>
      </c>
      <c r="R126" s="16">
        <v>1</v>
      </c>
      <c r="S126">
        <f t="shared" si="5"/>
        <v>5.9523809523809521E-3</v>
      </c>
      <c r="T126">
        <v>0</v>
      </c>
      <c r="U126" s="19">
        <f t="shared" si="6"/>
        <v>0</v>
      </c>
      <c r="V126">
        <v>1</v>
      </c>
      <c r="W126" s="2">
        <f t="shared" si="7"/>
        <v>2.5714285714285725</v>
      </c>
      <c r="X126" s="26">
        <f t="shared" si="8"/>
        <v>1.3928571428571428</v>
      </c>
      <c r="Y126">
        <f t="shared" si="9"/>
        <v>102.72515876390234</v>
      </c>
    </row>
    <row r="127" spans="17:25" x14ac:dyDescent="0.25">
      <c r="Q127" s="3">
        <v>236</v>
      </c>
      <c r="R127" s="16">
        <v>1</v>
      </c>
      <c r="S127">
        <f t="shared" si="5"/>
        <v>5.9523809523809521E-3</v>
      </c>
      <c r="T127">
        <v>0</v>
      </c>
      <c r="U127" s="19">
        <f t="shared" si="6"/>
        <v>0</v>
      </c>
      <c r="V127">
        <v>1</v>
      </c>
      <c r="W127" s="2">
        <f t="shared" si="7"/>
        <v>2.5934065934065944</v>
      </c>
      <c r="X127" s="26">
        <f t="shared" si="8"/>
        <v>1.4047619047619047</v>
      </c>
      <c r="Y127">
        <f t="shared" si="9"/>
        <v>102.72515876390234</v>
      </c>
    </row>
    <row r="128" spans="17:25" x14ac:dyDescent="0.25">
      <c r="Q128" s="55">
        <v>239</v>
      </c>
      <c r="R128" s="16">
        <v>1</v>
      </c>
      <c r="S128">
        <f t="shared" si="5"/>
        <v>5.9523809523809521E-3</v>
      </c>
      <c r="T128">
        <v>0</v>
      </c>
      <c r="U128" s="19">
        <f t="shared" si="6"/>
        <v>0</v>
      </c>
      <c r="V128">
        <v>1</v>
      </c>
      <c r="W128" s="2">
        <f t="shared" si="7"/>
        <v>2.6263736263736273</v>
      </c>
      <c r="X128" s="26">
        <f t="shared" si="8"/>
        <v>1.4226190476190474</v>
      </c>
      <c r="Y128">
        <f t="shared" si="9"/>
        <v>102.72515876390234</v>
      </c>
    </row>
    <row r="129" spans="16:25" x14ac:dyDescent="0.25">
      <c r="Q129" s="3">
        <v>240</v>
      </c>
      <c r="R129" s="16">
        <v>1</v>
      </c>
      <c r="S129">
        <f t="shared" si="5"/>
        <v>5.9523809523809521E-3</v>
      </c>
      <c r="T129">
        <v>0</v>
      </c>
      <c r="U129" s="19">
        <f t="shared" si="6"/>
        <v>0</v>
      </c>
      <c r="V129">
        <v>1</v>
      </c>
      <c r="W129" s="2">
        <f t="shared" si="7"/>
        <v>2.6373626373626382</v>
      </c>
      <c r="X129" s="26">
        <f t="shared" si="8"/>
        <v>1.4285714285714284</v>
      </c>
      <c r="Y129">
        <f t="shared" si="9"/>
        <v>102.72515876390234</v>
      </c>
    </row>
    <row r="130" spans="16:25" x14ac:dyDescent="0.25">
      <c r="Q130" s="56">
        <v>242</v>
      </c>
      <c r="R130" s="16">
        <v>2</v>
      </c>
      <c r="S130">
        <f t="shared" si="5"/>
        <v>1.1904761904761904E-2</v>
      </c>
      <c r="T130">
        <v>0</v>
      </c>
      <c r="U130" s="19">
        <f t="shared" si="6"/>
        <v>0</v>
      </c>
      <c r="V130">
        <v>1</v>
      </c>
      <c r="W130" s="2">
        <f t="shared" si="7"/>
        <v>5.3186813186813211</v>
      </c>
      <c r="X130" s="26">
        <f t="shared" si="8"/>
        <v>2.8809523809523809</v>
      </c>
      <c r="Y130">
        <f t="shared" si="9"/>
        <v>202.33438782258926</v>
      </c>
    </row>
    <row r="131" spans="16:25" x14ac:dyDescent="0.25">
      <c r="Q131" s="3">
        <v>243</v>
      </c>
      <c r="R131" s="16">
        <v>3</v>
      </c>
      <c r="S131">
        <f t="shared" si="5"/>
        <v>1.7857142857142856E-2</v>
      </c>
      <c r="T131">
        <v>0</v>
      </c>
      <c r="U131" s="19">
        <f t="shared" si="6"/>
        <v>0</v>
      </c>
      <c r="V131">
        <v>1</v>
      </c>
      <c r="W131" s="2">
        <f t="shared" si="7"/>
        <v>8.0109890109890145</v>
      </c>
      <c r="X131" s="26">
        <f t="shared" si="8"/>
        <v>4.3392857142857144</v>
      </c>
      <c r="Y131">
        <f t="shared" si="9"/>
        <v>298.86340146177508</v>
      </c>
    </row>
    <row r="132" spans="16:25" x14ac:dyDescent="0.25">
      <c r="Q132" s="3">
        <v>244</v>
      </c>
      <c r="R132" s="16">
        <v>2</v>
      </c>
      <c r="S132">
        <f t="shared" si="5"/>
        <v>1.1904761904761904E-2</v>
      </c>
      <c r="T132">
        <v>0</v>
      </c>
      <c r="U132" s="19">
        <f t="shared" si="6"/>
        <v>0</v>
      </c>
      <c r="V132">
        <v>1</v>
      </c>
      <c r="W132" s="2">
        <f t="shared" si="7"/>
        <v>5.3626373626373649</v>
      </c>
      <c r="X132" s="26">
        <f t="shared" si="8"/>
        <v>2.9047619047619047</v>
      </c>
      <c r="Y132">
        <f t="shared" si="9"/>
        <v>202.33438782258926</v>
      </c>
    </row>
    <row r="133" spans="16:25" x14ac:dyDescent="0.25">
      <c r="Q133" s="3">
        <v>245</v>
      </c>
      <c r="R133" s="16">
        <v>1</v>
      </c>
      <c r="S133">
        <f t="shared" si="5"/>
        <v>5.9523809523809521E-3</v>
      </c>
      <c r="T133">
        <v>0</v>
      </c>
      <c r="U133" s="19">
        <f t="shared" si="6"/>
        <v>0</v>
      </c>
      <c r="V133">
        <v>1</v>
      </c>
      <c r="W133" s="2">
        <f t="shared" si="7"/>
        <v>2.6923076923076934</v>
      </c>
      <c r="X133" s="26">
        <f t="shared" si="8"/>
        <v>1.4583333333333333</v>
      </c>
      <c r="Y133">
        <f t="shared" si="9"/>
        <v>102.72515876390234</v>
      </c>
    </row>
    <row r="134" spans="16:25" x14ac:dyDescent="0.25">
      <c r="Q134" s="3">
        <v>250</v>
      </c>
      <c r="R134" s="16">
        <v>3</v>
      </c>
      <c r="S134">
        <f t="shared" si="5"/>
        <v>1.7857142857142856E-2</v>
      </c>
      <c r="T134">
        <v>0</v>
      </c>
      <c r="U134" s="19">
        <f t="shared" si="6"/>
        <v>0</v>
      </c>
      <c r="V134">
        <v>1</v>
      </c>
      <c r="W134" s="2">
        <f t="shared" si="7"/>
        <v>8.2417582417582462</v>
      </c>
      <c r="X134" s="26">
        <f t="shared" si="8"/>
        <v>4.4642857142857144</v>
      </c>
      <c r="Y134">
        <f t="shared" si="9"/>
        <v>298.86340146177508</v>
      </c>
    </row>
    <row r="135" spans="16:25" x14ac:dyDescent="0.25">
      <c r="Q135" s="3">
        <v>252</v>
      </c>
      <c r="R135" s="16">
        <v>2</v>
      </c>
      <c r="S135">
        <f t="shared" si="5"/>
        <v>1.1904761904761904E-2</v>
      </c>
      <c r="T135">
        <v>0</v>
      </c>
      <c r="U135" s="19">
        <f t="shared" si="6"/>
        <v>0</v>
      </c>
      <c r="V135">
        <v>1</v>
      </c>
      <c r="W135" s="2">
        <f t="shared" si="7"/>
        <v>5.538461538461541</v>
      </c>
      <c r="X135" s="26">
        <f t="shared" si="8"/>
        <v>3</v>
      </c>
      <c r="Y135">
        <f t="shared" si="9"/>
        <v>202.33438782258926</v>
      </c>
    </row>
    <row r="136" spans="16:25" x14ac:dyDescent="0.25">
      <c r="Q136" s="3">
        <v>254</v>
      </c>
      <c r="R136" s="16">
        <v>1</v>
      </c>
      <c r="S136">
        <f t="shared" si="5"/>
        <v>5.9523809523809521E-3</v>
      </c>
      <c r="T136">
        <v>0</v>
      </c>
      <c r="U136" s="19">
        <f t="shared" si="6"/>
        <v>0</v>
      </c>
      <c r="V136">
        <v>1</v>
      </c>
      <c r="W136" s="2">
        <f t="shared" si="7"/>
        <v>2.7912087912087924</v>
      </c>
      <c r="X136" s="26">
        <f t="shared" si="8"/>
        <v>1.5119047619047619</v>
      </c>
      <c r="Y136">
        <f t="shared" si="9"/>
        <v>102.72515876390234</v>
      </c>
    </row>
    <row r="137" spans="16:25" x14ac:dyDescent="0.25">
      <c r="Q137" t="s">
        <v>4</v>
      </c>
      <c r="R137">
        <f>SUM(R16:R136)</f>
        <v>168</v>
      </c>
      <c r="T137" s="19" t="s">
        <v>11</v>
      </c>
      <c r="U137" s="19">
        <f>SUM(U16:U136)</f>
        <v>60.012987012987047</v>
      </c>
      <c r="V137" s="2" t="s">
        <v>12</v>
      </c>
      <c r="W137" s="2">
        <f>SUM(W16:W136)</f>
        <v>193.59340659340668</v>
      </c>
      <c r="X137" s="26">
        <f>SUM(X16:X136)</f>
        <v>132.36904761904759</v>
      </c>
      <c r="Y137" s="26">
        <f>SUM(Y16:Y136)</f>
        <v>17077.495606575947</v>
      </c>
    </row>
    <row r="138" spans="16:25" x14ac:dyDescent="0.25">
      <c r="P138" s="53" t="s">
        <v>5</v>
      </c>
      <c r="Q138" s="54">
        <f>AVERAGE(Q16:Q136)</f>
        <v>129.20661157024793</v>
      </c>
      <c r="X138" s="26" t="s">
        <v>13</v>
      </c>
    </row>
  </sheetData>
  <sortState xmlns:xlrd2="http://schemas.microsoft.com/office/spreadsheetml/2017/richdata2" ref="Q16:Q137">
    <sortCondition ref="Q16:Q1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P1</vt:lpstr>
      <vt:lpstr>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Morales</dc:creator>
  <cp:lastModifiedBy>Sebastian Morales</cp:lastModifiedBy>
  <dcterms:created xsi:type="dcterms:W3CDTF">2021-09-21T21:29:28Z</dcterms:created>
  <dcterms:modified xsi:type="dcterms:W3CDTF">2021-12-03T19:47:21Z</dcterms:modified>
</cp:coreProperties>
</file>