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tizjua\Desktop\Archivos de Trabajo\Mejora Continua\"/>
    </mc:Choice>
  </mc:AlternateContent>
  <xr:revisionPtr revIDLastSave="0" documentId="13_ncr:1_{82542333-D76E-4588-AB43-BA5F1EE4F903}" xr6:coauthVersionLast="47" xr6:coauthVersionMax="47" xr10:uidLastSave="{00000000-0000-0000-0000-000000000000}"/>
  <bookViews>
    <workbookView xWindow="-110" yWindow="-110" windowWidth="19420" windowHeight="10560" activeTab="1" xr2:uid="{B7C9E79E-5400-47A2-9400-6D09C14ADB20}"/>
  </bookViews>
  <sheets>
    <sheet name="BOM" sheetId="7" r:id="rId1"/>
    <sheet name="Hoja1" sheetId="8" r:id="rId2"/>
  </sheets>
  <externalReferences>
    <externalReference r:id="rId3"/>
    <externalReference r:id="rId4"/>
    <externalReference r:id="rId5"/>
  </externalReferences>
  <definedNames>
    <definedName name="_xlnm._FilterDatabase" localSheetId="0" hidden="1">BOM!$A$2:$M$426</definedName>
    <definedName name="_xlnm.Print_Area" localSheetId="0">BOM!$A$1:$M$426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8" l="1"/>
  <c r="M2" i="8" l="1"/>
  <c r="P2" i="8" s="1"/>
  <c r="U2" i="8" s="1"/>
  <c r="T2" i="8" s="1"/>
  <c r="G88" i="7"/>
  <c r="H409" i="7"/>
  <c r="H367" i="7"/>
  <c r="H350" i="7"/>
  <c r="H324" i="7"/>
  <c r="H323" i="7"/>
  <c r="H308" i="7"/>
  <c r="H304" i="7"/>
  <c r="H296" i="7"/>
  <c r="H282" i="7"/>
  <c r="H281" i="7"/>
  <c r="H211" i="7"/>
  <c r="N2" i="8" l="1"/>
  <c r="O2" i="8" s="1"/>
  <c r="H38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382" i="7"/>
  <c r="L376" i="7"/>
  <c r="L374" i="7"/>
  <c r="L223" i="7"/>
  <c r="L222" i="7"/>
  <c r="L221" i="7"/>
  <c r="L216" i="7"/>
  <c r="L215" i="7"/>
  <c r="L214" i="7"/>
  <c r="L213" i="7"/>
  <c r="L212" i="7"/>
  <c r="L210" i="7"/>
  <c r="L209" i="7"/>
  <c r="L208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3" i="7"/>
  <c r="L188" i="7"/>
  <c r="L187" i="7"/>
  <c r="L185" i="7"/>
  <c r="L184" i="7"/>
  <c r="L183" i="7"/>
  <c r="L182" i="7"/>
  <c r="L181" i="7"/>
  <c r="L180" i="7"/>
  <c r="L179" i="7"/>
  <c r="L178" i="7"/>
  <c r="L177" i="7"/>
  <c r="L175" i="7"/>
  <c r="L174" i="7"/>
  <c r="L164" i="7"/>
  <c r="L165" i="7"/>
  <c r="L166" i="7"/>
  <c r="L167" i="7"/>
  <c r="L168" i="7"/>
  <c r="L169" i="7"/>
  <c r="L170" i="7"/>
  <c r="L171" i="7"/>
  <c r="L172" i="7"/>
  <c r="L163" i="7"/>
  <c r="F93" i="7"/>
  <c r="F88" i="7"/>
  <c r="H88" i="7" s="1"/>
  <c r="I409" i="7" l="1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5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8" i="7"/>
  <c r="L309" i="7"/>
  <c r="L310" i="7"/>
  <c r="L311" i="7"/>
  <c r="L312" i="7"/>
  <c r="L313" i="7"/>
  <c r="L316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8" i="7"/>
  <c r="L339" i="7"/>
  <c r="L340" i="7"/>
  <c r="L341" i="7"/>
  <c r="L342" i="7"/>
  <c r="L343" i="7"/>
  <c r="L344" i="7"/>
  <c r="L346" i="7"/>
  <c r="L347" i="7"/>
  <c r="L348" i="7"/>
  <c r="L349" i="7"/>
  <c r="L350" i="7"/>
  <c r="L355" i="7"/>
  <c r="L356" i="7"/>
  <c r="L357" i="7"/>
  <c r="L358" i="7"/>
  <c r="L359" i="7"/>
  <c r="L360" i="7"/>
  <c r="L361" i="7"/>
  <c r="L362" i="7"/>
  <c r="L363" i="7"/>
  <c r="L364" i="7"/>
  <c r="L367" i="7"/>
  <c r="L368" i="7"/>
  <c r="L369" i="7"/>
  <c r="L370" i="7"/>
  <c r="L371" i="7"/>
  <c r="L372" i="7"/>
  <c r="L373" i="7"/>
  <c r="L375" i="7"/>
  <c r="L377" i="7"/>
  <c r="L378" i="7"/>
  <c r="L379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20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L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F232" i="7"/>
  <c r="H127" i="7" l="1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I133" i="7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I141" i="7"/>
  <c r="H142" i="7"/>
  <c r="I142" i="7" s="1"/>
  <c r="H143" i="7"/>
  <c r="H144" i="7"/>
  <c r="I144" i="7" s="1"/>
  <c r="H145" i="7"/>
  <c r="I145" i="7" s="1"/>
  <c r="H146" i="7"/>
  <c r="I146" i="7" s="1"/>
  <c r="H147" i="7"/>
  <c r="I147" i="7" s="1"/>
  <c r="I149" i="7"/>
  <c r="H150" i="7"/>
  <c r="I150" i="7" s="1"/>
  <c r="I151" i="7"/>
  <c r="I152" i="7"/>
  <c r="H153" i="7"/>
  <c r="I153" i="7" s="1"/>
  <c r="H154" i="7"/>
  <c r="I154" i="7" s="1"/>
  <c r="H155" i="7"/>
  <c r="I155" i="7" s="1"/>
  <c r="H156" i="7"/>
  <c r="I156" i="7" s="1"/>
  <c r="H157" i="7"/>
  <c r="I157" i="7" s="1"/>
  <c r="I158" i="7"/>
  <c r="H159" i="7"/>
  <c r="I159" i="7" s="1"/>
  <c r="H160" i="7"/>
  <c r="I160" i="7" s="1"/>
  <c r="I161" i="7"/>
  <c r="I162" i="7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I173" i="7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 s="1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 s="1"/>
  <c r="H189" i="7"/>
  <c r="I189" i="7" s="1"/>
  <c r="H190" i="7"/>
  <c r="I190" i="7" s="1"/>
  <c r="H191" i="7"/>
  <c r="I191" i="7" s="1"/>
  <c r="I192" i="7"/>
  <c r="H193" i="7"/>
  <c r="I193" i="7" s="1"/>
  <c r="I194" i="7"/>
  <c r="H195" i="7"/>
  <c r="I195" i="7" s="1"/>
  <c r="H196" i="7"/>
  <c r="I196" i="7" s="1"/>
  <c r="H197" i="7"/>
  <c r="I197" i="7" s="1"/>
  <c r="H198" i="7"/>
  <c r="I198" i="7" s="1"/>
  <c r="H199" i="7"/>
  <c r="I199" i="7" s="1"/>
  <c r="I200" i="7"/>
  <c r="H201" i="7"/>
  <c r="I201" i="7" s="1"/>
  <c r="H202" i="7"/>
  <c r="I202" i="7" s="1"/>
  <c r="H203" i="7"/>
  <c r="I203" i="7" s="1"/>
  <c r="H204" i="7"/>
  <c r="I204" i="7" s="1"/>
  <c r="I205" i="7"/>
  <c r="H206" i="7"/>
  <c r="I206" i="7" s="1"/>
  <c r="H207" i="7"/>
  <c r="I207" i="7" s="1"/>
  <c r="H208" i="7"/>
  <c r="I208" i="7" s="1"/>
  <c r="H209" i="7"/>
  <c r="I209" i="7" s="1"/>
  <c r="H210" i="7"/>
  <c r="I210" i="7" s="1"/>
  <c r="I211" i="7"/>
  <c r="H212" i="7"/>
  <c r="I212" i="7" s="1"/>
  <c r="H213" i="7"/>
  <c r="I213" i="7" s="1"/>
  <c r="H214" i="7"/>
  <c r="I214" i="7" s="1"/>
  <c r="H215" i="7"/>
  <c r="I215" i="7" s="1"/>
  <c r="H216" i="7"/>
  <c r="I216" i="7" s="1"/>
  <c r="H217" i="7"/>
  <c r="I217" i="7" s="1"/>
  <c r="H218" i="7"/>
  <c r="I218" i="7" s="1"/>
  <c r="H221" i="7"/>
  <c r="I221" i="7" s="1"/>
  <c r="H222" i="7"/>
  <c r="I222" i="7" s="1"/>
  <c r="H223" i="7"/>
  <c r="I223" i="7" s="1"/>
  <c r="I224" i="7"/>
  <c r="I225" i="7"/>
  <c r="I226" i="7"/>
  <c r="I229" i="7"/>
  <c r="I230" i="7"/>
  <c r="I143" i="7"/>
  <c r="I148" i="7"/>
  <c r="I219" i="7"/>
  <c r="I220" i="7"/>
  <c r="I227" i="7"/>
  <c r="I228" i="7"/>
  <c r="I231" i="7"/>
  <c r="H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3" i="7"/>
  <c r="F154" i="7"/>
  <c r="F155" i="7"/>
  <c r="F156" i="7"/>
  <c r="F157" i="7"/>
  <c r="F159" i="7"/>
  <c r="F160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31" i="7"/>
  <c r="F126" i="7"/>
  <c r="L11" i="7" l="1"/>
  <c r="L4" i="7"/>
  <c r="L5" i="7"/>
  <c r="L6" i="7"/>
  <c r="L7" i="7"/>
  <c r="L8" i="7"/>
  <c r="L9" i="7"/>
  <c r="L10" i="7"/>
  <c r="L12" i="7"/>
  <c r="L13" i="7"/>
  <c r="L14" i="7"/>
  <c r="L15" i="7"/>
  <c r="L16" i="7"/>
  <c r="L17" i="7"/>
  <c r="L18" i="7"/>
  <c r="L20" i="7"/>
  <c r="L21" i="7"/>
  <c r="L22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3" i="7"/>
  <c r="L114" i="7"/>
  <c r="L115" i="7"/>
  <c r="L116" i="7"/>
  <c r="L117" i="7"/>
  <c r="L121" i="7"/>
  <c r="L122" i="7"/>
  <c r="L126" i="7"/>
  <c r="L127" i="7"/>
  <c r="L128" i="7"/>
  <c r="L129" i="7"/>
  <c r="L130" i="7"/>
  <c r="L131" i="7"/>
  <c r="L132" i="7"/>
  <c r="L134" i="7"/>
  <c r="L135" i="7"/>
  <c r="L136" i="7"/>
  <c r="L137" i="7"/>
  <c r="L138" i="7"/>
  <c r="L139" i="7"/>
  <c r="L140" i="7"/>
  <c r="L142" i="7"/>
  <c r="L143" i="7"/>
  <c r="L144" i="7"/>
  <c r="L145" i="7"/>
  <c r="L146" i="7"/>
  <c r="L147" i="7"/>
  <c r="L149" i="7"/>
  <c r="L150" i="7"/>
  <c r="L3" i="7"/>
  <c r="I426" i="7" l="1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126" i="7"/>
  <c r="H4" i="7" l="1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I11" i="7"/>
  <c r="H12" i="7"/>
  <c r="I12" i="7" s="1"/>
  <c r="H13" i="7"/>
  <c r="I13" i="7" s="1"/>
  <c r="I14" i="7"/>
  <c r="H15" i="7"/>
  <c r="I15" i="7" s="1"/>
  <c r="H16" i="7"/>
  <c r="I16" i="7" s="1"/>
  <c r="H17" i="7"/>
  <c r="I17" i="7" s="1"/>
  <c r="H18" i="7"/>
  <c r="I18" i="7" s="1"/>
  <c r="I19" i="7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I35" i="7"/>
  <c r="H36" i="7"/>
  <c r="I36" i="7" s="1"/>
  <c r="H37" i="7"/>
  <c r="I37" i="7" s="1"/>
  <c r="H38" i="7"/>
  <c r="I38" i="7" s="1"/>
  <c r="H39" i="7"/>
  <c r="I39" i="7" s="1"/>
  <c r="H40" i="7"/>
  <c r="I40" i="7" s="1"/>
  <c r="I41" i="7"/>
  <c r="I42" i="7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I88" i="7"/>
  <c r="I89" i="7"/>
  <c r="I90" i="7"/>
  <c r="I91" i="7"/>
  <c r="I92" i="7"/>
  <c r="I93" i="7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I111" i="7"/>
  <c r="I112" i="7"/>
  <c r="H113" i="7"/>
  <c r="I113" i="7" s="1"/>
  <c r="H114" i="7"/>
  <c r="I114" i="7" s="1"/>
  <c r="H115" i="7"/>
  <c r="I115" i="7" s="1"/>
  <c r="I116" i="7"/>
  <c r="H117" i="7"/>
  <c r="I117" i="7" s="1"/>
  <c r="I118" i="7"/>
  <c r="I119" i="7"/>
  <c r="I120" i="7"/>
  <c r="H121" i="7"/>
  <c r="I121" i="7" s="1"/>
  <c r="H122" i="7"/>
  <c r="I122" i="7" s="1"/>
  <c r="I123" i="7"/>
  <c r="I124" i="7"/>
  <c r="I125" i="7"/>
  <c r="H3" i="7"/>
  <c r="I3" i="7" s="1"/>
  <c r="F4" i="7"/>
  <c r="F5" i="7"/>
  <c r="F6" i="7"/>
  <c r="F7" i="7"/>
  <c r="F8" i="7"/>
  <c r="F9" i="7"/>
  <c r="F10" i="7"/>
  <c r="F12" i="7"/>
  <c r="F13" i="7"/>
  <c r="F15" i="7"/>
  <c r="F16" i="7"/>
  <c r="F17" i="7"/>
  <c r="F18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3" i="7"/>
</calcChain>
</file>

<file path=xl/sharedStrings.xml><?xml version="1.0" encoding="utf-8"?>
<sst xmlns="http://schemas.openxmlformats.org/spreadsheetml/2006/main" count="2353" uniqueCount="762">
  <si>
    <t>Estacion</t>
  </si>
  <si>
    <t>Estanteria</t>
  </si>
  <si>
    <t>AL01</t>
  </si>
  <si>
    <t>AL03</t>
  </si>
  <si>
    <t>AL06</t>
  </si>
  <si>
    <t>AL07</t>
  </si>
  <si>
    <t>AL08</t>
  </si>
  <si>
    <t>AL09</t>
  </si>
  <si>
    <t>5QA 919 294 L</t>
  </si>
  <si>
    <t>5Q1 937 085 B</t>
  </si>
  <si>
    <t>17B 857 889</t>
  </si>
  <si>
    <t>17B 857 890</t>
  </si>
  <si>
    <t>5WA 035 285 C</t>
  </si>
  <si>
    <t>3Q1 035 285 B</t>
  </si>
  <si>
    <t>2GA 035 285</t>
  </si>
  <si>
    <t>5WA 035 283 D</t>
  </si>
  <si>
    <t>17A 819 241</t>
  </si>
  <si>
    <t>5GM 863 801 A</t>
  </si>
  <si>
    <t>17A 819 063</t>
  </si>
  <si>
    <t>3Q0 907 530 BB</t>
  </si>
  <si>
    <t>5G1 819 152 A</t>
  </si>
  <si>
    <t>17B 858 801</t>
  </si>
  <si>
    <t>17B 819 593 C</t>
  </si>
  <si>
    <t>17B 819 593 D</t>
  </si>
  <si>
    <t>WHT 007 080</t>
  </si>
  <si>
    <t xml:space="preserve">AL06 </t>
  </si>
  <si>
    <t>AL13</t>
  </si>
  <si>
    <t>AL16</t>
  </si>
  <si>
    <t>17A 907 638 A</t>
  </si>
  <si>
    <t>3G5 035 842 J</t>
  </si>
  <si>
    <t>2G7 035 867 A</t>
  </si>
  <si>
    <t>5NN 919 605 B</t>
  </si>
  <si>
    <t>5NN 919 605 C</t>
  </si>
  <si>
    <t>5NN 919 605 D</t>
  </si>
  <si>
    <t>17B 858 415 D ASZ</t>
  </si>
  <si>
    <t>AL17</t>
  </si>
  <si>
    <t>AL18</t>
  </si>
  <si>
    <t>3G8 035 842</t>
  </si>
  <si>
    <t>AL19</t>
  </si>
  <si>
    <t>AL20</t>
  </si>
  <si>
    <t>AL21</t>
  </si>
  <si>
    <t>2Q0 953 254</t>
  </si>
  <si>
    <t>11K 947 409</t>
  </si>
  <si>
    <t>AL22</t>
  </si>
  <si>
    <t>AL24</t>
  </si>
  <si>
    <t>AL30-1</t>
  </si>
  <si>
    <t>5Q1 971 303 D</t>
  </si>
  <si>
    <t>5Q0 820 573</t>
  </si>
  <si>
    <t>5Q0 819 663</t>
  </si>
  <si>
    <t>3Q1 959 435 C</t>
  </si>
  <si>
    <t>4M0 035 454 C</t>
  </si>
  <si>
    <t>5Q1 971 846</t>
  </si>
  <si>
    <t>5QM 723 913 A</t>
  </si>
  <si>
    <t>5QM 721 913 A</t>
  </si>
  <si>
    <t>5G0 857 173</t>
  </si>
  <si>
    <t>5G1 857 745</t>
  </si>
  <si>
    <t>1J0 971 260 E</t>
  </si>
  <si>
    <t>17A 919 068</t>
  </si>
  <si>
    <t>1K0 907 543 E</t>
  </si>
  <si>
    <t>1T0 857 489</t>
  </si>
  <si>
    <t>17A 880 204 L</t>
  </si>
  <si>
    <t>5QM 816 002 Q</t>
  </si>
  <si>
    <t>5QM 816 002 P</t>
  </si>
  <si>
    <t>AP03-1</t>
  </si>
  <si>
    <t>AP03-2</t>
  </si>
  <si>
    <t>AP10</t>
  </si>
  <si>
    <t>5QM 816 005 N</t>
  </si>
  <si>
    <t>17B 857 017 A</t>
  </si>
  <si>
    <t>2GJ 920 310 D</t>
  </si>
  <si>
    <t>2GJ 920 410 D</t>
  </si>
  <si>
    <t>3WA 905 861</t>
  </si>
  <si>
    <t>6RA 953 527</t>
  </si>
  <si>
    <t>5Q0 953 223 A</t>
  </si>
  <si>
    <t>17A 800 375 BH</t>
  </si>
  <si>
    <t>17A 800 375 CH</t>
  </si>
  <si>
    <t>17A 800 375 CF</t>
  </si>
  <si>
    <t>2Q0 905 861 A</t>
  </si>
  <si>
    <t>17A 800 375 CJ</t>
  </si>
  <si>
    <t>17A 800 375 CG</t>
  </si>
  <si>
    <t>17A 920 420 E</t>
  </si>
  <si>
    <t>17A 920 320 E</t>
  </si>
  <si>
    <t>17B 857 005 B 82V</t>
  </si>
  <si>
    <t>5G1 819 151 A</t>
  </si>
  <si>
    <t>AP19</t>
  </si>
  <si>
    <t>17B 857 097 82V</t>
  </si>
  <si>
    <t>17B 857 097 A 82V</t>
  </si>
  <si>
    <t>17B 857 097 A RM5</t>
  </si>
  <si>
    <t>PATIN</t>
  </si>
  <si>
    <t>5Q0 941 070 C</t>
  </si>
  <si>
    <t>5Q1 937 084 C</t>
  </si>
  <si>
    <t>5Q0 937 085 CM</t>
  </si>
  <si>
    <t>5TB 819 593 B</t>
  </si>
  <si>
    <t>17A 880 204 K</t>
  </si>
  <si>
    <t>5QM 816 005 P</t>
  </si>
  <si>
    <t>5QA 919 294 K</t>
  </si>
  <si>
    <t>5NN 858 560    82V</t>
  </si>
  <si>
    <t>5G1 941 431 J  WZU</t>
  </si>
  <si>
    <t>5G1 941 431 N  WZU</t>
  </si>
  <si>
    <t>17B 858 365 A  82V</t>
  </si>
  <si>
    <t>17B 858 365 A  RM5</t>
  </si>
  <si>
    <t>17B 858 415 D  ZJV</t>
  </si>
  <si>
    <t>17B 858 415 C  SL1</t>
  </si>
  <si>
    <t>17B 858 416 D  ZJV</t>
  </si>
  <si>
    <t>17B 858 416 C  7KK</t>
  </si>
  <si>
    <t>17B 858 416 D  ZBA</t>
  </si>
  <si>
    <t>17B 858 416 C  2UT</t>
  </si>
  <si>
    <t>20A17</t>
  </si>
  <si>
    <t>17B 819 728 F  UZA</t>
  </si>
  <si>
    <t>17B 819 728 F  UYD</t>
  </si>
  <si>
    <t>20A15</t>
  </si>
  <si>
    <t>20A21</t>
  </si>
  <si>
    <t>20A10</t>
  </si>
  <si>
    <t>TORNILLO TP6x20</t>
  </si>
  <si>
    <t>20A18</t>
  </si>
  <si>
    <t>TUERCA SEGURIDAD M6</t>
  </si>
  <si>
    <t>REMACHE EXPANSIVO</t>
  </si>
  <si>
    <t>AL10</t>
  </si>
  <si>
    <t>17B 858 415 C  TU2</t>
  </si>
  <si>
    <t>17A 919 225 C  RDW</t>
  </si>
  <si>
    <t>17A 919 225 B  RDW</t>
  </si>
  <si>
    <t>5Q1 953 521 JC IGI</t>
  </si>
  <si>
    <t>5Q1 953 521 HR IGI</t>
  </si>
  <si>
    <t>5Q1 953 521 HJ IGI</t>
  </si>
  <si>
    <t>5Q1 953 521 GS IGI</t>
  </si>
  <si>
    <t>17B 858 418 C HUZ</t>
  </si>
  <si>
    <t>17B 858 019 E  HUZ</t>
  </si>
  <si>
    <t>17B 858 189 A  1QB</t>
  </si>
  <si>
    <t>17B 858 069    041</t>
  </si>
  <si>
    <t>17B 858 069 A  041</t>
  </si>
  <si>
    <t>17B 858 416 C  SL1</t>
  </si>
  <si>
    <t>5NN 858 559 C  82V</t>
  </si>
  <si>
    <t>5NN 858 559 B  82V</t>
  </si>
  <si>
    <t>17B 857 506 A  RM5</t>
  </si>
  <si>
    <t>17B 857 506 A  82V</t>
  </si>
  <si>
    <t>17A 800 375 BQ</t>
  </si>
  <si>
    <t>5Q1 953 521 HC IGI</t>
  </si>
  <si>
    <t xml:space="preserve">5Q1 953 521 HN IGI </t>
  </si>
  <si>
    <t>17B 858 415 C  7KK</t>
  </si>
  <si>
    <t>TUBO</t>
  </si>
  <si>
    <t>Plataforma</t>
  </si>
  <si>
    <t>Descripcion</t>
  </si>
  <si>
    <t>Std
pack</t>
  </si>
  <si>
    <t>Ubicación
almacen</t>
  </si>
  <si>
    <t>Inv</t>
  </si>
  <si>
    <t>Turnos
prod</t>
  </si>
  <si>
    <t>Distancia</t>
  </si>
  <si>
    <t>Surtidor</t>
  </si>
  <si>
    <t>Jetta</t>
  </si>
  <si>
    <t>No. Part e SAS</t>
  </si>
  <si>
    <t>SURTIDOR PATIN L1 ZONA 2</t>
  </si>
  <si>
    <t>SURTIDOR GUANTERA</t>
  </si>
  <si>
    <t>SURTIDOR PATIN L1 ZONA 1</t>
  </si>
  <si>
    <t>SURTIDOR KITTING 1</t>
  </si>
  <si>
    <t>ACOMODADOR L1 – L2</t>
  </si>
  <si>
    <t>5QA919294L</t>
  </si>
  <si>
    <t>5QA919294K</t>
  </si>
  <si>
    <t>5Q1937085B</t>
  </si>
  <si>
    <t>5Q0941070C</t>
  </si>
  <si>
    <t>5Q1937084C</t>
  </si>
  <si>
    <t>5Q0937085CM</t>
  </si>
  <si>
    <t>17B857889</t>
  </si>
  <si>
    <t>17B857890</t>
  </si>
  <si>
    <t>N91158501</t>
  </si>
  <si>
    <t>5WA035285C</t>
  </si>
  <si>
    <t>3Q1035285B</t>
  </si>
  <si>
    <t>N10737001</t>
  </si>
  <si>
    <t>2GA035285</t>
  </si>
  <si>
    <t>5WA035283D</t>
  </si>
  <si>
    <t>17A819241</t>
  </si>
  <si>
    <t>5GM863801A</t>
  </si>
  <si>
    <t>N10473402</t>
  </si>
  <si>
    <t>17A819063</t>
  </si>
  <si>
    <t>N10240003</t>
  </si>
  <si>
    <t>3Q0907530BB</t>
  </si>
  <si>
    <t>5G1819152A</t>
  </si>
  <si>
    <t>N90698606</t>
  </si>
  <si>
    <t>17B858801</t>
  </si>
  <si>
    <t>5TB819593B</t>
  </si>
  <si>
    <t>17B819593C</t>
  </si>
  <si>
    <t>17B819593D</t>
  </si>
  <si>
    <t>WHT007080</t>
  </si>
  <si>
    <t>17A907638A</t>
  </si>
  <si>
    <t>17B858418CHUZ</t>
  </si>
  <si>
    <t>N90944604</t>
  </si>
  <si>
    <t>3G5035842J</t>
  </si>
  <si>
    <t>3G8035842</t>
  </si>
  <si>
    <t>17B819728FUYD</t>
  </si>
  <si>
    <t>17B819728FUZA</t>
  </si>
  <si>
    <t>17B858019EHUZ</t>
  </si>
  <si>
    <t>17B858189A1QB</t>
  </si>
  <si>
    <t>2G7035867A</t>
  </si>
  <si>
    <t>2GM035180F</t>
  </si>
  <si>
    <t>2GM035180G</t>
  </si>
  <si>
    <t>5NN919605B</t>
  </si>
  <si>
    <t>5NN919605C</t>
  </si>
  <si>
    <t>5NN919605D</t>
  </si>
  <si>
    <t>N90584502</t>
  </si>
  <si>
    <t>17B858069041</t>
  </si>
  <si>
    <t>17B858069A041</t>
  </si>
  <si>
    <t>17B858416C2UT</t>
  </si>
  <si>
    <t>17B858416DZBA</t>
  </si>
  <si>
    <t>17B858416CSL1</t>
  </si>
  <si>
    <t>17B858416DASZ</t>
  </si>
  <si>
    <t>17B858416CTU2</t>
  </si>
  <si>
    <t>17B858416C7KK</t>
  </si>
  <si>
    <t>17B858416DZJV</t>
  </si>
  <si>
    <t>17B858415CSL1</t>
  </si>
  <si>
    <t>17B858415DASZ</t>
  </si>
  <si>
    <t>17B858415DZBA</t>
  </si>
  <si>
    <t>17B858415C2UT</t>
  </si>
  <si>
    <t>17B858415DZJV</t>
  </si>
  <si>
    <t>17B858415C7KK</t>
  </si>
  <si>
    <t>17B858415CTU2</t>
  </si>
  <si>
    <t>2Q0953254</t>
  </si>
  <si>
    <t>5NN858559C82V</t>
  </si>
  <si>
    <t>5NN858559B82V</t>
  </si>
  <si>
    <t>11K947409</t>
  </si>
  <si>
    <t>5NN85856082V</t>
  </si>
  <si>
    <t>17B 857506ARM5</t>
  </si>
  <si>
    <t>17B857506A82V</t>
  </si>
  <si>
    <t>5Q1971303D</t>
  </si>
  <si>
    <t>5GM863441A</t>
  </si>
  <si>
    <t>5Q0820573</t>
  </si>
  <si>
    <t>5Q0819663</t>
  </si>
  <si>
    <t>3Q1959435C</t>
  </si>
  <si>
    <t>4M0035454C</t>
  </si>
  <si>
    <t>5Q1971846</t>
  </si>
  <si>
    <t>5QM723913A</t>
  </si>
  <si>
    <t>5QM721913A</t>
  </si>
  <si>
    <t>5G0857173</t>
  </si>
  <si>
    <t>5G1857745</t>
  </si>
  <si>
    <t>1J0971260E</t>
  </si>
  <si>
    <t>17A919068</t>
  </si>
  <si>
    <t>1K0907543E</t>
  </si>
  <si>
    <t>N91093502</t>
  </si>
  <si>
    <t>1T0857489</t>
  </si>
  <si>
    <t>17A880204L</t>
  </si>
  <si>
    <t>17A880204K</t>
  </si>
  <si>
    <t>17B857003NRA3</t>
  </si>
  <si>
    <t>5QM816002Q</t>
  </si>
  <si>
    <t>5QM816002P</t>
  </si>
  <si>
    <t>5QM816005P</t>
  </si>
  <si>
    <t>5QM816005N</t>
  </si>
  <si>
    <t>17B857017A</t>
  </si>
  <si>
    <t>2GJ920310D</t>
  </si>
  <si>
    <t>2GJ920410D</t>
  </si>
  <si>
    <t>5Q1953521JCIGI</t>
  </si>
  <si>
    <t>5Q1953521HRIGI</t>
  </si>
  <si>
    <t>17A919225CRDW</t>
  </si>
  <si>
    <t>3WA905861</t>
  </si>
  <si>
    <t>6RA953527</t>
  </si>
  <si>
    <t>17A919225BRDW</t>
  </si>
  <si>
    <t>5G1941431JWZU</t>
  </si>
  <si>
    <t>5G1941431NWZU</t>
  </si>
  <si>
    <t>5Q0953223A</t>
  </si>
  <si>
    <t>5Q1953521HCIGI</t>
  </si>
  <si>
    <t xml:space="preserve">5Q1953521HNIGI </t>
  </si>
  <si>
    <t>17A800375BH</t>
  </si>
  <si>
    <t>17A800375CH</t>
  </si>
  <si>
    <t>17A800375CF</t>
  </si>
  <si>
    <t>2Q0905861A</t>
  </si>
  <si>
    <t>17A800375CJ</t>
  </si>
  <si>
    <t>17A800375CG</t>
  </si>
  <si>
    <t>17A800375BQ</t>
  </si>
  <si>
    <t>5Q1953521HJIGI</t>
  </si>
  <si>
    <t>5Q1953521GSIGI</t>
  </si>
  <si>
    <t>17A920420E</t>
  </si>
  <si>
    <t>17A920320E</t>
  </si>
  <si>
    <t>17B857005BRM5</t>
  </si>
  <si>
    <t>17B857005B82V</t>
  </si>
  <si>
    <t>5G1819151A</t>
  </si>
  <si>
    <t>17B858365A82V</t>
  </si>
  <si>
    <t>17B858365ARM5</t>
  </si>
  <si>
    <t>17B85709782V</t>
  </si>
  <si>
    <t>17B857097A82V</t>
  </si>
  <si>
    <t>17B857097ARM5</t>
  </si>
  <si>
    <t>Taos</t>
  </si>
  <si>
    <t>5TB 819 151</t>
  </si>
  <si>
    <t>5TB 819 152</t>
  </si>
  <si>
    <t>5G0 947 409</t>
  </si>
  <si>
    <t>N   910 799 01</t>
  </si>
  <si>
    <t>5Q0 953 223</t>
  </si>
  <si>
    <t>5Q1 953 521 KS IGI</t>
  </si>
  <si>
    <t>N   906 986 06</t>
  </si>
  <si>
    <t>N   909 446 04</t>
  </si>
  <si>
    <t>N   905 845 02</t>
  </si>
  <si>
    <t>5NN 816 309 A</t>
  </si>
  <si>
    <t>5QN 723 913 B</t>
  </si>
  <si>
    <t>N   102 400 03</t>
  </si>
  <si>
    <t>3D0 907 543 A</t>
  </si>
  <si>
    <t xml:space="preserve">AL01 </t>
  </si>
  <si>
    <t>AL02</t>
  </si>
  <si>
    <t>AL04</t>
  </si>
  <si>
    <t>AL11</t>
  </si>
  <si>
    <t>AL12</t>
  </si>
  <si>
    <t>AL14</t>
  </si>
  <si>
    <t>AP01</t>
  </si>
  <si>
    <t>AP03</t>
  </si>
  <si>
    <t xml:space="preserve">AP05 </t>
  </si>
  <si>
    <t>20A16</t>
  </si>
  <si>
    <t>03A07</t>
  </si>
  <si>
    <t>10A14</t>
  </si>
  <si>
    <t>09A21</t>
  </si>
  <si>
    <t xml:space="preserve">TUGER </t>
  </si>
  <si>
    <t>SECUENCIADO DE RADIO</t>
  </si>
  <si>
    <t xml:space="preserve">SECUENCIADO DE RADIO </t>
  </si>
  <si>
    <t>SECUENCIADO DE COLUMNA</t>
  </si>
  <si>
    <t>PARIN</t>
  </si>
  <si>
    <t>2GA 035 284 B</t>
  </si>
  <si>
    <t>5E0 941 070</t>
  </si>
  <si>
    <t>5QA 919 298 M</t>
  </si>
  <si>
    <t>N   104 734 02</t>
  </si>
  <si>
    <t>5NM 819 063</t>
  </si>
  <si>
    <t>5NN 857 890 A</t>
  </si>
  <si>
    <t>5NN 819 063</t>
  </si>
  <si>
    <t>5NN 863 801 A</t>
  </si>
  <si>
    <t>518 971 856</t>
  </si>
  <si>
    <t>5NM 819 241</t>
  </si>
  <si>
    <t>5NN 819 241</t>
  </si>
  <si>
    <t>5NN 857 889</t>
  </si>
  <si>
    <t>5QH 971 856 A</t>
  </si>
  <si>
    <t>N   107 370 01</t>
  </si>
  <si>
    <t>N   910 189 01</t>
  </si>
  <si>
    <t>N   911 585 01</t>
  </si>
  <si>
    <t>5NB 816 311 A</t>
  </si>
  <si>
    <t>5NC 816 311 A</t>
  </si>
  <si>
    <t>5TC 819 593</t>
  </si>
  <si>
    <t>510 880 505 A</t>
  </si>
  <si>
    <t>510 880 506 A</t>
  </si>
  <si>
    <t>518 819 151</t>
  </si>
  <si>
    <t>5TC 819 152</t>
  </si>
  <si>
    <t>5TB 880 841 F</t>
  </si>
  <si>
    <t>5TC 880 842 F</t>
  </si>
  <si>
    <t>N   106 843 01</t>
  </si>
  <si>
    <t>5G6 919 606 C</t>
  </si>
  <si>
    <t>5G6 919 606 D</t>
  </si>
  <si>
    <t>5NN 858 069 D  WQD</t>
  </si>
  <si>
    <t>5NN 919 605 A</t>
  </si>
  <si>
    <t>5NN 858 069 E  WQD</t>
  </si>
  <si>
    <t>N   106 373 01</t>
  </si>
  <si>
    <t>5NM 857 005 A  82V</t>
  </si>
  <si>
    <t>5NM 857 005 A  RM5</t>
  </si>
  <si>
    <t>5NM 858 365    RM5</t>
  </si>
  <si>
    <t>5NN 857 005 A  82V</t>
  </si>
  <si>
    <t>5NN 857 005 A  RM5</t>
  </si>
  <si>
    <t>5NN 858 365    RM5</t>
  </si>
  <si>
    <t>5NN 858 365    82V</t>
  </si>
  <si>
    <t>5NN 858 365 A  82V</t>
  </si>
  <si>
    <t>5NN 858 365 A  RM5</t>
  </si>
  <si>
    <t>5NM 858 365    82V</t>
  </si>
  <si>
    <t>5NC 858 365 A  82V</t>
  </si>
  <si>
    <t>N   906 988 05</t>
  </si>
  <si>
    <t>3GB 035 877</t>
  </si>
  <si>
    <t>3G8 035 876</t>
  </si>
  <si>
    <t>3G8 035 876 A</t>
  </si>
  <si>
    <t>5NM 858 019 D  OHK</t>
  </si>
  <si>
    <t>5NN 858 019 D  OHK</t>
  </si>
  <si>
    <t>5NN 800 375 BG</t>
  </si>
  <si>
    <t>5NN 800 375 BK</t>
  </si>
  <si>
    <t>5NN 800 375 BL</t>
  </si>
  <si>
    <t>5NN 800 375 BM</t>
  </si>
  <si>
    <t>5NN 800 375 BN</t>
  </si>
  <si>
    <t>5NN 800 375 BP</t>
  </si>
  <si>
    <t>5NN 800 375 CE</t>
  </si>
  <si>
    <t>5NN 800 375 CF</t>
  </si>
  <si>
    <t>5NN 800 375 CH</t>
  </si>
  <si>
    <t>5NN 800 375 CJ</t>
  </si>
  <si>
    <t>5NN 858 559    82V</t>
  </si>
  <si>
    <t>5NN 858 559 A  82V</t>
  </si>
  <si>
    <t>N   910 935 02</t>
  </si>
  <si>
    <t>5NA 907 638</t>
  </si>
  <si>
    <t>5NA 919 068</t>
  </si>
  <si>
    <t>5NM 858 418    6L8</t>
  </si>
  <si>
    <t>5NM 858 418    WU7</t>
  </si>
  <si>
    <t>5NM 858 418    6J7</t>
  </si>
  <si>
    <t>5NM 858 418    9GA</t>
  </si>
  <si>
    <t>5NN 858 418 A  6J7</t>
  </si>
  <si>
    <t>5NN 858 418 A  WU7</t>
  </si>
  <si>
    <t>5NN 858 418 A  6L8</t>
  </si>
  <si>
    <t>5NN 858 418 A  9GA</t>
  </si>
  <si>
    <t>5NN 858 418 A  8JC</t>
  </si>
  <si>
    <t>5NM 819 703 B  OHJ</t>
  </si>
  <si>
    <t>5NN 819 704 B  OHJ</t>
  </si>
  <si>
    <t>5NM 857 919    82V</t>
  </si>
  <si>
    <t>5NM 857 919    RM5</t>
  </si>
  <si>
    <t>5NN 857 919    82V</t>
  </si>
  <si>
    <t>5NN 857 919    RM5</t>
  </si>
  <si>
    <t>5TC 880 842 E</t>
  </si>
  <si>
    <t>5Q2 971 846</t>
  </si>
  <si>
    <t>5WB 816 001 B</t>
  </si>
  <si>
    <t>5WC 816 001 C</t>
  </si>
  <si>
    <t xml:space="preserve">5WC 816 001 B </t>
  </si>
  <si>
    <t>5WB 816 001 C</t>
  </si>
  <si>
    <t>5QN 723 913 C</t>
  </si>
  <si>
    <t>5TA 972 596</t>
  </si>
  <si>
    <t>5QN 721 913 B</t>
  </si>
  <si>
    <t>5NM 857 017</t>
  </si>
  <si>
    <t>5NN 857 017</t>
  </si>
  <si>
    <t>5NN 858 801 A</t>
  </si>
  <si>
    <t>7L6 868 307</t>
  </si>
  <si>
    <t>5NN 880 204 N</t>
  </si>
  <si>
    <t>5NN 880 204 M</t>
  </si>
  <si>
    <t xml:space="preserve">5 NN 857 003 H FLG </t>
  </si>
  <si>
    <t>5 NM 857 003 F FLG</t>
  </si>
  <si>
    <t>5G0 941 431 BA WHI</t>
  </si>
  <si>
    <t>5G0 941 431 BE WZU</t>
  </si>
  <si>
    <t>5G0 941 431 BJ WZU</t>
  </si>
  <si>
    <t>5NM 858 341 A  81U</t>
  </si>
  <si>
    <t>5NM 858 341 A  RF4</t>
  </si>
  <si>
    <t>5NM 858 341 B  RF4</t>
  </si>
  <si>
    <t>5NN 858 341 A  81U</t>
  </si>
  <si>
    <t>5NN 858 341 A  RF4</t>
  </si>
  <si>
    <t>5Q1 953 521 KK IGI</t>
  </si>
  <si>
    <t>5Q1 953 521 KR IGI</t>
  </si>
  <si>
    <t>5Q1 953 521 JH IGI</t>
  </si>
  <si>
    <t>5NM 857 922 B  81U</t>
  </si>
  <si>
    <t>5Q1 953 521 JT IGI</t>
  </si>
  <si>
    <t>5Q1 953 521 KA IGI</t>
  </si>
  <si>
    <t>5Q1 953 521 JM IGI</t>
  </si>
  <si>
    <t>5NA 920 410 D</t>
  </si>
  <si>
    <t>5NN 857 921 B  81U</t>
  </si>
  <si>
    <t>5NN 857 922 B  81U</t>
  </si>
  <si>
    <t>5NB 919 225 B  RDW</t>
  </si>
  <si>
    <t>5NA 919 225 B  RDW</t>
  </si>
  <si>
    <t>3G0 920 420 F</t>
  </si>
  <si>
    <t>3G0 920 320 F</t>
  </si>
  <si>
    <t>5NM 858 161    82V</t>
  </si>
  <si>
    <t>5NN 858 161    82V</t>
  </si>
  <si>
    <t>5NM 857 097 A  82V</t>
  </si>
  <si>
    <t>5NM 857 097 A  RM5</t>
  </si>
  <si>
    <t>5NN 857 097 A  82V</t>
  </si>
  <si>
    <t>5NN 857 097 A  RM5</t>
  </si>
  <si>
    <t>5E0 816 355    9B9</t>
  </si>
  <si>
    <t>5QN 419 490 N</t>
  </si>
  <si>
    <t>5QN 419 490 P</t>
  </si>
  <si>
    <t>5QN 419 490 Q</t>
  </si>
  <si>
    <t>5QN 419 506 BH</t>
  </si>
  <si>
    <t>5QN 419 506 BJ</t>
  </si>
  <si>
    <t>5WC 816 001 B</t>
  </si>
  <si>
    <t>AL15</t>
  </si>
  <si>
    <t>AL23</t>
  </si>
  <si>
    <t>AP02A</t>
  </si>
  <si>
    <t>AP02B</t>
  </si>
  <si>
    <t>AP08</t>
  </si>
  <si>
    <t>AP13</t>
  </si>
  <si>
    <t>PISO</t>
  </si>
  <si>
    <t xml:space="preserve">TUGGER </t>
  </si>
  <si>
    <t xml:space="preserve">PATIN </t>
  </si>
  <si>
    <t xml:space="preserve">SECUENCIADO DE GUANTERA </t>
  </si>
  <si>
    <t xml:space="preserve">SECUENCIADO DE COLUMNA </t>
  </si>
  <si>
    <t xml:space="preserve">ACOMODADOR </t>
  </si>
  <si>
    <t>SURTIDOR L2</t>
  </si>
  <si>
    <t>DESENGANCHADO</t>
  </si>
  <si>
    <t>ESTACION DE PRUEBA</t>
  </si>
  <si>
    <t>No Parte Besi</t>
  </si>
  <si>
    <t>Tiguan</t>
  </si>
  <si>
    <t>2GA035284B</t>
  </si>
  <si>
    <t>5E0941070</t>
  </si>
  <si>
    <t>5QA919298M</t>
  </si>
  <si>
    <t>5NM819063</t>
  </si>
  <si>
    <t>5NN857890A</t>
  </si>
  <si>
    <t>5NN819063</t>
  </si>
  <si>
    <t>5NN863801A</t>
  </si>
  <si>
    <t>5NM819241</t>
  </si>
  <si>
    <t>5NN819241</t>
  </si>
  <si>
    <t>5NN857889</t>
  </si>
  <si>
    <t>5QH971856A</t>
  </si>
  <si>
    <t>N91018901</t>
  </si>
  <si>
    <t>N91079901</t>
  </si>
  <si>
    <t>5NB816311</t>
  </si>
  <si>
    <t>5NB816311A</t>
  </si>
  <si>
    <t>5NC816311A</t>
  </si>
  <si>
    <t>5TC819593</t>
  </si>
  <si>
    <t>510880505A</t>
  </si>
  <si>
    <t>510880506A</t>
  </si>
  <si>
    <t>5TC819152</t>
  </si>
  <si>
    <t>5TB819151</t>
  </si>
  <si>
    <t>5TB819152</t>
  </si>
  <si>
    <t>5TB880841F</t>
  </si>
  <si>
    <t>5TC880842F</t>
  </si>
  <si>
    <t>N10684301</t>
  </si>
  <si>
    <t>5G6919606C</t>
  </si>
  <si>
    <t>5G6919606D</t>
  </si>
  <si>
    <t>5NN858069DWQD</t>
  </si>
  <si>
    <t>5NN919605A</t>
  </si>
  <si>
    <t>5NN858069EWQD</t>
  </si>
  <si>
    <t>N10637301</t>
  </si>
  <si>
    <t>5NM857005A82V</t>
  </si>
  <si>
    <t>5NM857005ARM5</t>
  </si>
  <si>
    <t>5NM858365RM5</t>
  </si>
  <si>
    <t>5NN857005A82V</t>
  </si>
  <si>
    <t>5NN857005ARM5</t>
  </si>
  <si>
    <t>5NN858365RM5</t>
  </si>
  <si>
    <t>5NN85836582V</t>
  </si>
  <si>
    <t>5NN858365A82V</t>
  </si>
  <si>
    <t>5NN858365ARM5</t>
  </si>
  <si>
    <t>5NM85836582V</t>
  </si>
  <si>
    <t>5NC858365A82V</t>
  </si>
  <si>
    <t>N90698805</t>
  </si>
  <si>
    <t>5G0947409</t>
  </si>
  <si>
    <t>3GB035877</t>
  </si>
  <si>
    <t>3G8035876</t>
  </si>
  <si>
    <t>3G8035876A</t>
  </si>
  <si>
    <t>5NM858019DOHK</t>
  </si>
  <si>
    <t>5NN858019DOHK</t>
  </si>
  <si>
    <t>5NN800375BG</t>
  </si>
  <si>
    <t>5NN800375BK</t>
  </si>
  <si>
    <t>5NN800375BL</t>
  </si>
  <si>
    <t>5NN800375BM</t>
  </si>
  <si>
    <t>5NN800375BN</t>
  </si>
  <si>
    <t>5NN800375BP</t>
  </si>
  <si>
    <t>5NN800375CE</t>
  </si>
  <si>
    <t>5NN800375CF</t>
  </si>
  <si>
    <t>5NN800375CH</t>
  </si>
  <si>
    <t>5NN800375CJ</t>
  </si>
  <si>
    <t>5NN85855982V</t>
  </si>
  <si>
    <t>5NN858559A82V</t>
  </si>
  <si>
    <t>5NA907638</t>
  </si>
  <si>
    <t>5NA919068</t>
  </si>
  <si>
    <t>5NM8584186L8</t>
  </si>
  <si>
    <t>5NM858418WU7</t>
  </si>
  <si>
    <t>5NM8584186J7</t>
  </si>
  <si>
    <t>5NM8584189GA</t>
  </si>
  <si>
    <t>5NN858418A6J7</t>
  </si>
  <si>
    <t>5NN858418AWU7</t>
  </si>
  <si>
    <t>5NN858418A6L8</t>
  </si>
  <si>
    <t>5NN858418A9GA</t>
  </si>
  <si>
    <t>5NN858418A8JC</t>
  </si>
  <si>
    <t>5NM819703B OHJ</t>
  </si>
  <si>
    <t>5NN819704BOHJ</t>
  </si>
  <si>
    <t>5NM85791982V</t>
  </si>
  <si>
    <t>5NM857919RM5</t>
  </si>
  <si>
    <t>5NN85791982V</t>
  </si>
  <si>
    <t>5NN857919RM5</t>
  </si>
  <si>
    <t>5TC880842E</t>
  </si>
  <si>
    <t>5Q2971846</t>
  </si>
  <si>
    <t>5WB816001B</t>
  </si>
  <si>
    <t>5WC816001C</t>
  </si>
  <si>
    <t>5WC816001B</t>
  </si>
  <si>
    <t>5WB816001C</t>
  </si>
  <si>
    <t>5QN723913C</t>
  </si>
  <si>
    <t>5TA972596</t>
  </si>
  <si>
    <t>5NN816309A</t>
  </si>
  <si>
    <t>5QN721913B</t>
  </si>
  <si>
    <t>5QN723913B</t>
  </si>
  <si>
    <t>5NM857017</t>
  </si>
  <si>
    <t>5NN857017</t>
  </si>
  <si>
    <t>3D0907543A</t>
  </si>
  <si>
    <t>5NN858801A</t>
  </si>
  <si>
    <t>7L6868307</t>
  </si>
  <si>
    <t>5NN880204N</t>
  </si>
  <si>
    <t>5NN880204M</t>
  </si>
  <si>
    <t>5NN857003HFLG</t>
  </si>
  <si>
    <t>5NM857003FFLG</t>
  </si>
  <si>
    <t>N90910102</t>
  </si>
  <si>
    <t>5G0941431BAWHI</t>
  </si>
  <si>
    <t>5G0941431BEWZU</t>
  </si>
  <si>
    <t>5G0941431BJWZU</t>
  </si>
  <si>
    <t>5NM858341A81U</t>
  </si>
  <si>
    <t>5NM858341ARF4</t>
  </si>
  <si>
    <t>5NM858341BRF4</t>
  </si>
  <si>
    <t>5NN858341A81U</t>
  </si>
  <si>
    <t>5NN858341ARF4</t>
  </si>
  <si>
    <t>5Q1953521KSIGI</t>
  </si>
  <si>
    <t>5Q0953223</t>
  </si>
  <si>
    <t>5Q1953521KKIGI</t>
  </si>
  <si>
    <t>5Q1953521KRIGI</t>
  </si>
  <si>
    <t>5Q1953521JHIGI</t>
  </si>
  <si>
    <t>5NM857922B81U</t>
  </si>
  <si>
    <t>5Q1953521JTIGI</t>
  </si>
  <si>
    <t>5Q1953521KAIGI</t>
  </si>
  <si>
    <t>5Q1953521JMIGI</t>
  </si>
  <si>
    <t>5NA920410D</t>
  </si>
  <si>
    <t>5NN857921B81U</t>
  </si>
  <si>
    <t>5NN857922B81U</t>
  </si>
  <si>
    <t>5NB919225BRDW</t>
  </si>
  <si>
    <t>5NA919225BRDW</t>
  </si>
  <si>
    <t>3G0920420F</t>
  </si>
  <si>
    <t>3G0920320F</t>
  </si>
  <si>
    <t>5NM85816182V</t>
  </si>
  <si>
    <t>5NN85816182V</t>
  </si>
  <si>
    <t>5NM857097A82V</t>
  </si>
  <si>
    <t>5NM857097ARM5</t>
  </si>
  <si>
    <t>5NN857097A82V</t>
  </si>
  <si>
    <t>5NN857097ARM5</t>
  </si>
  <si>
    <t>5E08163559B9</t>
  </si>
  <si>
    <t>5QN419490N</t>
  </si>
  <si>
    <t>5QN419490P</t>
  </si>
  <si>
    <t>5QN419490Q</t>
  </si>
  <si>
    <t>5QN419506BH</t>
  </si>
  <si>
    <t>5QN419506BJ</t>
  </si>
  <si>
    <t>RADIO "867 A"</t>
  </si>
  <si>
    <t>5Q1 941 069 B</t>
  </si>
  <si>
    <t>2GJ 857 890 A</t>
  </si>
  <si>
    <t>2GJ 857 889 A</t>
  </si>
  <si>
    <t>5QA 919 283 G</t>
  </si>
  <si>
    <t>2GJ 819 593</t>
  </si>
  <si>
    <t>2GJ 819 241</t>
  </si>
  <si>
    <t>2GJ 857 101 B 82V</t>
  </si>
  <si>
    <t xml:space="preserve">2GJ 907 638 </t>
  </si>
  <si>
    <t>7C0 035 397</t>
  </si>
  <si>
    <t>2GJ 858 365    82V</t>
  </si>
  <si>
    <t>5G1 858 309</t>
  </si>
  <si>
    <t>2GJ 800 375 Q</t>
  </si>
  <si>
    <t>2GJ 800 375 P</t>
  </si>
  <si>
    <t>2GJ 858 415 L  8Z6</t>
  </si>
  <si>
    <t>2GJ 858 415 D  041</t>
  </si>
  <si>
    <t>2GJ 858 415 K  7N5</t>
  </si>
  <si>
    <t>2GJ 819 728    041</t>
  </si>
  <si>
    <t>2GJ 819 728 B  041</t>
  </si>
  <si>
    <t>2GJ 858 415 H  041</t>
  </si>
  <si>
    <t>2GJ 858 415 K  041</t>
  </si>
  <si>
    <t>2GJ 858 415 L  041</t>
  </si>
  <si>
    <t>5G1 941 431 E  WHS</t>
  </si>
  <si>
    <t>2GJ 857 114 A 82V</t>
  </si>
  <si>
    <t>2GJ 858 005 A</t>
  </si>
  <si>
    <t>2GJ 858 418 A  ZCW</t>
  </si>
  <si>
    <t>2GJ 858 418    5J6</t>
  </si>
  <si>
    <t>2GJ 858 417    5J6</t>
  </si>
  <si>
    <t>5Q1 953 521 KF IGI</t>
  </si>
  <si>
    <t>2GJ 858 418 A  ZCX</t>
  </si>
  <si>
    <t>2GJ 858 418 A  ZWL</t>
  </si>
  <si>
    <t xml:space="preserve">TTT 035 180 D </t>
  </si>
  <si>
    <t>TTT 035 180 G</t>
  </si>
  <si>
    <t>2GC 035 869 B</t>
  </si>
  <si>
    <t>2GJ 857 506 A  82V</t>
  </si>
  <si>
    <t>2GJ 858 416    041</t>
  </si>
  <si>
    <t>2GJ 858 416 H  041</t>
  </si>
  <si>
    <t>2GJ 858 416 J  7N5</t>
  </si>
  <si>
    <t>2GJ 858 416 G  041</t>
  </si>
  <si>
    <t>2GJ 858 416 E  041</t>
  </si>
  <si>
    <t>2GJ 858 416 G  7N5</t>
  </si>
  <si>
    <t>2GJ 858 416 J  041</t>
  </si>
  <si>
    <t>2GJ 858 416 K  8Z6</t>
  </si>
  <si>
    <t>2GJ 858 416 H  8Z6</t>
  </si>
  <si>
    <t>5GM 863 143 A</t>
  </si>
  <si>
    <t>3Q1 959 435 B</t>
  </si>
  <si>
    <t>5QM 419 512 H</t>
  </si>
  <si>
    <t>5QM 419 512 D</t>
  </si>
  <si>
    <t xml:space="preserve">2GJ 858 801 </t>
  </si>
  <si>
    <t>2GJ 919 068</t>
  </si>
  <si>
    <t>2GJ 857 003 C FLG</t>
  </si>
  <si>
    <t>5QM 816 005 Q</t>
  </si>
  <si>
    <t>2GJ 880 204 K</t>
  </si>
  <si>
    <t>2GJ 880 204 J</t>
  </si>
  <si>
    <t>2GJ 857 017 A</t>
  </si>
  <si>
    <t>5Q1941069B</t>
  </si>
  <si>
    <t>2GJ857890A</t>
  </si>
  <si>
    <t>2GJ857889A</t>
  </si>
  <si>
    <t>5QA919283G</t>
  </si>
  <si>
    <t>2GJ819593</t>
  </si>
  <si>
    <t>2GJ819241</t>
  </si>
  <si>
    <t>2GJ819063A</t>
  </si>
  <si>
    <t>N90999502</t>
  </si>
  <si>
    <t>2GJ857101B82V</t>
  </si>
  <si>
    <t>2GJ907638</t>
  </si>
  <si>
    <t>7C0035397</t>
  </si>
  <si>
    <t>2GJ85836582V</t>
  </si>
  <si>
    <t>5G1858309</t>
  </si>
  <si>
    <t>2GJ800375Q</t>
  </si>
  <si>
    <t>2GJ800375P</t>
  </si>
  <si>
    <t>2GJ919225RDW</t>
  </si>
  <si>
    <t>2GJ858415L8Z6</t>
  </si>
  <si>
    <t>2GJ858415D041</t>
  </si>
  <si>
    <t>2GJ858415K7N5</t>
  </si>
  <si>
    <t>2GJ819728041</t>
  </si>
  <si>
    <t>2GJ819728B041</t>
  </si>
  <si>
    <t>2GJ858415H041</t>
  </si>
  <si>
    <t>2GJ858415K041</t>
  </si>
  <si>
    <t>2GJ858415L041</t>
  </si>
  <si>
    <t>5G1941431EWHS</t>
  </si>
  <si>
    <t>2GJ857114A82V</t>
  </si>
  <si>
    <t>2GJ858005A</t>
  </si>
  <si>
    <t>2GJ858418AZCW</t>
  </si>
  <si>
    <t>2GJ8584185J6</t>
  </si>
  <si>
    <t>2GJ8584175J6</t>
  </si>
  <si>
    <t>5Q1953521KFIGI</t>
  </si>
  <si>
    <t>2GJ858418AZCX</t>
  </si>
  <si>
    <t>2GJ858418AZWL</t>
  </si>
  <si>
    <t>TTT035180D</t>
  </si>
  <si>
    <t>TTT035180G</t>
  </si>
  <si>
    <t>2GC035869B</t>
  </si>
  <si>
    <t>2GJ857506A82V</t>
  </si>
  <si>
    <t>2GJ858416041</t>
  </si>
  <si>
    <t>2GJ858416H041</t>
  </si>
  <si>
    <t>2GJ858416J7N5</t>
  </si>
  <si>
    <t>2GJ858416G041</t>
  </si>
  <si>
    <t>2GJ858416E041</t>
  </si>
  <si>
    <t>2GJ858416G7N5</t>
  </si>
  <si>
    <t>2GJ858416J041</t>
  </si>
  <si>
    <t>2GJ858416K8Z6</t>
  </si>
  <si>
    <t>2GJ858416H8Z6</t>
  </si>
  <si>
    <t>5GM863143A</t>
  </si>
  <si>
    <t>3Q1959435B</t>
  </si>
  <si>
    <t>5QM419512H</t>
  </si>
  <si>
    <t>5QM419512D</t>
  </si>
  <si>
    <t>2GJ858801</t>
  </si>
  <si>
    <t>2GJ919068</t>
  </si>
  <si>
    <t>2GJ857003CFLG</t>
  </si>
  <si>
    <t>5QM816005Q</t>
  </si>
  <si>
    <t>2GJ880204K</t>
  </si>
  <si>
    <t>2GJ880204J</t>
  </si>
  <si>
    <t>2GJ857017A</t>
  </si>
  <si>
    <t xml:space="preserve">N   104 734 02 </t>
  </si>
  <si>
    <t>17B 858 416 C  TU2</t>
  </si>
  <si>
    <t>17B 858 415 D  ZBA</t>
  </si>
  <si>
    <t>17B 858 415 C  2UT</t>
  </si>
  <si>
    <t>TTT 035 180 F</t>
  </si>
  <si>
    <t>RADIO "180 F"</t>
  </si>
  <si>
    <t>RADIO "180 G"</t>
  </si>
  <si>
    <t>03A08</t>
  </si>
  <si>
    <t>17B 858 416 D  ASZ</t>
  </si>
  <si>
    <t>17B 857 003 N  RA3</t>
  </si>
  <si>
    <t>17B 857 005 B  RM5</t>
  </si>
  <si>
    <t>2GJ 819 063</t>
  </si>
  <si>
    <t>BLOQUE</t>
  </si>
  <si>
    <t>N   909 995 02</t>
  </si>
  <si>
    <t>2GJ 819 153 A  82V</t>
  </si>
  <si>
    <t>KOMBI</t>
  </si>
  <si>
    <t>COMBI "320 F"</t>
  </si>
  <si>
    <t>JAULA RADIOS</t>
  </si>
  <si>
    <t>2GJ 919 225    RDW</t>
  </si>
  <si>
    <t>INTERRUPTOR EMERGENCIA</t>
  </si>
  <si>
    <t>06A31</t>
  </si>
  <si>
    <t>10A10</t>
  </si>
  <si>
    <t>10A11</t>
  </si>
  <si>
    <t>06A04</t>
  </si>
  <si>
    <t>11A20</t>
  </si>
  <si>
    <t>JAULA AIRBAG</t>
  </si>
  <si>
    <t>N   909 101 02</t>
  </si>
  <si>
    <t>CAOTICO</t>
  </si>
  <si>
    <t>22A22</t>
  </si>
  <si>
    <t>04A07</t>
  </si>
  <si>
    <t>06A27-1</t>
  </si>
  <si>
    <t>19A05</t>
  </si>
  <si>
    <t>RADIO</t>
  </si>
  <si>
    <t>Capacidad en estanteria</t>
  </si>
  <si>
    <t>CAJA CLIMA</t>
  </si>
  <si>
    <t>AIRBAG</t>
  </si>
  <si>
    <t>CUBIERTA ALTAVOZ TABLERO</t>
  </si>
  <si>
    <t>ALTAVOZ TABLERO</t>
  </si>
  <si>
    <t>linea</t>
  </si>
  <si>
    <t>Req
diario
Besi</t>
  </si>
  <si>
    <t>Req
turno</t>
  </si>
  <si>
    <t>Req
hora</t>
  </si>
  <si>
    <t>Cajas
a surtir
dia</t>
  </si>
  <si>
    <t>Cajas
x turno</t>
  </si>
  <si>
    <t>No Parte VW</t>
  </si>
  <si>
    <t>No Parte SAS</t>
  </si>
  <si>
    <t>UNIDAD CONTROL "842 J"</t>
  </si>
  <si>
    <t>Turnos</t>
  </si>
  <si>
    <t>Cobertura x
caja (hrs)</t>
  </si>
  <si>
    <t>02A06</t>
  </si>
  <si>
    <t>Tiempo Surtimiento (Segundos)
x caja</t>
  </si>
  <si>
    <t>Tiempo recorrido
(Segundos)
x caja</t>
  </si>
  <si>
    <t>Work
content
x turno
(min)</t>
  </si>
  <si>
    <t>datos de master data</t>
  </si>
  <si>
    <t>Besi</t>
  </si>
  <si>
    <t>Formulas</t>
  </si>
  <si>
    <t>Fijos</t>
  </si>
  <si>
    <t>Ordenar reportes por surtidor por pagina</t>
  </si>
  <si>
    <t>Sumarizar work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</si>
</sst>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3" fillId="5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0" fillId="2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71" fontId="3" fillId="4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canoosv\OneDrive%20-%20Motherson%20Group\Documentos\Identificaci&#243;n%20de%20Almac&#233;n%20SAP%20ACTUALIZADO%2021.02.2024.xlsm" TargetMode="External"/><Relationship Id="rId1" Type="http://schemas.openxmlformats.org/officeDocument/2006/relationships/externalLinkPath" Target="/Users/1canoosv/OneDrive%20-%20Motherson%20Group/Documentos/Identificaci&#243;n%20de%20Almac&#233;n%20SAP%20ACTUALIZADO%2021.02.2024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canoosv\OneDrive%20-%20Motherson%20Group\Documentos\Identificaci&#243;n%20de%20Almac&#233;n%20SAP%20ACTUALIZADO%2021.02.2024.xlsm" TargetMode="External"/><Relationship Id="rId1" Type="http://schemas.openxmlformats.org/officeDocument/2006/relationships/externalLinkPath" Target="https://mothersongroup-my.sharepoint.com/personal/osvaldo_cano_motherson_com/Documents/Documentos/Identificaci&#243;n%20de%20Almac&#233;n%20SAP%20ACTUALIZADO%2021.02.2024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BACKUP_ALL\001%20Almacen\01%20Jefatura\1.18%20Layout\Identificaci&#243;n%20de%20Almac&#233;n%20SAP%20ACTUALIZADO%2021.02.2024.xlsm" TargetMode="External"/><Relationship Id="rId1" Type="http://schemas.openxmlformats.org/officeDocument/2006/relationships/externalLinkPath" Target="file:///I:\BACKUP_ALL\001%20Almacen\01%20Jefatura\1.18%20Layout\Identificaci&#243;n%20de%20Almac&#233;n%20SAP%20ACTUALIZADO%2021.02.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 de Supermercado"/>
      <sheetName val="Detalle de Supermercado"/>
      <sheetName val="BESI CW 38"/>
      <sheetName val="Identificación de Bloques"/>
      <sheetName val="Detalle de Bloques"/>
      <sheetName val="Detalle de Bloques (2)"/>
    </sheetNames>
    <sheetDataSet>
      <sheetData sheetId="0" refreshError="1"/>
      <sheetData sheetId="1" refreshError="1">
        <row r="2">
          <cell r="I2" t="str">
            <v>5NN 800 375 CF</v>
          </cell>
          <cell r="J2" t="str">
            <v>5NN800375CF</v>
          </cell>
          <cell r="K2" t="str">
            <v>Conjunto Cerradura</v>
          </cell>
          <cell r="L2" t="str">
            <v>01A01</v>
          </cell>
          <cell r="M2">
            <v>480</v>
          </cell>
          <cell r="N2">
            <v>20</v>
          </cell>
          <cell r="O2">
            <v>24.667995444191344</v>
          </cell>
          <cell r="P2">
            <v>1</v>
          </cell>
          <cell r="Q2" t="str">
            <v>M13/Jorge</v>
          </cell>
          <cell r="R2" t="str">
            <v>Alpha Industry Puebla SA de CV</v>
          </cell>
        </row>
        <row r="3">
          <cell r="I3" t="str">
            <v>5NN 800 375 BQ</v>
          </cell>
          <cell r="J3" t="str">
            <v>5NN800375BQ</v>
          </cell>
          <cell r="K3" t="str">
            <v>Conjunto Cerradura</v>
          </cell>
          <cell r="L3" t="str">
            <v>01A02</v>
          </cell>
          <cell r="M3">
            <v>480</v>
          </cell>
          <cell r="N3">
            <v>20</v>
          </cell>
          <cell r="O3">
            <v>25.904220779220779</v>
          </cell>
          <cell r="P3">
            <v>1</v>
          </cell>
          <cell r="Q3" t="str">
            <v>M13/Jorge</v>
          </cell>
          <cell r="R3" t="str">
            <v>Alpha Industry Puebla SA de CV</v>
          </cell>
        </row>
        <row r="4">
          <cell r="I4" t="str">
            <v>5NN 800 375 BH</v>
          </cell>
          <cell r="J4" t="str">
            <v>5NN800375BH</v>
          </cell>
          <cell r="K4" t="str">
            <v>Conjunto Cerradura</v>
          </cell>
          <cell r="L4" t="str">
            <v>01A03</v>
          </cell>
          <cell r="M4">
            <v>480</v>
          </cell>
          <cell r="N4">
            <v>20</v>
          </cell>
          <cell r="O4">
            <v>29.021404109589042</v>
          </cell>
          <cell r="P4">
            <v>1</v>
          </cell>
          <cell r="Q4" t="str">
            <v>M13/Jorge</v>
          </cell>
          <cell r="R4" t="str">
            <v>Alpha Industry Puebla SA de CV</v>
          </cell>
        </row>
        <row r="5">
          <cell r="I5" t="str">
            <v>5NN 800 375 BK</v>
          </cell>
          <cell r="J5" t="str">
            <v>5NN800375BK</v>
          </cell>
          <cell r="K5" t="str">
            <v>Conjunto Cerradura</v>
          </cell>
          <cell r="L5" t="str">
            <v>01A04</v>
          </cell>
          <cell r="M5">
            <v>480</v>
          </cell>
          <cell r="N5">
            <v>20</v>
          </cell>
          <cell r="O5">
            <v>28</v>
          </cell>
          <cell r="P5">
            <v>1</v>
          </cell>
          <cell r="Q5" t="str">
            <v>M13/Jorge</v>
          </cell>
          <cell r="R5" t="str">
            <v>Alpha Industry Puebla SA de CV</v>
          </cell>
        </row>
        <row r="6">
          <cell r="I6" t="str">
            <v>5NN 800 375 BR</v>
          </cell>
          <cell r="J6" t="str">
            <v>5NN800375BR</v>
          </cell>
          <cell r="K6" t="str">
            <v>Conjunto Cerradura</v>
          </cell>
          <cell r="L6" t="str">
            <v>01A05</v>
          </cell>
          <cell r="M6">
            <v>480</v>
          </cell>
          <cell r="N6">
            <v>20</v>
          </cell>
          <cell r="O6">
            <v>28</v>
          </cell>
          <cell r="P6">
            <v>1</v>
          </cell>
          <cell r="Q6" t="str">
            <v>M13/Jorge</v>
          </cell>
          <cell r="R6" t="str">
            <v>Alpha Industry Puebla SA de CV</v>
          </cell>
        </row>
        <row r="7">
          <cell r="I7" t="str">
            <v>5NN 800 375 BL</v>
          </cell>
          <cell r="J7" t="str">
            <v>5NN800375BL</v>
          </cell>
          <cell r="K7" t="str">
            <v>Conjunto Cerradura</v>
          </cell>
          <cell r="L7" t="str">
            <v>01A06</v>
          </cell>
          <cell r="M7">
            <v>480</v>
          </cell>
          <cell r="N7">
            <v>20</v>
          </cell>
          <cell r="O7">
            <v>27.558859223300971</v>
          </cell>
          <cell r="P7">
            <v>1</v>
          </cell>
          <cell r="Q7" t="str">
            <v>M13/Jorge</v>
          </cell>
          <cell r="R7" t="str">
            <v>Alpha Industry Puebla SA de CV</v>
          </cell>
        </row>
        <row r="8">
          <cell r="I8" t="str">
            <v>5NN 800 375 BM</v>
          </cell>
          <cell r="J8" t="str">
            <v>5NN800375BM</v>
          </cell>
          <cell r="K8" t="str">
            <v>Conjunto Cerradura</v>
          </cell>
          <cell r="L8" t="str">
            <v>01A07</v>
          </cell>
          <cell r="M8">
            <v>480</v>
          </cell>
          <cell r="N8">
            <v>20</v>
          </cell>
          <cell r="O8">
            <v>29.199468085106382</v>
          </cell>
          <cell r="P8">
            <v>1</v>
          </cell>
          <cell r="Q8" t="str">
            <v>M13/Jorge</v>
          </cell>
          <cell r="R8" t="str">
            <v>Alpha Industry Puebla SA de CV</v>
          </cell>
        </row>
        <row r="9">
          <cell r="I9" t="str">
            <v>5NN 800 375 BN</v>
          </cell>
          <cell r="J9" t="str">
            <v>5NN800375BN</v>
          </cell>
          <cell r="K9" t="str">
            <v>Conjunto Cerradura</v>
          </cell>
          <cell r="L9" t="str">
            <v>01A08</v>
          </cell>
          <cell r="M9">
            <v>480</v>
          </cell>
          <cell r="N9">
            <v>20</v>
          </cell>
          <cell r="O9">
            <v>28</v>
          </cell>
          <cell r="P9">
            <v>1</v>
          </cell>
          <cell r="Q9" t="str">
            <v>M13/Jorge</v>
          </cell>
          <cell r="R9" t="str">
            <v>Alpha Industry Puebla SA de CV</v>
          </cell>
        </row>
        <row r="10">
          <cell r="I10" t="str">
            <v>17A 800 375 CF</v>
          </cell>
          <cell r="J10" t="str">
            <v>17A800375CF</v>
          </cell>
          <cell r="K10" t="str">
            <v>Conjunto Cerradura</v>
          </cell>
          <cell r="L10" t="str">
            <v>01A09</v>
          </cell>
          <cell r="M10">
            <v>480</v>
          </cell>
          <cell r="N10">
            <v>20</v>
          </cell>
          <cell r="O10">
            <v>24</v>
          </cell>
          <cell r="P10">
            <v>1</v>
          </cell>
          <cell r="Q10" t="str">
            <v>M13/Jorge</v>
          </cell>
          <cell r="R10" t="str">
            <v>Alpha Industry Puebla SA de CV</v>
          </cell>
        </row>
        <row r="11">
          <cell r="I11" t="str">
            <v>2GJ 800 375 Q</v>
          </cell>
          <cell r="J11" t="str">
            <v>2GJ800375G</v>
          </cell>
          <cell r="K11" t="str">
            <v>Conjunto Cerradura</v>
          </cell>
          <cell r="L11" t="str">
            <v>01A09-1</v>
          </cell>
          <cell r="M11">
            <v>480</v>
          </cell>
          <cell r="N11">
            <v>20</v>
          </cell>
          <cell r="O11">
            <v>20</v>
          </cell>
          <cell r="P11">
            <v>1</v>
          </cell>
          <cell r="Q11" t="str">
            <v>M13/Jorge</v>
          </cell>
          <cell r="R11" t="str">
            <v>Alpha Industry Puebla SA de CV</v>
          </cell>
        </row>
        <row r="12">
          <cell r="I12" t="str">
            <v>2GJ 800 375 P</v>
          </cell>
          <cell r="J12" t="str">
            <v>2GJ800375P</v>
          </cell>
          <cell r="K12" t="str">
            <v>Conjunto Cerradura</v>
          </cell>
          <cell r="L12" t="str">
            <v>01A09-2</v>
          </cell>
          <cell r="M12">
            <v>480</v>
          </cell>
          <cell r="N12">
            <v>20</v>
          </cell>
          <cell r="O12">
            <v>20</v>
          </cell>
          <cell r="P12">
            <v>1</v>
          </cell>
          <cell r="Q12" t="str">
            <v>M13/Jorge</v>
          </cell>
          <cell r="R12" t="str">
            <v>Alpha Industry Puebla SA de CV</v>
          </cell>
        </row>
        <row r="13">
          <cell r="I13" t="str">
            <v>5NN 800 375 BG</v>
          </cell>
          <cell r="J13" t="str">
            <v>5NN800375BG</v>
          </cell>
          <cell r="K13" t="str">
            <v>Conjunto Cerradura</v>
          </cell>
          <cell r="L13" t="str">
            <v>01A09-3</v>
          </cell>
          <cell r="M13">
            <v>480</v>
          </cell>
          <cell r="N13">
            <v>20</v>
          </cell>
          <cell r="O13">
            <v>24</v>
          </cell>
          <cell r="P13">
            <v>1</v>
          </cell>
          <cell r="Q13" t="str">
            <v>M13/Jorge</v>
          </cell>
          <cell r="R13" t="str">
            <v>Alpha Industry Puebla SA de CV</v>
          </cell>
        </row>
        <row r="14">
          <cell r="I14" t="str">
            <v>17A 800 375 BL</v>
          </cell>
          <cell r="J14" t="str">
            <v>17A800375BL</v>
          </cell>
          <cell r="K14" t="str">
            <v>Conjunto Cerradura</v>
          </cell>
          <cell r="L14" t="str">
            <v>01A09-4</v>
          </cell>
          <cell r="M14">
            <v>480</v>
          </cell>
          <cell r="N14">
            <v>20</v>
          </cell>
          <cell r="O14">
            <v>24</v>
          </cell>
          <cell r="P14">
            <v>1</v>
          </cell>
          <cell r="Q14" t="str">
            <v>M13/Jorge</v>
          </cell>
          <cell r="R14" t="str">
            <v>Alpha Industry Puebla SA de CV</v>
          </cell>
        </row>
        <row r="15">
          <cell r="I15" t="str">
            <v>17A 800 375 BH</v>
          </cell>
          <cell r="J15" t="str">
            <v>17A800375BH</v>
          </cell>
          <cell r="K15" t="str">
            <v>Conjunto Cerradura</v>
          </cell>
          <cell r="L15" t="str">
            <v>01A09-5</v>
          </cell>
          <cell r="M15">
            <v>480</v>
          </cell>
          <cell r="N15">
            <v>20</v>
          </cell>
          <cell r="O15">
            <v>24</v>
          </cell>
          <cell r="P15">
            <v>1</v>
          </cell>
          <cell r="Q15" t="str">
            <v>M13/Jorge</v>
          </cell>
          <cell r="R15" t="str">
            <v>Alpha Industry Puebla SA de CV</v>
          </cell>
        </row>
        <row r="16">
          <cell r="I16" t="str">
            <v>17A 800 375 BQ</v>
          </cell>
          <cell r="J16" t="str">
            <v>17A800375BQ</v>
          </cell>
          <cell r="K16" t="str">
            <v>Conjunto Cerradura</v>
          </cell>
          <cell r="L16" t="str">
            <v>01A09-6</v>
          </cell>
          <cell r="M16">
            <v>480</v>
          </cell>
          <cell r="N16">
            <v>20</v>
          </cell>
          <cell r="O16">
            <v>24</v>
          </cell>
          <cell r="P16">
            <v>1</v>
          </cell>
          <cell r="Q16" t="str">
            <v>M13/Jorge</v>
          </cell>
          <cell r="R16" t="str">
            <v>Alpha Industry Puebla SA de CV</v>
          </cell>
        </row>
        <row r="17">
          <cell r="I17" t="str">
            <v>17A 800 375 BN</v>
          </cell>
          <cell r="J17" t="str">
            <v>17A800375BN</v>
          </cell>
          <cell r="K17" t="str">
            <v>Conjunto Cerradura</v>
          </cell>
          <cell r="L17" t="str">
            <v>01A09-7</v>
          </cell>
          <cell r="M17">
            <v>480</v>
          </cell>
          <cell r="N17">
            <v>20</v>
          </cell>
          <cell r="O17">
            <v>24</v>
          </cell>
          <cell r="P17">
            <v>1</v>
          </cell>
          <cell r="Q17" t="str">
            <v>M13/Jorge</v>
          </cell>
          <cell r="R17" t="str">
            <v>Alpha Industry Puebla SA de CV</v>
          </cell>
        </row>
        <row r="18">
          <cell r="I18" t="str">
            <v>17A 800 375 BK</v>
          </cell>
          <cell r="J18" t="str">
            <v>17A800375BK</v>
          </cell>
          <cell r="K18" t="str">
            <v>Conjunto Cerradura</v>
          </cell>
          <cell r="L18" t="str">
            <v>01A09-8</v>
          </cell>
          <cell r="M18">
            <v>480</v>
          </cell>
          <cell r="N18">
            <v>20</v>
          </cell>
          <cell r="O18">
            <v>24</v>
          </cell>
          <cell r="P18">
            <v>1</v>
          </cell>
          <cell r="Q18" t="str">
            <v>M13/Jorge</v>
          </cell>
          <cell r="R18" t="str">
            <v>Alpha Industry Puebla SA de CV</v>
          </cell>
        </row>
        <row r="19">
          <cell r="I19" t="str">
            <v>17A 800 375 CH</v>
          </cell>
          <cell r="J19" t="str">
            <v>17A800375CH</v>
          </cell>
          <cell r="K19" t="str">
            <v>CERRADURAS "CH"</v>
          </cell>
          <cell r="L19" t="str">
            <v>01A09-9</v>
          </cell>
          <cell r="M19">
            <v>480</v>
          </cell>
          <cell r="N19">
            <v>20</v>
          </cell>
          <cell r="O19">
            <v>24</v>
          </cell>
          <cell r="P19">
            <v>1</v>
          </cell>
          <cell r="Q19" t="str">
            <v>M13/Jorge</v>
          </cell>
          <cell r="R19" t="str">
            <v>Alpha Industry Puebla SA de CV</v>
          </cell>
        </row>
        <row r="20">
          <cell r="I20" t="str">
            <v>3G8 035 816</v>
          </cell>
          <cell r="J20" t="str">
            <v>3G8035816</v>
          </cell>
          <cell r="K20" t="str">
            <v>MIB "816"</v>
          </cell>
          <cell r="L20" t="str">
            <v>01A10</v>
          </cell>
          <cell r="M20" t="str">
            <v>NA</v>
          </cell>
          <cell r="N20" t="str">
            <v>NA</v>
          </cell>
          <cell r="O20" t="str">
            <v>NA</v>
          </cell>
          <cell r="P20" t="str">
            <v>NA</v>
          </cell>
          <cell r="Q20" t="str">
            <v>NA</v>
          </cell>
          <cell r="R20" t="str">
            <v>JOYNEXT GMBH</v>
          </cell>
        </row>
        <row r="21">
          <cell r="I21" t="str">
            <v>4M0 035 454 C</v>
          </cell>
          <cell r="J21" t="str">
            <v>4M0035454C</v>
          </cell>
          <cell r="K21" t="str">
            <v>ALTAVOZ CLIMA "C"</v>
          </cell>
          <cell r="L21" t="str">
            <v>01A11</v>
          </cell>
          <cell r="M21">
            <v>840</v>
          </cell>
          <cell r="N21">
            <v>60</v>
          </cell>
          <cell r="O21">
            <v>1</v>
          </cell>
          <cell r="P21">
            <v>1</v>
          </cell>
          <cell r="Q21" t="str">
            <v>M06/Ruben</v>
          </cell>
          <cell r="R21" t="str">
            <v>PSS Hong Kong Limited</v>
          </cell>
        </row>
        <row r="22">
          <cell r="I22" t="str">
            <v>4M0 035 454 C</v>
          </cell>
          <cell r="J22" t="str">
            <v>4M0035454C</v>
          </cell>
          <cell r="K22" t="str">
            <v>ALTAVOZ CLIMA "C"</v>
          </cell>
          <cell r="L22" t="str">
            <v>01A12</v>
          </cell>
          <cell r="M22">
            <v>840</v>
          </cell>
          <cell r="N22">
            <v>60</v>
          </cell>
          <cell r="O22">
            <v>1</v>
          </cell>
          <cell r="P22">
            <v>1</v>
          </cell>
          <cell r="Q22" t="str">
            <v>M06/Ruben</v>
          </cell>
          <cell r="R22" t="str">
            <v>PSS Hong Kong Limited</v>
          </cell>
        </row>
        <row r="23">
          <cell r="I23" t="str">
            <v>DISPONIBLE</v>
          </cell>
          <cell r="J23" t="str">
            <v xml:space="preserve">DISPONIBLE </v>
          </cell>
          <cell r="K23" t="str">
            <v xml:space="preserve">DISPONIBLE </v>
          </cell>
          <cell r="L23" t="str">
            <v>01A13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</row>
        <row r="24">
          <cell r="I24" t="str">
            <v>DISPONIBLE</v>
          </cell>
          <cell r="J24" t="str">
            <v>DISPONIBLE</v>
          </cell>
          <cell r="K24" t="str">
            <v xml:space="preserve">DISPONIBLE </v>
          </cell>
          <cell r="L24" t="str">
            <v>01A14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</row>
        <row r="25">
          <cell r="I25" t="str">
            <v>DISPONIBLE</v>
          </cell>
          <cell r="J25" t="str">
            <v>DISPONIBLE</v>
          </cell>
          <cell r="K25" t="str">
            <v xml:space="preserve">DISPONIBLE </v>
          </cell>
          <cell r="L25" t="str">
            <v>01A15</v>
          </cell>
          <cell r="M25" t="str">
            <v>NA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</row>
        <row r="26">
          <cell r="I26" t="str">
            <v>DISPONIBLE</v>
          </cell>
          <cell r="J26" t="str">
            <v xml:space="preserve">DISPONIBLE </v>
          </cell>
          <cell r="K26" t="str">
            <v xml:space="preserve">DISPONIBLE </v>
          </cell>
          <cell r="L26" t="str">
            <v>01A16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</row>
        <row r="27">
          <cell r="I27" t="str">
            <v>3GB 035 877</v>
          </cell>
          <cell r="J27" t="str">
            <v>3GB035877</v>
          </cell>
          <cell r="K27" t="str">
            <v>54  UNIDAD CONTROL "877"</v>
          </cell>
          <cell r="L27" t="str">
            <v>01A17</v>
          </cell>
          <cell r="M27">
            <v>20</v>
          </cell>
          <cell r="N27">
            <v>8</v>
          </cell>
          <cell r="O27">
            <v>32</v>
          </cell>
          <cell r="P27">
            <v>1</v>
          </cell>
          <cell r="Q27" t="str">
            <v>M06/Ruben</v>
          </cell>
          <cell r="R27" t="str">
            <v>Ningbo Joynext Technology Co.</v>
          </cell>
        </row>
        <row r="28">
          <cell r="I28" t="str">
            <v>5G6 919 606 D</v>
          </cell>
          <cell r="J28" t="str">
            <v>5G6919606D</v>
          </cell>
          <cell r="K28" t="str">
            <v>56 PANTALLA "606 D"</v>
          </cell>
          <cell r="L28" t="str">
            <v>01A18</v>
          </cell>
          <cell r="M28">
            <v>140</v>
          </cell>
          <cell r="N28">
            <v>7</v>
          </cell>
          <cell r="O28">
            <v>20</v>
          </cell>
          <cell r="P28">
            <v>1</v>
          </cell>
          <cell r="Q28" t="str">
            <v>M13/Jorge</v>
          </cell>
          <cell r="R28" t="str">
            <v>Continental Automotive Guadalajara</v>
          </cell>
        </row>
        <row r="29">
          <cell r="I29" t="str">
            <v>3G9 035 876 E</v>
          </cell>
          <cell r="J29" t="str">
            <v xml:space="preserve">3G9035876E </v>
          </cell>
          <cell r="K29" t="str">
            <v>UNIDAD CONTROL "876 E"</v>
          </cell>
          <cell r="L29" t="str">
            <v>01A19</v>
          </cell>
          <cell r="M29">
            <v>20</v>
          </cell>
          <cell r="N29">
            <v>12</v>
          </cell>
          <cell r="O29">
            <v>3</v>
          </cell>
          <cell r="P29">
            <v>1</v>
          </cell>
          <cell r="Q29" t="str">
            <v>M06/Ruben</v>
          </cell>
          <cell r="R29" t="str">
            <v>Ningbo Joynext Technology Co.</v>
          </cell>
        </row>
        <row r="30">
          <cell r="I30" t="str">
            <v>3G9 035 876 E</v>
          </cell>
          <cell r="J30" t="str">
            <v>3G9035876E</v>
          </cell>
          <cell r="K30" t="str">
            <v>UNIDAD CONTROL "876 E"</v>
          </cell>
          <cell r="L30" t="str">
            <v>01A19</v>
          </cell>
          <cell r="M30">
            <v>20</v>
          </cell>
          <cell r="N30">
            <v>12</v>
          </cell>
          <cell r="O30">
            <v>3</v>
          </cell>
          <cell r="P30">
            <v>1</v>
          </cell>
          <cell r="Q30" t="str">
            <v>M06/Ruben</v>
          </cell>
          <cell r="R30" t="str">
            <v>Ningbo Joynext Technology Co.</v>
          </cell>
        </row>
        <row r="31">
          <cell r="I31" t="str">
            <v xml:space="preserve">3G5 035 846 A </v>
          </cell>
          <cell r="J31" t="str">
            <v xml:space="preserve">3G5 035 846 A </v>
          </cell>
          <cell r="K31" t="str">
            <v>UNIDAD CONTROL "846 A"</v>
          </cell>
          <cell r="L31" t="str">
            <v>01A20</v>
          </cell>
          <cell r="M31">
            <v>192</v>
          </cell>
          <cell r="N31">
            <v>12</v>
          </cell>
          <cell r="O31">
            <v>20</v>
          </cell>
          <cell r="P31">
            <v>1</v>
          </cell>
          <cell r="Q31" t="str">
            <v>M07/Concepcion</v>
          </cell>
          <cell r="R31" t="str">
            <v>LG Electronics Deutschland GmbH</v>
          </cell>
        </row>
        <row r="32">
          <cell r="I32" t="str">
            <v>5G0 941 431 BE WZU</v>
          </cell>
          <cell r="J32" t="str">
            <v>5G0941431BEWZU</v>
          </cell>
          <cell r="K32" t="str">
            <v>ROTATIVO "BE"</v>
          </cell>
          <cell r="L32" t="str">
            <v>01A21</v>
          </cell>
          <cell r="M32">
            <v>840</v>
          </cell>
          <cell r="N32">
            <v>140</v>
          </cell>
          <cell r="O32">
            <v>16</v>
          </cell>
          <cell r="P32">
            <v>1</v>
          </cell>
          <cell r="Q32" t="str">
            <v>M07/Concepcion</v>
          </cell>
          <cell r="R32" t="str">
            <v>TRW Autoelektronika s.r.o.</v>
          </cell>
        </row>
        <row r="33">
          <cell r="I33" t="str">
            <v>5G0 941 431 BJ WZU</v>
          </cell>
          <cell r="J33" t="str">
            <v>5G0941431BJWZU</v>
          </cell>
          <cell r="K33" t="str">
            <v>ROTATIVO "BJ"</v>
          </cell>
          <cell r="L33" t="str">
            <v>01A22</v>
          </cell>
          <cell r="M33">
            <v>840</v>
          </cell>
          <cell r="N33">
            <v>140</v>
          </cell>
          <cell r="O33">
            <v>16</v>
          </cell>
          <cell r="P33">
            <v>1</v>
          </cell>
          <cell r="Q33" t="str">
            <v>M07/Concepcion</v>
          </cell>
          <cell r="R33" t="str">
            <v>TRW Autoelektronika s.r.o.</v>
          </cell>
        </row>
        <row r="34">
          <cell r="I34" t="str">
            <v>3CN 941 431 A  WZU</v>
          </cell>
          <cell r="J34" t="str">
            <v>3CN941431AWZU</v>
          </cell>
          <cell r="K34" t="str">
            <v>ROTATIVO "A"</v>
          </cell>
          <cell r="L34" t="str">
            <v>01A23</v>
          </cell>
          <cell r="M34">
            <v>840</v>
          </cell>
          <cell r="N34">
            <v>140</v>
          </cell>
          <cell r="O34">
            <v>16</v>
          </cell>
          <cell r="P34">
            <v>1</v>
          </cell>
          <cell r="Q34" t="str">
            <v>M07/Concepcion</v>
          </cell>
          <cell r="R34" t="str">
            <v>BCS Automotive Interface Solutions</v>
          </cell>
        </row>
        <row r="35">
          <cell r="I35" t="str">
            <v>5G1 941 431 E  WHS</v>
          </cell>
          <cell r="J35" t="str">
            <v>5G1941431EWHS</v>
          </cell>
          <cell r="K35"/>
          <cell r="L35" t="str">
            <v>01A24</v>
          </cell>
          <cell r="M35">
            <v>840</v>
          </cell>
          <cell r="N35">
            <v>140</v>
          </cell>
          <cell r="O35">
            <v>20</v>
          </cell>
          <cell r="P35">
            <v>1</v>
          </cell>
          <cell r="Q35" t="str">
            <v>M06/Ruben</v>
          </cell>
          <cell r="R35" t="str">
            <v>Kostal (Shanghai) Management Co.Ltd</v>
          </cell>
        </row>
        <row r="36">
          <cell r="I36" t="str">
            <v>5G0 941 431 BA WHI</v>
          </cell>
          <cell r="J36" t="str">
            <v>5G0941431BAWHI</v>
          </cell>
          <cell r="K36" t="str">
            <v>ROTATIVO "BA"</v>
          </cell>
          <cell r="L36" t="str">
            <v>01A25</v>
          </cell>
          <cell r="M36">
            <v>840</v>
          </cell>
          <cell r="N36">
            <v>140</v>
          </cell>
          <cell r="O36">
            <v>16</v>
          </cell>
          <cell r="P36">
            <v>1</v>
          </cell>
          <cell r="Q36" t="str">
            <v>M07/Concepcion</v>
          </cell>
          <cell r="R36" t="str">
            <v>TRW Autoelektronika s.r.o.</v>
          </cell>
        </row>
        <row r="37">
          <cell r="I37" t="str">
            <v>3CM 941 431    WZU</v>
          </cell>
          <cell r="J37" t="str">
            <v>3CM941431WZU</v>
          </cell>
          <cell r="K37" t="str">
            <v>ROTATIVO</v>
          </cell>
          <cell r="L37" t="str">
            <v>01A26</v>
          </cell>
          <cell r="M37">
            <v>840</v>
          </cell>
          <cell r="N37">
            <v>140</v>
          </cell>
          <cell r="O37">
            <v>16</v>
          </cell>
          <cell r="P37">
            <v>1</v>
          </cell>
          <cell r="Q37" t="str">
            <v>M07/Concepcion</v>
          </cell>
          <cell r="R37" t="str">
            <v>BCS Automotive Interface Solutions</v>
          </cell>
        </row>
        <row r="38">
          <cell r="I38" t="str">
            <v>5G1 941 431 N  WZU</v>
          </cell>
          <cell r="J38" t="str">
            <v>5G1941431NWZU</v>
          </cell>
          <cell r="K38" t="str">
            <v>ROTATIVO "N"</v>
          </cell>
          <cell r="L38" t="str">
            <v>01A27</v>
          </cell>
          <cell r="M38">
            <v>432</v>
          </cell>
          <cell r="N38">
            <v>140</v>
          </cell>
          <cell r="O38">
            <v>20</v>
          </cell>
          <cell r="P38">
            <v>1</v>
          </cell>
          <cell r="Q38" t="str">
            <v>M06/Ruben</v>
          </cell>
          <cell r="R38" t="str">
            <v>Kostal (Shanghai) Management Co.Ltd</v>
          </cell>
        </row>
        <row r="39">
          <cell r="I39" t="str">
            <v>5G1 941 431 J  WZU</v>
          </cell>
          <cell r="J39" t="str">
            <v>5G1941431JWZU</v>
          </cell>
          <cell r="K39" t="str">
            <v>ROTATIVO  "J"</v>
          </cell>
          <cell r="L39" t="str">
            <v>01A28</v>
          </cell>
          <cell r="M39">
            <v>432</v>
          </cell>
          <cell r="N39">
            <v>140</v>
          </cell>
          <cell r="O39">
            <v>16</v>
          </cell>
          <cell r="P39">
            <v>1</v>
          </cell>
          <cell r="Q39" t="str">
            <v>M06/Ruben</v>
          </cell>
          <cell r="R39" t="str">
            <v>Kostal (Shanghai) Management Co.Ltd</v>
          </cell>
        </row>
        <row r="40">
          <cell r="I40" t="str">
            <v>DISPONIBLE</v>
          </cell>
          <cell r="J40" t="str">
            <v xml:space="preserve">DISPONIBLE </v>
          </cell>
          <cell r="K40" t="str">
            <v xml:space="preserve">DISPONIBLE </v>
          </cell>
          <cell r="L40" t="str">
            <v>01A29</v>
          </cell>
          <cell r="M40"/>
          <cell r="N40"/>
          <cell r="O40"/>
          <cell r="P40"/>
          <cell r="Q40"/>
          <cell r="R40"/>
        </row>
        <row r="41">
          <cell r="I41" t="str">
            <v>5NN 919 605 C</v>
          </cell>
          <cell r="J41" t="str">
            <v>5NN919605C</v>
          </cell>
          <cell r="K41" t="str">
            <v>PANTALLA "605 C"</v>
          </cell>
          <cell r="L41" t="str">
            <v>02A01</v>
          </cell>
          <cell r="M41">
            <v>252</v>
          </cell>
          <cell r="N41">
            <v>7</v>
          </cell>
          <cell r="O41">
            <v>42</v>
          </cell>
          <cell r="P41">
            <v>1</v>
          </cell>
          <cell r="Q41" t="str">
            <v>M13/Jorge</v>
          </cell>
          <cell r="R41" t="str">
            <v>Continental Automotive Guadalajara</v>
          </cell>
        </row>
        <row r="42">
          <cell r="I42" t="str">
            <v>5NN 919 605 C</v>
          </cell>
          <cell r="J42" t="str">
            <v>5NN919605C</v>
          </cell>
          <cell r="K42" t="str">
            <v>PANTALLA "605 C"</v>
          </cell>
          <cell r="L42" t="str">
            <v>02A02</v>
          </cell>
          <cell r="M42">
            <v>252</v>
          </cell>
          <cell r="N42">
            <v>7</v>
          </cell>
          <cell r="O42">
            <v>42</v>
          </cell>
          <cell r="P42">
            <v>1</v>
          </cell>
          <cell r="Q42" t="str">
            <v>M13/Jorge</v>
          </cell>
          <cell r="R42" t="str">
            <v>Continental Automotive Guadalajara</v>
          </cell>
        </row>
        <row r="43">
          <cell r="I43" t="str">
            <v>5NN 919 605 B</v>
          </cell>
          <cell r="J43" t="str">
            <v>5NN919605B</v>
          </cell>
          <cell r="K43" t="str">
            <v>PANTALLA "605 B"</v>
          </cell>
          <cell r="L43" t="str">
            <v>02A03</v>
          </cell>
          <cell r="M43">
            <v>192</v>
          </cell>
          <cell r="N43">
            <v>12</v>
          </cell>
          <cell r="O43">
            <v>42</v>
          </cell>
          <cell r="P43">
            <v>1</v>
          </cell>
          <cell r="Q43" t="str">
            <v>M07/Concepcion</v>
          </cell>
          <cell r="R43" t="str">
            <v>LG Electronics Deutschland GmbH</v>
          </cell>
        </row>
        <row r="44">
          <cell r="I44" t="str">
            <v>5NN 919 605 D</v>
          </cell>
          <cell r="J44" t="str">
            <v>5NN919605D</v>
          </cell>
          <cell r="K44" t="str">
            <v>PANTALLA "605 D"</v>
          </cell>
          <cell r="L44" t="str">
            <v>02A04</v>
          </cell>
          <cell r="M44">
            <v>252</v>
          </cell>
          <cell r="N44">
            <v>7</v>
          </cell>
          <cell r="O44">
            <v>42</v>
          </cell>
          <cell r="P44">
            <v>1</v>
          </cell>
          <cell r="Q44" t="str">
            <v>M13/Jorge</v>
          </cell>
          <cell r="R44" t="str">
            <v>Continental Automotive Guadalajara</v>
          </cell>
        </row>
        <row r="45">
          <cell r="I45" t="str">
            <v>3G5 035 842 J</v>
          </cell>
          <cell r="J45" t="str">
            <v>3G5 035 842 J</v>
          </cell>
          <cell r="K45" t="str">
            <v>UNIDAD CONTROL "842 J"</v>
          </cell>
          <cell r="L45" t="str">
            <v>02A06</v>
          </cell>
          <cell r="M45">
            <v>192</v>
          </cell>
          <cell r="N45">
            <v>12</v>
          </cell>
          <cell r="O45">
            <v>20</v>
          </cell>
          <cell r="P45">
            <v>1</v>
          </cell>
          <cell r="Q45" t="str">
            <v>M13/Jorge</v>
          </cell>
          <cell r="R45" t="str">
            <v>Continental Automotive Guadalajara</v>
          </cell>
        </row>
        <row r="46">
          <cell r="I46" t="str">
            <v>3G5 035 842 J</v>
          </cell>
          <cell r="J46" t="str">
            <v>3G5 035 842 J</v>
          </cell>
          <cell r="K46" t="str">
            <v>UNIDAD CONTROL "842 J"</v>
          </cell>
          <cell r="L46" t="str">
            <v>02A06</v>
          </cell>
          <cell r="M46">
            <v>192</v>
          </cell>
          <cell r="N46">
            <v>12</v>
          </cell>
          <cell r="O46">
            <v>20</v>
          </cell>
          <cell r="P46">
            <v>1</v>
          </cell>
          <cell r="Q46" t="str">
            <v>M13/Jorge</v>
          </cell>
          <cell r="R46" t="str">
            <v>Continental Automotive Guadalajara</v>
          </cell>
        </row>
        <row r="47">
          <cell r="I47" t="str">
            <v>5NN 919 605 A</v>
          </cell>
          <cell r="J47" t="str">
            <v>5NN919605A</v>
          </cell>
          <cell r="K47" t="str">
            <v>48  PANTALLA "605 A"</v>
          </cell>
          <cell r="L47" t="str">
            <v>02A07</v>
          </cell>
          <cell r="M47">
            <v>192</v>
          </cell>
          <cell r="N47">
            <v>12</v>
          </cell>
          <cell r="O47">
            <v>20</v>
          </cell>
          <cell r="P47">
            <v>1</v>
          </cell>
          <cell r="Q47" t="str">
            <v>M06/Ruben</v>
          </cell>
          <cell r="R47" t="str">
            <v>JOYNEXT GmbH</v>
          </cell>
        </row>
        <row r="48">
          <cell r="I48" t="str">
            <v>5G6 919 606 C</v>
          </cell>
          <cell r="J48" t="str">
            <v>5G6919606C</v>
          </cell>
          <cell r="K48" t="str">
            <v>50 PANTALLA "606 C"</v>
          </cell>
          <cell r="L48" t="str">
            <v>02A08</v>
          </cell>
          <cell r="M48">
            <v>90</v>
          </cell>
          <cell r="N48">
            <v>7</v>
          </cell>
          <cell r="O48">
            <v>25</v>
          </cell>
          <cell r="P48">
            <v>1</v>
          </cell>
          <cell r="Q48" t="str">
            <v>M13/Jorge</v>
          </cell>
          <cell r="R48" t="str">
            <v>Continental Automotive Guadalajara</v>
          </cell>
        </row>
        <row r="49">
          <cell r="I49" t="str">
            <v>3G5 035 880 A</v>
          </cell>
          <cell r="J49" t="str">
            <v>3G5035880A</v>
          </cell>
          <cell r="K49" t="str">
            <v>UNIDAD CONTROL "880 A"</v>
          </cell>
          <cell r="L49" t="str">
            <v>02A09</v>
          </cell>
          <cell r="M49">
            <v>192</v>
          </cell>
          <cell r="N49">
            <v>12</v>
          </cell>
          <cell r="O49">
            <v>16</v>
          </cell>
          <cell r="P49">
            <v>1</v>
          </cell>
          <cell r="Q49" t="e">
            <v>#N/A</v>
          </cell>
          <cell r="R49" t="str">
            <v>JOYNEXT GmbH</v>
          </cell>
        </row>
        <row r="50">
          <cell r="I50" t="str">
            <v>DISPONIBLE</v>
          </cell>
          <cell r="J50" t="str">
            <v>DISPONIBLE</v>
          </cell>
          <cell r="K50" t="str">
            <v>NA</v>
          </cell>
          <cell r="L50" t="str">
            <v>02A10</v>
          </cell>
          <cell r="M50" t="str">
            <v>NA</v>
          </cell>
          <cell r="N50" t="str">
            <v>NA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</row>
        <row r="51">
          <cell r="I51" t="str">
            <v>5NN 919 605 A</v>
          </cell>
          <cell r="J51" t="str">
            <v>5NN919605A</v>
          </cell>
          <cell r="K51" t="str">
            <v>UNIDAD CONTROL "820 D"</v>
          </cell>
          <cell r="L51" t="str">
            <v>02A11</v>
          </cell>
          <cell r="M51">
            <v>252</v>
          </cell>
          <cell r="N51">
            <v>7</v>
          </cell>
          <cell r="O51">
            <v>42</v>
          </cell>
          <cell r="P51">
            <v>1</v>
          </cell>
          <cell r="Q51" t="str">
            <v>M13/Jorge</v>
          </cell>
          <cell r="R51" t="str">
            <v>Continental Automotive Guadalajara</v>
          </cell>
        </row>
        <row r="52">
          <cell r="I52" t="str">
            <v>5NA 035 415 A</v>
          </cell>
          <cell r="J52" t="str">
            <v>5NA035415A</v>
          </cell>
          <cell r="K52" t="str">
            <v>ALTAVOZ TABLERO "415 A"</v>
          </cell>
          <cell r="L52" t="str">
            <v>02A12</v>
          </cell>
          <cell r="M52" t="str">
            <v>NA</v>
          </cell>
          <cell r="N52" t="str">
            <v>NA</v>
          </cell>
          <cell r="O52">
            <v>16</v>
          </cell>
          <cell r="P52">
            <v>1</v>
          </cell>
          <cell r="Q52" t="str">
            <v>M06/Ruben</v>
          </cell>
          <cell r="R52" t="str">
            <v>Suzhou Sonavox Electronics Co.,Ltd.</v>
          </cell>
        </row>
        <row r="53">
          <cell r="I53" t="str">
            <v>3G9 035 832 E</v>
          </cell>
          <cell r="J53" t="str">
            <v>3G9035832E</v>
          </cell>
          <cell r="K53" t="str">
            <v>62 UNIDAD CONTROL "832 D"</v>
          </cell>
          <cell r="L53" t="str">
            <v>02A13</v>
          </cell>
          <cell r="M53">
            <v>16</v>
          </cell>
          <cell r="N53">
            <v>12</v>
          </cell>
          <cell r="O53">
            <v>12</v>
          </cell>
          <cell r="P53">
            <v>1</v>
          </cell>
          <cell r="Q53" t="str">
            <v>M06/Ruben</v>
          </cell>
          <cell r="R53" t="str">
            <v>Ningbo Joynext Technology Co.</v>
          </cell>
        </row>
        <row r="54">
          <cell r="I54" t="str">
            <v>DISPONIBLE</v>
          </cell>
          <cell r="J54" t="str">
            <v>DISPONIBLE</v>
          </cell>
          <cell r="K54" t="str">
            <v>NA</v>
          </cell>
          <cell r="L54" t="str">
            <v>02A13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</row>
        <row r="55">
          <cell r="I55" t="str">
            <v>DISPONIBLE</v>
          </cell>
          <cell r="J55" t="str">
            <v>DISPONIBLE</v>
          </cell>
          <cell r="K55" t="str">
            <v>NA</v>
          </cell>
          <cell r="L55" t="str">
            <v>02A14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</row>
        <row r="56">
          <cell r="I56" t="str">
            <v>DISPONIBLE</v>
          </cell>
          <cell r="J56" t="str">
            <v>DISPONIBLE</v>
          </cell>
          <cell r="K56" t="str">
            <v>NA</v>
          </cell>
          <cell r="L56" t="str">
            <v>02A15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</row>
        <row r="57">
          <cell r="I57" t="str">
            <v>DISPONIBLE</v>
          </cell>
          <cell r="J57" t="str">
            <v>DISPONIBLE</v>
          </cell>
          <cell r="K57" t="str">
            <v>NA</v>
          </cell>
          <cell r="L57" t="str">
            <v>02A16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</row>
        <row r="58">
          <cell r="I58" t="str">
            <v>DISPONIBLE</v>
          </cell>
          <cell r="J58" t="str">
            <v>DISPONIBLE</v>
          </cell>
          <cell r="K58" t="str">
            <v>NA</v>
          </cell>
          <cell r="L58" t="str">
            <v>02A17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</row>
        <row r="59">
          <cell r="I59" t="str">
            <v>DISPONIBLE</v>
          </cell>
          <cell r="J59" t="str">
            <v>DISPONIBLE</v>
          </cell>
          <cell r="K59" t="str">
            <v>NA</v>
          </cell>
          <cell r="L59" t="str">
            <v>02A18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</row>
        <row r="60">
          <cell r="I60" t="str">
            <v>DISPONIBLE</v>
          </cell>
          <cell r="J60" t="str">
            <v>DISPONIBLE</v>
          </cell>
          <cell r="K60" t="str">
            <v>NA</v>
          </cell>
          <cell r="L60" t="str">
            <v>02A19</v>
          </cell>
          <cell r="M60" t="str">
            <v>NA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</row>
        <row r="61">
          <cell r="I61" t="str">
            <v xml:space="preserve">VACIOS </v>
          </cell>
          <cell r="J61" t="str">
            <v>VACIOS</v>
          </cell>
          <cell r="K61"/>
          <cell r="L61" t="str">
            <v>03A04</v>
          </cell>
          <cell r="M61" t="str">
            <v>NA</v>
          </cell>
          <cell r="N61" t="str">
            <v>NA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</row>
        <row r="62">
          <cell r="I62" t="str">
            <v xml:space="preserve">VACIOS </v>
          </cell>
          <cell r="J62" t="str">
            <v>VACIOS</v>
          </cell>
          <cell r="K62"/>
          <cell r="L62" t="str">
            <v>03A05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</row>
        <row r="63">
          <cell r="I63" t="str">
            <v xml:space="preserve">MATERIAL L2-TAOS </v>
          </cell>
          <cell r="J63" t="str">
            <v xml:space="preserve">LINEA TAOS </v>
          </cell>
          <cell r="K63" t="str">
            <v>NA</v>
          </cell>
          <cell r="L63" t="str">
            <v>03A06</v>
          </cell>
          <cell r="M63" t="str">
            <v>NA</v>
          </cell>
          <cell r="N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</row>
        <row r="64">
          <cell r="I64" t="str">
            <v>TTT 035 180 E</v>
          </cell>
          <cell r="J64" t="str">
            <v>TTT035180E</v>
          </cell>
          <cell r="K64" t="str">
            <v>RADIO "180 E"</v>
          </cell>
          <cell r="L64" t="str">
            <v>03A07</v>
          </cell>
          <cell r="M64">
            <v>144</v>
          </cell>
          <cell r="N64">
            <v>6</v>
          </cell>
          <cell r="O64">
            <v>144</v>
          </cell>
          <cell r="P64">
            <v>6</v>
          </cell>
          <cell r="Q64" t="str">
            <v>M11/Gerardo</v>
          </cell>
          <cell r="R64" t="str">
            <v>VOLKSWAGEN DE MEXICO S.A. DE C.V.</v>
          </cell>
        </row>
        <row r="65">
          <cell r="I65" t="str">
            <v>TTT 035 180 E</v>
          </cell>
          <cell r="J65" t="str">
            <v>TTT035180E</v>
          </cell>
          <cell r="K65" t="str">
            <v>RADIO "180 E"</v>
          </cell>
          <cell r="L65" t="str">
            <v>03A08</v>
          </cell>
          <cell r="M65">
            <v>144</v>
          </cell>
          <cell r="N65">
            <v>6</v>
          </cell>
          <cell r="O65">
            <v>144</v>
          </cell>
          <cell r="P65">
            <v>6</v>
          </cell>
          <cell r="Q65" t="str">
            <v>M11/Gerardo</v>
          </cell>
          <cell r="R65" t="str">
            <v>VOLKSWAGEN DE MEXICO S.A. DE C.V.</v>
          </cell>
        </row>
        <row r="66">
          <cell r="I66" t="str">
            <v>MATERIAL L3-TIGUAN</v>
          </cell>
          <cell r="J66" t="str">
            <v xml:space="preserve">LINEA TIGUAN </v>
          </cell>
          <cell r="K66" t="str">
            <v>NA</v>
          </cell>
          <cell r="L66" t="str">
            <v>03A09</v>
          </cell>
          <cell r="M66"/>
          <cell r="N66"/>
          <cell r="O66"/>
          <cell r="P66"/>
          <cell r="Q66"/>
          <cell r="R66"/>
        </row>
        <row r="67">
          <cell r="I67" t="str">
            <v>2GA 035 284 B</v>
          </cell>
          <cell r="J67" t="str">
            <v>2GA035284B</v>
          </cell>
          <cell r="K67" t="str">
            <v>OCU</v>
          </cell>
          <cell r="L67" t="str">
            <v>03A10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</row>
        <row r="68">
          <cell r="I68" t="str">
            <v xml:space="preserve">VACIOS </v>
          </cell>
          <cell r="J68" t="str">
            <v xml:space="preserve">VACIOS </v>
          </cell>
          <cell r="K68" t="str">
            <v xml:space="preserve">VACIOS </v>
          </cell>
          <cell r="L68" t="str">
            <v>04A01</v>
          </cell>
          <cell r="M68" t="str">
            <v>NA</v>
          </cell>
          <cell r="N68" t="str">
            <v>NA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</row>
        <row r="69">
          <cell r="I69" t="str">
            <v>5NA 919 225 B  RDW</v>
          </cell>
          <cell r="J69" t="str">
            <v>5NA919225BRDW</v>
          </cell>
          <cell r="K69" t="str">
            <v>INTERRUPTOR EMERGENCIA</v>
          </cell>
          <cell r="L69" t="str">
            <v>04A02</v>
          </cell>
          <cell r="M69">
            <v>3200</v>
          </cell>
          <cell r="N69">
            <v>160</v>
          </cell>
          <cell r="O69">
            <v>20.093829991467576</v>
          </cell>
          <cell r="P69">
            <v>1</v>
          </cell>
          <cell r="Q69" t="str">
            <v>M06/Ruben</v>
          </cell>
          <cell r="R69" t="str">
            <v>KAT MEKATRONIK URUNLERI A.S.</v>
          </cell>
        </row>
        <row r="70">
          <cell r="I70" t="str">
            <v>5NB 919 225 B  RDW</v>
          </cell>
          <cell r="J70" t="str">
            <v>5NB 919 225 B  RDW</v>
          </cell>
          <cell r="K70" t="str">
            <v>INTERRUPTOR EMERGENCIA</v>
          </cell>
          <cell r="L70" t="str">
            <v>04A03</v>
          </cell>
          <cell r="M70" t="str">
            <v>NA</v>
          </cell>
          <cell r="N70" t="str">
            <v>NA</v>
          </cell>
          <cell r="O70" t="str">
            <v>NA</v>
          </cell>
          <cell r="P70" t="str">
            <v>NA</v>
          </cell>
          <cell r="Q70" t="str">
            <v>NA</v>
          </cell>
          <cell r="R70" t="str">
            <v>NA</v>
          </cell>
        </row>
        <row r="71">
          <cell r="I71" t="str">
            <v xml:space="preserve">VACIOS </v>
          </cell>
          <cell r="J71" t="str">
            <v xml:space="preserve">VACIOS </v>
          </cell>
          <cell r="K71" t="str">
            <v>NA</v>
          </cell>
          <cell r="L71" t="str">
            <v>04A04</v>
          </cell>
          <cell r="M71" t="str">
            <v>NA</v>
          </cell>
          <cell r="N71" t="str">
            <v>NA</v>
          </cell>
          <cell r="O71" t="str">
            <v>NA</v>
          </cell>
          <cell r="P71" t="str">
            <v>NA</v>
          </cell>
          <cell r="Q71" t="str">
            <v>NA</v>
          </cell>
          <cell r="R71" t="str">
            <v>NA</v>
          </cell>
        </row>
        <row r="72">
          <cell r="I72" t="str">
            <v xml:space="preserve">VACIOS </v>
          </cell>
          <cell r="J72" t="str">
            <v xml:space="preserve">VACIOS </v>
          </cell>
          <cell r="K72" t="str">
            <v>NA</v>
          </cell>
          <cell r="L72" t="str">
            <v>04A05</v>
          </cell>
          <cell r="M72" t="str">
            <v>NA</v>
          </cell>
          <cell r="N72" t="str">
            <v>NA</v>
          </cell>
          <cell r="O72" t="str">
            <v>NA</v>
          </cell>
          <cell r="P72" t="str">
            <v>NA</v>
          </cell>
          <cell r="Q72" t="str">
            <v>NA</v>
          </cell>
          <cell r="R72" t="str">
            <v>NA</v>
          </cell>
        </row>
        <row r="73">
          <cell r="I73" t="str">
            <v xml:space="preserve">VACIOS </v>
          </cell>
          <cell r="J73" t="str">
            <v xml:space="preserve">VACIOS </v>
          </cell>
          <cell r="K73" t="str">
            <v>NA</v>
          </cell>
          <cell r="L73" t="str">
            <v>04A06</v>
          </cell>
          <cell r="M73">
            <v>480</v>
          </cell>
          <cell r="N73">
            <v>12</v>
          </cell>
          <cell r="O73">
            <v>5</v>
          </cell>
          <cell r="P73">
            <v>2</v>
          </cell>
          <cell r="Q73" t="str">
            <v>M06/Ruben</v>
          </cell>
          <cell r="R73" t="str">
            <v>KAT MEKATRONIK URUNLERI A.S.</v>
          </cell>
        </row>
        <row r="74">
          <cell r="I74" t="str">
            <v xml:space="preserve">TTT 035 180 D </v>
          </cell>
          <cell r="J74" t="str">
            <v>TTT035180D</v>
          </cell>
          <cell r="K74" t="str">
            <v>RADIO "180 D"</v>
          </cell>
          <cell r="L74" t="str">
            <v>04A07</v>
          </cell>
          <cell r="M74">
            <v>144</v>
          </cell>
          <cell r="N74">
            <v>6</v>
          </cell>
          <cell r="O74">
            <v>144</v>
          </cell>
          <cell r="P74">
            <v>6</v>
          </cell>
          <cell r="Q74" t="str">
            <v>M11/Gerardo</v>
          </cell>
          <cell r="R74" t="str">
            <v>VOLKSWAGEN DE MEXICO S.A. DE C.V.</v>
          </cell>
        </row>
        <row r="75">
          <cell r="I75" t="str">
            <v>3G8 035 876 A</v>
          </cell>
          <cell r="J75" t="str">
            <v>3G8 035 876 A</v>
          </cell>
          <cell r="K75" t="str">
            <v>RADIO "876 A"</v>
          </cell>
          <cell r="L75" t="str">
            <v>04A08</v>
          </cell>
          <cell r="M75">
            <v>144</v>
          </cell>
          <cell r="N75">
            <v>6</v>
          </cell>
          <cell r="O75">
            <v>144</v>
          </cell>
          <cell r="P75">
            <v>6</v>
          </cell>
          <cell r="Q75" t="str">
            <v>M11/Gerardo</v>
          </cell>
          <cell r="R75" t="str">
            <v>VOLKSWAGEN DE MEXICO S.A. DE C.V.</v>
          </cell>
        </row>
        <row r="76">
          <cell r="I76" t="str">
            <v>3G8 035 876 A</v>
          </cell>
          <cell r="J76" t="str">
            <v>3G8 035 876 A</v>
          </cell>
          <cell r="K76" t="str">
            <v>RADIO "876 A"</v>
          </cell>
          <cell r="L76" t="str">
            <v>04A09</v>
          </cell>
          <cell r="M76">
            <v>96</v>
          </cell>
          <cell r="N76">
            <v>8</v>
          </cell>
          <cell r="O76">
            <v>12</v>
          </cell>
          <cell r="P76">
            <v>4</v>
          </cell>
          <cell r="Q76" t="str">
            <v>M06/Ruben</v>
          </cell>
          <cell r="R76" t="str">
            <v>JOYNEXT GMBH</v>
          </cell>
        </row>
        <row r="77">
          <cell r="I77" t="str">
            <v>3G8 035 876</v>
          </cell>
          <cell r="J77" t="str">
            <v>3G8 035 876</v>
          </cell>
          <cell r="K77" t="str">
            <v>RADIO "876"</v>
          </cell>
          <cell r="L77" t="str">
            <v>04A10</v>
          </cell>
          <cell r="M77">
            <v>96</v>
          </cell>
          <cell r="N77">
            <v>8</v>
          </cell>
          <cell r="O77">
            <v>12</v>
          </cell>
          <cell r="P77">
            <v>4</v>
          </cell>
          <cell r="Q77" t="str">
            <v>M06/Ruben</v>
          </cell>
          <cell r="R77" t="str">
            <v>JOYNEXT GMBH</v>
          </cell>
        </row>
        <row r="78">
          <cell r="I78" t="str">
            <v>3G8 035 876</v>
          </cell>
          <cell r="J78" t="str">
            <v>3G8 035 876</v>
          </cell>
          <cell r="K78" t="str">
            <v>RADIO "876"</v>
          </cell>
          <cell r="L78" t="str">
            <v>04A11</v>
          </cell>
          <cell r="M78">
            <v>96</v>
          </cell>
          <cell r="N78">
            <v>8</v>
          </cell>
          <cell r="O78">
            <v>12</v>
          </cell>
          <cell r="P78">
            <v>4</v>
          </cell>
          <cell r="Q78" t="str">
            <v>M06/Ruben</v>
          </cell>
          <cell r="R78" t="str">
            <v>JOYNEXT GMBH</v>
          </cell>
        </row>
        <row r="79">
          <cell r="I79" t="str">
            <v>3G8 035 842</v>
          </cell>
          <cell r="J79" t="str">
            <v>3G8 035 842</v>
          </cell>
          <cell r="K79" t="str">
            <v>UNIDAD CONTROL "842"</v>
          </cell>
          <cell r="L79" t="str">
            <v>04A12</v>
          </cell>
          <cell r="M79"/>
          <cell r="N79"/>
          <cell r="O79"/>
          <cell r="P79"/>
          <cell r="Q79"/>
          <cell r="R79"/>
        </row>
        <row r="80">
          <cell r="I80" t="str">
            <v>DISPONIBLE</v>
          </cell>
          <cell r="J80" t="str">
            <v>DISPONIBLE</v>
          </cell>
          <cell r="K80" t="str">
            <v>NA</v>
          </cell>
          <cell r="L80" t="str">
            <v>04A32</v>
          </cell>
          <cell r="M80" t="str">
            <v>NA</v>
          </cell>
          <cell r="N80" t="str">
            <v>NA</v>
          </cell>
          <cell r="O80" t="str">
            <v>NA</v>
          </cell>
          <cell r="P80" t="str">
            <v>NA</v>
          </cell>
          <cell r="Q80" t="str">
            <v>NA</v>
          </cell>
          <cell r="R80" t="str">
            <v>NA</v>
          </cell>
        </row>
        <row r="81">
          <cell r="I81" t="str">
            <v>5Q1 953 521 KF IGI</v>
          </cell>
          <cell r="J81" t="str">
            <v>5Q1953521KFIGI</v>
          </cell>
          <cell r="K81" t="str">
            <v>MANDOS COLUMNA "KF"</v>
          </cell>
          <cell r="L81" t="str">
            <v>05A01</v>
          </cell>
          <cell r="M81">
            <v>100</v>
          </cell>
          <cell r="N81">
            <v>5</v>
          </cell>
          <cell r="O81">
            <v>24</v>
          </cell>
          <cell r="P81">
            <v>1</v>
          </cell>
          <cell r="Q81" t="str">
            <v>M13/Jorge</v>
          </cell>
          <cell r="R81" t="str">
            <v>Valeo Switches &amp; Detection Systems</v>
          </cell>
        </row>
        <row r="82">
          <cell r="I82" t="str">
            <v>2GJ 858 005 A</v>
          </cell>
          <cell r="J82" t="str">
            <v>2GJ858005A</v>
          </cell>
          <cell r="K82" t="str">
            <v>SOPORTE RADIO</v>
          </cell>
          <cell r="L82" t="str">
            <v>05A02</v>
          </cell>
          <cell r="M82">
            <v>72</v>
          </cell>
          <cell r="N82">
            <v>6</v>
          </cell>
          <cell r="O82">
            <v>16</v>
          </cell>
          <cell r="P82">
            <v>1</v>
          </cell>
          <cell r="Q82" t="str">
            <v>M06/Ruben</v>
          </cell>
          <cell r="R82" t="str">
            <v>FAURECIA SISTEMAS AUTOMOTRICES DE M</v>
          </cell>
        </row>
        <row r="83">
          <cell r="I83" t="str">
            <v>2GJ 858 416 G  7N5</v>
          </cell>
          <cell r="J83" t="str">
            <v>2GJ858416G7N5</v>
          </cell>
          <cell r="K83" t="str">
            <v>MOLDURA RADIO "G 7N5"</v>
          </cell>
          <cell r="L83" t="str">
            <v>05A03</v>
          </cell>
          <cell r="M83">
            <v>30</v>
          </cell>
          <cell r="N83">
            <v>3</v>
          </cell>
          <cell r="O83">
            <v>12</v>
          </cell>
          <cell r="P83">
            <v>1</v>
          </cell>
          <cell r="Q83" t="str">
            <v>M11/Gerardo</v>
          </cell>
          <cell r="R83" t="str">
            <v>MORIROKU TECHNOLOGY DE MEXICO  S.A.</v>
          </cell>
        </row>
        <row r="84">
          <cell r="I84" t="str">
            <v>5Q1 953 521 KS IGI</v>
          </cell>
          <cell r="J84" t="str">
            <v>5Q1953521KSIGI</v>
          </cell>
          <cell r="K84" t="str">
            <v>MANDOS COLUMNA "KS"</v>
          </cell>
          <cell r="L84" t="str">
            <v>05A04</v>
          </cell>
          <cell r="M84">
            <v>100</v>
          </cell>
          <cell r="N84">
            <v>5</v>
          </cell>
          <cell r="O84">
            <v>24</v>
          </cell>
          <cell r="P84">
            <v>1</v>
          </cell>
          <cell r="Q84" t="str">
            <v>M13/Jorge</v>
          </cell>
          <cell r="R84" t="str">
            <v>Valeo Switches &amp; Detection Systems</v>
          </cell>
        </row>
        <row r="85">
          <cell r="I85" t="str">
            <v>2GJ 858 416    041</v>
          </cell>
          <cell r="J85" t="str">
            <v>2GJ858416041</v>
          </cell>
          <cell r="K85" t="str">
            <v>MOLDURA RADIO "041"</v>
          </cell>
          <cell r="L85" t="str">
            <v>05A05</v>
          </cell>
          <cell r="M85">
            <v>36</v>
          </cell>
          <cell r="N85">
            <v>3</v>
          </cell>
          <cell r="O85">
            <v>12</v>
          </cell>
          <cell r="P85">
            <v>1</v>
          </cell>
          <cell r="Q85" t="str">
            <v>M11/Gerardo</v>
          </cell>
          <cell r="R85" t="str">
            <v>MORIROKU TECHNOLOGY DE MEXICO  S.A.</v>
          </cell>
        </row>
        <row r="86">
          <cell r="I86" t="str">
            <v>2GJ 858 415 D  041</v>
          </cell>
          <cell r="J86" t="str">
            <v>2GJ858415D041</v>
          </cell>
          <cell r="K86" t="str">
            <v>MOLDURA COMBI "D"</v>
          </cell>
          <cell r="L86" t="str">
            <v>05A06</v>
          </cell>
          <cell r="M86">
            <v>84</v>
          </cell>
          <cell r="N86">
            <v>7</v>
          </cell>
          <cell r="O86">
            <v>16</v>
          </cell>
          <cell r="P86">
            <v>1</v>
          </cell>
          <cell r="Q86" t="str">
            <v>M11/Gerardo</v>
          </cell>
          <cell r="R86" t="str">
            <v>MORIROKU TECHNOLOGY DE MEXICO  S.A.</v>
          </cell>
        </row>
        <row r="87">
          <cell r="I87" t="str">
            <v>2GJ 858 418    5J6</v>
          </cell>
          <cell r="J87" t="str">
            <v>2GJ8584185J6</v>
          </cell>
          <cell r="K87" t="str">
            <v>MOLDURA DECO "5J6"</v>
          </cell>
          <cell r="L87" t="str">
            <v>05A07</v>
          </cell>
          <cell r="M87">
            <v>84</v>
          </cell>
          <cell r="N87">
            <v>7</v>
          </cell>
          <cell r="O87">
            <v>16</v>
          </cell>
          <cell r="P87">
            <v>1</v>
          </cell>
          <cell r="Q87" t="str">
            <v>M11/Gerardo</v>
          </cell>
          <cell r="R87" t="str">
            <v>MORIROKU TECHNOLOGY DE MEXICO  S.A.</v>
          </cell>
        </row>
        <row r="88">
          <cell r="I88" t="str">
            <v>2GJ 858 418 A  ZCW</v>
          </cell>
          <cell r="J88" t="str">
            <v>2GJ858418AZCW</v>
          </cell>
          <cell r="K88" t="str">
            <v>MOLDURA DECO "A ZCW"</v>
          </cell>
          <cell r="L88" t="str">
            <v>05A08</v>
          </cell>
          <cell r="M88">
            <v>84</v>
          </cell>
          <cell r="N88">
            <v>7</v>
          </cell>
          <cell r="O88">
            <v>16</v>
          </cell>
          <cell r="P88">
            <v>1</v>
          </cell>
          <cell r="Q88" t="str">
            <v>M11/Gerardo</v>
          </cell>
          <cell r="R88" t="str">
            <v>MORIROKU TECHNOLOGY DE MEXICO  S.A.</v>
          </cell>
        </row>
        <row r="89">
          <cell r="I89" t="str">
            <v>2GJ 857 506 A  82V</v>
          </cell>
          <cell r="J89" t="str">
            <v>2GJ857506A82V</v>
          </cell>
          <cell r="K89" t="str">
            <v>TAPA FUSIBLES "A"</v>
          </cell>
          <cell r="L89" t="str">
            <v>05A09</v>
          </cell>
          <cell r="M89">
            <v>216</v>
          </cell>
          <cell r="N89">
            <v>12</v>
          </cell>
          <cell r="O89">
            <v>36</v>
          </cell>
          <cell r="P89">
            <v>1</v>
          </cell>
          <cell r="Q89" t="str">
            <v>M06/Ruben</v>
          </cell>
          <cell r="R89" t="str">
            <v>PLASTIC TEC S.A. de C.V.</v>
          </cell>
        </row>
        <row r="90">
          <cell r="I90" t="str">
            <v>2GJ 858 415 K  041</v>
          </cell>
          <cell r="J90" t="str">
            <v>2GJ858415K041</v>
          </cell>
          <cell r="K90" t="str">
            <v>MOLDURA COMBI H</v>
          </cell>
          <cell r="L90" t="str">
            <v>05A10</v>
          </cell>
          <cell r="M90">
            <v>36</v>
          </cell>
          <cell r="N90">
            <v>3</v>
          </cell>
          <cell r="O90">
            <v>12</v>
          </cell>
          <cell r="P90">
            <v>1</v>
          </cell>
          <cell r="Q90" t="str">
            <v>M11/Gerardo</v>
          </cell>
          <cell r="R90" t="str">
            <v>MORIROKU TECHNOLOGY DE MEXICO S.A.</v>
          </cell>
        </row>
        <row r="91">
          <cell r="I91" t="str">
            <v>2GJ 858 416 H  8Z6</v>
          </cell>
          <cell r="J91" t="str">
            <v>2GJ858416H8Z6</v>
          </cell>
          <cell r="K91" t="str">
            <v>MOLDURA RADIO "H 8Z6"</v>
          </cell>
          <cell r="L91" t="str">
            <v>05A11</v>
          </cell>
          <cell r="M91">
            <v>36</v>
          </cell>
          <cell r="N91">
            <v>3</v>
          </cell>
          <cell r="O91">
            <v>12</v>
          </cell>
          <cell r="P91">
            <v>1</v>
          </cell>
          <cell r="Q91" t="str">
            <v>M11/Gerardo</v>
          </cell>
          <cell r="R91" t="str">
            <v>MORIROKU TECHNOLOGY DE MEXICO  S.A.</v>
          </cell>
        </row>
        <row r="92">
          <cell r="I92" t="str">
            <v>2GJ 819 153    82V</v>
          </cell>
          <cell r="J92" t="str">
            <v>2GJ81915382V</v>
          </cell>
          <cell r="K92" t="str">
            <v>CUBIERTA ALTAVOZ TABLERO</v>
          </cell>
          <cell r="L92" t="str">
            <v>05A12</v>
          </cell>
          <cell r="M92">
            <v>512</v>
          </cell>
          <cell r="N92">
            <v>36</v>
          </cell>
          <cell r="O92">
            <v>36</v>
          </cell>
          <cell r="P92">
            <v>1</v>
          </cell>
          <cell r="Q92" t="str">
            <v>M06/Ruben</v>
          </cell>
          <cell r="R92" t="str">
            <v>PLASTIC TEC S.A. de C.V.</v>
          </cell>
        </row>
        <row r="93">
          <cell r="I93" t="str">
            <v>2GJ 858 416 K  8Z6</v>
          </cell>
          <cell r="J93" t="str">
            <v>2GJ858416K8Z6</v>
          </cell>
          <cell r="K93" t="str">
            <v>MOLDURA DECO "K  8Z6"</v>
          </cell>
          <cell r="L93" t="str">
            <v>05A13</v>
          </cell>
          <cell r="M93" t="str">
            <v>NA</v>
          </cell>
          <cell r="N93">
            <v>3</v>
          </cell>
          <cell r="O93">
            <v>12</v>
          </cell>
          <cell r="P93">
            <v>1</v>
          </cell>
          <cell r="Q93" t="str">
            <v>NA</v>
          </cell>
          <cell r="R93" t="str">
            <v>MORIROKU TECHNOLOGY DE MEXICO S.A.</v>
          </cell>
        </row>
        <row r="94">
          <cell r="I94" t="str">
            <v>2GJ 858 418 A  ZCX</v>
          </cell>
          <cell r="J94" t="str">
            <v>2GJ858418AZCX</v>
          </cell>
          <cell r="K94" t="str">
            <v>MOLDURA DECO "A ZCX"</v>
          </cell>
          <cell r="L94" t="str">
            <v>05A14</v>
          </cell>
          <cell r="M94">
            <v>63</v>
          </cell>
          <cell r="N94">
            <v>7</v>
          </cell>
          <cell r="O94">
            <v>16</v>
          </cell>
          <cell r="P94">
            <v>1</v>
          </cell>
          <cell r="Q94" t="str">
            <v>M11/Gerardo</v>
          </cell>
          <cell r="R94" t="str">
            <v>MORIROKU TECHNOLOGY DE MEXICO  S.A.</v>
          </cell>
        </row>
        <row r="95">
          <cell r="I95" t="str">
            <v>2GJ 858 416 H  041</v>
          </cell>
          <cell r="J95" t="str">
            <v>2GJ858416H041</v>
          </cell>
          <cell r="K95" t="str">
            <v>MOLDURA RADIO H</v>
          </cell>
          <cell r="L95" t="str">
            <v>05A15</v>
          </cell>
          <cell r="M95">
            <v>30</v>
          </cell>
          <cell r="N95">
            <v>3</v>
          </cell>
          <cell r="O95">
            <v>12</v>
          </cell>
          <cell r="P95">
            <v>1</v>
          </cell>
          <cell r="Q95" t="str">
            <v>M06/Ruben</v>
          </cell>
          <cell r="R95" t="str">
            <v>MORIROKU TECHNOLOGY DE MEXICO S.A.</v>
          </cell>
        </row>
        <row r="96">
          <cell r="I96" t="str">
            <v>5Q0 953 223 A</v>
          </cell>
          <cell r="J96" t="str">
            <v>5Q0953223A</v>
          </cell>
          <cell r="K96" t="str">
            <v>SOPORTE SMLS "A"</v>
          </cell>
          <cell r="L96" t="str">
            <v>05A16</v>
          </cell>
          <cell r="M96">
            <v>2000</v>
          </cell>
          <cell r="N96">
            <v>100</v>
          </cell>
          <cell r="O96">
            <v>24</v>
          </cell>
          <cell r="P96">
            <v>1</v>
          </cell>
          <cell r="Q96" t="str">
            <v>M06/Ruben</v>
          </cell>
          <cell r="R96" t="str">
            <v>A. Raymond GmbH &amp; Co. KG</v>
          </cell>
        </row>
        <row r="97">
          <cell r="I97" t="str">
            <v>5Q1 971 303 D</v>
          </cell>
          <cell r="J97" t="str">
            <v>5Q1971303D</v>
          </cell>
          <cell r="K97" t="str">
            <v>SOPORTE KESSY</v>
          </cell>
          <cell r="L97" t="str">
            <v>05A17</v>
          </cell>
          <cell r="M97">
            <v>3300</v>
          </cell>
          <cell r="N97">
            <v>220</v>
          </cell>
          <cell r="O97">
            <v>20</v>
          </cell>
          <cell r="P97">
            <v>1</v>
          </cell>
          <cell r="Q97" t="str">
            <v>M07/Concepcion</v>
          </cell>
          <cell r="R97" t="str">
            <v>SLM Kunststofftechnik GmbH</v>
          </cell>
        </row>
        <row r="98">
          <cell r="I98" t="str">
            <v>5Q0 820 573</v>
          </cell>
          <cell r="J98" t="str">
            <v>5Q0820573</v>
          </cell>
          <cell r="K98" t="str">
            <v>TAPON CALEFACTOR</v>
          </cell>
          <cell r="L98" t="str">
            <v>05A18</v>
          </cell>
          <cell r="M98">
            <v>18200</v>
          </cell>
          <cell r="N98">
            <v>1300</v>
          </cell>
          <cell r="O98">
            <v>24</v>
          </cell>
          <cell r="P98">
            <v>1</v>
          </cell>
          <cell r="Q98" t="str">
            <v>M06/Ruben</v>
          </cell>
          <cell r="R98" t="str">
            <v>Savatech d.o.o.</v>
          </cell>
        </row>
        <row r="99">
          <cell r="I99" t="str">
            <v>2GJ 858 418 A  ZWL</v>
          </cell>
          <cell r="J99" t="str">
            <v>2GJ858418AZWL</v>
          </cell>
          <cell r="K99" t="str">
            <v>MOLDURA DECO A ZCW</v>
          </cell>
          <cell r="L99" t="str">
            <v>05A19</v>
          </cell>
          <cell r="M99">
            <v>1050</v>
          </cell>
          <cell r="N99">
            <v>70</v>
          </cell>
          <cell r="O99">
            <v>20</v>
          </cell>
          <cell r="P99">
            <v>1</v>
          </cell>
          <cell r="Q99" t="str">
            <v>M02/Ruben Espinosa</v>
          </cell>
          <cell r="R99" t="str">
            <v>MORIROKU TECHNOLOGY DE MEXICO S.A.</v>
          </cell>
        </row>
        <row r="100">
          <cell r="I100" t="str">
            <v>2GJ 858 417 A  ZCX</v>
          </cell>
          <cell r="J100" t="str">
            <v>2GJ858417AZCX</v>
          </cell>
          <cell r="K100" t="str">
            <v>MOLDURA DECO "A ZCX"</v>
          </cell>
          <cell r="L100" t="str">
            <v>05A20</v>
          </cell>
          <cell r="M100">
            <v>84</v>
          </cell>
          <cell r="N100">
            <v>11</v>
          </cell>
          <cell r="O100">
            <v>18</v>
          </cell>
          <cell r="P100">
            <v>1</v>
          </cell>
          <cell r="Q100" t="str">
            <v>M11/Gerardo</v>
          </cell>
          <cell r="R100" t="str">
            <v>MORIROKU TECHNOLOGY DE MEXICO  S.A.</v>
          </cell>
        </row>
        <row r="101">
          <cell r="I101" t="str">
            <v>5G1 857 745</v>
          </cell>
          <cell r="J101" t="str">
            <v>5G1857745</v>
          </cell>
          <cell r="K101" t="str">
            <v>SOPORTE DEFO</v>
          </cell>
          <cell r="L101" t="str">
            <v>05A21</v>
          </cell>
          <cell r="M101">
            <v>3072</v>
          </cell>
          <cell r="N101">
            <v>400</v>
          </cell>
          <cell r="O101">
            <v>12</v>
          </cell>
          <cell r="P101">
            <v>1</v>
          </cell>
          <cell r="Q101" t="str">
            <v>M07/Concepcion</v>
          </cell>
          <cell r="R101" t="str">
            <v>CHEFBESCHLAG GmbH</v>
          </cell>
        </row>
        <row r="102">
          <cell r="I102" t="str">
            <v>PASILLO</v>
          </cell>
          <cell r="J102" t="str">
            <v>PASILLO</v>
          </cell>
          <cell r="K102" t="str">
            <v>PASILLO</v>
          </cell>
          <cell r="L102" t="str">
            <v>05A22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</row>
        <row r="103">
          <cell r="I103" t="str">
            <v>PASILLO</v>
          </cell>
          <cell r="J103" t="str">
            <v>PASILLO</v>
          </cell>
          <cell r="K103" t="str">
            <v>PASILLO</v>
          </cell>
          <cell r="L103" t="str">
            <v>05A23</v>
          </cell>
          <cell r="M103" t="str">
            <v>NA</v>
          </cell>
          <cell r="N103" t="str">
            <v>NA</v>
          </cell>
          <cell r="O103" t="str">
            <v>NA</v>
          </cell>
          <cell r="P103" t="str">
            <v>NA</v>
          </cell>
          <cell r="Q103" t="str">
            <v>NA</v>
          </cell>
          <cell r="R103" t="str">
            <v>NA</v>
          </cell>
        </row>
        <row r="104">
          <cell r="I104" t="str">
            <v>PASILLO</v>
          </cell>
          <cell r="J104" t="str">
            <v>PASILLO</v>
          </cell>
          <cell r="K104" t="str">
            <v>PASILLO</v>
          </cell>
          <cell r="L104" t="str">
            <v>05A24</v>
          </cell>
          <cell r="M104" t="str">
            <v>NA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 t="str">
            <v>NA</v>
          </cell>
        </row>
        <row r="105">
          <cell r="I105" t="str">
            <v>5G0 857 173</v>
          </cell>
          <cell r="J105" t="str">
            <v>5G0857173</v>
          </cell>
          <cell r="K105" t="str">
            <v>ELEMENTO AJUSTE</v>
          </cell>
          <cell r="L105" t="str">
            <v>05A25</v>
          </cell>
          <cell r="M105">
            <v>10800</v>
          </cell>
          <cell r="N105">
            <v>900</v>
          </cell>
          <cell r="O105">
            <v>24</v>
          </cell>
          <cell r="P105">
            <v>1</v>
          </cell>
          <cell r="Q105" t="str">
            <v>M06/Ruben</v>
          </cell>
          <cell r="R105" t="str">
            <v>Springfix Befestigungstechnik GmbH</v>
          </cell>
        </row>
        <row r="106">
          <cell r="I106" t="str">
            <v>5Q0 941 070 C</v>
          </cell>
          <cell r="J106" t="str">
            <v>5Q0941070C</v>
          </cell>
          <cell r="K106" t="str">
            <v>SOPORTE</v>
          </cell>
          <cell r="L106" t="str">
            <v>05A26</v>
          </cell>
          <cell r="M106">
            <v>1440</v>
          </cell>
          <cell r="N106">
            <v>300</v>
          </cell>
          <cell r="O106">
            <v>16</v>
          </cell>
          <cell r="P106">
            <v>1</v>
          </cell>
          <cell r="Q106" t="str">
            <v>M06/Ruben</v>
          </cell>
          <cell r="R106" t="str">
            <v>TE Connectivity Solutions GmbH</v>
          </cell>
        </row>
        <row r="107">
          <cell r="I107" t="str">
            <v>5G0 947 409</v>
          </cell>
          <cell r="J107" t="str">
            <v>5G0947409</v>
          </cell>
          <cell r="K107" t="str">
            <v>7  LUZ GUANTERA LED</v>
          </cell>
          <cell r="L107" t="str">
            <v>05A27</v>
          </cell>
          <cell r="M107">
            <v>320</v>
          </cell>
          <cell r="N107">
            <v>80</v>
          </cell>
          <cell r="O107">
            <v>24</v>
          </cell>
          <cell r="P107">
            <v>1</v>
          </cell>
          <cell r="Q107" t="str">
            <v>M13/Jorge</v>
          </cell>
          <cell r="R107" t="str">
            <v>Valeo Switches &amp; Detection Systems</v>
          </cell>
        </row>
        <row r="108">
          <cell r="I108" t="str">
            <v>2GJ 858 416 E  041</v>
          </cell>
          <cell r="J108" t="str">
            <v>2GJ858416E041</v>
          </cell>
          <cell r="K108" t="str">
            <v>MOLDURA RADIO E</v>
          </cell>
          <cell r="L108" t="str">
            <v>05A28</v>
          </cell>
          <cell r="M108">
            <v>36</v>
          </cell>
          <cell r="N108">
            <v>3</v>
          </cell>
          <cell r="O108">
            <v>36</v>
          </cell>
          <cell r="P108">
            <v>1</v>
          </cell>
          <cell r="Q108" t="str">
            <v>M13/Jorge</v>
          </cell>
          <cell r="R108" t="str">
            <v>MORIROKU TECHNOLOGY DE MEXICO  S.A.</v>
          </cell>
        </row>
        <row r="109">
          <cell r="I109" t="str">
            <v>TARIMAS/TAPAS</v>
          </cell>
          <cell r="J109" t="str">
            <v>TARIMAS/TAPAS</v>
          </cell>
          <cell r="K109"/>
          <cell r="L109" t="str">
            <v>05A29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 t="str">
            <v>NA</v>
          </cell>
        </row>
        <row r="110">
          <cell r="I110" t="str">
            <v>5G1 971 845</v>
          </cell>
          <cell r="J110" t="str">
            <v>5G1971845</v>
          </cell>
          <cell r="K110" t="str">
            <v>SOPORTE OCU</v>
          </cell>
          <cell r="L110" t="str">
            <v>05A30</v>
          </cell>
          <cell r="M110">
            <v>144</v>
          </cell>
          <cell r="N110">
            <v>90</v>
          </cell>
          <cell r="O110">
            <v>16</v>
          </cell>
          <cell r="P110">
            <v>1</v>
          </cell>
          <cell r="Q110" t="str">
            <v>M06/Ruben</v>
          </cell>
          <cell r="R110" t="str">
            <v>ETG Elastomer-Technik Gedern GmbH</v>
          </cell>
        </row>
        <row r="111">
          <cell r="I111" t="str">
            <v>5Q1 941 069 B</v>
          </cell>
          <cell r="J111" t="str">
            <v>5Q1941069B</v>
          </cell>
          <cell r="K111" t="str">
            <v>SOPORTE RELEX "B"</v>
          </cell>
          <cell r="L111" t="str">
            <v>05A31</v>
          </cell>
          <cell r="M111">
            <v>8000</v>
          </cell>
          <cell r="N111">
            <v>1000</v>
          </cell>
          <cell r="O111">
            <v>12</v>
          </cell>
          <cell r="P111">
            <v>1</v>
          </cell>
          <cell r="Q111" t="str">
            <v>M11/Gerardo</v>
          </cell>
          <cell r="R111" t="str">
            <v>Schlemmer</v>
          </cell>
        </row>
        <row r="112">
          <cell r="I112" t="str">
            <v>2GJ 858 415 H  041</v>
          </cell>
          <cell r="J112" t="str">
            <v>2GJ858415H041</v>
          </cell>
          <cell r="K112" t="str">
            <v>MOLDURA COMBI H</v>
          </cell>
          <cell r="L112" t="str">
            <v>05A32</v>
          </cell>
          <cell r="M112">
            <v>48</v>
          </cell>
          <cell r="N112">
            <v>4</v>
          </cell>
          <cell r="O112">
            <v>12</v>
          </cell>
          <cell r="P112">
            <v>1</v>
          </cell>
          <cell r="Q112" t="str">
            <v>M13/Jorge</v>
          </cell>
          <cell r="R112" t="str">
            <v>MORIROKU TECHNOLOGY DE MEXICO  S.A.</v>
          </cell>
        </row>
        <row r="113">
          <cell r="I113" t="str">
            <v>2GJ 858 416 J  7N5</v>
          </cell>
          <cell r="J113" t="str">
            <v>2GJ858416J7N5</v>
          </cell>
          <cell r="K113" t="str">
            <v>MOLDURA RADIO E</v>
          </cell>
          <cell r="L113" t="str">
            <v>05A33</v>
          </cell>
          <cell r="M113" t="str">
            <v>NA</v>
          </cell>
          <cell r="N113" t="str">
            <v>NA</v>
          </cell>
          <cell r="O113" t="str">
            <v>NA</v>
          </cell>
          <cell r="P113" t="str">
            <v>NA</v>
          </cell>
          <cell r="Q113" t="str">
            <v>M13/Jorge</v>
          </cell>
          <cell r="R113" t="str">
            <v>MORIROKU TECHNOLOGY DE MEXICO  S.A.</v>
          </cell>
        </row>
        <row r="114">
          <cell r="I114" t="str">
            <v>2GJ 858 415 K  7N5</v>
          </cell>
          <cell r="J114" t="str">
            <v>2GJ858415K7N5</v>
          </cell>
          <cell r="K114" t="str">
            <v>MOLDURA COMBI "K"</v>
          </cell>
          <cell r="L114" t="str">
            <v>06A01</v>
          </cell>
          <cell r="M114">
            <v>48</v>
          </cell>
          <cell r="N114">
            <v>4</v>
          </cell>
          <cell r="O114">
            <v>12</v>
          </cell>
          <cell r="P114">
            <v>1</v>
          </cell>
          <cell r="Q114" t="str">
            <v>M11/Gerardo</v>
          </cell>
          <cell r="R114" t="str">
            <v>MORIROKU TECHNOLOGY DE MEXICO  S.A.</v>
          </cell>
        </row>
        <row r="115">
          <cell r="I115" t="str">
            <v>2GJ 858 416 J  041</v>
          </cell>
          <cell r="J115" t="str">
            <v>2GJ858416J041</v>
          </cell>
          <cell r="K115" t="str">
            <v>MOLDURA RADIO E</v>
          </cell>
          <cell r="L115" t="str">
            <v>06A02</v>
          </cell>
          <cell r="M115">
            <v>64</v>
          </cell>
          <cell r="N115">
            <v>12</v>
          </cell>
          <cell r="O115">
            <v>16</v>
          </cell>
          <cell r="P115">
            <v>1</v>
          </cell>
          <cell r="Q115" t="str">
            <v>M06/Ruben</v>
          </cell>
          <cell r="R115" t="str">
            <v>MORIROKU TECHNOLOGY DE MEXICO S.A.</v>
          </cell>
        </row>
        <row r="116">
          <cell r="I116" t="str">
            <v>2GJ 819 728 B  041</v>
          </cell>
          <cell r="J116" t="str">
            <v>2GJ819728B041</v>
          </cell>
          <cell r="K116" t="str">
            <v>MOLDURA CENTRAL "B"</v>
          </cell>
          <cell r="L116" t="str">
            <v>06A03</v>
          </cell>
          <cell r="M116">
            <v>168</v>
          </cell>
          <cell r="N116">
            <v>7</v>
          </cell>
          <cell r="O116">
            <v>28</v>
          </cell>
          <cell r="P116">
            <v>1</v>
          </cell>
          <cell r="Q116" t="str">
            <v>M11/Gerardo</v>
          </cell>
          <cell r="R116" t="str">
            <v>MORIROKU TECHNOLOGY DE MEXICO  S.A.</v>
          </cell>
        </row>
        <row r="117">
          <cell r="I117" t="str">
            <v>17A 920 320 E</v>
          </cell>
          <cell r="J117" t="str">
            <v>17A 920 320 E</v>
          </cell>
          <cell r="K117" t="str">
            <v>COMBI "320 C"</v>
          </cell>
          <cell r="L117" t="str">
            <v>06A04</v>
          </cell>
          <cell r="M117">
            <v>90</v>
          </cell>
          <cell r="N117">
            <v>5</v>
          </cell>
          <cell r="O117">
            <v>1</v>
          </cell>
          <cell r="P117">
            <v>1</v>
          </cell>
          <cell r="Q117" t="str">
            <v>M07/Concepcion</v>
          </cell>
          <cell r="R117" t="str">
            <v>Continental Automotive GmbH</v>
          </cell>
        </row>
        <row r="118">
          <cell r="I118" t="str">
            <v>2GJ 858 415 L  8Z6</v>
          </cell>
          <cell r="J118" t="str">
            <v>2GJ858415L8Z6</v>
          </cell>
          <cell r="K118" t="str">
            <v>MOLDURA COMBI "L"</v>
          </cell>
          <cell r="L118" t="str">
            <v>06A05</v>
          </cell>
          <cell r="M118">
            <v>48</v>
          </cell>
          <cell r="N118">
            <v>4</v>
          </cell>
          <cell r="O118">
            <v>12</v>
          </cell>
          <cell r="P118">
            <v>1</v>
          </cell>
          <cell r="Q118" t="str">
            <v>M11/Gerardo</v>
          </cell>
          <cell r="R118" t="str">
            <v>MORIROKU TECHNOLOGY DE MEXICO  S.A.</v>
          </cell>
        </row>
        <row r="119">
          <cell r="I119" t="str">
            <v>2GJ 920 410 D</v>
          </cell>
          <cell r="J119" t="str">
            <v>2GJ 920 410 D</v>
          </cell>
          <cell r="K119" t="str">
            <v>COMBI "410B"</v>
          </cell>
          <cell r="L119" t="str">
            <v>06A06</v>
          </cell>
          <cell r="M119">
            <v>160</v>
          </cell>
          <cell r="N119">
            <v>8</v>
          </cell>
          <cell r="O119">
            <v>24</v>
          </cell>
          <cell r="P119">
            <v>1</v>
          </cell>
          <cell r="Q119" t="str">
            <v>M11/Gerardo</v>
          </cell>
          <cell r="R119" t="str">
            <v>Visteon de Mexico S de RL</v>
          </cell>
        </row>
        <row r="120">
          <cell r="I120" t="str">
            <v>5WA 035 285 C</v>
          </cell>
          <cell r="J120" t="str">
            <v>5WA035285C</v>
          </cell>
          <cell r="K120" t="str">
            <v>OCU "285 C"</v>
          </cell>
          <cell r="L120" t="str">
            <v>06A07</v>
          </cell>
          <cell r="M120">
            <v>1152</v>
          </cell>
          <cell r="N120">
            <v>44</v>
          </cell>
          <cell r="O120">
            <v>1</v>
          </cell>
          <cell r="P120">
            <v>1</v>
          </cell>
          <cell r="Q120" t="str">
            <v>M07/Concepcion</v>
          </cell>
          <cell r="R120" t="str">
            <v>LG Electronics Deutschland GmbH</v>
          </cell>
        </row>
        <row r="121">
          <cell r="I121" t="str">
            <v>5TB 819 152</v>
          </cell>
          <cell r="J121" t="str">
            <v>5TB819152</v>
          </cell>
          <cell r="K121" t="str">
            <v>DIFUSOR PISO</v>
          </cell>
          <cell r="L121" t="str">
            <v>06A08</v>
          </cell>
          <cell r="M121">
            <v>270</v>
          </cell>
          <cell r="N121">
            <v>40</v>
          </cell>
          <cell r="O121">
            <v>1</v>
          </cell>
          <cell r="P121">
            <v>1</v>
          </cell>
          <cell r="Q121" t="str">
            <v>M06/Ruben</v>
          </cell>
          <cell r="R121" t="str">
            <v>METELIX DE MEXICO S DE RL DE CV</v>
          </cell>
        </row>
        <row r="122">
          <cell r="I122" t="str">
            <v>5TB 819 151</v>
          </cell>
          <cell r="J122" t="str">
            <v>5TB819151</v>
          </cell>
          <cell r="K122" t="str">
            <v>DIFUSOR PISO</v>
          </cell>
          <cell r="L122" t="str">
            <v>06A09</v>
          </cell>
          <cell r="M122">
            <v>220</v>
          </cell>
          <cell r="N122">
            <v>50</v>
          </cell>
          <cell r="O122">
            <v>1</v>
          </cell>
          <cell r="P122">
            <v>1</v>
          </cell>
          <cell r="Q122" t="str">
            <v>M06/Ruben</v>
          </cell>
          <cell r="R122" t="str">
            <v>METELIX DE MEXICO S DE RL DE CV</v>
          </cell>
        </row>
        <row r="123">
          <cell r="I123" t="str">
            <v>2GJ 857 890 A</v>
          </cell>
          <cell r="J123" t="str">
            <v>2GJ857890A</v>
          </cell>
          <cell r="K123" t="str">
            <v>ELEMENTO DEFO "A"</v>
          </cell>
          <cell r="L123" t="str">
            <v>06A10</v>
          </cell>
          <cell r="M123">
            <v>156</v>
          </cell>
          <cell r="N123" t="str">
            <v>NA</v>
          </cell>
          <cell r="O123">
            <v>30</v>
          </cell>
          <cell r="P123">
            <v>1</v>
          </cell>
          <cell r="Q123" t="str">
            <v>M06/Ruben</v>
          </cell>
          <cell r="R123" t="str">
            <v>PLASTIC TEC S.A. de C.V.</v>
          </cell>
        </row>
        <row r="124">
          <cell r="I124" t="str">
            <v>2GJ 858 416 G  041</v>
          </cell>
          <cell r="J124" t="str">
            <v>2GJ858416G041</v>
          </cell>
          <cell r="K124" t="str">
            <v>MOLDURA RADIO E</v>
          </cell>
          <cell r="L124" t="str">
            <v>06A11</v>
          </cell>
          <cell r="M124">
            <v>84</v>
          </cell>
          <cell r="N124">
            <v>11</v>
          </cell>
          <cell r="O124">
            <v>42</v>
          </cell>
          <cell r="P124">
            <v>1</v>
          </cell>
          <cell r="Q124" t="str">
            <v>M11/Gerardo</v>
          </cell>
          <cell r="R124" t="str">
            <v>MORIROKU TECHNOLOGY DE MEXICO S.A.</v>
          </cell>
        </row>
        <row r="125">
          <cell r="I125" t="str">
            <v xml:space="preserve">2GJ 858 801 </v>
          </cell>
          <cell r="J125" t="str">
            <v>2GJ858801</v>
          </cell>
          <cell r="K125" t="str">
            <v>ELEMENTO DEFO</v>
          </cell>
          <cell r="L125" t="str">
            <v>06A12</v>
          </cell>
          <cell r="M125">
            <v>144</v>
          </cell>
          <cell r="N125">
            <v>12</v>
          </cell>
          <cell r="O125">
            <v>30</v>
          </cell>
          <cell r="P125">
            <v>1</v>
          </cell>
          <cell r="Q125" t="str">
            <v>M06/Ruben</v>
          </cell>
          <cell r="R125" t="str">
            <v>PLASTIC TEC S.A. de C.V.</v>
          </cell>
        </row>
        <row r="126">
          <cell r="I126" t="str">
            <v>2GJ 819 063</v>
          </cell>
          <cell r="J126" t="str">
            <v>2GJ819063</v>
          </cell>
          <cell r="K126" t="str">
            <v>PIEZA INTERMEDIA</v>
          </cell>
          <cell r="L126" t="str">
            <v>06A13</v>
          </cell>
          <cell r="M126">
            <v>48</v>
          </cell>
          <cell r="N126">
            <v>3</v>
          </cell>
          <cell r="O126">
            <v>12</v>
          </cell>
          <cell r="P126">
            <v>1</v>
          </cell>
          <cell r="Q126" t="str">
            <v>M11/Gerardo</v>
          </cell>
          <cell r="R126" t="str">
            <v>PLASTIC TEC</v>
          </cell>
        </row>
        <row r="127">
          <cell r="I127" t="str">
            <v>2GJ 857 889 A</v>
          </cell>
          <cell r="J127" t="str">
            <v>2GJ857889A</v>
          </cell>
          <cell r="K127" t="str">
            <v>DEFO</v>
          </cell>
          <cell r="L127" t="str">
            <v>06A14</v>
          </cell>
          <cell r="M127">
            <v>120</v>
          </cell>
          <cell r="N127" t="str">
            <v>NA</v>
          </cell>
          <cell r="O127">
            <v>16</v>
          </cell>
          <cell r="P127">
            <v>1</v>
          </cell>
          <cell r="Q127" t="str">
            <v>M06/Ruben</v>
          </cell>
          <cell r="R127" t="str">
            <v>PLASTIC TEC S.A. de C.V.</v>
          </cell>
        </row>
        <row r="128">
          <cell r="I128" t="str">
            <v>2GJ 920 310 D</v>
          </cell>
          <cell r="J128" t="str">
            <v>2GJ 920 310 D</v>
          </cell>
          <cell r="K128" t="str">
            <v>COMBI "310 B"</v>
          </cell>
          <cell r="L128" t="str">
            <v>06A15</v>
          </cell>
          <cell r="M128">
            <v>160</v>
          </cell>
          <cell r="N128">
            <v>8</v>
          </cell>
          <cell r="O128">
            <v>24</v>
          </cell>
          <cell r="P128">
            <v>1</v>
          </cell>
          <cell r="Q128" t="str">
            <v>M11/Fernanda</v>
          </cell>
          <cell r="R128" t="str">
            <v>Visteon de Mexico S de RL</v>
          </cell>
        </row>
        <row r="129">
          <cell r="I129" t="str">
            <v>2GJ 819 241</v>
          </cell>
          <cell r="J129" t="str">
            <v>2GJ819241</v>
          </cell>
          <cell r="K129" t="str">
            <v xml:space="preserve"> PIEZA INTERMEDIA</v>
          </cell>
          <cell r="L129" t="str">
            <v>06A16</v>
          </cell>
          <cell r="M129">
            <v>216</v>
          </cell>
          <cell r="N129">
            <v>16</v>
          </cell>
          <cell r="O129">
            <v>28</v>
          </cell>
          <cell r="P129">
            <v>1</v>
          </cell>
          <cell r="Q129" t="str">
            <v>M06/Ruben</v>
          </cell>
          <cell r="R129" t="str">
            <v>PLASTIC TEC S.A. de C.V.</v>
          </cell>
        </row>
        <row r="130">
          <cell r="I130" t="str">
            <v>2GJ 819 728    041</v>
          </cell>
          <cell r="J130" t="str">
            <v>2GJ819728041</v>
          </cell>
          <cell r="K130" t="str">
            <v>MOLDURA CENTRAL</v>
          </cell>
          <cell r="L130" t="str">
            <v>06A17</v>
          </cell>
          <cell r="M130">
            <v>168</v>
          </cell>
          <cell r="N130">
            <v>7</v>
          </cell>
          <cell r="O130">
            <v>28</v>
          </cell>
          <cell r="P130">
            <v>1</v>
          </cell>
          <cell r="Q130" t="str">
            <v>M11/Gerardo</v>
          </cell>
          <cell r="R130" t="str">
            <v>MORIROKU TECHNOLOGY DE MEXICO  S.A.</v>
          </cell>
        </row>
        <row r="131">
          <cell r="I131" t="str">
            <v>2GJ 858 415 L  041</v>
          </cell>
          <cell r="J131" t="str">
            <v>2GJ 858 415 L  041</v>
          </cell>
          <cell r="K131" t="str">
            <v>MOLDURA COMBI L</v>
          </cell>
          <cell r="L131" t="str">
            <v>06A18</v>
          </cell>
          <cell r="M131">
            <v>210</v>
          </cell>
          <cell r="N131">
            <v>66</v>
          </cell>
          <cell r="O131">
            <v>20</v>
          </cell>
          <cell r="P131">
            <v>1</v>
          </cell>
          <cell r="Q131" t="str">
            <v>M07/Concepcion</v>
          </cell>
          <cell r="R131" t="str">
            <v>MORIROKU TECHNOLOGY DE MEXICO S.A.</v>
          </cell>
        </row>
        <row r="132">
          <cell r="I132" t="str">
            <v>2GJ 858 417    5J6</v>
          </cell>
          <cell r="J132" t="str">
            <v>2GJ8584175J6</v>
          </cell>
          <cell r="K132" t="str">
            <v xml:space="preserve"> MOLDURA DECO "5J6"</v>
          </cell>
          <cell r="L132" t="str">
            <v>06A19</v>
          </cell>
          <cell r="M132">
            <v>84</v>
          </cell>
          <cell r="N132">
            <v>11</v>
          </cell>
          <cell r="O132">
            <v>14</v>
          </cell>
          <cell r="P132">
            <v>1</v>
          </cell>
          <cell r="Q132" t="str">
            <v>M11/Gerardo</v>
          </cell>
          <cell r="R132" t="str">
            <v>MORIROKU TECHNOLOGY DE MEXICO  S.A.</v>
          </cell>
        </row>
        <row r="133">
          <cell r="I133" t="str">
            <v>5WA 035 283 D</v>
          </cell>
          <cell r="J133" t="str">
            <v>5WA035283D</v>
          </cell>
          <cell r="K133" t="str">
            <v>OCU "283 D"</v>
          </cell>
          <cell r="L133" t="str">
            <v>06A20</v>
          </cell>
          <cell r="M133">
            <v>1152</v>
          </cell>
          <cell r="N133">
            <v>44</v>
          </cell>
          <cell r="O133">
            <v>1</v>
          </cell>
          <cell r="P133">
            <v>1</v>
          </cell>
          <cell r="Q133" t="str">
            <v>M07/Concepcion</v>
          </cell>
          <cell r="R133" t="str">
            <v>LG Electronics Deutschland GmbH</v>
          </cell>
        </row>
        <row r="134">
          <cell r="I134" t="str">
            <v>5QN 723 913 B</v>
          </cell>
          <cell r="J134" t="str">
            <v>5QN723913B</v>
          </cell>
          <cell r="K134" t="str">
            <v xml:space="preserve"> SOPORTE CRASH "B"</v>
          </cell>
          <cell r="L134" t="str">
            <v>06A21</v>
          </cell>
          <cell r="M134">
            <v>480</v>
          </cell>
          <cell r="N134">
            <v>30</v>
          </cell>
          <cell r="O134">
            <v>25</v>
          </cell>
          <cell r="P134">
            <v>1</v>
          </cell>
          <cell r="Q134" t="str">
            <v>M07/Concepcion</v>
          </cell>
          <cell r="R134" t="str">
            <v>MOLDEO Y CENTRIFUGADO DE METALES  S</v>
          </cell>
        </row>
        <row r="135">
          <cell r="I135" t="str">
            <v>PASILLO</v>
          </cell>
          <cell r="J135" t="str">
            <v>PASILLO</v>
          </cell>
          <cell r="K135" t="str">
            <v>PASILLO</v>
          </cell>
          <cell r="L135" t="str">
            <v>06A22</v>
          </cell>
          <cell r="M135" t="str">
            <v>NA</v>
          </cell>
          <cell r="N135" t="str">
            <v>NA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</row>
        <row r="136">
          <cell r="I136" t="str">
            <v>PASILLO</v>
          </cell>
          <cell r="J136" t="str">
            <v>PASILLO</v>
          </cell>
          <cell r="K136" t="str">
            <v>PASILLO</v>
          </cell>
          <cell r="L136" t="str">
            <v>06A23</v>
          </cell>
          <cell r="M136" t="str">
            <v>NA</v>
          </cell>
          <cell r="N136" t="str">
            <v>NA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</row>
        <row r="137">
          <cell r="I137" t="str">
            <v>PASILLO</v>
          </cell>
          <cell r="J137" t="str">
            <v>PASILLO</v>
          </cell>
          <cell r="K137" t="str">
            <v>PASILLO</v>
          </cell>
          <cell r="L137" t="str">
            <v>06A24</v>
          </cell>
          <cell r="M137" t="str">
            <v>NA</v>
          </cell>
          <cell r="N137" t="str">
            <v>NA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</row>
        <row r="138">
          <cell r="I138" t="str">
            <v>2GJ 858 417 A  ZCW</v>
          </cell>
          <cell r="J138" t="str">
            <v>2GJ858417AZCW</v>
          </cell>
          <cell r="K138" t="str">
            <v>MOLDURA DECO "A ZCW"</v>
          </cell>
          <cell r="L138" t="str">
            <v>06A25</v>
          </cell>
          <cell r="M138">
            <v>84</v>
          </cell>
          <cell r="N138">
            <v>11</v>
          </cell>
          <cell r="O138">
            <v>30</v>
          </cell>
          <cell r="P138">
            <v>1</v>
          </cell>
          <cell r="Q138" t="str">
            <v>M11/Gerardo</v>
          </cell>
          <cell r="R138" t="str">
            <v>MORIROKU TECHNOLOGY DE MEXICO  S.A.</v>
          </cell>
        </row>
        <row r="139">
          <cell r="I139" t="str">
            <v>5Q1 971 846</v>
          </cell>
          <cell r="J139" t="str">
            <v>5Q1971846</v>
          </cell>
          <cell r="K139" t="str">
            <v>SOPORTE ALTAVOZ CLIMA</v>
          </cell>
          <cell r="L139" t="str">
            <v>06A26</v>
          </cell>
          <cell r="M139">
            <v>4800</v>
          </cell>
          <cell r="N139">
            <v>100</v>
          </cell>
          <cell r="O139">
            <v>18</v>
          </cell>
          <cell r="P139">
            <v>1</v>
          </cell>
          <cell r="Q139" t="str">
            <v>M06/Ruben</v>
          </cell>
          <cell r="R139" t="str">
            <v>Springfix Befestigungstechnik GmbH</v>
          </cell>
        </row>
        <row r="140">
          <cell r="I140" t="str">
            <v>2GJ 819 593</v>
          </cell>
          <cell r="J140" t="str">
            <v>2GJ819593</v>
          </cell>
          <cell r="K140" t="str">
            <v>SOFITEC</v>
          </cell>
          <cell r="L140" t="str">
            <v>06A27</v>
          </cell>
          <cell r="M140">
            <v>576</v>
          </cell>
          <cell r="N140">
            <v>100</v>
          </cell>
          <cell r="O140">
            <v>18</v>
          </cell>
          <cell r="P140">
            <v>1</v>
          </cell>
          <cell r="Q140" t="str">
            <v>M13/Jorge</v>
          </cell>
          <cell r="R140" t="str">
            <v>Continental Automotive Guadalajara</v>
          </cell>
        </row>
        <row r="141">
          <cell r="I141" t="str">
            <v>5G1 858 309</v>
          </cell>
          <cell r="J141" t="str">
            <v>5G1858309</v>
          </cell>
          <cell r="K141" t="str">
            <v>ELEM FRENO TAPA GUANTERA</v>
          </cell>
          <cell r="L141" t="str">
            <v>06A27-1</v>
          </cell>
          <cell r="M141">
            <v>300</v>
          </cell>
          <cell r="N141">
            <v>250</v>
          </cell>
          <cell r="O141">
            <v>8</v>
          </cell>
          <cell r="P141">
            <v>1</v>
          </cell>
          <cell r="Q141" t="str">
            <v>M06/Ruben</v>
          </cell>
          <cell r="R141" t="str">
            <v>ITW AUTOMOTIVE PRODUCTS GMBH</v>
          </cell>
        </row>
        <row r="142">
          <cell r="I142" t="str">
            <v>5QA 919 294 K</v>
          </cell>
          <cell r="J142" t="str">
            <v>5QA919294K</v>
          </cell>
          <cell r="K142" t="str">
            <v>PDC "294 K"</v>
          </cell>
          <cell r="L142" t="str">
            <v>06A27-2</v>
          </cell>
          <cell r="M142">
            <v>10</v>
          </cell>
          <cell r="N142">
            <v>80</v>
          </cell>
          <cell r="O142">
            <v>10</v>
          </cell>
          <cell r="P142">
            <v>1</v>
          </cell>
          <cell r="Q142" t="str">
            <v>M13/Jorge</v>
          </cell>
          <cell r="R142" t="str">
            <v>VALEO SWITCHES AND DETECTION SYSTE</v>
          </cell>
        </row>
        <row r="143">
          <cell r="I143" t="str">
            <v>5QA 919 298 M</v>
          </cell>
          <cell r="J143" t="str">
            <v>5QA919298M</v>
          </cell>
          <cell r="K143" t="str">
            <v>PC MODULO PLA "298 M"</v>
          </cell>
          <cell r="L143" t="str">
            <v>06A28</v>
          </cell>
          <cell r="M143">
            <v>576</v>
          </cell>
          <cell r="N143">
            <v>100</v>
          </cell>
          <cell r="O143">
            <v>2</v>
          </cell>
          <cell r="P143">
            <v>1</v>
          </cell>
          <cell r="Q143" t="str">
            <v>M13/Jorge</v>
          </cell>
          <cell r="R143" t="str">
            <v>Continental Automotive Guadalajara</v>
          </cell>
        </row>
        <row r="144">
          <cell r="I144" t="str">
            <v>3C8 867 190</v>
          </cell>
          <cell r="J144" t="str">
            <v>3C8867190</v>
          </cell>
          <cell r="K144" t="str">
            <v>GRAPA</v>
          </cell>
          <cell r="L144" t="str">
            <v>06A28-1</v>
          </cell>
          <cell r="M144">
            <v>20000</v>
          </cell>
          <cell r="N144">
            <v>40000</v>
          </cell>
          <cell r="O144">
            <v>4</v>
          </cell>
          <cell r="P144">
            <v>1</v>
          </cell>
          <cell r="Q144" t="str">
            <v>M06/Ruben</v>
          </cell>
          <cell r="R144" t="str">
            <v>A. Raymond Tinnerman Automotive Inc</v>
          </cell>
        </row>
        <row r="145">
          <cell r="I145" t="str">
            <v xml:space="preserve">3Q0 907 530 BB </v>
          </cell>
          <cell r="J145" t="str">
            <v xml:space="preserve">3Q0907530BB </v>
          </cell>
          <cell r="K145" t="str">
            <v>GATEWAY "BB"  216PA</v>
          </cell>
          <cell r="L145" t="str">
            <v>06A29</v>
          </cell>
          <cell r="M145">
            <v>100</v>
          </cell>
          <cell r="N145">
            <v>80</v>
          </cell>
          <cell r="O145">
            <v>12</v>
          </cell>
          <cell r="P145">
            <v>1</v>
          </cell>
          <cell r="Q145" t="str">
            <v>M13/Jorge</v>
          </cell>
          <cell r="R145" t="str">
            <v>CONTINENTAL AUTOMOTIVE GUADALAJARA</v>
          </cell>
        </row>
        <row r="146">
          <cell r="I146" t="str">
            <v>5G0 857 575 A</v>
          </cell>
          <cell r="J146" t="str">
            <v>5G0857575A</v>
          </cell>
          <cell r="K146" t="str">
            <v>GOMA ANTIRUIDO</v>
          </cell>
          <cell r="L146" t="str">
            <v>06A29-1</v>
          </cell>
          <cell r="M146">
            <v>2500</v>
          </cell>
          <cell r="N146">
            <v>2500</v>
          </cell>
          <cell r="O146">
            <v>11</v>
          </cell>
          <cell r="P146">
            <v>1</v>
          </cell>
          <cell r="Q146" t="str">
            <v>M13/Jorge</v>
          </cell>
          <cell r="R146" t="str">
            <v>Minda KTSN Plastic Solutions</v>
          </cell>
        </row>
        <row r="147">
          <cell r="I147" t="str">
            <v xml:space="preserve">2GJ 907 638 </v>
          </cell>
          <cell r="J147" t="str">
            <v>2GJ907638</v>
          </cell>
          <cell r="K147" t="str">
            <v>SENSOR SOLAR "638"</v>
          </cell>
          <cell r="L147" t="str">
            <v>06A30</v>
          </cell>
          <cell r="M147">
            <v>1200</v>
          </cell>
          <cell r="N147">
            <v>270</v>
          </cell>
          <cell r="O147">
            <v>12</v>
          </cell>
          <cell r="P147">
            <v>1</v>
          </cell>
          <cell r="Q147" t="str">
            <v>M06/Ruben</v>
          </cell>
          <cell r="R147" t="str">
            <v>Casco Automotive (Suzhou) Co. Ltd.</v>
          </cell>
        </row>
        <row r="148">
          <cell r="I148" t="str">
            <v>17A 880 759</v>
          </cell>
          <cell r="J148" t="str">
            <v>17A880759</v>
          </cell>
          <cell r="K148" t="str">
            <v>RADIO "869 D"</v>
          </cell>
          <cell r="L148" t="str">
            <v>06A30-1</v>
          </cell>
          <cell r="M148" t="str">
            <v>-</v>
          </cell>
          <cell r="N148">
            <v>75</v>
          </cell>
          <cell r="O148" t="str">
            <v>NA</v>
          </cell>
          <cell r="P148" t="str">
            <v>NA</v>
          </cell>
          <cell r="Q148" t="str">
            <v>M06/Ruben</v>
          </cell>
          <cell r="R148" t="str">
            <v>NA</v>
          </cell>
        </row>
        <row r="149">
          <cell r="I149" t="str">
            <v xml:space="preserve">2GJ 919 225    RDW </v>
          </cell>
          <cell r="J149" t="str">
            <v xml:space="preserve">2GJ 919 225    RDW </v>
          </cell>
          <cell r="K149" t="str">
            <v>INTERRUPTOR EMERGENCIA</v>
          </cell>
          <cell r="L149" t="str">
            <v>06A31</v>
          </cell>
          <cell r="M149">
            <v>1200</v>
          </cell>
          <cell r="N149">
            <v>270</v>
          </cell>
          <cell r="O149" t="str">
            <v>NA</v>
          </cell>
          <cell r="P149" t="str">
            <v>NA</v>
          </cell>
          <cell r="Q149" t="str">
            <v>M06/Ruben</v>
          </cell>
          <cell r="R149" t="str">
            <v>Casco Automotive (Suzhou) Co. Ltd.</v>
          </cell>
        </row>
        <row r="150">
          <cell r="I150" t="str">
            <v>1T0 857 489</v>
          </cell>
          <cell r="J150" t="str">
            <v>1T0857489</v>
          </cell>
          <cell r="K150" t="str">
            <v>TAPON SENSOR TEMPERATURA</v>
          </cell>
          <cell r="L150" t="str">
            <v>06A31-1</v>
          </cell>
          <cell r="M150" t="str">
            <v>-</v>
          </cell>
          <cell r="N150" t="str">
            <v>-</v>
          </cell>
          <cell r="O150" t="str">
            <v>-</v>
          </cell>
          <cell r="P150" t="str">
            <v>-</v>
          </cell>
          <cell r="Q150" t="str">
            <v>NA</v>
          </cell>
          <cell r="R150" t="str">
            <v>PENDIENTE</v>
          </cell>
        </row>
        <row r="151">
          <cell r="I151" t="str">
            <v>DISPONIBLE</v>
          </cell>
          <cell r="J151" t="str">
            <v>DISPONIBLE</v>
          </cell>
          <cell r="K151"/>
          <cell r="L151"/>
          <cell r="M151"/>
          <cell r="N151"/>
          <cell r="O151"/>
          <cell r="P151"/>
          <cell r="Q151"/>
          <cell r="R151"/>
        </row>
        <row r="152">
          <cell r="I152" t="str">
            <v>2GJ 919 068</v>
          </cell>
          <cell r="J152" t="str">
            <v>2GJ919068</v>
          </cell>
          <cell r="K152" t="str">
            <v>TAPA SENSOR SOLAR</v>
          </cell>
          <cell r="L152" t="str">
            <v>06A32</v>
          </cell>
          <cell r="M152">
            <v>3200</v>
          </cell>
          <cell r="N152">
            <v>160</v>
          </cell>
          <cell r="O152">
            <v>24</v>
          </cell>
          <cell r="P152">
            <v>1</v>
          </cell>
          <cell r="Q152" t="str">
            <v>M06/Ruben</v>
          </cell>
          <cell r="R152" t="str">
            <v>KAT MEKATRONIK URUNLERI A.S.</v>
          </cell>
        </row>
        <row r="153">
          <cell r="I153" t="str">
            <v>DISPONIBLE</v>
          </cell>
          <cell r="J153" t="str">
            <v>DISPONIBLE</v>
          </cell>
          <cell r="K153" t="str">
            <v>DISPONIBLE</v>
          </cell>
          <cell r="L153" t="str">
            <v>06A32-1</v>
          </cell>
          <cell r="M153">
            <v>3200</v>
          </cell>
          <cell r="N153">
            <v>160</v>
          </cell>
          <cell r="O153">
            <v>24</v>
          </cell>
          <cell r="P153">
            <v>1</v>
          </cell>
          <cell r="Q153" t="str">
            <v>M06/Ruben</v>
          </cell>
          <cell r="R153" t="str">
            <v>KAT MEKATRONIK URUNLERI A.S.</v>
          </cell>
        </row>
        <row r="154">
          <cell r="I154" t="str">
            <v>2GJ 858 417 A  ZWL</v>
          </cell>
          <cell r="J154" t="str">
            <v>2GJ858417AZWL</v>
          </cell>
          <cell r="K154" t="str">
            <v>DISPONIBLE</v>
          </cell>
          <cell r="L154" t="str">
            <v>06A33</v>
          </cell>
          <cell r="M154">
            <v>1200</v>
          </cell>
          <cell r="N154">
            <v>270</v>
          </cell>
          <cell r="O154" t="str">
            <v>NA</v>
          </cell>
          <cell r="P154" t="str">
            <v>NA</v>
          </cell>
          <cell r="Q154" t="str">
            <v>M06/Ruben</v>
          </cell>
          <cell r="R154" t="str">
            <v>Casco Automotive (Suzhou) Co. Ltd.</v>
          </cell>
        </row>
        <row r="155">
          <cell r="I155" t="str">
            <v>6RA 953 527</v>
          </cell>
          <cell r="J155" t="str">
            <v>6RA953527</v>
          </cell>
          <cell r="K155" t="str">
            <v>92  CHICOTE DE BLOQUEO</v>
          </cell>
          <cell r="L155" t="str">
            <v>06A33-1</v>
          </cell>
          <cell r="M155">
            <v>1440</v>
          </cell>
          <cell r="N155">
            <v>180</v>
          </cell>
          <cell r="O155" t="str">
            <v>NA</v>
          </cell>
          <cell r="P155" t="str">
            <v>NA</v>
          </cell>
          <cell r="Q155" t="str">
            <v>M06/Ruben</v>
          </cell>
          <cell r="R155" t="str">
            <v>KOSTAL AUTOMOBIL ELEKTRIK GMBH &amp;CO</v>
          </cell>
        </row>
        <row r="156">
          <cell r="I156" t="str">
            <v>2GJ 858 365    82V</v>
          </cell>
          <cell r="J156" t="str">
            <v>2GJ 858 365    82V</v>
          </cell>
          <cell r="K156" t="str">
            <v>RODILLERA</v>
          </cell>
          <cell r="L156" t="str">
            <v>07A01</v>
          </cell>
          <cell r="M156">
            <v>24</v>
          </cell>
          <cell r="N156">
            <v>24</v>
          </cell>
          <cell r="O156">
            <v>1</v>
          </cell>
          <cell r="P156">
            <v>1</v>
          </cell>
          <cell r="Q156" t="str">
            <v>M06/Ruben</v>
          </cell>
          <cell r="R156" t="str">
            <v>EVERWILL INDUSTRIAL(SUZHOU)LIMITED</v>
          </cell>
        </row>
        <row r="157">
          <cell r="I157" t="str">
            <v>2GJ 858 365    82V</v>
          </cell>
          <cell r="J157" t="str">
            <v>2GJ 858 365    82V</v>
          </cell>
          <cell r="K157" t="str">
            <v>RODILLERA</v>
          </cell>
          <cell r="L157" t="str">
            <v>07A02</v>
          </cell>
          <cell r="M157">
            <v>24</v>
          </cell>
          <cell r="N157">
            <v>24</v>
          </cell>
          <cell r="O157">
            <v>1</v>
          </cell>
          <cell r="P157">
            <v>1</v>
          </cell>
          <cell r="Q157" t="str">
            <v>M06/Ruben</v>
          </cell>
          <cell r="R157" t="str">
            <v>EVERWILL INDUSTRIAL(SUZHOU)LIMITED</v>
          </cell>
        </row>
        <row r="158">
          <cell r="I158" t="str">
            <v>2GJ 858 365    82V</v>
          </cell>
          <cell r="J158" t="str">
            <v>2GJ 858 365    82V</v>
          </cell>
          <cell r="K158" t="str">
            <v>RODILLERA</v>
          </cell>
          <cell r="L158" t="str">
            <v>07A03</v>
          </cell>
          <cell r="M158">
            <v>24</v>
          </cell>
          <cell r="N158">
            <v>24</v>
          </cell>
          <cell r="O158">
            <v>1</v>
          </cell>
          <cell r="P158">
            <v>1</v>
          </cell>
          <cell r="Q158" t="str">
            <v>M13/Jorge</v>
          </cell>
          <cell r="R158" t="str">
            <v>EVERWILL INDUSTRIAL(SUZHOU)LIMITED</v>
          </cell>
        </row>
        <row r="159">
          <cell r="I159" t="str">
            <v>17A 920 420 E</v>
          </cell>
          <cell r="J159" t="str">
            <v>17A 920 420 E</v>
          </cell>
          <cell r="K159" t="str">
            <v>KOMBI</v>
          </cell>
          <cell r="L159" t="str">
            <v>07A04</v>
          </cell>
          <cell r="M159" t="str">
            <v>NA</v>
          </cell>
          <cell r="N159" t="str">
            <v>NA</v>
          </cell>
          <cell r="O159">
            <v>1</v>
          </cell>
          <cell r="P159">
            <v>1</v>
          </cell>
          <cell r="Q159" t="str">
            <v>NA</v>
          </cell>
          <cell r="R159" t="str">
            <v>CONTINENTAL AUTOMOTIVE CZ S.R.O.</v>
          </cell>
        </row>
        <row r="160">
          <cell r="I160" t="str">
            <v>VACIOS</v>
          </cell>
          <cell r="J160" t="str">
            <v>VACIOS</v>
          </cell>
          <cell r="K160" t="str">
            <v>VACIOS</v>
          </cell>
          <cell r="L160" t="str">
            <v>07A05</v>
          </cell>
          <cell r="M160" t="str">
            <v>NA</v>
          </cell>
          <cell r="N160" t="str">
            <v>NA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</row>
        <row r="161">
          <cell r="I161" t="str">
            <v>TAPAS</v>
          </cell>
          <cell r="J161" t="str">
            <v>TAPAS</v>
          </cell>
          <cell r="K161" t="str">
            <v>TAPAS</v>
          </cell>
          <cell r="L161" t="str">
            <v>07A06</v>
          </cell>
          <cell r="M161" t="str">
            <v>NA</v>
          </cell>
          <cell r="N161" t="str">
            <v>NA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</row>
        <row r="162">
          <cell r="I162" t="str">
            <v>VACIOS</v>
          </cell>
          <cell r="J162" t="str">
            <v>VACIOS</v>
          </cell>
          <cell r="K162" t="str">
            <v>VACIOS</v>
          </cell>
          <cell r="L162" t="str">
            <v>07A07</v>
          </cell>
          <cell r="M162" t="str">
            <v>NA</v>
          </cell>
          <cell r="N162" t="str">
            <v>NA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</row>
        <row r="163">
          <cell r="I163" t="str">
            <v>VACIOS</v>
          </cell>
          <cell r="J163" t="str">
            <v>VACIOS</v>
          </cell>
          <cell r="K163" t="str">
            <v>VACIOS</v>
          </cell>
          <cell r="L163" t="str">
            <v>07A08</v>
          </cell>
          <cell r="M163" t="str">
            <v>NA</v>
          </cell>
          <cell r="N163" t="str">
            <v>NA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</row>
        <row r="164">
          <cell r="I164" t="str">
            <v>VACIOS</v>
          </cell>
          <cell r="J164" t="str">
            <v>VACIOS</v>
          </cell>
          <cell r="K164" t="str">
            <v>VACIOS</v>
          </cell>
          <cell r="L164" t="str">
            <v>07A09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</row>
        <row r="165">
          <cell r="I165" t="str">
            <v>VACIOS</v>
          </cell>
          <cell r="J165" t="str">
            <v>VACIOS</v>
          </cell>
          <cell r="K165" t="str">
            <v>VACIOS</v>
          </cell>
          <cell r="L165" t="str">
            <v>07A10</v>
          </cell>
          <cell r="M165" t="str">
            <v>NA</v>
          </cell>
          <cell r="N165" t="str">
            <v>NA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</row>
        <row r="166">
          <cell r="I166" t="str">
            <v>VACIOS</v>
          </cell>
          <cell r="J166" t="str">
            <v>VACIOS</v>
          </cell>
          <cell r="K166" t="str">
            <v>VACIOS</v>
          </cell>
          <cell r="L166" t="str">
            <v>07A11</v>
          </cell>
          <cell r="M166" t="str">
            <v>NA</v>
          </cell>
          <cell r="N166" t="str">
            <v>NA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</row>
        <row r="167">
          <cell r="I167" t="str">
            <v>VACIOS</v>
          </cell>
          <cell r="J167" t="str">
            <v>VACIOS</v>
          </cell>
          <cell r="K167" t="str">
            <v>VACIOS</v>
          </cell>
          <cell r="L167" t="str">
            <v>07A12</v>
          </cell>
          <cell r="M167" t="str">
            <v>NA</v>
          </cell>
          <cell r="N167" t="str">
            <v>NA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</row>
        <row r="168">
          <cell r="I168" t="str">
            <v>VACIOS</v>
          </cell>
          <cell r="J168" t="str">
            <v>VACIOS</v>
          </cell>
          <cell r="K168" t="str">
            <v>VACIOS</v>
          </cell>
          <cell r="L168" t="str">
            <v>07A13</v>
          </cell>
          <cell r="M168" t="str">
            <v>NA</v>
          </cell>
          <cell r="N168" t="str">
            <v>NA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</row>
        <row r="169">
          <cell r="I169" t="str">
            <v>VACIOS</v>
          </cell>
          <cell r="J169" t="str">
            <v>VACIOS</v>
          </cell>
          <cell r="K169" t="str">
            <v>VACIOS</v>
          </cell>
          <cell r="L169" t="str">
            <v>07A14</v>
          </cell>
          <cell r="M169" t="str">
            <v>NA</v>
          </cell>
          <cell r="N169" t="str">
            <v>NA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</row>
        <row r="170">
          <cell r="I170" t="str">
            <v>VACIOS</v>
          </cell>
          <cell r="J170" t="str">
            <v>VACIOS</v>
          </cell>
          <cell r="K170" t="str">
            <v>VACIOS</v>
          </cell>
          <cell r="L170" t="str">
            <v>07A15</v>
          </cell>
          <cell r="M170" t="str">
            <v>NA</v>
          </cell>
          <cell r="N170" t="str">
            <v>NA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</row>
        <row r="171">
          <cell r="I171" t="str">
            <v>VACIOS</v>
          </cell>
          <cell r="J171" t="str">
            <v>VACIOS</v>
          </cell>
          <cell r="K171" t="str">
            <v>VACIOS</v>
          </cell>
          <cell r="L171" t="str">
            <v>07A16</v>
          </cell>
          <cell r="M171" t="str">
            <v>NA</v>
          </cell>
          <cell r="N171" t="str">
            <v>NA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</row>
        <row r="172">
          <cell r="I172" t="str">
            <v>VACIOS</v>
          </cell>
          <cell r="J172" t="str">
            <v>VACIOS</v>
          </cell>
          <cell r="K172" t="str">
            <v>VACIOS</v>
          </cell>
          <cell r="L172" t="str">
            <v>07A17</v>
          </cell>
          <cell r="M172" t="str">
            <v>NA</v>
          </cell>
          <cell r="N172" t="str">
            <v>NA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</row>
        <row r="173">
          <cell r="I173" t="str">
            <v>VACIOS</v>
          </cell>
          <cell r="J173" t="str">
            <v>VACIOS</v>
          </cell>
          <cell r="K173" t="str">
            <v>VACIOS</v>
          </cell>
          <cell r="L173" t="str">
            <v>07A18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</row>
        <row r="174">
          <cell r="I174" t="str">
            <v>VACIOS</v>
          </cell>
          <cell r="J174" t="str">
            <v>VACIOS</v>
          </cell>
          <cell r="K174" t="str">
            <v>VACIOS</v>
          </cell>
          <cell r="L174" t="str">
            <v>07A19</v>
          </cell>
          <cell r="M174" t="str">
            <v>NA</v>
          </cell>
          <cell r="N174" t="str">
            <v>NA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</row>
        <row r="175">
          <cell r="I175" t="str">
            <v>VACIOS</v>
          </cell>
          <cell r="J175" t="str">
            <v>VACIOS</v>
          </cell>
          <cell r="K175" t="str">
            <v>VACIOS</v>
          </cell>
          <cell r="L175" t="str">
            <v>07A20</v>
          </cell>
          <cell r="M175" t="str">
            <v>NA</v>
          </cell>
          <cell r="N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</row>
        <row r="176">
          <cell r="I176" t="str">
            <v>VACIOS</v>
          </cell>
          <cell r="J176" t="str">
            <v>VACIOS</v>
          </cell>
          <cell r="K176" t="str">
            <v>VACIOS</v>
          </cell>
          <cell r="L176" t="str">
            <v>07A21</v>
          </cell>
          <cell r="M176" t="str">
            <v>NA</v>
          </cell>
          <cell r="N176" t="str">
            <v>NA</v>
          </cell>
          <cell r="O176" t="str">
            <v>NA</v>
          </cell>
          <cell r="P176" t="str">
            <v>NA</v>
          </cell>
          <cell r="Q176" t="str">
            <v>NA</v>
          </cell>
          <cell r="R176" t="str">
            <v>NA</v>
          </cell>
        </row>
        <row r="177">
          <cell r="I177" t="str">
            <v>PASILLO</v>
          </cell>
          <cell r="J177" t="str">
            <v>PASILLO</v>
          </cell>
          <cell r="K177" t="str">
            <v>PASILLO</v>
          </cell>
          <cell r="L177" t="str">
            <v>07A22</v>
          </cell>
          <cell r="M177" t="str">
            <v>NA</v>
          </cell>
          <cell r="N177" t="str">
            <v>NA</v>
          </cell>
          <cell r="O177" t="str">
            <v>NA</v>
          </cell>
          <cell r="P177" t="str">
            <v>NA</v>
          </cell>
          <cell r="Q177" t="str">
            <v>NA</v>
          </cell>
          <cell r="R177" t="str">
            <v>NA</v>
          </cell>
        </row>
        <row r="178">
          <cell r="I178" t="str">
            <v>PASILLO</v>
          </cell>
          <cell r="J178" t="str">
            <v>PASILLO</v>
          </cell>
          <cell r="K178" t="str">
            <v>PASILLO</v>
          </cell>
          <cell r="L178" t="str">
            <v>07A23</v>
          </cell>
          <cell r="M178" t="str">
            <v>NA</v>
          </cell>
          <cell r="N178" t="str">
            <v>NA</v>
          </cell>
          <cell r="O178" t="str">
            <v>NA</v>
          </cell>
          <cell r="P178" t="str">
            <v>NA</v>
          </cell>
          <cell r="Q178" t="str">
            <v>NA</v>
          </cell>
          <cell r="R178" t="str">
            <v>NA</v>
          </cell>
        </row>
        <row r="179">
          <cell r="I179" t="str">
            <v>PASILLO</v>
          </cell>
          <cell r="J179" t="str">
            <v>PASILLO</v>
          </cell>
          <cell r="K179" t="str">
            <v>PASILLO</v>
          </cell>
          <cell r="L179" t="str">
            <v>07A24</v>
          </cell>
          <cell r="M179" t="str">
            <v>NA</v>
          </cell>
          <cell r="N179" t="str">
            <v>NA</v>
          </cell>
          <cell r="O179" t="str">
            <v>NA</v>
          </cell>
          <cell r="P179" t="str">
            <v>NA</v>
          </cell>
          <cell r="Q179" t="str">
            <v>NA</v>
          </cell>
          <cell r="R179" t="str">
            <v>NA</v>
          </cell>
        </row>
        <row r="180">
          <cell r="I180" t="str">
            <v>VACIOS</v>
          </cell>
          <cell r="J180" t="str">
            <v xml:space="preserve">VACIOS </v>
          </cell>
          <cell r="K180" t="str">
            <v>VACIOS</v>
          </cell>
          <cell r="L180" t="str">
            <v>07A25</v>
          </cell>
          <cell r="M180">
            <v>144</v>
          </cell>
          <cell r="N180">
            <v>36</v>
          </cell>
          <cell r="O180">
            <v>4</v>
          </cell>
          <cell r="P180">
            <v>1</v>
          </cell>
          <cell r="Q180" t="str">
            <v>M13/Jorge</v>
          </cell>
          <cell r="R180" t="str">
            <v>NA</v>
          </cell>
        </row>
        <row r="181">
          <cell r="I181" t="str">
            <v>VACIOS</v>
          </cell>
          <cell r="J181" t="str">
            <v>VACIOS</v>
          </cell>
          <cell r="K181" t="str">
            <v>VACIOS</v>
          </cell>
          <cell r="L181" t="str">
            <v>07A26</v>
          </cell>
          <cell r="M181">
            <v>144</v>
          </cell>
          <cell r="N181">
            <v>36</v>
          </cell>
          <cell r="O181">
            <v>4</v>
          </cell>
          <cell r="P181">
            <v>1</v>
          </cell>
          <cell r="Q181" t="str">
            <v>M13/Jorge</v>
          </cell>
          <cell r="R181" t="str">
            <v>NA</v>
          </cell>
        </row>
        <row r="182">
          <cell r="I182" t="str">
            <v xml:space="preserve">VACIOS </v>
          </cell>
          <cell r="J182" t="str">
            <v>VACIOS</v>
          </cell>
          <cell r="K182" t="str">
            <v>VACIOS</v>
          </cell>
          <cell r="L182" t="str">
            <v>07A27</v>
          </cell>
          <cell r="M182">
            <v>1152</v>
          </cell>
          <cell r="N182">
            <v>44</v>
          </cell>
          <cell r="O182">
            <v>15</v>
          </cell>
          <cell r="P182">
            <v>1</v>
          </cell>
          <cell r="Q182" t="str">
            <v>M07/Concepcion</v>
          </cell>
          <cell r="R182" t="str">
            <v>NA</v>
          </cell>
        </row>
        <row r="183">
          <cell r="I183" t="str">
            <v>VACIOS</v>
          </cell>
          <cell r="J183" t="str">
            <v>VACIOS</v>
          </cell>
          <cell r="K183" t="str">
            <v>VACIOS</v>
          </cell>
          <cell r="L183" t="str">
            <v>07A28</v>
          </cell>
          <cell r="M183" t="str">
            <v>NA</v>
          </cell>
          <cell r="N183" t="str">
            <v>NA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</row>
        <row r="184">
          <cell r="I184" t="str">
            <v>VACIOS</v>
          </cell>
          <cell r="J184" t="str">
            <v>VACIOS</v>
          </cell>
          <cell r="K184" t="str">
            <v>VACIOS</v>
          </cell>
          <cell r="L184" t="str">
            <v>07A29</v>
          </cell>
          <cell r="M184" t="str">
            <v>NA</v>
          </cell>
          <cell r="N184" t="str">
            <v>NA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</row>
        <row r="185">
          <cell r="I185" t="str">
            <v>VACIOS</v>
          </cell>
          <cell r="J185" t="str">
            <v>VACIOS</v>
          </cell>
          <cell r="K185" t="str">
            <v>VACIOS</v>
          </cell>
          <cell r="L185" t="str">
            <v>07A30</v>
          </cell>
          <cell r="M185" t="str">
            <v>NA</v>
          </cell>
          <cell r="N185" t="str">
            <v>NA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</row>
        <row r="186">
          <cell r="I186" t="str">
            <v>VACIOS</v>
          </cell>
          <cell r="J186" t="str">
            <v>VACIOS</v>
          </cell>
          <cell r="K186" t="str">
            <v>VACIOS</v>
          </cell>
          <cell r="L186" t="str">
            <v>07A31</v>
          </cell>
          <cell r="M186" t="str">
            <v>NA</v>
          </cell>
          <cell r="N186" t="str">
            <v>NA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</row>
        <row r="187">
          <cell r="I187" t="str">
            <v>VACIOS</v>
          </cell>
          <cell r="J187" t="str">
            <v>VACIOS</v>
          </cell>
          <cell r="K187" t="str">
            <v>VACIOS</v>
          </cell>
          <cell r="L187" t="str">
            <v>07A32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</row>
        <row r="188">
          <cell r="I188" t="str">
            <v>VACIOS</v>
          </cell>
          <cell r="J188" t="str">
            <v>VACIOS</v>
          </cell>
          <cell r="K188" t="str">
            <v>VACIOS</v>
          </cell>
          <cell r="L188" t="str">
            <v>07A33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</row>
        <row r="189">
          <cell r="I189" t="str">
            <v>17A 819 241</v>
          </cell>
          <cell r="J189" t="str">
            <v>17A819241</v>
          </cell>
          <cell r="K189" t="str">
            <v>Pieza Interm Ausstro A7 Sas</v>
          </cell>
          <cell r="L189" t="str">
            <v>08A01</v>
          </cell>
          <cell r="M189">
            <v>540</v>
          </cell>
          <cell r="N189">
            <v>30</v>
          </cell>
          <cell r="O189">
            <v>30</v>
          </cell>
          <cell r="P189">
            <v>1</v>
          </cell>
          <cell r="Q189" t="str">
            <v>M13/Jorge</v>
          </cell>
          <cell r="R189" t="str">
            <v>EISSMANN AUTOMOTIVE QUERETARO</v>
          </cell>
        </row>
        <row r="190">
          <cell r="I190" t="str">
            <v>17B 858 801</v>
          </cell>
          <cell r="J190" t="str">
            <v>17B858801</v>
          </cell>
          <cell r="K190" t="str">
            <v>Elemento Deformac.Bfs Lin Jetta A7 Sas</v>
          </cell>
          <cell r="L190" t="str">
            <v>08A02</v>
          </cell>
          <cell r="M190">
            <v>270</v>
          </cell>
          <cell r="N190">
            <v>740</v>
          </cell>
          <cell r="O190">
            <v>30</v>
          </cell>
          <cell r="P190">
            <v>1</v>
          </cell>
          <cell r="Q190" t="str">
            <v>M13/Jorge</v>
          </cell>
          <cell r="R190" t="str">
            <v>EISSMANN AUTOMOTIVE QUERETARO</v>
          </cell>
        </row>
        <row r="191">
          <cell r="I191" t="str">
            <v>3Q1 959 435 C</v>
          </cell>
          <cell r="J191" t="str">
            <v>3Q1 959 435 C</v>
          </cell>
          <cell r="K191" t="str">
            <v>KESSY "Q"</v>
          </cell>
          <cell r="L191" t="str">
            <v>08A03</v>
          </cell>
          <cell r="M191">
            <v>576</v>
          </cell>
          <cell r="N191">
            <v>45</v>
          </cell>
          <cell r="O191">
            <v>32</v>
          </cell>
          <cell r="P191">
            <v>1</v>
          </cell>
          <cell r="Q191" t="str">
            <v>M06/Ruben</v>
          </cell>
          <cell r="R191" t="str">
            <v>HELLA GMBH &amp; CO. KGAA</v>
          </cell>
        </row>
        <row r="192">
          <cell r="I192" t="str">
            <v>5QA 919 294 L</v>
          </cell>
          <cell r="J192" t="str">
            <v>5QA 919 294 L</v>
          </cell>
          <cell r="K192" t="str">
            <v>PDC "294 J"</v>
          </cell>
          <cell r="L192" t="str">
            <v>08A04</v>
          </cell>
          <cell r="M192">
            <v>100</v>
          </cell>
          <cell r="N192">
            <v>80</v>
          </cell>
          <cell r="O192">
            <v>30</v>
          </cell>
          <cell r="P192">
            <v>1</v>
          </cell>
          <cell r="Q192" t="str">
            <v>M13/Jorge</v>
          </cell>
          <cell r="R192" t="str">
            <v>Valeo Switches &amp; Detection Systems</v>
          </cell>
        </row>
        <row r="193">
          <cell r="I193" t="str">
            <v>17A 907 638 A</v>
          </cell>
          <cell r="J193" t="str">
            <v>17A907638A</v>
          </cell>
          <cell r="K193" t="str">
            <v>SENSOR SOLAR "638A"</v>
          </cell>
          <cell r="L193" t="str">
            <v>08A05</v>
          </cell>
          <cell r="M193">
            <v>1600</v>
          </cell>
          <cell r="N193" t="str">
            <v>NA</v>
          </cell>
          <cell r="O193">
            <v>36</v>
          </cell>
          <cell r="P193">
            <v>1</v>
          </cell>
          <cell r="Q193" t="str">
            <v>M06/Ruben</v>
          </cell>
          <cell r="R193" t="str">
            <v>Casco Automotive (Suzhou) Co. Ltd.</v>
          </cell>
        </row>
        <row r="194">
          <cell r="I194" t="str">
            <v>17A 919 068</v>
          </cell>
          <cell r="J194" t="str">
            <v>17A919068</v>
          </cell>
          <cell r="K194" t="str">
            <v>TAPA SENSOR SOLAR</v>
          </cell>
          <cell r="L194" t="str">
            <v>08A06</v>
          </cell>
          <cell r="M194">
            <v>576</v>
          </cell>
          <cell r="N194">
            <v>135</v>
          </cell>
          <cell r="O194">
            <v>36</v>
          </cell>
          <cell r="P194">
            <v>1</v>
          </cell>
          <cell r="Q194" t="str">
            <v>M06/Ruben</v>
          </cell>
          <cell r="R194" t="str">
            <v>Casco Automotive (Suzhou) Co. Ltd.</v>
          </cell>
        </row>
        <row r="195">
          <cell r="I195" t="str">
            <v xml:space="preserve">5Q1 937 085 </v>
          </cell>
          <cell r="J195" t="str">
            <v>5Q1 937 085 B</v>
          </cell>
          <cell r="K195" t="str">
            <v>BCM "085"</v>
          </cell>
          <cell r="L195" t="str">
            <v>08A07</v>
          </cell>
          <cell r="M195">
            <v>576</v>
          </cell>
          <cell r="N195">
            <v>36</v>
          </cell>
          <cell r="O195">
            <v>3</v>
          </cell>
          <cell r="P195">
            <v>1</v>
          </cell>
          <cell r="Q195" t="str">
            <v>NA</v>
          </cell>
          <cell r="R195" t="str">
            <v>CONTINENTAL AUTOMOTIVE GUADALAJARA</v>
          </cell>
        </row>
        <row r="196">
          <cell r="I196" t="str">
            <v>17A 919 225 C  RDW</v>
          </cell>
          <cell r="J196" t="str">
            <v>17A919225CRDW</v>
          </cell>
          <cell r="K196" t="str">
            <v>INTERRUPTOR EMERGENCIA</v>
          </cell>
          <cell r="L196" t="str">
            <v>08A08</v>
          </cell>
          <cell r="M196">
            <v>3200</v>
          </cell>
          <cell r="N196">
            <v>160</v>
          </cell>
          <cell r="O196">
            <v>26</v>
          </cell>
          <cell r="P196">
            <v>1</v>
          </cell>
          <cell r="Q196" t="str">
            <v>M06/Ruben</v>
          </cell>
          <cell r="R196" t="str">
            <v>KAT MEKATRONIK URUNLERI A.S.</v>
          </cell>
        </row>
        <row r="197">
          <cell r="I197" t="str">
            <v>17A 919 225 B  RDW</v>
          </cell>
          <cell r="J197" t="str">
            <v>17A919225BRDW</v>
          </cell>
          <cell r="K197" t="str">
            <v>INTERRUPTOR EMERGENCIA</v>
          </cell>
          <cell r="L197" t="str">
            <v>08A09</v>
          </cell>
          <cell r="M197">
            <v>3200</v>
          </cell>
          <cell r="N197">
            <v>160</v>
          </cell>
          <cell r="O197">
            <v>26</v>
          </cell>
          <cell r="P197">
            <v>1</v>
          </cell>
          <cell r="Q197" t="str">
            <v>M06/Ruben</v>
          </cell>
          <cell r="R197" t="str">
            <v>KAT MEKATRONIK URUNLERI A.S.</v>
          </cell>
        </row>
        <row r="198">
          <cell r="I198" t="str">
            <v>3WA 905 861</v>
          </cell>
          <cell r="J198" t="str">
            <v>3WA905861</v>
          </cell>
          <cell r="K198" t="str">
            <v>ELV BLOQUEO COLUMNA</v>
          </cell>
          <cell r="L198" t="str">
            <v>08A10</v>
          </cell>
          <cell r="M198">
            <v>330</v>
          </cell>
          <cell r="N198">
            <v>450</v>
          </cell>
          <cell r="O198">
            <v>12</v>
          </cell>
          <cell r="P198">
            <v>1</v>
          </cell>
          <cell r="Q198" t="str">
            <v>M06/Ruben</v>
          </cell>
          <cell r="R198" t="str">
            <v>MARQUARDT GMBH</v>
          </cell>
        </row>
        <row r="199">
          <cell r="I199" t="str">
            <v>17B 819 593 C</v>
          </cell>
          <cell r="J199" t="str">
            <v>17B819593C</v>
          </cell>
          <cell r="K199" t="str">
            <v>PANEL FRIO "C"</v>
          </cell>
          <cell r="L199" t="str">
            <v>08A11</v>
          </cell>
          <cell r="M199">
            <v>210</v>
          </cell>
          <cell r="N199">
            <v>70</v>
          </cell>
          <cell r="O199">
            <v>20</v>
          </cell>
          <cell r="P199">
            <v>1</v>
          </cell>
          <cell r="Q199" t="str">
            <v>M07/Concepcion</v>
          </cell>
          <cell r="R199" t="str">
            <v>Sofitec</v>
          </cell>
        </row>
        <row r="200">
          <cell r="I200" t="str">
            <v>5NN 858 560    82V</v>
          </cell>
          <cell r="J200" t="str">
            <v>5NN85856082V</v>
          </cell>
          <cell r="K200" t="str">
            <v>CARCASA SUPERIOR</v>
          </cell>
          <cell r="L200" t="str">
            <v>08A12</v>
          </cell>
          <cell r="M200">
            <v>288</v>
          </cell>
          <cell r="N200">
            <v>12</v>
          </cell>
          <cell r="O200">
            <v>36</v>
          </cell>
          <cell r="P200">
            <v>1</v>
          </cell>
          <cell r="Q200" t="str">
            <v>M13/Jorge</v>
          </cell>
          <cell r="R200" t="str">
            <v>EISSMANN AUTOMOTIVE QUERETARO</v>
          </cell>
        </row>
        <row r="201">
          <cell r="I201" t="str">
            <v>5NN 816 309 A</v>
          </cell>
          <cell r="J201" t="str">
            <v>5NN816309A</v>
          </cell>
          <cell r="K201" t="str">
            <v>MANGUITO AIRE "A"</v>
          </cell>
          <cell r="L201" t="str">
            <v>08A13</v>
          </cell>
          <cell r="M201">
            <v>360</v>
          </cell>
          <cell r="N201">
            <v>60</v>
          </cell>
          <cell r="O201">
            <v>1</v>
          </cell>
          <cell r="P201">
            <v>6</v>
          </cell>
          <cell r="Q201" t="str">
            <v>M13/Jorge</v>
          </cell>
          <cell r="R201" t="str">
            <v>KAYSER AUTOMOTIVE SYSTEMS</v>
          </cell>
        </row>
        <row r="202">
          <cell r="I202" t="str">
            <v>5Q0 819 663</v>
          </cell>
          <cell r="J202" t="str">
            <v>5Q0819663</v>
          </cell>
          <cell r="K202" t="str">
            <v>TAPA CALEFACTOR</v>
          </cell>
          <cell r="L202" t="str">
            <v>08A14</v>
          </cell>
          <cell r="M202">
            <v>836</v>
          </cell>
          <cell r="N202" t="str">
            <v>NA</v>
          </cell>
          <cell r="O202">
            <v>12</v>
          </cell>
          <cell r="P202">
            <v>1</v>
          </cell>
          <cell r="Q202" t="str">
            <v>M07/Concepcion</v>
          </cell>
          <cell r="R202" t="str">
            <v>SLM Kunststofftechnik GmbH</v>
          </cell>
        </row>
        <row r="203">
          <cell r="I203" t="str">
            <v>2Q0 905 861 A</v>
          </cell>
          <cell r="J203" t="str">
            <v>2Q0905861A</v>
          </cell>
          <cell r="K203" t="str">
            <v>ELV "A"</v>
          </cell>
          <cell r="L203" t="str">
            <v>08A15</v>
          </cell>
          <cell r="M203">
            <v>480</v>
          </cell>
          <cell r="N203" t="str">
            <v>NA</v>
          </cell>
          <cell r="O203">
            <v>28</v>
          </cell>
          <cell r="P203">
            <v>1</v>
          </cell>
          <cell r="Q203" t="str">
            <v>M06/Ruben</v>
          </cell>
          <cell r="R203" t="str">
            <v>Marquardt GmbH</v>
          </cell>
        </row>
        <row r="204">
          <cell r="I204" t="str">
            <v>5QM 723 913 A</v>
          </cell>
          <cell r="J204" t="str">
            <v>5QM723913A</v>
          </cell>
          <cell r="K204" t="str">
            <v>SOPORTE CRASH "A"</v>
          </cell>
          <cell r="L204" t="str">
            <v>08A16</v>
          </cell>
          <cell r="M204">
            <v>400</v>
          </cell>
          <cell r="N204" t="str">
            <v>NA</v>
          </cell>
          <cell r="O204">
            <v>25</v>
          </cell>
          <cell r="P204">
            <v>1</v>
          </cell>
          <cell r="Q204" t="str">
            <v>M07/Concepcion</v>
          </cell>
          <cell r="R204" t="str">
            <v>MOLDEO Y CENTRIFUGADO DE METALES  S</v>
          </cell>
        </row>
        <row r="205">
          <cell r="I205" t="str">
            <v>5QM 721 913 A</v>
          </cell>
          <cell r="J205" t="str">
            <v>5QM721913A</v>
          </cell>
          <cell r="K205" t="str">
            <v>SOPORTE CRASH "A"</v>
          </cell>
          <cell r="L205" t="str">
            <v>08A17</v>
          </cell>
          <cell r="M205">
            <v>400</v>
          </cell>
          <cell r="N205" t="str">
            <v>NA</v>
          </cell>
          <cell r="O205">
            <v>25</v>
          </cell>
          <cell r="P205">
            <v>1</v>
          </cell>
          <cell r="Q205" t="str">
            <v>M07/Concepcion</v>
          </cell>
          <cell r="R205" t="str">
            <v>MOLDEO Y CENTRIFUGADO DE METALES  S</v>
          </cell>
        </row>
        <row r="206">
          <cell r="I206" t="str">
            <v>1K0 907 543 E</v>
          </cell>
          <cell r="J206" t="str">
            <v>1K0907543E</v>
          </cell>
          <cell r="K206" t="str">
            <v>SENSOR TEMPERATURA</v>
          </cell>
          <cell r="L206" t="str">
            <v>08A18</v>
          </cell>
          <cell r="M206">
            <v>1650</v>
          </cell>
          <cell r="N206">
            <v>312</v>
          </cell>
          <cell r="O206">
            <v>32</v>
          </cell>
          <cell r="P206">
            <v>1</v>
          </cell>
          <cell r="Q206" t="str">
            <v>M06/Ruben</v>
          </cell>
          <cell r="R206" t="str">
            <v>Hella Fahrzeugkomponenten GmbH</v>
          </cell>
        </row>
        <row r="207">
          <cell r="I207" t="str">
            <v>17B 819 593 D</v>
          </cell>
          <cell r="J207" t="str">
            <v>17B819593D</v>
          </cell>
          <cell r="K207" t="str">
            <v>PANEL FRIO "D"</v>
          </cell>
          <cell r="L207" t="str">
            <v>08A19</v>
          </cell>
          <cell r="M207">
            <v>1080</v>
          </cell>
          <cell r="N207">
            <v>180</v>
          </cell>
          <cell r="O207">
            <v>8</v>
          </cell>
          <cell r="P207">
            <v>1</v>
          </cell>
          <cell r="Q207" t="str">
            <v>M06/Ruben</v>
          </cell>
          <cell r="R207" t="str">
            <v>Leopold Kostal GmbH &amp; Co. KG</v>
          </cell>
        </row>
        <row r="208">
          <cell r="I208" t="str">
            <v>1J0 971 260 E</v>
          </cell>
          <cell r="J208" t="str">
            <v>1J0971260E</v>
          </cell>
          <cell r="K208" t="str">
            <v>PROTECCION TIERRAS</v>
          </cell>
          <cell r="L208" t="str">
            <v>08A20</v>
          </cell>
          <cell r="M208">
            <v>10800</v>
          </cell>
          <cell r="N208">
            <v>4000</v>
          </cell>
          <cell r="O208">
            <v>12</v>
          </cell>
          <cell r="P208">
            <v>1</v>
          </cell>
          <cell r="Q208" t="str">
            <v>M06/Ruben</v>
          </cell>
          <cell r="R208" t="str">
            <v>Tucker GmbH</v>
          </cell>
        </row>
        <row r="209">
          <cell r="I209" t="str">
            <v>N   105 835 01</v>
          </cell>
          <cell r="J209" t="str">
            <v>N10583501</v>
          </cell>
          <cell r="K209" t="str">
            <v>REMACHE EXPANSIVO</v>
          </cell>
          <cell r="L209" t="str">
            <v>08A20-1</v>
          </cell>
          <cell r="M209">
            <v>1800</v>
          </cell>
          <cell r="N209">
            <v>1800</v>
          </cell>
          <cell r="O209">
            <v>3</v>
          </cell>
          <cell r="P209">
            <v>1</v>
          </cell>
          <cell r="Q209" t="str">
            <v>M06/Ruben</v>
          </cell>
          <cell r="R209" t="str">
            <v>A. Raymond GmbH &amp; Co. KG</v>
          </cell>
        </row>
        <row r="210">
          <cell r="I210" t="str">
            <v>11K 947 409</v>
          </cell>
          <cell r="J210" t="str">
            <v>11K947409</v>
          </cell>
          <cell r="K210" t="str">
            <v>LUZ PIES</v>
          </cell>
          <cell r="L210" t="str">
            <v>08A21</v>
          </cell>
          <cell r="M210">
            <v>1800</v>
          </cell>
          <cell r="N210">
            <v>1800</v>
          </cell>
          <cell r="O210">
            <v>4</v>
          </cell>
          <cell r="P210">
            <v>1</v>
          </cell>
          <cell r="Q210" t="str">
            <v>M06/Ruben</v>
          </cell>
          <cell r="R210" t="str">
            <v>MENTOR GmbH &amp; Co. KG</v>
          </cell>
        </row>
        <row r="211">
          <cell r="I211" t="str">
            <v>7L6 868 307</v>
          </cell>
          <cell r="J211" t="str">
            <v>7L6868307</v>
          </cell>
          <cell r="K211" t="str">
            <v>REMACHE EXPANSIVO</v>
          </cell>
          <cell r="L211" t="str">
            <v>08A21-1</v>
          </cell>
          <cell r="M211">
            <v>75000</v>
          </cell>
          <cell r="N211">
            <v>120</v>
          </cell>
          <cell r="O211">
            <v>1</v>
          </cell>
          <cell r="P211">
            <v>1</v>
          </cell>
          <cell r="Q211" t="str">
            <v>M06/Ruben</v>
          </cell>
          <cell r="R211" t="str">
            <v>A. Raymond GmbH &amp; Co. KG</v>
          </cell>
        </row>
        <row r="212">
          <cell r="I212" t="str">
            <v>x</v>
          </cell>
          <cell r="J212">
            <v>0</v>
          </cell>
          <cell r="K212">
            <v>0</v>
          </cell>
          <cell r="L212" t="str">
            <v>08A22</v>
          </cell>
          <cell r="M212" t="str">
            <v>NA</v>
          </cell>
          <cell r="N212" t="str">
            <v>NA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</row>
        <row r="213">
          <cell r="I213" t="str">
            <v>x</v>
          </cell>
          <cell r="J213">
            <v>0</v>
          </cell>
          <cell r="K213">
            <v>0</v>
          </cell>
          <cell r="L213" t="str">
            <v>08A23</v>
          </cell>
          <cell r="M213" t="str">
            <v>NA</v>
          </cell>
          <cell r="N213" t="str">
            <v>NA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</row>
        <row r="214">
          <cell r="I214" t="str">
            <v>x</v>
          </cell>
          <cell r="J214">
            <v>0</v>
          </cell>
          <cell r="K214">
            <v>0</v>
          </cell>
          <cell r="L214" t="str">
            <v>08A24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</row>
        <row r="215">
          <cell r="I215" t="str">
            <v>CONTENEDORES</v>
          </cell>
          <cell r="J215" t="str">
            <v>TRASPALEO</v>
          </cell>
          <cell r="K215" t="str">
            <v>TRASPALEO</v>
          </cell>
          <cell r="L215" t="str">
            <v>08A25</v>
          </cell>
          <cell r="M215" t="str">
            <v>NA</v>
          </cell>
          <cell r="N215" t="str">
            <v>NA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</row>
        <row r="216">
          <cell r="I216" t="str">
            <v>5NN 858 559 B  82V</v>
          </cell>
          <cell r="J216" t="str">
            <v>5NN858559B82V</v>
          </cell>
          <cell r="K216" t="str">
            <v>CARCASA INFERIOR "B"</v>
          </cell>
          <cell r="L216" t="str">
            <v>08A26</v>
          </cell>
          <cell r="M216">
            <v>108</v>
          </cell>
          <cell r="N216" t="str">
            <v>NA</v>
          </cell>
          <cell r="O216">
            <v>16</v>
          </cell>
          <cell r="P216">
            <v>1</v>
          </cell>
          <cell r="Q216" t="str">
            <v>M13/Jorge</v>
          </cell>
          <cell r="R216" t="str">
            <v>EISSMANN AUTOMOTIVE QUERETARO</v>
          </cell>
        </row>
        <row r="217">
          <cell r="I217" t="str">
            <v>17B 819 728 F  UZA</v>
          </cell>
          <cell r="J217" t="str">
            <v>17B819728FUZA</v>
          </cell>
          <cell r="K217" t="str">
            <v>MOLDURA CENTRAL "F"</v>
          </cell>
          <cell r="L217" t="str">
            <v>12A21</v>
          </cell>
          <cell r="M217">
            <v>72</v>
          </cell>
          <cell r="N217">
            <v>6</v>
          </cell>
          <cell r="O217">
            <v>3</v>
          </cell>
          <cell r="P217">
            <v>1</v>
          </cell>
          <cell r="Q217" t="str">
            <v>M06/Marissa</v>
          </cell>
          <cell r="R217" t="str">
            <v>SUMMIT PLASTICS SILAO, S. DE R.L.</v>
          </cell>
        </row>
        <row r="218">
          <cell r="I218" t="str">
            <v>17B 858 416 C  TU2</v>
          </cell>
          <cell r="J218" t="str">
            <v>17B858416CTU2</v>
          </cell>
          <cell r="K218" t="str">
            <v>MOLDURA AMBIENTAL B</v>
          </cell>
          <cell r="L218" t="str">
            <v>08A28</v>
          </cell>
          <cell r="M218">
            <v>108</v>
          </cell>
          <cell r="N218">
            <v>9</v>
          </cell>
          <cell r="O218">
            <v>5</v>
          </cell>
          <cell r="P218">
            <v>2</v>
          </cell>
          <cell r="Q218" t="str">
            <v>M06/Marissa</v>
          </cell>
          <cell r="R218" t="str">
            <v>TONGLING USA AUTOMOTIVE</v>
          </cell>
        </row>
        <row r="219">
          <cell r="I219" t="str">
            <v>17A 920 320 E</v>
          </cell>
          <cell r="J219" t="str">
            <v>17A 920 320 E</v>
          </cell>
          <cell r="K219" t="str">
            <v>COMBI "320 C"</v>
          </cell>
          <cell r="L219" t="str">
            <v>08A29</v>
          </cell>
          <cell r="M219">
            <v>60</v>
          </cell>
          <cell r="N219">
            <v>60</v>
          </cell>
          <cell r="O219">
            <v>1</v>
          </cell>
          <cell r="P219">
            <v>1</v>
          </cell>
          <cell r="Q219" t="str">
            <v>M07/Concepcion</v>
          </cell>
          <cell r="R219" t="str">
            <v>Continental Automotive GmbH</v>
          </cell>
        </row>
        <row r="220">
          <cell r="I220" t="str">
            <v>17B 857 506 A  RM5</v>
          </cell>
          <cell r="J220" t="str">
            <v>17B857506ARM5</v>
          </cell>
          <cell r="K220" t="str">
            <v>TAPA FUSIBLES "A"</v>
          </cell>
          <cell r="L220" t="str">
            <v>08A30</v>
          </cell>
          <cell r="M220">
            <v>432</v>
          </cell>
          <cell r="N220">
            <v>18</v>
          </cell>
          <cell r="O220">
            <v>24</v>
          </cell>
          <cell r="P220">
            <v>1</v>
          </cell>
          <cell r="Q220" t="str">
            <v>M13/Jorge</v>
          </cell>
          <cell r="R220" t="str">
            <v>EISSMANN AUTOMOTIVE QUERETA</v>
          </cell>
        </row>
        <row r="221">
          <cell r="I221" t="str">
            <v>17B 858 416 C  7KK</v>
          </cell>
          <cell r="J221" t="str">
            <v>17B858416C7KK</v>
          </cell>
          <cell r="K221" t="str">
            <v>MOLDURA AMBIENTAL B</v>
          </cell>
          <cell r="L221" t="str">
            <v>08A31</v>
          </cell>
          <cell r="M221">
            <v>108</v>
          </cell>
          <cell r="N221">
            <v>9</v>
          </cell>
          <cell r="O221">
            <v>5</v>
          </cell>
          <cell r="P221">
            <v>2</v>
          </cell>
          <cell r="Q221" t="str">
            <v>M06/Marissa</v>
          </cell>
          <cell r="R221" t="str">
            <v>TONGLING USA AUTOMOTIVE</v>
          </cell>
        </row>
        <row r="222">
          <cell r="I222" t="str">
            <v>17B 858 416 D  ZJV</v>
          </cell>
          <cell r="J222" t="str">
            <v>17B858416DZJV</v>
          </cell>
          <cell r="K222" t="str">
            <v>MOLDURA AMBIENTAL "ZJV"</v>
          </cell>
          <cell r="L222" t="str">
            <v>08A32</v>
          </cell>
          <cell r="M222">
            <v>108</v>
          </cell>
          <cell r="N222">
            <v>9</v>
          </cell>
          <cell r="O222">
            <v>5</v>
          </cell>
          <cell r="P222">
            <v>2</v>
          </cell>
          <cell r="Q222" t="str">
            <v>M06/Marissa</v>
          </cell>
          <cell r="R222" t="str">
            <v>TONGLING USA AUTOMOTIVE</v>
          </cell>
        </row>
        <row r="223">
          <cell r="I223" t="str">
            <v>17B 858 415 C  TU2</v>
          </cell>
          <cell r="J223" t="str">
            <v>17B858415CTU2</v>
          </cell>
          <cell r="K223" t="str">
            <v>MOLDURA AMBIENTAL "TU2"</v>
          </cell>
          <cell r="L223" t="str">
            <v>08A33</v>
          </cell>
          <cell r="M223">
            <v>720</v>
          </cell>
          <cell r="N223">
            <v>60</v>
          </cell>
          <cell r="O223">
            <v>3</v>
          </cell>
          <cell r="P223">
            <v>2</v>
          </cell>
          <cell r="Q223" t="str">
            <v>M06/Marissa</v>
          </cell>
          <cell r="R223" t="str">
            <v>TONGLING USA AUTOMOTIVE</v>
          </cell>
        </row>
        <row r="224">
          <cell r="I224" t="str">
            <v>17A 819 063</v>
          </cell>
          <cell r="J224" t="str">
            <v>17A819063</v>
          </cell>
          <cell r="K224" t="str">
            <v>PIEZA INTERMEDIA</v>
          </cell>
          <cell r="L224" t="str">
            <v>09A10</v>
          </cell>
          <cell r="M224">
            <v>104</v>
          </cell>
          <cell r="N224">
            <v>14</v>
          </cell>
          <cell r="O224">
            <v>14</v>
          </cell>
          <cell r="P224">
            <v>1</v>
          </cell>
          <cell r="Q224" t="str">
            <v>M13/Jorge</v>
          </cell>
          <cell r="R224" t="str">
            <v>EISSMANN AUTOMOTIVE QUERETARO</v>
          </cell>
        </row>
        <row r="225">
          <cell r="I225" t="str">
            <v>17B 857 889</v>
          </cell>
          <cell r="J225" t="str">
            <v>17B857889</v>
          </cell>
          <cell r="K225" t="str">
            <v>ELEMENTO DEFO</v>
          </cell>
          <cell r="L225" t="str">
            <v>09A11</v>
          </cell>
          <cell r="M225">
            <v>120</v>
          </cell>
          <cell r="N225">
            <v>10</v>
          </cell>
          <cell r="O225">
            <v>14</v>
          </cell>
          <cell r="P225">
            <v>1</v>
          </cell>
          <cell r="Q225" t="str">
            <v>M13/Jorge</v>
          </cell>
          <cell r="R225" t="str">
            <v>EISSMANN AUTOMOTIVE QUERETARO</v>
          </cell>
        </row>
        <row r="226">
          <cell r="I226" t="str">
            <v>17B 857 890</v>
          </cell>
          <cell r="J226" t="str">
            <v>17B857890</v>
          </cell>
          <cell r="K226" t="str">
            <v>ELEMENTO DEFO</v>
          </cell>
          <cell r="L226" t="str">
            <v>09A12</v>
          </cell>
          <cell r="M226">
            <v>234</v>
          </cell>
          <cell r="N226">
            <v>15</v>
          </cell>
          <cell r="O226">
            <v>30</v>
          </cell>
          <cell r="P226">
            <v>1</v>
          </cell>
          <cell r="Q226" t="str">
            <v>M13/Jorge</v>
          </cell>
          <cell r="R226" t="str">
            <v>EISSMANN AUTOMOTIVE QUERETARO</v>
          </cell>
        </row>
        <row r="227">
          <cell r="I227" t="str">
            <v>2GA 035 285</v>
          </cell>
          <cell r="J227" t="str">
            <v>2GA035285</v>
          </cell>
          <cell r="K227" t="str">
            <v>OCU "285"</v>
          </cell>
          <cell r="L227" t="str">
            <v>09A13</v>
          </cell>
          <cell r="M227">
            <v>660</v>
          </cell>
          <cell r="N227">
            <v>44</v>
          </cell>
          <cell r="O227">
            <v>3</v>
          </cell>
          <cell r="P227">
            <v>1</v>
          </cell>
          <cell r="Q227" t="str">
            <v>NA</v>
          </cell>
          <cell r="R227" t="str">
            <v>LG ELECTRONICS VEHICLE COMPONENTS</v>
          </cell>
        </row>
        <row r="228">
          <cell r="I228" t="str">
            <v>5GM 863 801 A</v>
          </cell>
          <cell r="J228" t="str">
            <v>5GM863801A</v>
          </cell>
          <cell r="K228" t="str">
            <v>INSONORIZANTE</v>
          </cell>
          <cell r="L228" t="str">
            <v>09A14</v>
          </cell>
          <cell r="M228">
            <v>312</v>
          </cell>
          <cell r="N228">
            <v>50</v>
          </cell>
          <cell r="O228">
            <v>12</v>
          </cell>
          <cell r="P228">
            <v>1</v>
          </cell>
          <cell r="Q228" t="str">
            <v>M06/Ruben</v>
          </cell>
          <cell r="R228" t="str">
            <v>Polimeros del Uretano S.A. de C.V.</v>
          </cell>
        </row>
        <row r="229">
          <cell r="I229" t="str">
            <v>3Q1 035 285 B</v>
          </cell>
          <cell r="J229" t="str">
            <v>3Q1035285B</v>
          </cell>
          <cell r="K229" t="str">
            <v>OCU "285 B"</v>
          </cell>
          <cell r="L229" t="str">
            <v>09A15</v>
          </cell>
          <cell r="M229">
            <v>1152</v>
          </cell>
          <cell r="N229">
            <v>44</v>
          </cell>
          <cell r="O229">
            <v>20</v>
          </cell>
          <cell r="P229">
            <v>1</v>
          </cell>
          <cell r="Q229" t="str">
            <v>M07/Concepcion</v>
          </cell>
          <cell r="R229" t="str">
            <v>LG Electronics Deutschland GmbH</v>
          </cell>
        </row>
        <row r="230">
          <cell r="I230" t="str">
            <v>17B 857 506 A  82V</v>
          </cell>
          <cell r="J230" t="str">
            <v>17B857506A82V</v>
          </cell>
          <cell r="K230" t="str">
            <v>TAPA FUSIBLES TITAN</v>
          </cell>
          <cell r="L230" t="str">
            <v>09A16</v>
          </cell>
          <cell r="M230">
            <v>420</v>
          </cell>
          <cell r="N230">
            <v>14</v>
          </cell>
          <cell r="O230">
            <v>36</v>
          </cell>
          <cell r="P230">
            <v>1</v>
          </cell>
          <cell r="Q230" t="str">
            <v>M13/Jorge</v>
          </cell>
          <cell r="R230" t="str">
            <v>EISSMANN AUTOMOTIVE QUERETARO</v>
          </cell>
        </row>
        <row r="231">
          <cell r="I231" t="str">
            <v>5Q0 953 223 A</v>
          </cell>
          <cell r="J231" t="str">
            <v>5Q0953223A</v>
          </cell>
          <cell r="K231" t="str">
            <v xml:space="preserve"> SOPORTE SMLS "A"</v>
          </cell>
          <cell r="L231" t="str">
            <v>09A17</v>
          </cell>
          <cell r="M231">
            <v>62500</v>
          </cell>
          <cell r="N231">
            <v>100</v>
          </cell>
          <cell r="O231">
            <v>21</v>
          </cell>
          <cell r="P231">
            <v>1</v>
          </cell>
          <cell r="Q231" t="str">
            <v>M06/Ruben</v>
          </cell>
          <cell r="R231" t="str">
            <v>A. Raymond GmbH &amp; Co. KG</v>
          </cell>
        </row>
        <row r="232">
          <cell r="I232" t="str">
            <v>17B 858 415    82V</v>
          </cell>
          <cell r="J232" t="str">
            <v>17B85841582V</v>
          </cell>
          <cell r="K232" t="str">
            <v>MOLDURA AMBIENTAL</v>
          </cell>
          <cell r="L232" t="str">
            <v>09A18</v>
          </cell>
          <cell r="M232">
            <v>462</v>
          </cell>
          <cell r="N232" t="str">
            <v>NA</v>
          </cell>
          <cell r="O232">
            <v>48</v>
          </cell>
          <cell r="P232">
            <v>1</v>
          </cell>
          <cell r="Q232" t="str">
            <v>M13/Jorge</v>
          </cell>
          <cell r="R232" t="str">
            <v>EISSMANN AUTOMOTIVE QUERETARO</v>
          </cell>
        </row>
        <row r="233">
          <cell r="I233" t="str">
            <v>17B 858 416    82V</v>
          </cell>
          <cell r="J233" t="str">
            <v>17B85841682V</v>
          </cell>
          <cell r="K233" t="str">
            <v>MOLDURA AMBIENTAL</v>
          </cell>
          <cell r="L233" t="str">
            <v>09A19</v>
          </cell>
          <cell r="M233">
            <v>60</v>
          </cell>
          <cell r="N233" t="str">
            <v>NA</v>
          </cell>
          <cell r="O233">
            <v>18</v>
          </cell>
          <cell r="P233">
            <v>1</v>
          </cell>
          <cell r="Q233" t="str">
            <v>M13/Jorge</v>
          </cell>
          <cell r="R233" t="str">
            <v>EISSMANN AUTOMOTIVE QUERETARO</v>
          </cell>
        </row>
        <row r="234">
          <cell r="I234" t="str">
            <v>5Q0 937 085 CM</v>
          </cell>
          <cell r="J234" t="str">
            <v>5Q0 937 085 CM</v>
          </cell>
          <cell r="K234" t="str">
            <v>BCM "085"</v>
          </cell>
          <cell r="L234" t="str">
            <v>09A20</v>
          </cell>
          <cell r="M234">
            <v>144</v>
          </cell>
          <cell r="N234">
            <v>36</v>
          </cell>
          <cell r="O234">
            <v>3</v>
          </cell>
          <cell r="P234">
            <v>1</v>
          </cell>
          <cell r="Q234" t="str">
            <v>M13/Jorge</v>
          </cell>
          <cell r="R234" t="str">
            <v>CONTINENTAL AUTOMOTIVE GUADALAJARA</v>
          </cell>
        </row>
        <row r="235">
          <cell r="I235" t="str">
            <v>2Q1 959 435 B</v>
          </cell>
          <cell r="J235" t="str">
            <v>2Q1959435B</v>
          </cell>
          <cell r="K235" t="str">
            <v>KESSY "P"</v>
          </cell>
          <cell r="L235" t="str">
            <v>09A21</v>
          </cell>
          <cell r="M235"/>
          <cell r="N235">
            <v>32</v>
          </cell>
          <cell r="O235">
            <v>3</v>
          </cell>
          <cell r="P235">
            <v>1</v>
          </cell>
          <cell r="Q235"/>
          <cell r="R235"/>
        </row>
        <row r="236">
          <cell r="I236" t="str">
            <v>x</v>
          </cell>
          <cell r="J236">
            <v>0</v>
          </cell>
          <cell r="K236">
            <v>0</v>
          </cell>
          <cell r="L236" t="str">
            <v>09A22</v>
          </cell>
          <cell r="M236" t="str">
            <v>NA</v>
          </cell>
          <cell r="N236" t="str">
            <v>NA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</row>
        <row r="237">
          <cell r="I237" t="str">
            <v>x</v>
          </cell>
          <cell r="J237">
            <v>0</v>
          </cell>
          <cell r="K237">
            <v>0</v>
          </cell>
          <cell r="L237" t="str">
            <v>09A23</v>
          </cell>
          <cell r="M237" t="str">
            <v>NA</v>
          </cell>
          <cell r="N237" t="str">
            <v>NA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</row>
        <row r="238">
          <cell r="I238" t="str">
            <v>x</v>
          </cell>
          <cell r="J238">
            <v>0</v>
          </cell>
          <cell r="K238">
            <v>0</v>
          </cell>
          <cell r="L238" t="str">
            <v>09A24</v>
          </cell>
          <cell r="M238" t="str">
            <v>NA</v>
          </cell>
          <cell r="N238" t="str">
            <v>NA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</row>
        <row r="239">
          <cell r="I239" t="str">
            <v>17B 858 069    041</v>
          </cell>
          <cell r="J239" t="str">
            <v>17B858069041</v>
          </cell>
          <cell r="K239" t="str">
            <v>MARCO PANTALLA</v>
          </cell>
          <cell r="L239" t="str">
            <v>09A21</v>
          </cell>
          <cell r="M239">
            <v>792</v>
          </cell>
          <cell r="N239">
            <v>60</v>
          </cell>
          <cell r="O239">
            <v>3</v>
          </cell>
          <cell r="P239">
            <v>2</v>
          </cell>
          <cell r="Q239" t="str">
            <v>M06/Marissa</v>
          </cell>
          <cell r="R239" t="str">
            <v>Tongling USA Automotive Technologie</v>
          </cell>
        </row>
        <row r="240">
          <cell r="I240" t="str">
            <v>17B 858 418 C  HUZ</v>
          </cell>
          <cell r="J240" t="str">
            <v>17B858418CHUZ</v>
          </cell>
          <cell r="K240" t="str">
            <v>MOLDURA COPILOTO KBL</v>
          </cell>
          <cell r="L240" t="str">
            <v>09A26</v>
          </cell>
          <cell r="M240">
            <v>144</v>
          </cell>
          <cell r="N240">
            <v>4</v>
          </cell>
          <cell r="O240">
            <v>6</v>
          </cell>
          <cell r="P240">
            <v>4</v>
          </cell>
          <cell r="Q240" t="str">
            <v>M06/Marissa</v>
          </cell>
          <cell r="R240" t="str">
            <v>DR. SCHNEIDER AUTOMOTIVE SYSTEMS</v>
          </cell>
        </row>
        <row r="241">
          <cell r="I241" t="str">
            <v>17B 858 069 A  041</v>
          </cell>
          <cell r="J241" t="str">
            <v>17B858069A041</v>
          </cell>
          <cell r="K241" t="str">
            <v>MARCO PANTALLA</v>
          </cell>
          <cell r="L241" t="str">
            <v>09A27</v>
          </cell>
          <cell r="M241">
            <v>792</v>
          </cell>
          <cell r="N241">
            <v>66</v>
          </cell>
          <cell r="O241">
            <v>3</v>
          </cell>
          <cell r="P241">
            <v>2</v>
          </cell>
          <cell r="Q241" t="str">
            <v>M06/Marissa</v>
          </cell>
          <cell r="R241" t="str">
            <v>TONGLING USA AUTOMOTIVE</v>
          </cell>
        </row>
        <row r="242">
          <cell r="I242" t="str">
            <v>17B 858 415 C  SL1</v>
          </cell>
          <cell r="J242" t="str">
            <v>17B58415CSL1</v>
          </cell>
          <cell r="K242" t="str">
            <v>MOLDURA AMBIENTAL "SL1"</v>
          </cell>
          <cell r="L242" t="str">
            <v>09A28</v>
          </cell>
          <cell r="M242">
            <v>720</v>
          </cell>
          <cell r="N242">
            <v>60</v>
          </cell>
          <cell r="O242">
            <v>4</v>
          </cell>
          <cell r="P242">
            <v>2</v>
          </cell>
          <cell r="Q242" t="str">
            <v>M06/Marissa</v>
          </cell>
          <cell r="R242" t="str">
            <v>TONGLING USA AUTOMOTIVE</v>
          </cell>
        </row>
        <row r="243">
          <cell r="I243" t="str">
            <v>17B 858 416 D  ASZ</v>
          </cell>
          <cell r="J243" t="str">
            <v>17B858415DASZ</v>
          </cell>
          <cell r="K243" t="str">
            <v>MOLDURA AMBIENTAL "ASZ"</v>
          </cell>
          <cell r="L243" t="str">
            <v>09A29</v>
          </cell>
          <cell r="M243">
            <v>720</v>
          </cell>
          <cell r="N243">
            <v>60</v>
          </cell>
          <cell r="O243">
            <v>4</v>
          </cell>
          <cell r="P243">
            <v>2</v>
          </cell>
          <cell r="Q243" t="str">
            <v>M06/Marissa</v>
          </cell>
          <cell r="R243" t="str">
            <v>TONGLING USA AUTOMOTIVE</v>
          </cell>
        </row>
        <row r="244">
          <cell r="I244" t="str">
            <v>17B 858 415 C  2UT</v>
          </cell>
          <cell r="J244" t="str">
            <v>17B858415C2UT</v>
          </cell>
          <cell r="K244" t="str">
            <v>MOLDURA AMBIENTAL "2UT"</v>
          </cell>
          <cell r="L244" t="str">
            <v>09A30</v>
          </cell>
          <cell r="M244">
            <v>720</v>
          </cell>
          <cell r="N244">
            <v>60</v>
          </cell>
          <cell r="O244">
            <v>4</v>
          </cell>
          <cell r="P244">
            <v>2</v>
          </cell>
          <cell r="Q244" t="str">
            <v>M06/Marissa</v>
          </cell>
          <cell r="R244" t="str">
            <v>TONGLING USA AUTOMOTIVE</v>
          </cell>
        </row>
        <row r="245">
          <cell r="I245" t="str">
            <v>17B 858 415 D  ZBA</v>
          </cell>
          <cell r="J245" t="str">
            <v>17B858415DZBA</v>
          </cell>
          <cell r="K245" t="str">
            <v>MOLDURA AMBIENTAL "ZBA"</v>
          </cell>
          <cell r="L245" t="str">
            <v>09A31</v>
          </cell>
          <cell r="M245">
            <v>720</v>
          </cell>
          <cell r="N245">
            <v>60</v>
          </cell>
          <cell r="O245">
            <v>4</v>
          </cell>
          <cell r="P245">
            <v>2</v>
          </cell>
          <cell r="Q245" t="str">
            <v>M06/Marissa</v>
          </cell>
          <cell r="R245" t="str">
            <v>TONGLING USA AUTOMOTIVE</v>
          </cell>
        </row>
        <row r="246">
          <cell r="I246" t="str">
            <v>17B 858 415 C  7KK</v>
          </cell>
          <cell r="J246" t="str">
            <v>17B858415C7KK</v>
          </cell>
          <cell r="K246" t="str">
            <v>MOLDURA AMBIENTAL "7KK"</v>
          </cell>
          <cell r="L246" t="str">
            <v>09A32</v>
          </cell>
          <cell r="M246">
            <v>720</v>
          </cell>
          <cell r="N246">
            <v>60</v>
          </cell>
          <cell r="O246">
            <v>4</v>
          </cell>
          <cell r="P246">
            <v>2</v>
          </cell>
          <cell r="Q246" t="str">
            <v>M06/Marissa</v>
          </cell>
          <cell r="R246" t="str">
            <v>TONGLING USA AUTOMOTIVE</v>
          </cell>
        </row>
        <row r="247">
          <cell r="I247" t="str">
            <v>17B 858 415 D  ZJV</v>
          </cell>
          <cell r="J247" t="str">
            <v>17B858415DZJV</v>
          </cell>
          <cell r="K247" t="str">
            <v>MOLDURA AMBIENTAL "ZJV"</v>
          </cell>
          <cell r="L247" t="str">
            <v>09A33</v>
          </cell>
          <cell r="M247">
            <v>720</v>
          </cell>
          <cell r="N247">
            <v>60</v>
          </cell>
          <cell r="O247">
            <v>4</v>
          </cell>
          <cell r="P247">
            <v>2</v>
          </cell>
          <cell r="Q247" t="str">
            <v>M06/Marissa</v>
          </cell>
          <cell r="R247" t="str">
            <v>TONGLING USA AUTOMOTIVE</v>
          </cell>
        </row>
        <row r="248">
          <cell r="I248" t="str">
            <v>2GJ 920 410 D</v>
          </cell>
          <cell r="J248" t="str">
            <v>2GJ 920 410 D</v>
          </cell>
          <cell r="K248" t="str">
            <v xml:space="preserve"> COMBI "410 B"</v>
          </cell>
          <cell r="L248" t="str">
            <v>10A10</v>
          </cell>
          <cell r="M248">
            <v>160</v>
          </cell>
          <cell r="N248">
            <v>5</v>
          </cell>
          <cell r="O248">
            <v>24</v>
          </cell>
          <cell r="P248">
            <v>1</v>
          </cell>
          <cell r="Q248" t="str">
            <v>M11/Gerardo</v>
          </cell>
          <cell r="R248" t="str">
            <v>VISTEON DE MEXICO S DE RL</v>
          </cell>
        </row>
        <row r="249">
          <cell r="I249" t="str">
            <v>2GJ 920 310 D</v>
          </cell>
          <cell r="J249" t="str">
            <v>2GJ 920 310 D</v>
          </cell>
          <cell r="K249" t="str">
            <v xml:space="preserve"> COMBI "310 B"</v>
          </cell>
          <cell r="L249"/>
          <cell r="M249">
            <v>160</v>
          </cell>
          <cell r="N249">
            <v>8</v>
          </cell>
          <cell r="O249">
            <v>24</v>
          </cell>
          <cell r="P249">
            <v>1</v>
          </cell>
          <cell r="Q249" t="str">
            <v>M11/Gerardo</v>
          </cell>
          <cell r="R249" t="str">
            <v>VISTEON DE MEXICO S DE RL</v>
          </cell>
        </row>
        <row r="250">
          <cell r="I250" t="str">
            <v>VACIOS</v>
          </cell>
          <cell r="J250" t="str">
            <v>VACIOS</v>
          </cell>
          <cell r="K250" t="str">
            <v>VACIOS</v>
          </cell>
          <cell r="L250"/>
          <cell r="M250">
            <v>160</v>
          </cell>
          <cell r="N250" t="str">
            <v>NA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</row>
        <row r="251">
          <cell r="I251" t="str">
            <v>VACIOS</v>
          </cell>
          <cell r="J251" t="str">
            <v>VACIOS</v>
          </cell>
          <cell r="K251" t="str">
            <v>VACIOS</v>
          </cell>
          <cell r="L251"/>
          <cell r="M251">
            <v>160</v>
          </cell>
          <cell r="N251" t="str">
            <v>NA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</row>
        <row r="252">
          <cell r="I252" t="str">
            <v>5GM 863 143 A</v>
          </cell>
          <cell r="J252" t="str">
            <v>5GM863143A</v>
          </cell>
          <cell r="K252" t="str">
            <v>SOPORTE PLASTICO CLIMA</v>
          </cell>
          <cell r="L252"/>
          <cell r="M252">
            <v>950</v>
          </cell>
          <cell r="N252">
            <v>45</v>
          </cell>
          <cell r="O252">
            <v>1</v>
          </cell>
          <cell r="P252">
            <v>1</v>
          </cell>
          <cell r="Q252" t="str">
            <v>M13/Jorge</v>
          </cell>
          <cell r="R252" t="str">
            <v>GRAMMER AUTOMOTIVE PUEBLA SA DE CV</v>
          </cell>
        </row>
        <row r="253">
          <cell r="I253" t="str">
            <v>5G1 819 152 A</v>
          </cell>
          <cell r="J253" t="str">
            <v>5G1819152A</v>
          </cell>
          <cell r="K253" t="str">
            <v>DIFUSOR PISO</v>
          </cell>
          <cell r="L253"/>
          <cell r="M253">
            <v>270</v>
          </cell>
          <cell r="N253">
            <v>20</v>
          </cell>
          <cell r="O253">
            <v>1</v>
          </cell>
          <cell r="P253">
            <v>1</v>
          </cell>
          <cell r="Q253" t="str">
            <v>M06/Ruben</v>
          </cell>
          <cell r="R253" t="str">
            <v>METELIX DE MEXICO S DE RL DE CV</v>
          </cell>
        </row>
        <row r="254">
          <cell r="I254" t="str">
            <v>TAPAS</v>
          </cell>
          <cell r="J254" t="str">
            <v>TAPAS</v>
          </cell>
          <cell r="K254" t="str">
            <v>TAPAS</v>
          </cell>
          <cell r="L254" t="str">
            <v>10A16</v>
          </cell>
          <cell r="M254" t="str">
            <v>NA</v>
          </cell>
          <cell r="N254" t="str">
            <v>NA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</row>
        <row r="255">
          <cell r="I255" t="str">
            <v>5Q1 953 521 HR IGI</v>
          </cell>
          <cell r="J255" t="str">
            <v>5Q1953521HRIGI</v>
          </cell>
          <cell r="K255" t="str">
            <v>MANDOS COLUMNA "HR"</v>
          </cell>
          <cell r="L255" t="str">
            <v>10A17</v>
          </cell>
          <cell r="M255">
            <v>100</v>
          </cell>
          <cell r="N255">
            <v>5</v>
          </cell>
          <cell r="O255">
            <v>24</v>
          </cell>
          <cell r="P255">
            <v>1</v>
          </cell>
          <cell r="Q255" t="str">
            <v>M13/Jorge</v>
          </cell>
          <cell r="R255" t="str">
            <v>VALEO SWITCHES AND DETECTION SYSTEM</v>
          </cell>
        </row>
        <row r="256">
          <cell r="I256" t="str">
            <v xml:space="preserve">5Q1 953 521 HN IGI </v>
          </cell>
          <cell r="J256" t="str">
            <v>5Q1953521HNIGI</v>
          </cell>
          <cell r="K256" t="str">
            <v>MANDOS COLUMNA "HN"</v>
          </cell>
          <cell r="L256" t="str">
            <v>10A18</v>
          </cell>
          <cell r="M256">
            <v>100</v>
          </cell>
          <cell r="N256">
            <v>5</v>
          </cell>
          <cell r="O256">
            <v>24</v>
          </cell>
          <cell r="P256">
            <v>1</v>
          </cell>
          <cell r="Q256" t="str">
            <v>M13/Jorge</v>
          </cell>
          <cell r="R256" t="str">
            <v>VALEO SWITCHES AND DETECTION SYSTEM</v>
          </cell>
        </row>
        <row r="257">
          <cell r="I257" t="str">
            <v>5Q1 953 521 HJ IGI</v>
          </cell>
          <cell r="J257" t="str">
            <v>5Q1953521HJIGI</v>
          </cell>
          <cell r="K257" t="str">
            <v>MANDOS COLUMNA "HJ"</v>
          </cell>
          <cell r="L257" t="str">
            <v>10A19</v>
          </cell>
          <cell r="M257">
            <v>100</v>
          </cell>
          <cell r="N257">
            <v>5</v>
          </cell>
          <cell r="O257">
            <v>24</v>
          </cell>
          <cell r="P257">
            <v>1</v>
          </cell>
          <cell r="Q257" t="str">
            <v>M13/Jorge</v>
          </cell>
          <cell r="R257" t="str">
            <v>VALEO SWITCHES AND DETECTION SYSTEM</v>
          </cell>
        </row>
        <row r="258">
          <cell r="I258" t="str">
            <v>5Q1 953 521 JC IGI</v>
          </cell>
          <cell r="J258" t="str">
            <v>5Q1953521JCIGI</v>
          </cell>
          <cell r="K258" t="str">
            <v>MANDOS COLUMNA "JC"</v>
          </cell>
          <cell r="L258" t="str">
            <v>10A20</v>
          </cell>
          <cell r="M258">
            <v>100</v>
          </cell>
          <cell r="N258">
            <v>5</v>
          </cell>
          <cell r="O258">
            <v>24</v>
          </cell>
          <cell r="P258">
            <v>1</v>
          </cell>
          <cell r="Q258" t="str">
            <v>M13/Jorge</v>
          </cell>
          <cell r="R258" t="str">
            <v>VALEO SWITCHES AND DETECTION SYSTEM</v>
          </cell>
        </row>
        <row r="259">
          <cell r="I259" t="str">
            <v>5Q1 953 521 GS IGI</v>
          </cell>
          <cell r="J259" t="str">
            <v>5Q1953521GSIGI</v>
          </cell>
          <cell r="K259" t="str">
            <v>MANDOS COLUMNA "GS"</v>
          </cell>
          <cell r="L259" t="str">
            <v>10A21</v>
          </cell>
          <cell r="M259">
            <v>100</v>
          </cell>
          <cell r="N259">
            <v>5</v>
          </cell>
          <cell r="O259">
            <v>24</v>
          </cell>
          <cell r="P259">
            <v>1</v>
          </cell>
          <cell r="Q259" t="str">
            <v>M13/Jorge</v>
          </cell>
          <cell r="R259" t="str">
            <v>VALEO SWITCHES AND DETECTION SYSTEM</v>
          </cell>
        </row>
        <row r="260">
          <cell r="I260" t="str">
            <v>PASILLO</v>
          </cell>
          <cell r="J260" t="str">
            <v>PASILLO</v>
          </cell>
          <cell r="K260" t="str">
            <v>PASILLO</v>
          </cell>
          <cell r="L260" t="str">
            <v>10A22</v>
          </cell>
          <cell r="M260" t="str">
            <v>NA</v>
          </cell>
          <cell r="N260" t="str">
            <v>NA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</row>
        <row r="261">
          <cell r="I261" t="str">
            <v>PASILLO</v>
          </cell>
          <cell r="J261" t="str">
            <v>PASILLO</v>
          </cell>
          <cell r="K261" t="str">
            <v>PASILLO</v>
          </cell>
          <cell r="L261" t="str">
            <v>10A23</v>
          </cell>
          <cell r="M261" t="str">
            <v>NA</v>
          </cell>
          <cell r="N261" t="str">
            <v>NA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</row>
        <row r="262">
          <cell r="I262" t="str">
            <v>PASILLO</v>
          </cell>
          <cell r="J262" t="str">
            <v>PASILLO</v>
          </cell>
          <cell r="K262" t="str">
            <v>PASILLO</v>
          </cell>
          <cell r="L262" t="str">
            <v>10A24</v>
          </cell>
          <cell r="M262" t="str">
            <v>NA</v>
          </cell>
          <cell r="N262" t="str">
            <v>NA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</row>
        <row r="263">
          <cell r="I263" t="str">
            <v>5NN 880 204 M</v>
          </cell>
          <cell r="J263" t="str">
            <v>5NN880204M</v>
          </cell>
          <cell r="K263" t="str">
            <v>MODULO AIRBAG "M"</v>
          </cell>
          <cell r="L263" t="str">
            <v>10A25</v>
          </cell>
          <cell r="M263">
            <v>480</v>
          </cell>
          <cell r="N263">
            <v>20</v>
          </cell>
          <cell r="O263">
            <v>6</v>
          </cell>
          <cell r="P263">
            <v>1</v>
          </cell>
          <cell r="Q263" t="str">
            <v>M13/Jorge</v>
          </cell>
          <cell r="R263" t="str">
            <v>SAFETY AUTOPARTS MEXICO</v>
          </cell>
        </row>
        <row r="264">
          <cell r="I264" t="str">
            <v>5NN 880 204 N</v>
          </cell>
          <cell r="J264" t="str">
            <v>5NN880204N</v>
          </cell>
          <cell r="K264" t="str">
            <v>MODULO AIRBAG "N"</v>
          </cell>
          <cell r="L264" t="str">
            <v>10A26</v>
          </cell>
          <cell r="M264">
            <v>480</v>
          </cell>
          <cell r="N264">
            <v>20</v>
          </cell>
          <cell r="O264">
            <v>12</v>
          </cell>
          <cell r="P264">
            <v>1</v>
          </cell>
          <cell r="Q264" t="str">
            <v>M13/Jorge</v>
          </cell>
          <cell r="R264" t="str">
            <v>SAFETY AUTOPARTS MEXICO</v>
          </cell>
        </row>
        <row r="265">
          <cell r="I265" t="str">
            <v>CAOTICO</v>
          </cell>
          <cell r="J265" t="str">
            <v>CAOTICO</v>
          </cell>
          <cell r="K265" t="str">
            <v>CAOTICO</v>
          </cell>
          <cell r="L265" t="str">
            <v>10A27</v>
          </cell>
          <cell r="M265">
            <v>480</v>
          </cell>
          <cell r="N265">
            <v>20</v>
          </cell>
          <cell r="O265">
            <v>12</v>
          </cell>
          <cell r="P265">
            <v>1</v>
          </cell>
          <cell r="Q265" t="str">
            <v>M13/Jorge</v>
          </cell>
          <cell r="R265" t="str">
            <v>NA</v>
          </cell>
        </row>
        <row r="266">
          <cell r="I266" t="str">
            <v>CAOTICO</v>
          </cell>
          <cell r="J266" t="str">
            <v>CAOTICO</v>
          </cell>
          <cell r="K266" t="str">
            <v>CAOTICO</v>
          </cell>
          <cell r="L266" t="str">
            <v>10A28</v>
          </cell>
          <cell r="M266">
            <v>480</v>
          </cell>
          <cell r="N266">
            <v>20</v>
          </cell>
          <cell r="O266">
            <v>12</v>
          </cell>
          <cell r="P266">
            <v>1</v>
          </cell>
          <cell r="Q266" t="str">
            <v>M13/Jorge</v>
          </cell>
          <cell r="R266" t="str">
            <v>NA</v>
          </cell>
        </row>
        <row r="267">
          <cell r="I267" t="str">
            <v>CAOTICO</v>
          </cell>
          <cell r="J267" t="str">
            <v>CAOTICO</v>
          </cell>
          <cell r="K267" t="str">
            <v>CAOTICO</v>
          </cell>
          <cell r="L267" t="str">
            <v>10A29</v>
          </cell>
          <cell r="M267">
            <v>480</v>
          </cell>
          <cell r="N267">
            <v>20</v>
          </cell>
          <cell r="O267">
            <v>20</v>
          </cell>
          <cell r="P267">
            <v>1</v>
          </cell>
          <cell r="Q267" t="str">
            <v>M13/Jorge</v>
          </cell>
          <cell r="R267" t="str">
            <v>NA</v>
          </cell>
        </row>
        <row r="268">
          <cell r="I268" t="str">
            <v>CAOTICO</v>
          </cell>
          <cell r="J268" t="str">
            <v>CAOTICO</v>
          </cell>
          <cell r="K268" t="str">
            <v>CAOTICO</v>
          </cell>
          <cell r="L268" t="str">
            <v>10A30</v>
          </cell>
          <cell r="M268">
            <v>480</v>
          </cell>
          <cell r="N268">
            <v>20</v>
          </cell>
          <cell r="O268" t="str">
            <v>NA</v>
          </cell>
          <cell r="P268" t="str">
            <v>NA</v>
          </cell>
          <cell r="Q268" t="str">
            <v>M13/Jorge</v>
          </cell>
          <cell r="R268" t="str">
            <v>NA</v>
          </cell>
        </row>
        <row r="269">
          <cell r="I269" t="str">
            <v>Vacia</v>
          </cell>
          <cell r="J269" t="str">
            <v>Vacia</v>
          </cell>
          <cell r="K269" t="str">
            <v>Vacia</v>
          </cell>
          <cell r="L269" t="str">
            <v>10A31</v>
          </cell>
          <cell r="M269" t="str">
            <v>NA</v>
          </cell>
          <cell r="N269" t="str">
            <v>NA</v>
          </cell>
          <cell r="O269" t="str">
            <v>NA</v>
          </cell>
          <cell r="P269" t="str">
            <v>NA</v>
          </cell>
          <cell r="Q269" t="str">
            <v>NA</v>
          </cell>
          <cell r="R269" t="str">
            <v>NA</v>
          </cell>
        </row>
        <row r="270">
          <cell r="I270" t="str">
            <v>CAOTICO</v>
          </cell>
          <cell r="J270" t="str">
            <v>CAOTICO</v>
          </cell>
          <cell r="K270" t="str">
            <v>CAOTICO</v>
          </cell>
          <cell r="L270" t="str">
            <v>10A32</v>
          </cell>
          <cell r="M270">
            <v>480</v>
          </cell>
          <cell r="N270">
            <v>20</v>
          </cell>
          <cell r="O270">
            <v>12</v>
          </cell>
          <cell r="P270">
            <v>1</v>
          </cell>
          <cell r="Q270" t="e">
            <v>#N/A</v>
          </cell>
          <cell r="R270" t="e">
            <v>#N/A</v>
          </cell>
        </row>
        <row r="271">
          <cell r="I271" t="str">
            <v>CAOTICO</v>
          </cell>
          <cell r="J271" t="str">
            <v>CAOTICO</v>
          </cell>
          <cell r="K271" t="str">
            <v>CAOTICO</v>
          </cell>
          <cell r="L271" t="str">
            <v>10A33</v>
          </cell>
          <cell r="M271">
            <v>480</v>
          </cell>
          <cell r="N271">
            <v>20</v>
          </cell>
          <cell r="O271">
            <v>12</v>
          </cell>
          <cell r="P271">
            <v>1</v>
          </cell>
          <cell r="Q271" t="str">
            <v>M13/Jorge</v>
          </cell>
          <cell r="R271" t="str">
            <v>NA</v>
          </cell>
        </row>
        <row r="272">
          <cell r="I272" t="str">
            <v>CAOTICO</v>
          </cell>
          <cell r="J272" t="str">
            <v>CAOTICO</v>
          </cell>
          <cell r="K272" t="str">
            <v>CAOTICO</v>
          </cell>
          <cell r="L272" t="str">
            <v>10A34</v>
          </cell>
          <cell r="M272">
            <v>480</v>
          </cell>
          <cell r="N272">
            <v>20</v>
          </cell>
          <cell r="O272">
            <v>26.440878378378379</v>
          </cell>
          <cell r="P272">
            <v>1</v>
          </cell>
          <cell r="Q272" t="str">
            <v>M13/Jorge</v>
          </cell>
          <cell r="R272" t="str">
            <v>NA</v>
          </cell>
        </row>
        <row r="273">
          <cell r="I273" t="str">
            <v>CAOTICO</v>
          </cell>
          <cell r="J273" t="str">
            <v>CAOTICO</v>
          </cell>
          <cell r="K273" t="str">
            <v>CAOTICO</v>
          </cell>
          <cell r="L273" t="str">
            <v>10A35</v>
          </cell>
          <cell r="M273">
            <v>480</v>
          </cell>
          <cell r="N273">
            <v>20</v>
          </cell>
          <cell r="O273">
            <v>26</v>
          </cell>
          <cell r="P273">
            <v>1</v>
          </cell>
          <cell r="Q273" t="str">
            <v>M13/Jorge</v>
          </cell>
          <cell r="R273" t="str">
            <v>NA</v>
          </cell>
        </row>
        <row r="274">
          <cell r="I274" t="str">
            <v>Vacia</v>
          </cell>
          <cell r="J274" t="str">
            <v>Vacia</v>
          </cell>
          <cell r="K274" t="str">
            <v>Vacia</v>
          </cell>
          <cell r="L274" t="str">
            <v>10A36</v>
          </cell>
          <cell r="M274" t="str">
            <v>NA</v>
          </cell>
          <cell r="N274" t="str">
            <v>NA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</row>
        <row r="275">
          <cell r="I275" t="str">
            <v>CAOTICO</v>
          </cell>
          <cell r="J275" t="str">
            <v>CAOTICO</v>
          </cell>
          <cell r="K275" t="str">
            <v>CAOTICO</v>
          </cell>
          <cell r="L275" t="str">
            <v>10A37</v>
          </cell>
          <cell r="M275">
            <v>480</v>
          </cell>
          <cell r="N275">
            <v>20</v>
          </cell>
          <cell r="O275" t="str">
            <v>NA</v>
          </cell>
          <cell r="P275">
            <v>1</v>
          </cell>
          <cell r="Q275" t="str">
            <v>NA</v>
          </cell>
          <cell r="R275" t="str">
            <v>NA</v>
          </cell>
        </row>
        <row r="276">
          <cell r="I276" t="str">
            <v>CAOTICO</v>
          </cell>
          <cell r="J276" t="str">
            <v>CAOTICO</v>
          </cell>
          <cell r="K276" t="str">
            <v>CAOTICO</v>
          </cell>
          <cell r="L276" t="str">
            <v>10A38</v>
          </cell>
          <cell r="M276">
            <v>480</v>
          </cell>
          <cell r="N276">
            <v>20</v>
          </cell>
          <cell r="O276" t="str">
            <v>NA</v>
          </cell>
          <cell r="P276">
            <v>1</v>
          </cell>
          <cell r="Q276" t="str">
            <v>NA</v>
          </cell>
          <cell r="R276" t="str">
            <v>NA</v>
          </cell>
        </row>
        <row r="277">
          <cell r="I277" t="str">
            <v>CAOTICO</v>
          </cell>
          <cell r="J277" t="str">
            <v>CAOTICO</v>
          </cell>
          <cell r="K277" t="str">
            <v>CAOTICO</v>
          </cell>
          <cell r="L277" t="str">
            <v>10A39</v>
          </cell>
          <cell r="M277">
            <v>480</v>
          </cell>
          <cell r="N277">
            <v>20</v>
          </cell>
          <cell r="O277" t="str">
            <v>NA</v>
          </cell>
          <cell r="P277">
            <v>0.57542396061269152</v>
          </cell>
          <cell r="Q277" t="str">
            <v>M13/Jorge</v>
          </cell>
          <cell r="R277" t="str">
            <v>NA</v>
          </cell>
        </row>
        <row r="278">
          <cell r="I278" t="str">
            <v>CAOTICO</v>
          </cell>
          <cell r="J278" t="str">
            <v>CAOTICO</v>
          </cell>
          <cell r="K278" t="str">
            <v>CAOTICO</v>
          </cell>
          <cell r="L278" t="str">
            <v>10A40</v>
          </cell>
          <cell r="M278">
            <v>480</v>
          </cell>
          <cell r="N278">
            <v>20</v>
          </cell>
          <cell r="O278" t="str">
            <v>NA</v>
          </cell>
          <cell r="P278">
            <v>1</v>
          </cell>
          <cell r="Q278" t="str">
            <v>M13/Jorge</v>
          </cell>
          <cell r="R278" t="str">
            <v>NA</v>
          </cell>
        </row>
        <row r="279">
          <cell r="I279" t="str">
            <v>CAOTICO</v>
          </cell>
          <cell r="J279" t="str">
            <v>CAOTICO</v>
          </cell>
          <cell r="K279" t="str">
            <v>CAOTICO</v>
          </cell>
          <cell r="L279" t="str">
            <v>10A41</v>
          </cell>
          <cell r="M279">
            <v>192</v>
          </cell>
          <cell r="N279">
            <v>12</v>
          </cell>
          <cell r="O279">
            <v>20</v>
          </cell>
          <cell r="P279">
            <v>1</v>
          </cell>
          <cell r="Q279" t="str">
            <v>M07/Concepcion</v>
          </cell>
          <cell r="R279" t="str">
            <v>NA</v>
          </cell>
        </row>
        <row r="280">
          <cell r="I280" t="str">
            <v>CAOTICO</v>
          </cell>
          <cell r="J280" t="str">
            <v>CAOTICO</v>
          </cell>
          <cell r="K280" t="str">
            <v>CAOTICO</v>
          </cell>
          <cell r="L280" t="str">
            <v>10A42</v>
          </cell>
          <cell r="M280">
            <v>192</v>
          </cell>
          <cell r="N280">
            <v>12</v>
          </cell>
          <cell r="O280">
            <v>20</v>
          </cell>
          <cell r="P280">
            <v>1</v>
          </cell>
          <cell r="Q280" t="str">
            <v>M06/Ruben</v>
          </cell>
          <cell r="R280" t="str">
            <v>NA</v>
          </cell>
        </row>
        <row r="281">
          <cell r="I281" t="str">
            <v>CAOTICO</v>
          </cell>
          <cell r="J281" t="str">
            <v>CAOTICO</v>
          </cell>
          <cell r="K281" t="str">
            <v>CAOTICO</v>
          </cell>
          <cell r="L281" t="str">
            <v>10A43</v>
          </cell>
          <cell r="M281">
            <v>192</v>
          </cell>
          <cell r="N281">
            <v>12</v>
          </cell>
          <cell r="O281">
            <v>20</v>
          </cell>
          <cell r="P281">
            <v>1</v>
          </cell>
          <cell r="Q281" t="str">
            <v>M07/Concepcion</v>
          </cell>
          <cell r="R281" t="str">
            <v>NA</v>
          </cell>
        </row>
        <row r="282">
          <cell r="I282" t="str">
            <v>CAOTICO</v>
          </cell>
          <cell r="J282" t="str">
            <v>CAOTICO</v>
          </cell>
          <cell r="K282" t="str">
            <v>CAOTICO</v>
          </cell>
          <cell r="L282" t="str">
            <v>10A44</v>
          </cell>
          <cell r="M282">
            <v>24</v>
          </cell>
          <cell r="N282">
            <v>4</v>
          </cell>
          <cell r="O282">
            <v>8</v>
          </cell>
          <cell r="P282">
            <v>1</v>
          </cell>
          <cell r="Q282" t="str">
            <v>M07/Concepcion</v>
          </cell>
          <cell r="R282" t="str">
            <v>NA</v>
          </cell>
        </row>
        <row r="283">
          <cell r="I283" t="str">
            <v>VACIOS</v>
          </cell>
          <cell r="J283" t="str">
            <v>VACIOS</v>
          </cell>
          <cell r="K283" t="str">
            <v>VACIOS</v>
          </cell>
          <cell r="L283" t="str">
            <v>10A45</v>
          </cell>
          <cell r="M283" t="str">
            <v>NA</v>
          </cell>
          <cell r="N283" t="str">
            <v>NA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</row>
        <row r="284">
          <cell r="I284" t="str">
            <v>TAPAS</v>
          </cell>
          <cell r="J284" t="str">
            <v>TAPAS</v>
          </cell>
          <cell r="K284" t="str">
            <v>TAPAS</v>
          </cell>
          <cell r="L284" t="str">
            <v>10A46</v>
          </cell>
          <cell r="M284" t="str">
            <v>NA</v>
          </cell>
          <cell r="N284" t="str">
            <v>NA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</row>
        <row r="285">
          <cell r="I285" t="str">
            <v>17B 858 365 A  RM5</v>
          </cell>
          <cell r="J285" t="str">
            <v>17B858365ARM5</v>
          </cell>
          <cell r="K285" t="str">
            <v>RODILLERA STORM</v>
          </cell>
          <cell r="L285" t="str">
            <v>11A16</v>
          </cell>
          <cell r="M285">
            <v>108</v>
          </cell>
          <cell r="N285">
            <v>9</v>
          </cell>
          <cell r="O285">
            <v>24</v>
          </cell>
          <cell r="P285">
            <v>1</v>
          </cell>
          <cell r="Q285" t="str">
            <v>M13/Jorge</v>
          </cell>
          <cell r="R285" t="str">
            <v>EISSMANN AUTOMOTIVE QUERETARO</v>
          </cell>
        </row>
        <row r="286">
          <cell r="I286" t="str">
            <v>17B 858 365 A  82V</v>
          </cell>
          <cell r="J286" t="str">
            <v>17B858365A82V</v>
          </cell>
          <cell r="K286" t="str">
            <v>RODILLERA TITAN</v>
          </cell>
          <cell r="L286" t="str">
            <v>11A17</v>
          </cell>
          <cell r="M286">
            <v>108</v>
          </cell>
          <cell r="N286">
            <v>9</v>
          </cell>
          <cell r="O286">
            <v>24</v>
          </cell>
          <cell r="P286">
            <v>1</v>
          </cell>
          <cell r="Q286" t="str">
            <v>M13/Jorge</v>
          </cell>
          <cell r="R286" t="str">
            <v>EISSMANN AUTOMOTIVE QUERETARO</v>
          </cell>
        </row>
        <row r="287">
          <cell r="I287" t="str">
            <v>17B 858 365 A  82V</v>
          </cell>
          <cell r="J287" t="str">
            <v>17B858365A82V</v>
          </cell>
          <cell r="K287" t="str">
            <v>RODILLERA TITAN</v>
          </cell>
          <cell r="L287" t="str">
            <v>11A18</v>
          </cell>
          <cell r="M287" t="str">
            <v>NA</v>
          </cell>
          <cell r="N287" t="str">
            <v>NA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EISSMANN AUTOMOTIVE QUERETARO</v>
          </cell>
        </row>
        <row r="288">
          <cell r="I288" t="str">
            <v>5NN 858 559 C  82V</v>
          </cell>
          <cell r="J288" t="str">
            <v>5NN858559C82V</v>
          </cell>
          <cell r="K288" t="str">
            <v>CARCASA INFERIOR "C"</v>
          </cell>
          <cell r="L288" t="str">
            <v>11A19</v>
          </cell>
          <cell r="M288">
            <v>72</v>
          </cell>
          <cell r="N288">
            <v>9</v>
          </cell>
          <cell r="O288">
            <v>16</v>
          </cell>
          <cell r="P288">
            <v>1</v>
          </cell>
          <cell r="Q288" t="str">
            <v>M13/Jorge</v>
          </cell>
          <cell r="R288" t="str">
            <v>EISSMANN AUTOMOTIVE QUERETARO</v>
          </cell>
        </row>
        <row r="289">
          <cell r="I289" t="str">
            <v>17A 920 420 E</v>
          </cell>
          <cell r="J289" t="str">
            <v>17A 920 420 E</v>
          </cell>
          <cell r="K289" t="str">
            <v>COMBI "420 B"</v>
          </cell>
          <cell r="L289" t="str">
            <v>11A20</v>
          </cell>
          <cell r="M289">
            <v>90</v>
          </cell>
          <cell r="N289">
            <v>4</v>
          </cell>
          <cell r="O289">
            <v>1</v>
          </cell>
          <cell r="P289">
            <v>1</v>
          </cell>
          <cell r="Q289" t="str">
            <v>M07/Concepcion</v>
          </cell>
          <cell r="R289" t="str">
            <v>CONTINENTAL AUTOMOTIVE CZ S.R.O.</v>
          </cell>
        </row>
        <row r="290">
          <cell r="I290" t="str">
            <v>5Q1 953 521 HC IGI</v>
          </cell>
          <cell r="J290" t="str">
            <v>5Q1953521HCIGI</v>
          </cell>
          <cell r="K290" t="str">
            <v xml:space="preserve"> MANDOS COLUMNA "HC"</v>
          </cell>
          <cell r="L290" t="str">
            <v>11A21</v>
          </cell>
          <cell r="M290">
            <v>100</v>
          </cell>
          <cell r="N290">
            <v>5</v>
          </cell>
          <cell r="O290">
            <v>24</v>
          </cell>
          <cell r="P290">
            <v>1</v>
          </cell>
          <cell r="Q290" t="str">
            <v>M13/Jorge</v>
          </cell>
          <cell r="R290" t="str">
            <v>VALEO SWITCHES AND DETECTION SYSTEM</v>
          </cell>
        </row>
        <row r="291">
          <cell r="I291" t="str">
            <v>PASILLO</v>
          </cell>
          <cell r="J291" t="str">
            <v>PASILLO</v>
          </cell>
          <cell r="K291" t="str">
            <v>PASILLO</v>
          </cell>
          <cell r="L291" t="str">
            <v>11A22</v>
          </cell>
          <cell r="M291" t="str">
            <v>NA</v>
          </cell>
          <cell r="N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</row>
        <row r="292">
          <cell r="I292" t="str">
            <v>PASILLO</v>
          </cell>
          <cell r="J292" t="str">
            <v>PASILLO</v>
          </cell>
          <cell r="K292" t="str">
            <v>PASILLO</v>
          </cell>
          <cell r="L292" t="str">
            <v>11A23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</row>
        <row r="293">
          <cell r="I293" t="str">
            <v>PASILLO</v>
          </cell>
          <cell r="J293" t="str">
            <v>PASILLO</v>
          </cell>
          <cell r="K293" t="str">
            <v>PASILLO</v>
          </cell>
          <cell r="L293" t="str">
            <v>11A24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</row>
        <row r="294">
          <cell r="I294" t="str">
            <v>CAOTICO</v>
          </cell>
          <cell r="J294" t="str">
            <v>CAOTICO</v>
          </cell>
          <cell r="K294" t="str">
            <v>CAOTICO</v>
          </cell>
          <cell r="L294" t="str">
            <v>11A25</v>
          </cell>
          <cell r="M294">
            <v>192</v>
          </cell>
          <cell r="N294">
            <v>12</v>
          </cell>
          <cell r="O294">
            <v>20</v>
          </cell>
          <cell r="P294">
            <v>1</v>
          </cell>
          <cell r="Q294" t="str">
            <v>M07/Concepcion</v>
          </cell>
          <cell r="R294" t="str">
            <v>NA</v>
          </cell>
        </row>
        <row r="295">
          <cell r="I295" t="str">
            <v>CAOTICO</v>
          </cell>
          <cell r="J295" t="str">
            <v>CAOTICO</v>
          </cell>
          <cell r="K295" t="str">
            <v>CAOTICO</v>
          </cell>
          <cell r="L295" t="str">
            <v>11A26</v>
          </cell>
          <cell r="M295">
            <v>252</v>
          </cell>
          <cell r="N295">
            <v>7</v>
          </cell>
          <cell r="O295">
            <v>42</v>
          </cell>
          <cell r="P295">
            <v>1</v>
          </cell>
          <cell r="Q295" t="str">
            <v>M13/Jorge</v>
          </cell>
          <cell r="R295" t="str">
            <v>NA</v>
          </cell>
        </row>
        <row r="296">
          <cell r="I296" t="str">
            <v>CAOTICO</v>
          </cell>
          <cell r="J296" t="str">
            <v>CAOTICO</v>
          </cell>
          <cell r="K296" t="str">
            <v>CAOTICO</v>
          </cell>
          <cell r="L296" t="str">
            <v>11A27</v>
          </cell>
          <cell r="M296">
            <v>252</v>
          </cell>
          <cell r="N296">
            <v>7</v>
          </cell>
          <cell r="O296">
            <v>42</v>
          </cell>
          <cell r="P296">
            <v>1</v>
          </cell>
          <cell r="Q296" t="str">
            <v>M13/Jorge</v>
          </cell>
          <cell r="R296" t="str">
            <v>NA</v>
          </cell>
        </row>
        <row r="297">
          <cell r="I297" t="str">
            <v>CAOTICO</v>
          </cell>
          <cell r="J297" t="str">
            <v>CAOTICO</v>
          </cell>
          <cell r="K297" t="str">
            <v>CAOTICO</v>
          </cell>
          <cell r="L297" t="str">
            <v>11A28</v>
          </cell>
          <cell r="M297">
            <v>252</v>
          </cell>
          <cell r="N297">
            <v>7</v>
          </cell>
          <cell r="O297">
            <v>42</v>
          </cell>
          <cell r="P297">
            <v>1</v>
          </cell>
          <cell r="Q297" t="str">
            <v>M13/Jorge</v>
          </cell>
          <cell r="R297" t="str">
            <v>NA</v>
          </cell>
        </row>
        <row r="298">
          <cell r="I298" t="str">
            <v>CAOTICO</v>
          </cell>
          <cell r="J298" t="str">
            <v>CAOTICO</v>
          </cell>
          <cell r="K298" t="str">
            <v>CAOTICO</v>
          </cell>
          <cell r="L298" t="str">
            <v>11A29</v>
          </cell>
          <cell r="M298">
            <v>144</v>
          </cell>
          <cell r="N298">
            <v>6</v>
          </cell>
          <cell r="O298">
            <v>24</v>
          </cell>
          <cell r="P298">
            <v>1</v>
          </cell>
          <cell r="Q298" t="str">
            <v>M06/Ruben</v>
          </cell>
          <cell r="R298" t="str">
            <v>NA</v>
          </cell>
        </row>
        <row r="299">
          <cell r="I299" t="str">
            <v>CAOTICO</v>
          </cell>
          <cell r="J299" t="str">
            <v>CAOTICO</v>
          </cell>
          <cell r="K299" t="str">
            <v>CAOTICO</v>
          </cell>
          <cell r="L299" t="str">
            <v>11A30</v>
          </cell>
          <cell r="M299">
            <v>144</v>
          </cell>
          <cell r="N299">
            <v>6</v>
          </cell>
          <cell r="O299">
            <v>24</v>
          </cell>
          <cell r="P299">
            <v>1</v>
          </cell>
          <cell r="Q299" t="str">
            <v>M06/Ruben</v>
          </cell>
          <cell r="R299" t="str">
            <v>NA</v>
          </cell>
        </row>
        <row r="300">
          <cell r="I300" t="str">
            <v>VACIOS</v>
          </cell>
          <cell r="J300" t="str">
            <v>VACIOS</v>
          </cell>
          <cell r="K300" t="str">
            <v>VACIOS</v>
          </cell>
          <cell r="L300" t="str">
            <v>11A31</v>
          </cell>
          <cell r="M300" t="str">
            <v>NA</v>
          </cell>
          <cell r="N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</row>
        <row r="301">
          <cell r="I301" t="str">
            <v>VACIOS</v>
          </cell>
          <cell r="J301" t="str">
            <v>VACIOS</v>
          </cell>
          <cell r="K301" t="str">
            <v>VACIOS</v>
          </cell>
          <cell r="L301" t="str">
            <v>11A32</v>
          </cell>
          <cell r="M301" t="str">
            <v>NA</v>
          </cell>
          <cell r="N301" t="str">
            <v>NA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</row>
        <row r="302">
          <cell r="I302" t="str">
            <v>VACIOS</v>
          </cell>
          <cell r="J302" t="str">
            <v>VACIOS</v>
          </cell>
          <cell r="K302" t="str">
            <v>VACIOS</v>
          </cell>
          <cell r="L302" t="str">
            <v>11A33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</row>
        <row r="303">
          <cell r="I303" t="str">
            <v>17B 858 416 C  SL1</v>
          </cell>
          <cell r="J303" t="str">
            <v>17B858416CSL1</v>
          </cell>
          <cell r="K303" t="str">
            <v>MOLDURA AMBIENTAL "SL1"</v>
          </cell>
          <cell r="L303" t="str">
            <v>12A16</v>
          </cell>
          <cell r="M303">
            <v>108</v>
          </cell>
          <cell r="N303">
            <v>9</v>
          </cell>
          <cell r="O303">
            <v>5</v>
          </cell>
          <cell r="P303">
            <v>2</v>
          </cell>
          <cell r="Q303" t="str">
            <v>M06/Marissa</v>
          </cell>
          <cell r="R303" t="str">
            <v>TONGLING USA AUTOMOTIVE</v>
          </cell>
        </row>
        <row r="304">
          <cell r="I304" t="str">
            <v>17B 858 416 C  SL1</v>
          </cell>
          <cell r="J304" t="str">
            <v>17B858416CSL1</v>
          </cell>
          <cell r="K304" t="str">
            <v>MOLDURA AMBIENTAL "SL1"</v>
          </cell>
          <cell r="L304" t="str">
            <v>12A17</v>
          </cell>
          <cell r="M304">
            <v>108</v>
          </cell>
          <cell r="N304">
            <v>9</v>
          </cell>
          <cell r="O304">
            <v>5</v>
          </cell>
          <cell r="P304">
            <v>2</v>
          </cell>
          <cell r="Q304" t="str">
            <v>M06/Marissa</v>
          </cell>
          <cell r="R304" t="str">
            <v>TONGLING USA AUTOMOTIVE</v>
          </cell>
        </row>
        <row r="305">
          <cell r="I305" t="str">
            <v>17B 858 416 D  ASZ</v>
          </cell>
          <cell r="J305" t="str">
            <v>17B858416DASZ</v>
          </cell>
          <cell r="K305" t="str">
            <v>MOLDURA AMBIENTAL B</v>
          </cell>
          <cell r="L305" t="str">
            <v>12A18</v>
          </cell>
          <cell r="M305">
            <v>108</v>
          </cell>
          <cell r="N305">
            <v>9</v>
          </cell>
          <cell r="O305">
            <v>5</v>
          </cell>
          <cell r="P305">
            <v>2</v>
          </cell>
          <cell r="Q305" t="str">
            <v>M06/Marissa</v>
          </cell>
          <cell r="R305" t="str">
            <v>TONGLING USA AUTOMOTIVE</v>
          </cell>
        </row>
        <row r="306">
          <cell r="I306" t="str">
            <v>17B 858 416 D  ZBA</v>
          </cell>
          <cell r="J306" t="str">
            <v>17B858416DZBA</v>
          </cell>
          <cell r="K306" t="str">
            <v>MOLDURA AMBIENTAL "ZBA"</v>
          </cell>
          <cell r="L306" t="str">
            <v>12A19</v>
          </cell>
          <cell r="M306">
            <v>108</v>
          </cell>
          <cell r="N306">
            <v>9</v>
          </cell>
          <cell r="O306">
            <v>5</v>
          </cell>
          <cell r="P306">
            <v>2</v>
          </cell>
          <cell r="Q306" t="str">
            <v>M06/Marissa</v>
          </cell>
          <cell r="R306" t="str">
            <v>TONGLING USA AUTOMOTIVE</v>
          </cell>
        </row>
        <row r="307">
          <cell r="I307" t="str">
            <v>17B 819 704 K  OPD</v>
          </cell>
          <cell r="J307" t="str">
            <v>17B819704KOPD</v>
          </cell>
          <cell r="K307" t="str">
            <v>MOLDURA LATERAL "K  OPD"</v>
          </cell>
          <cell r="L307" t="str">
            <v>12A19</v>
          </cell>
          <cell r="M307">
            <v>240</v>
          </cell>
          <cell r="N307">
            <v>12</v>
          </cell>
          <cell r="O307">
            <v>28</v>
          </cell>
          <cell r="P307">
            <v>1</v>
          </cell>
          <cell r="Q307" t="str">
            <v>M13/Jorge</v>
          </cell>
          <cell r="R307" t="str">
            <v>Summit Plastics Silao S. de R.L. de</v>
          </cell>
        </row>
        <row r="308">
          <cell r="I308" t="str">
            <v>17B 858 416 C  2UT</v>
          </cell>
          <cell r="J308" t="str">
            <v>17B858416C2UT</v>
          </cell>
          <cell r="K308" t="str">
            <v>MOLDURA AMBIENTAL "2UT"</v>
          </cell>
          <cell r="L308" t="str">
            <v>12A20</v>
          </cell>
          <cell r="M308">
            <v>108</v>
          </cell>
          <cell r="N308">
            <v>9</v>
          </cell>
          <cell r="O308">
            <v>5</v>
          </cell>
          <cell r="P308">
            <v>2</v>
          </cell>
          <cell r="Q308" t="str">
            <v>M06/Marissa</v>
          </cell>
          <cell r="R308" t="str">
            <v>TONGLING USA AUTOMOTIVE</v>
          </cell>
        </row>
        <row r="309">
          <cell r="I309" t="str">
            <v>17B 819 704 L  OSC</v>
          </cell>
          <cell r="J309" t="str">
            <v>17B819704LOSC</v>
          </cell>
          <cell r="K309" t="str">
            <v>MOLDURA LATERAL "L  OSC"</v>
          </cell>
          <cell r="L309" t="str">
            <v>12A20</v>
          </cell>
          <cell r="M309">
            <v>240</v>
          </cell>
          <cell r="N309">
            <v>12</v>
          </cell>
          <cell r="O309">
            <v>28</v>
          </cell>
          <cell r="P309">
            <v>1</v>
          </cell>
          <cell r="Q309" t="str">
            <v>M13/Jorge</v>
          </cell>
          <cell r="R309" t="str">
            <v>Summit Plastics Silao S. de R.L. de</v>
          </cell>
        </row>
        <row r="310">
          <cell r="I310" t="str">
            <v>17B 858 416 C  TU2</v>
          </cell>
          <cell r="J310" t="str">
            <v>17B858416CTU2</v>
          </cell>
          <cell r="K310" t="str">
            <v>MOLDURA AMBIENTAL "TU2"</v>
          </cell>
          <cell r="L310" t="str">
            <v>12A21</v>
          </cell>
          <cell r="M310">
            <v>108</v>
          </cell>
          <cell r="N310">
            <v>9</v>
          </cell>
          <cell r="O310">
            <v>5</v>
          </cell>
          <cell r="P310">
            <v>2</v>
          </cell>
          <cell r="Q310" t="str">
            <v>M06/Marissa</v>
          </cell>
          <cell r="R310" t="str">
            <v>TONGLING USA AUTOMOTIVE</v>
          </cell>
        </row>
        <row r="311">
          <cell r="I311" t="str">
            <v>17B 819 728 F  UZA</v>
          </cell>
          <cell r="J311" t="str">
            <v>17B819728FUZA</v>
          </cell>
          <cell r="K311" t="str">
            <v>MOLDURA CENTRAL "F"</v>
          </cell>
          <cell r="L311" t="str">
            <v>12A21</v>
          </cell>
          <cell r="M311">
            <v>180</v>
          </cell>
          <cell r="N311">
            <v>12</v>
          </cell>
          <cell r="O311">
            <v>30</v>
          </cell>
          <cell r="P311">
            <v>1</v>
          </cell>
          <cell r="Q311" t="str">
            <v>M13/Jorge</v>
          </cell>
          <cell r="R311" t="str">
            <v>Summit Plastics Silao S. de R.L. de</v>
          </cell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I313" t="str">
            <v>x</v>
          </cell>
          <cell r="J313">
            <v>0</v>
          </cell>
          <cell r="K313">
            <v>0</v>
          </cell>
          <cell r="L313" t="str">
            <v>12A24</v>
          </cell>
          <cell r="M313" t="str">
            <v>NA</v>
          </cell>
          <cell r="N313" t="str">
            <v>NA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</row>
        <row r="314">
          <cell r="I314" t="str">
            <v>TAPAS/TARIMAS</v>
          </cell>
          <cell r="J314" t="str">
            <v>TAPAS/TARIMAS</v>
          </cell>
          <cell r="K314" t="str">
            <v>TAPAS/TARIMAS</v>
          </cell>
          <cell r="L314" t="str">
            <v>12A25</v>
          </cell>
          <cell r="M314" t="str">
            <v>NA</v>
          </cell>
          <cell r="N314" t="str">
            <v>NA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</row>
        <row r="315">
          <cell r="I315" t="str">
            <v>17A 880 204 L</v>
          </cell>
          <cell r="J315" t="str">
            <v>17A880204L</v>
          </cell>
          <cell r="K315" t="str">
            <v>MODULO AIRBAG "L"</v>
          </cell>
          <cell r="L315" t="str">
            <v>12A26</v>
          </cell>
          <cell r="M315">
            <v>144</v>
          </cell>
          <cell r="N315">
            <v>4</v>
          </cell>
          <cell r="O315">
            <v>54</v>
          </cell>
          <cell r="P315">
            <v>1</v>
          </cell>
          <cell r="Q315" t="str">
            <v>M13/Jorge</v>
          </cell>
          <cell r="R315" t="str">
            <v>KEY SAFETY SYSTEMS  INC.</v>
          </cell>
        </row>
        <row r="316">
          <cell r="I316" t="str">
            <v>17A 880 204 L</v>
          </cell>
          <cell r="J316" t="str">
            <v>17A880204L</v>
          </cell>
          <cell r="K316" t="str">
            <v>MODULO AIRBAG "L"</v>
          </cell>
          <cell r="L316" t="str">
            <v>12A27</v>
          </cell>
          <cell r="M316">
            <v>144</v>
          </cell>
          <cell r="N316">
            <v>4</v>
          </cell>
          <cell r="O316" t="str">
            <v>NA</v>
          </cell>
          <cell r="P316" t="str">
            <v>NA</v>
          </cell>
          <cell r="Q316" t="str">
            <v>M13/Jorge</v>
          </cell>
          <cell r="R316" t="str">
            <v>KEY SAFETY SYSTEMS  INC.</v>
          </cell>
        </row>
        <row r="317">
          <cell r="I317" t="str">
            <v>17A 880 204 K</v>
          </cell>
          <cell r="J317" t="str">
            <v>17A880204K</v>
          </cell>
          <cell r="K317" t="str">
            <v>MODULO AIRBAG "K"</v>
          </cell>
          <cell r="L317" t="str">
            <v>12A28</v>
          </cell>
          <cell r="M317">
            <v>144</v>
          </cell>
          <cell r="N317">
            <v>4</v>
          </cell>
          <cell r="O317">
            <v>54</v>
          </cell>
          <cell r="P317">
            <v>1</v>
          </cell>
          <cell r="Q317" t="str">
            <v>M13/Jorge</v>
          </cell>
          <cell r="R317" t="str">
            <v>KEY SAFETY SYSTEMS  INC.</v>
          </cell>
        </row>
        <row r="318">
          <cell r="I318" t="str">
            <v>5NN 880 204 M</v>
          </cell>
          <cell r="J318" t="str">
            <v>5NN880204M</v>
          </cell>
          <cell r="K318" t="str">
            <v>MODULO AIRBAG "M"</v>
          </cell>
          <cell r="L318" t="str">
            <v>12A29</v>
          </cell>
          <cell r="M318">
            <v>144</v>
          </cell>
          <cell r="N318">
            <v>4</v>
          </cell>
          <cell r="O318">
            <v>54</v>
          </cell>
          <cell r="P318">
            <v>1</v>
          </cell>
          <cell r="Q318" t="str">
            <v>M13/Jorge</v>
          </cell>
          <cell r="R318" t="str">
            <v>KEY SAFETY SYSTEMS  INC.</v>
          </cell>
        </row>
        <row r="319">
          <cell r="I319" t="str">
            <v>5NN 880 204 M</v>
          </cell>
          <cell r="J319" t="str">
            <v>5NN880204M</v>
          </cell>
          <cell r="K319" t="str">
            <v>MODULO AIRBAG "M"</v>
          </cell>
          <cell r="L319" t="str">
            <v>12A30</v>
          </cell>
          <cell r="M319">
            <v>144</v>
          </cell>
          <cell r="N319">
            <v>4</v>
          </cell>
          <cell r="O319">
            <v>54</v>
          </cell>
          <cell r="P319">
            <v>1</v>
          </cell>
          <cell r="Q319" t="str">
            <v>M13/Jorge</v>
          </cell>
          <cell r="R319" t="str">
            <v>KEY SAFETY SYSTEMS  INC.</v>
          </cell>
        </row>
        <row r="320">
          <cell r="I320" t="str">
            <v>5NN 880 204 N</v>
          </cell>
          <cell r="J320" t="str">
            <v>5NN880204N</v>
          </cell>
          <cell r="K320" t="str">
            <v>MODULO AIRBAG "N"</v>
          </cell>
          <cell r="L320" t="str">
            <v>12A31</v>
          </cell>
          <cell r="M320">
            <v>144</v>
          </cell>
          <cell r="N320">
            <v>4</v>
          </cell>
          <cell r="O320">
            <v>54</v>
          </cell>
          <cell r="P320">
            <v>1</v>
          </cell>
          <cell r="Q320" t="str">
            <v>M13/Jorge</v>
          </cell>
          <cell r="R320" t="str">
            <v>KEY SAFETY SYSTEMS  INC.</v>
          </cell>
        </row>
        <row r="321">
          <cell r="I321" t="str">
            <v>5NN 880 204 N</v>
          </cell>
          <cell r="J321" t="str">
            <v>5NN880204N</v>
          </cell>
          <cell r="K321" t="str">
            <v>MODULO AIRBAG "N"</v>
          </cell>
          <cell r="L321" t="str">
            <v>12A32</v>
          </cell>
          <cell r="M321">
            <v>144</v>
          </cell>
          <cell r="N321">
            <v>4</v>
          </cell>
          <cell r="O321">
            <v>54</v>
          </cell>
          <cell r="P321">
            <v>1</v>
          </cell>
          <cell r="Q321" t="str">
            <v>M13/Jorge</v>
          </cell>
          <cell r="R321" t="str">
            <v>KEY SAFETY SYSTEMS  INC.</v>
          </cell>
        </row>
        <row r="322">
          <cell r="I322" t="str">
            <v>2GJ 880 204 H</v>
          </cell>
          <cell r="J322" t="str">
            <v>2GJ880204H</v>
          </cell>
          <cell r="K322" t="str">
            <v>AIRBAG "H"</v>
          </cell>
          <cell r="L322" t="str">
            <v>12A33</v>
          </cell>
          <cell r="M322">
            <v>144</v>
          </cell>
          <cell r="N322">
            <v>4</v>
          </cell>
          <cell r="O322">
            <v>30</v>
          </cell>
          <cell r="P322">
            <v>1</v>
          </cell>
          <cell r="Q322" t="e">
            <v>#N/A</v>
          </cell>
          <cell r="R322" t="e">
            <v>#N/A</v>
          </cell>
        </row>
        <row r="323">
          <cell r="I323" t="str">
            <v>17B 858 189 A  1QB</v>
          </cell>
          <cell r="J323" t="str">
            <v>17B858189A1QB</v>
          </cell>
          <cell r="K323" t="str">
            <v>SOPORTE RADIO</v>
          </cell>
          <cell r="L323" t="str">
            <v>13A16</v>
          </cell>
          <cell r="M323">
            <v>108</v>
          </cell>
          <cell r="N323">
            <v>9</v>
          </cell>
          <cell r="O323">
            <v>5</v>
          </cell>
          <cell r="P323">
            <v>2</v>
          </cell>
          <cell r="Q323" t="str">
            <v>M06/Marissa</v>
          </cell>
          <cell r="R323" t="str">
            <v>TONGLING USA AUTOMOTIVE</v>
          </cell>
        </row>
        <row r="324">
          <cell r="I324" t="str">
            <v>17B 858 189 A  1QB</v>
          </cell>
          <cell r="J324" t="str">
            <v>17B858189A1QB</v>
          </cell>
          <cell r="K324" t="str">
            <v>SOPORTE RADIO</v>
          </cell>
          <cell r="L324" t="str">
            <v>13A17</v>
          </cell>
          <cell r="M324">
            <v>108</v>
          </cell>
          <cell r="N324">
            <v>9</v>
          </cell>
          <cell r="O324">
            <v>5</v>
          </cell>
          <cell r="P324">
            <v>2</v>
          </cell>
          <cell r="Q324" t="str">
            <v>M06/Marissa</v>
          </cell>
          <cell r="R324" t="str">
            <v>TONGLING USA AUTOMOTIVE</v>
          </cell>
        </row>
        <row r="325">
          <cell r="I325" t="str">
            <v>17B 858 189 A  1QB</v>
          </cell>
          <cell r="J325" t="str">
            <v>17B858189A1QB</v>
          </cell>
          <cell r="K325" t="str">
            <v>SOPORTE RADIO</v>
          </cell>
          <cell r="L325" t="str">
            <v>13A18</v>
          </cell>
          <cell r="M325">
            <v>108</v>
          </cell>
          <cell r="N325">
            <v>9</v>
          </cell>
          <cell r="O325">
            <v>5</v>
          </cell>
          <cell r="P325">
            <v>2</v>
          </cell>
          <cell r="Q325" t="str">
            <v>M06/Marissa</v>
          </cell>
          <cell r="R325" t="str">
            <v>TONGLING USA AUTOMOTIVE</v>
          </cell>
        </row>
        <row r="326">
          <cell r="I326" t="str">
            <v>17B 858 019 E  HUZ</v>
          </cell>
          <cell r="J326" t="str">
            <v>17B858019EHUZ</v>
          </cell>
          <cell r="K326" t="str">
            <v>MOLDURA KOMBI "E"</v>
          </cell>
          <cell r="L326" t="str">
            <v>13A19</v>
          </cell>
          <cell r="M326">
            <v>108</v>
          </cell>
          <cell r="N326">
            <v>3</v>
          </cell>
          <cell r="O326">
            <v>8</v>
          </cell>
          <cell r="P326">
            <v>6</v>
          </cell>
          <cell r="Q326" t="str">
            <v>M06/Marissa</v>
          </cell>
          <cell r="R326" t="str">
            <v>DR. SCHNEIDER AUTOMOTIVE SYSTEMS</v>
          </cell>
        </row>
        <row r="327">
          <cell r="I327" t="str">
            <v>17B 858 019 E  HUZ</v>
          </cell>
          <cell r="J327" t="str">
            <v>17B858019EHUZ</v>
          </cell>
          <cell r="K327" t="str">
            <v>MOLDURA COMBI "E"</v>
          </cell>
          <cell r="L327" t="str">
            <v>13A20</v>
          </cell>
          <cell r="M327">
            <v>108</v>
          </cell>
          <cell r="N327">
            <v>3</v>
          </cell>
          <cell r="O327">
            <v>8</v>
          </cell>
          <cell r="P327">
            <v>6</v>
          </cell>
          <cell r="Q327" t="str">
            <v>M06/Marissa</v>
          </cell>
          <cell r="R327" t="str">
            <v>DR. SCHNEIDER AUTOMOTIVE SYSTEMS</v>
          </cell>
        </row>
        <row r="328">
          <cell r="I328" t="str">
            <v>17B 858 019 H  OSD</v>
          </cell>
          <cell r="J328" t="str">
            <v>17B858019HOSD</v>
          </cell>
          <cell r="K328" t="str">
            <v>MOLDURA COMBI "H"</v>
          </cell>
          <cell r="L328" t="str">
            <v>13A20</v>
          </cell>
          <cell r="M328">
            <v>30</v>
          </cell>
          <cell r="N328">
            <v>3</v>
          </cell>
          <cell r="O328">
            <v>12</v>
          </cell>
          <cell r="P328">
            <v>1</v>
          </cell>
          <cell r="Q328" t="str">
            <v>M13/Jorge</v>
          </cell>
          <cell r="R328" t="str">
            <v>Summit Plastics Silao S. de R.L. de</v>
          </cell>
        </row>
        <row r="329">
          <cell r="I329" t="str">
            <v>17B 819 728 F  UYD</v>
          </cell>
          <cell r="J329" t="str">
            <v>17B819728FUYD</v>
          </cell>
          <cell r="K329" t="str">
            <v>MOLDURA CENTRAL "B"</v>
          </cell>
          <cell r="L329" t="str">
            <v>13A21</v>
          </cell>
          <cell r="M329">
            <v>180</v>
          </cell>
          <cell r="N329">
            <v>6</v>
          </cell>
          <cell r="O329">
            <v>3</v>
          </cell>
          <cell r="P329">
            <v>1</v>
          </cell>
          <cell r="Q329" t="str">
            <v>NA</v>
          </cell>
          <cell r="R329" t="str">
            <v>SUMMIT PLASTICS SILAO, S. DE R.L.</v>
          </cell>
        </row>
        <row r="330">
          <cell r="I330" t="str">
            <v>17B 819 728 F  UYD</v>
          </cell>
          <cell r="J330" t="str">
            <v>17B819728FUYD</v>
          </cell>
          <cell r="K330" t="str">
            <v>MOLDURA CENTRAL "F"</v>
          </cell>
          <cell r="L330" t="str">
            <v>13A21</v>
          </cell>
          <cell r="M330">
            <v>180</v>
          </cell>
          <cell r="N330">
            <v>3</v>
          </cell>
          <cell r="O330">
            <v>36</v>
          </cell>
          <cell r="P330">
            <v>1</v>
          </cell>
          <cell r="Q330" t="str">
            <v>M13/Jorge</v>
          </cell>
          <cell r="R330" t="str">
            <v>Summit Plastics Silao S. de R.L. de</v>
          </cell>
        </row>
        <row r="331">
          <cell r="I331" t="str">
            <v>5TC 880 842 F</v>
          </cell>
          <cell r="J331" t="str">
            <v>5TC880842F</v>
          </cell>
          <cell r="K331" t="str">
            <v>AIRBAG RODILLA "F"</v>
          </cell>
          <cell r="L331" t="str">
            <v>13A25</v>
          </cell>
          <cell r="M331">
            <v>80</v>
          </cell>
          <cell r="N331">
            <v>4</v>
          </cell>
          <cell r="O331">
            <v>24</v>
          </cell>
          <cell r="P331">
            <v>1</v>
          </cell>
          <cell r="Q331" t="str">
            <v>M06/Ruben</v>
          </cell>
          <cell r="R331" t="str">
            <v>TRW Polska Sp. z o.o.</v>
          </cell>
        </row>
        <row r="332">
          <cell r="I332" t="str">
            <v>5TB 880 841 F</v>
          </cell>
          <cell r="J332" t="str">
            <v>5TB880841F</v>
          </cell>
          <cell r="K332" t="str">
            <v>AIRBAG RODILLA "F"</v>
          </cell>
          <cell r="L332" t="str">
            <v>13A26</v>
          </cell>
          <cell r="M332">
            <v>80</v>
          </cell>
          <cell r="N332">
            <v>4</v>
          </cell>
          <cell r="O332">
            <v>24</v>
          </cell>
          <cell r="P332">
            <v>1</v>
          </cell>
          <cell r="Q332" t="str">
            <v>M06/Ruben</v>
          </cell>
          <cell r="R332" t="str">
            <v>TRW Polska Sp. z o.o.</v>
          </cell>
        </row>
        <row r="333">
          <cell r="I333" t="str">
            <v>5TB 880 841 F</v>
          </cell>
          <cell r="J333" t="str">
            <v>5TB880841F</v>
          </cell>
          <cell r="K333" t="str">
            <v>AIRBAG RODILLA "F"</v>
          </cell>
          <cell r="L333" t="str">
            <v>13A27</v>
          </cell>
          <cell r="M333">
            <v>80</v>
          </cell>
          <cell r="N333">
            <v>4</v>
          </cell>
          <cell r="O333">
            <v>24</v>
          </cell>
          <cell r="P333">
            <v>1</v>
          </cell>
          <cell r="Q333" t="str">
            <v>M06/Ruben</v>
          </cell>
          <cell r="R333" t="str">
            <v>TRW Polska Sp. z o.o.</v>
          </cell>
        </row>
        <row r="334">
          <cell r="I334" t="str">
            <v>17B 858 418 C HUZ</v>
          </cell>
          <cell r="J334" t="str">
            <v>17B858418CHUZ</v>
          </cell>
          <cell r="K334" t="str">
            <v>MOLDURA AMBIENTAL B</v>
          </cell>
          <cell r="L334" t="str">
            <v>14A04-1</v>
          </cell>
          <cell r="M334" t="str">
            <v>NA</v>
          </cell>
          <cell r="N334" t="str">
            <v>NA</v>
          </cell>
          <cell r="O334" t="str">
            <v>NA</v>
          </cell>
          <cell r="P334" t="str">
            <v>NA</v>
          </cell>
          <cell r="Q334" t="str">
            <v>NA</v>
          </cell>
          <cell r="R334" t="str">
            <v>NA</v>
          </cell>
        </row>
        <row r="335">
          <cell r="I335" t="str">
            <v>N   906 988 05</v>
          </cell>
          <cell r="J335" t="str">
            <v>N90698805</v>
          </cell>
          <cell r="K335" t="str">
            <v>GRAPA</v>
          </cell>
          <cell r="L335" t="str">
            <v>20A01</v>
          </cell>
          <cell r="M335">
            <v>150000</v>
          </cell>
          <cell r="N335">
            <v>5000</v>
          </cell>
          <cell r="O335">
            <v>35</v>
          </cell>
          <cell r="P335">
            <v>1</v>
          </cell>
          <cell r="Q335" t="str">
            <v>M06/Ruben</v>
          </cell>
          <cell r="R335" t="str">
            <v>A. Raymond GmbH &amp; Co. KG</v>
          </cell>
        </row>
        <row r="336">
          <cell r="I336" t="str">
            <v>N   909 995 02</v>
          </cell>
          <cell r="J336" t="str">
            <v>N90999502</v>
          </cell>
          <cell r="K336" t="str">
            <v>TORNILLO M6x25</v>
          </cell>
          <cell r="L336" t="str">
            <v>20A02</v>
          </cell>
          <cell r="M336">
            <v>3200</v>
          </cell>
          <cell r="N336">
            <v>3200</v>
          </cell>
          <cell r="O336">
            <v>30</v>
          </cell>
          <cell r="P336">
            <v>1</v>
          </cell>
          <cell r="Q336" t="str">
            <v>M06/Ruben</v>
          </cell>
          <cell r="R336" t="str">
            <v>Eska Sächsische Schraubenwerke GmbH</v>
          </cell>
        </row>
        <row r="337">
          <cell r="I337" t="str">
            <v>1T0 857 489</v>
          </cell>
          <cell r="J337" t="str">
            <v>1T0857489</v>
          </cell>
          <cell r="K337" t="str">
            <v>TAPON SENSOR TEMPERATURA</v>
          </cell>
          <cell r="L337" t="str">
            <v>20A03</v>
          </cell>
          <cell r="M337">
            <v>2000</v>
          </cell>
          <cell r="N337">
            <v>2000</v>
          </cell>
          <cell r="O337">
            <v>25</v>
          </cell>
          <cell r="P337">
            <v>1</v>
          </cell>
          <cell r="Q337" t="str">
            <v>M06/Ruben</v>
          </cell>
          <cell r="R337" t="str">
            <v>LISI AUTOMOTIVE KKP GmbH &amp; Co. KG</v>
          </cell>
        </row>
        <row r="338">
          <cell r="I338" t="str">
            <v>N   911 585 01</v>
          </cell>
          <cell r="J338" t="str">
            <v>N91158501</v>
          </cell>
          <cell r="K338" t="str">
            <v>REMACHE EXPANSIVO</v>
          </cell>
          <cell r="L338" t="str">
            <v>20A04</v>
          </cell>
          <cell r="M338">
            <v>48000</v>
          </cell>
          <cell r="N338">
            <v>1500</v>
          </cell>
          <cell r="O338">
            <v>30</v>
          </cell>
          <cell r="P338">
            <v>1</v>
          </cell>
          <cell r="Q338" t="str">
            <v>M06/Ruben</v>
          </cell>
          <cell r="R338" t="str">
            <v>Tucker GmbH</v>
          </cell>
        </row>
        <row r="339">
          <cell r="I339" t="str">
            <v>N   910 189 01</v>
          </cell>
          <cell r="J339" t="str">
            <v>N91018901</v>
          </cell>
          <cell r="K339" t="str">
            <v>TUERCA C6</v>
          </cell>
          <cell r="L339" t="str">
            <v>20A05</v>
          </cell>
          <cell r="M339">
            <v>8000</v>
          </cell>
          <cell r="N339">
            <v>1500</v>
          </cell>
          <cell r="O339">
            <v>30</v>
          </cell>
          <cell r="P339">
            <v>1</v>
          </cell>
          <cell r="Q339" t="str">
            <v>M06/Ruben</v>
          </cell>
          <cell r="R339" t="str">
            <v>Tucker GmbH</v>
          </cell>
        </row>
        <row r="340">
          <cell r="I340" t="str">
            <v>N   107 370 01</v>
          </cell>
          <cell r="J340" t="str">
            <v>N10737001</v>
          </cell>
          <cell r="K340" t="str">
            <v>TUERCA SEGURIDAD M6</v>
          </cell>
          <cell r="L340" t="str">
            <v>20A06</v>
          </cell>
          <cell r="M340">
            <v>76000</v>
          </cell>
          <cell r="N340">
            <v>3800</v>
          </cell>
          <cell r="O340">
            <v>30</v>
          </cell>
          <cell r="P340">
            <v>1</v>
          </cell>
          <cell r="Q340" t="str">
            <v>M06/Ruben</v>
          </cell>
          <cell r="R340" t="str">
            <v>Nedschroef Plettenberg GmbH</v>
          </cell>
        </row>
        <row r="341">
          <cell r="I341" t="str">
            <v>N   909 446 03</v>
          </cell>
          <cell r="J341" t="str">
            <v>N90944603</v>
          </cell>
          <cell r="K341" t="str">
            <v>Fijacion</v>
          </cell>
          <cell r="L341" t="str">
            <v>20A07</v>
          </cell>
          <cell r="M341">
            <v>51000</v>
          </cell>
          <cell r="N341">
            <v>1000</v>
          </cell>
          <cell r="O341">
            <v>30</v>
          </cell>
          <cell r="P341">
            <v>1</v>
          </cell>
          <cell r="Q341" t="str">
            <v>M06/Ruben</v>
          </cell>
          <cell r="R341" t="str">
            <v>Keller &amp; Kalmbach GmbH</v>
          </cell>
        </row>
        <row r="342">
          <cell r="I342" t="str">
            <v>WHT 007 080</v>
          </cell>
          <cell r="J342" t="str">
            <v>WHT007080</v>
          </cell>
          <cell r="K342" t="str">
            <v>BOTON DE PRESION</v>
          </cell>
          <cell r="L342" t="str">
            <v>20A08</v>
          </cell>
          <cell r="M342">
            <v>28000</v>
          </cell>
          <cell r="N342">
            <v>4000</v>
          </cell>
          <cell r="O342">
            <v>15</v>
          </cell>
          <cell r="P342">
            <v>1</v>
          </cell>
          <cell r="Q342" t="str">
            <v>M06/Ruben</v>
          </cell>
          <cell r="R342" t="str">
            <v>LISI AUTOMOTIVE KKP GmbH &amp; Co. KG</v>
          </cell>
        </row>
        <row r="343">
          <cell r="I343" t="str">
            <v>5Q2 971 846</v>
          </cell>
          <cell r="J343" t="str">
            <v>5Q2971846</v>
          </cell>
          <cell r="K343" t="str">
            <v>SOPORTE ALTAVOZ CLIMA</v>
          </cell>
          <cell r="L343" t="str">
            <v>20A09</v>
          </cell>
          <cell r="M343">
            <v>4800</v>
          </cell>
          <cell r="N343">
            <v>100</v>
          </cell>
          <cell r="O343">
            <v>49</v>
          </cell>
          <cell r="P343">
            <v>1</v>
          </cell>
          <cell r="Q343" t="str">
            <v>M06/Ruben</v>
          </cell>
          <cell r="R343" t="str">
            <v>Springfix Befestigungstechnik GmbH</v>
          </cell>
        </row>
        <row r="344">
          <cell r="I344" t="str">
            <v>N   102 400 03</v>
          </cell>
          <cell r="J344" t="str">
            <v>N10240003</v>
          </cell>
          <cell r="K344" t="str">
            <v>TORNILLO M8x32</v>
          </cell>
          <cell r="L344" t="str">
            <v>20A10</v>
          </cell>
          <cell r="M344">
            <v>21600</v>
          </cell>
          <cell r="N344">
            <v>8000</v>
          </cell>
          <cell r="O344">
            <v>30</v>
          </cell>
          <cell r="P344">
            <v>1</v>
          </cell>
          <cell r="Q344" t="str">
            <v>M06/Ruben</v>
          </cell>
          <cell r="R344" t="str">
            <v>COLD HEADING COMPANY</v>
          </cell>
        </row>
        <row r="345">
          <cell r="I345" t="str">
            <v>N   106 843 01</v>
          </cell>
          <cell r="J345" t="str">
            <v>N10684301</v>
          </cell>
          <cell r="K345" t="str">
            <v>TORNILLO M6x18</v>
          </cell>
          <cell r="L345" t="str">
            <v>20A11</v>
          </cell>
          <cell r="M345">
            <v>81000</v>
          </cell>
          <cell r="N345">
            <v>1800</v>
          </cell>
          <cell r="O345">
            <v>30</v>
          </cell>
          <cell r="P345">
            <v>1</v>
          </cell>
          <cell r="Q345" t="str">
            <v>M06/Ruben</v>
          </cell>
          <cell r="R345" t="str">
            <v>FONTANA FASTENERS SA</v>
          </cell>
        </row>
        <row r="346">
          <cell r="I346" t="str">
            <v>5Q1 953 521 JM IGI</v>
          </cell>
          <cell r="J346" t="str">
            <v>5Q1953521JMIGI</v>
          </cell>
          <cell r="K346" t="str">
            <v>MANDOS COLUMNA "JM"</v>
          </cell>
          <cell r="L346" t="str">
            <v>20A12</v>
          </cell>
          <cell r="M346">
            <v>100</v>
          </cell>
          <cell r="N346">
            <v>5</v>
          </cell>
          <cell r="O346">
            <v>6</v>
          </cell>
          <cell r="P346">
            <v>1</v>
          </cell>
          <cell r="Q346" t="str">
            <v>M13/Jorge</v>
          </cell>
          <cell r="R346" t="str">
            <v>Valeo Switches &amp; Detection Systems</v>
          </cell>
        </row>
        <row r="347">
          <cell r="I347" t="str">
            <v>5TC 819 593</v>
          </cell>
          <cell r="J347" t="str">
            <v>5TC819593</v>
          </cell>
          <cell r="K347" t="str">
            <v>PANEL FRIO</v>
          </cell>
          <cell r="L347" t="str">
            <v>20A13</v>
          </cell>
          <cell r="M347">
            <v>400</v>
          </cell>
          <cell r="N347">
            <v>60</v>
          </cell>
          <cell r="O347">
            <v>1</v>
          </cell>
          <cell r="P347">
            <v>1</v>
          </cell>
          <cell r="Q347" t="str">
            <v>M06/Ruben</v>
          </cell>
          <cell r="R347" t="str">
            <v>Carcoustics Belgium N.V.</v>
          </cell>
        </row>
        <row r="348">
          <cell r="I348" t="str">
            <v>5TC 819 593</v>
          </cell>
          <cell r="J348" t="str">
            <v>5TC819593</v>
          </cell>
          <cell r="K348" t="str">
            <v>PANEL FRIO</v>
          </cell>
          <cell r="L348" t="str">
            <v>20A14</v>
          </cell>
          <cell r="M348">
            <v>400</v>
          </cell>
          <cell r="N348">
            <v>60</v>
          </cell>
          <cell r="O348">
            <v>1</v>
          </cell>
          <cell r="P348">
            <v>1</v>
          </cell>
          <cell r="Q348" t="str">
            <v>M06/Ruben</v>
          </cell>
          <cell r="R348" t="str">
            <v>Carcoustics Belgium N.V.</v>
          </cell>
        </row>
        <row r="349">
          <cell r="I349" t="str">
            <v>N   909 446 04</v>
          </cell>
          <cell r="J349" t="str">
            <v>N90944604</v>
          </cell>
          <cell r="K349" t="str">
            <v>Tornillo C. Infferior</v>
          </cell>
          <cell r="L349" t="str">
            <v>20A15</v>
          </cell>
          <cell r="M349">
            <v>111600</v>
          </cell>
          <cell r="N349">
            <v>3600</v>
          </cell>
          <cell r="O349">
            <v>30</v>
          </cell>
          <cell r="P349">
            <v>1</v>
          </cell>
          <cell r="Q349" t="str">
            <v>M06/Ruben</v>
          </cell>
          <cell r="R349" t="str">
            <v>Nedschroef Altena GmbH</v>
          </cell>
        </row>
        <row r="350">
          <cell r="I350" t="str">
            <v>N   910 799 01</v>
          </cell>
          <cell r="J350" t="str">
            <v>N91079901</v>
          </cell>
          <cell r="K350" t="str">
            <v>Tornillo Bcm</v>
          </cell>
          <cell r="L350" t="str">
            <v>20A16</v>
          </cell>
          <cell r="M350">
            <v>67500</v>
          </cell>
          <cell r="N350">
            <v>1800</v>
          </cell>
          <cell r="O350">
            <v>30</v>
          </cell>
          <cell r="P350">
            <v>1</v>
          </cell>
          <cell r="Q350" t="str">
            <v>M06/Ruben</v>
          </cell>
          <cell r="R350" t="str">
            <v>Fontana Fasteners Deutschland GmbH</v>
          </cell>
        </row>
        <row r="351">
          <cell r="I351" t="str">
            <v>N   905 845 02</v>
          </cell>
          <cell r="J351" t="str">
            <v>N90584502</v>
          </cell>
          <cell r="K351" t="str">
            <v>Tornillo Decapitable</v>
          </cell>
          <cell r="L351" t="str">
            <v>20A17</v>
          </cell>
          <cell r="M351">
            <v>57600</v>
          </cell>
          <cell r="N351">
            <v>1800</v>
          </cell>
          <cell r="O351">
            <v>30</v>
          </cell>
          <cell r="P351">
            <v>1</v>
          </cell>
          <cell r="Q351" t="str">
            <v>M06/Ruben</v>
          </cell>
          <cell r="R351" t="str">
            <v>LISI Automotive Knipping</v>
          </cell>
        </row>
        <row r="352">
          <cell r="I352" t="str">
            <v xml:space="preserve">N   104 734 02 </v>
          </cell>
          <cell r="J352" t="str">
            <v xml:space="preserve">N10473402 </v>
          </cell>
          <cell r="K352" t="str">
            <v>TORNILLO TP6x20</v>
          </cell>
          <cell r="L352" t="str">
            <v>20A18</v>
          </cell>
          <cell r="M352">
            <v>12000</v>
          </cell>
          <cell r="N352">
            <v>1800</v>
          </cell>
          <cell r="O352">
            <v>30</v>
          </cell>
          <cell r="P352">
            <v>1</v>
          </cell>
          <cell r="Q352" t="str">
            <v>M06/Ruben</v>
          </cell>
          <cell r="R352" t="str">
            <v>LISI AUTOMOTIVE KNIPPING ESPAÑA SA</v>
          </cell>
        </row>
        <row r="353">
          <cell r="I353" t="str">
            <v>N   909 101 02</v>
          </cell>
          <cell r="J353" t="str">
            <v>N90910102</v>
          </cell>
          <cell r="K353" t="str">
            <v>TORNILLO M5x18  - PA</v>
          </cell>
          <cell r="L353" t="str">
            <v>20A19</v>
          </cell>
          <cell r="M353">
            <v>96000</v>
          </cell>
          <cell r="N353">
            <v>1800</v>
          </cell>
          <cell r="O353">
            <v>30</v>
          </cell>
          <cell r="P353">
            <v>1</v>
          </cell>
          <cell r="Q353" t="str">
            <v>M06/Ruben</v>
          </cell>
          <cell r="R353" t="str">
            <v>Fontana Fasteners Deutschland GmbH</v>
          </cell>
        </row>
        <row r="354">
          <cell r="I354" t="str">
            <v>N   106 373 01</v>
          </cell>
          <cell r="J354" t="str">
            <v>N10637301</v>
          </cell>
          <cell r="K354" t="str">
            <v>Fastening</v>
          </cell>
          <cell r="L354" t="str">
            <v>20A20</v>
          </cell>
          <cell r="M354">
            <v>15000</v>
          </cell>
          <cell r="N354">
            <v>1800</v>
          </cell>
          <cell r="O354">
            <v>30</v>
          </cell>
          <cell r="P354">
            <v>1</v>
          </cell>
          <cell r="Q354" t="str">
            <v>M06/Ruben</v>
          </cell>
          <cell r="R354" t="str">
            <v>LISI AUTOMOTIVE KNIPPING ESPAÑA SA</v>
          </cell>
        </row>
        <row r="355">
          <cell r="I355" t="str">
            <v>N   906 986 06</v>
          </cell>
          <cell r="J355" t="str">
            <v>N90698606</v>
          </cell>
          <cell r="K355" t="str">
            <v>TORNILLO</v>
          </cell>
          <cell r="L355" t="str">
            <v>20A21</v>
          </cell>
          <cell r="M355">
            <v>220000</v>
          </cell>
          <cell r="N355">
            <v>1000</v>
          </cell>
          <cell r="O355">
            <v>30</v>
          </cell>
          <cell r="P355">
            <v>1</v>
          </cell>
          <cell r="Q355" t="str">
            <v>M06/Ruben</v>
          </cell>
          <cell r="R355" t="str">
            <v>PANEL FIJACIONES S.COOP.</v>
          </cell>
        </row>
        <row r="356">
          <cell r="I356" t="str">
            <v>N   910 935 02</v>
          </cell>
          <cell r="J356" t="str">
            <v>N91093502</v>
          </cell>
          <cell r="K356" t="str">
            <v>TORNILLO</v>
          </cell>
          <cell r="L356" t="str">
            <v>20A22</v>
          </cell>
          <cell r="M356">
            <v>49400</v>
          </cell>
          <cell r="N356">
            <v>1300</v>
          </cell>
          <cell r="O356">
            <v>30</v>
          </cell>
          <cell r="P356">
            <v>1</v>
          </cell>
          <cell r="Q356" t="str">
            <v>M06/Ruben</v>
          </cell>
          <cell r="R356" t="str">
            <v>Fontana Fasteners Inc</v>
          </cell>
        </row>
        <row r="357">
          <cell r="I357" t="str">
            <v>5NN 858 122 A  81U</v>
          </cell>
          <cell r="J357" t="str">
            <v>5NN858122A81U</v>
          </cell>
          <cell r="K357" t="str">
            <v>CENTER SPEAKER COVER</v>
          </cell>
          <cell r="L357" t="str">
            <v>20A23</v>
          </cell>
          <cell r="M357">
            <v>240</v>
          </cell>
          <cell r="N357">
            <v>10</v>
          </cell>
          <cell r="O357">
            <v>16</v>
          </cell>
          <cell r="P357">
            <v>1</v>
          </cell>
          <cell r="Q357" t="str">
            <v>M13/Jorge</v>
          </cell>
          <cell r="R357" t="str">
            <v>EISSMANN AUTOMOTIVE QUERETARO</v>
          </cell>
        </row>
        <row r="358">
          <cell r="I358" t="str">
            <v>5NN 858 161    82V</v>
          </cell>
          <cell r="J358" t="str">
            <v>5NN85816182V</v>
          </cell>
          <cell r="K358" t="str">
            <v>SOPORTE ALTAVOZ TABLERO</v>
          </cell>
          <cell r="L358" t="str">
            <v>20A24</v>
          </cell>
          <cell r="M358">
            <v>120</v>
          </cell>
          <cell r="N358">
            <v>20</v>
          </cell>
          <cell r="O358">
            <v>8</v>
          </cell>
          <cell r="P358">
            <v>1</v>
          </cell>
          <cell r="Q358" t="str">
            <v>M13/Jorge</v>
          </cell>
          <cell r="R358" t="str">
            <v>EISSMANN AUTOMOTIVE QUERETARO</v>
          </cell>
        </row>
        <row r="359">
          <cell r="I359" t="str">
            <v>x</v>
          </cell>
          <cell r="J359">
            <v>0</v>
          </cell>
          <cell r="K359">
            <v>0</v>
          </cell>
          <cell r="L359" t="str">
            <v>20A25</v>
          </cell>
          <cell r="M359" t="str">
            <v>NA</v>
          </cell>
          <cell r="N359" t="str">
            <v>NA</v>
          </cell>
          <cell r="O359" t="str">
            <v>NA</v>
          </cell>
          <cell r="P359" t="str">
            <v>NA</v>
          </cell>
          <cell r="Q359" t="str">
            <v>NA</v>
          </cell>
          <cell r="R359" t="str">
            <v>NA</v>
          </cell>
        </row>
        <row r="360">
          <cell r="I360" t="str">
            <v>x</v>
          </cell>
          <cell r="J360">
            <v>0</v>
          </cell>
          <cell r="K360">
            <v>0</v>
          </cell>
          <cell r="L360" t="str">
            <v>20A26</v>
          </cell>
          <cell r="M360" t="str">
            <v>NA</v>
          </cell>
          <cell r="N360" t="str">
            <v>NA</v>
          </cell>
          <cell r="O360" t="str">
            <v>NA</v>
          </cell>
          <cell r="P360" t="str">
            <v>NA</v>
          </cell>
          <cell r="Q360" t="str">
            <v>NA</v>
          </cell>
          <cell r="R360" t="str">
            <v>NA</v>
          </cell>
        </row>
        <row r="361">
          <cell r="I361" t="str">
            <v>x</v>
          </cell>
          <cell r="J361">
            <v>0</v>
          </cell>
          <cell r="K361">
            <v>0</v>
          </cell>
          <cell r="L361" t="str">
            <v>20A27</v>
          </cell>
          <cell r="M361" t="str">
            <v>NA</v>
          </cell>
          <cell r="N361" t="str">
            <v>NA</v>
          </cell>
          <cell r="O361" t="str">
            <v>NA</v>
          </cell>
          <cell r="P361" t="str">
            <v>NA</v>
          </cell>
          <cell r="Q361" t="str">
            <v>NA</v>
          </cell>
          <cell r="R361" t="str">
            <v>NA</v>
          </cell>
        </row>
        <row r="362">
          <cell r="I362" t="str">
            <v>5NC 858 365 A  82V</v>
          </cell>
          <cell r="J362" t="str">
            <v>5NC858365A82V</v>
          </cell>
          <cell r="K362" t="str">
            <v xml:space="preserve">RODILLERA TITAN </v>
          </cell>
          <cell r="L362" t="str">
            <v>20A28</v>
          </cell>
          <cell r="M362">
            <v>128</v>
          </cell>
          <cell r="N362">
            <v>9</v>
          </cell>
          <cell r="O362">
            <v>1</v>
          </cell>
          <cell r="P362">
            <v>1</v>
          </cell>
          <cell r="Q362" t="str">
            <v>M07/Concepcion</v>
          </cell>
          <cell r="R362" t="str">
            <v>AIS Automotive Interior Systems Por</v>
          </cell>
        </row>
        <row r="363">
          <cell r="I363" t="str">
            <v>5NN 858 560    82V</v>
          </cell>
          <cell r="J363" t="str">
            <v>5NN85856082V</v>
          </cell>
          <cell r="K363" t="str">
            <v>CARCASA SUPERIOR</v>
          </cell>
          <cell r="L363" t="str">
            <v>20A29</v>
          </cell>
          <cell r="M363">
            <v>288</v>
          </cell>
          <cell r="N363">
            <v>12</v>
          </cell>
          <cell r="O363">
            <v>30</v>
          </cell>
          <cell r="P363">
            <v>1</v>
          </cell>
          <cell r="Q363" t="str">
            <v>M13/Jorge</v>
          </cell>
          <cell r="R363" t="str">
            <v>EISSMANN AUTOMOTIVE QUERETARO</v>
          </cell>
        </row>
        <row r="364">
          <cell r="I364" t="str">
            <v>5NN 858 559 C  82V</v>
          </cell>
          <cell r="J364" t="str">
            <v>5NN858559C82V</v>
          </cell>
          <cell r="K364" t="str">
            <v>CARCASA INFERIOR "C"</v>
          </cell>
          <cell r="L364" t="str">
            <v>20A30</v>
          </cell>
          <cell r="M364">
            <v>72</v>
          </cell>
          <cell r="N364">
            <v>9</v>
          </cell>
          <cell r="O364">
            <v>12</v>
          </cell>
          <cell r="P364">
            <v>1</v>
          </cell>
          <cell r="Q364" t="str">
            <v>M13/Jorge</v>
          </cell>
          <cell r="R364" t="str">
            <v>EISSMANN AUTOMOTIVE QUERETARO</v>
          </cell>
        </row>
        <row r="365">
          <cell r="I365" t="str">
            <v>5NN 858 559 B  82V</v>
          </cell>
          <cell r="J365" t="str">
            <v>5NN858559B82V</v>
          </cell>
          <cell r="K365" t="str">
            <v>CARCASA INFERIOR "B"</v>
          </cell>
          <cell r="L365" t="str">
            <v>20A31</v>
          </cell>
          <cell r="M365">
            <v>72</v>
          </cell>
          <cell r="N365">
            <v>9</v>
          </cell>
          <cell r="O365">
            <v>12</v>
          </cell>
          <cell r="P365">
            <v>1</v>
          </cell>
          <cell r="Q365" t="str">
            <v>M13/Jorge</v>
          </cell>
          <cell r="R365" t="str">
            <v>EISSMANN AUTOMOTIVE QUERETARO</v>
          </cell>
        </row>
        <row r="366">
          <cell r="I366" t="str">
            <v>5NN 858 559 A  82V</v>
          </cell>
          <cell r="J366" t="str">
            <v>5NN858559A82V</v>
          </cell>
          <cell r="K366" t="str">
            <v>CARCASA INFERIOR "A"</v>
          </cell>
          <cell r="L366" t="str">
            <v>20A32</v>
          </cell>
          <cell r="M366">
            <v>108</v>
          </cell>
          <cell r="N366">
            <v>9</v>
          </cell>
          <cell r="O366">
            <v>12</v>
          </cell>
          <cell r="P366">
            <v>1</v>
          </cell>
          <cell r="Q366" t="str">
            <v>M13/Jorge</v>
          </cell>
          <cell r="R366" t="str">
            <v>EISSMANN AUTOMOTIVE QUERETARO</v>
          </cell>
        </row>
        <row r="367">
          <cell r="I367" t="str">
            <v>5NN 858 365    82V</v>
          </cell>
          <cell r="J367" t="str">
            <v>5NN85836582V</v>
          </cell>
          <cell r="K367" t="str">
            <v xml:space="preserve">RODILLERA TITAN </v>
          </cell>
          <cell r="L367" t="str">
            <v>20A33</v>
          </cell>
          <cell r="M367">
            <v>40</v>
          </cell>
          <cell r="N367">
            <v>9</v>
          </cell>
          <cell r="O367">
            <v>12</v>
          </cell>
          <cell r="P367">
            <v>1</v>
          </cell>
          <cell r="Q367" t="str">
            <v>M13/Jorge</v>
          </cell>
          <cell r="R367" t="str">
            <v>EISSMANN AUTOMOTIVE QUERETARO</v>
          </cell>
        </row>
        <row r="368">
          <cell r="I368" t="str">
            <v>5Q1 953 521 KR IGI</v>
          </cell>
          <cell r="J368" t="str">
            <v>5Q1953521KRIGI</v>
          </cell>
          <cell r="K368" t="str">
            <v xml:space="preserve">MANDOS COLUMNA </v>
          </cell>
          <cell r="L368" t="str">
            <v>20A34</v>
          </cell>
          <cell r="M368">
            <v>100</v>
          </cell>
          <cell r="N368">
            <v>5</v>
          </cell>
          <cell r="O368">
            <v>24</v>
          </cell>
          <cell r="P368">
            <v>1</v>
          </cell>
          <cell r="Q368" t="str">
            <v>M13/Jorge</v>
          </cell>
          <cell r="R368" t="str">
            <v>Valeo Switches &amp; Detection Systems</v>
          </cell>
        </row>
        <row r="369">
          <cell r="I369" t="str">
            <v>5NN 858 069 D  WQD</v>
          </cell>
          <cell r="J369" t="str">
            <v>5NN858069DWQD</v>
          </cell>
          <cell r="K369" t="str">
            <v>MOLDURA RADIO "D"</v>
          </cell>
          <cell r="L369" t="str">
            <v>20A35</v>
          </cell>
          <cell r="M369">
            <v>240</v>
          </cell>
          <cell r="N369">
            <v>10</v>
          </cell>
          <cell r="O369">
            <v>30</v>
          </cell>
          <cell r="P369">
            <v>1</v>
          </cell>
          <cell r="Q369" t="str">
            <v>M06/Ruben</v>
          </cell>
          <cell r="R369" t="str">
            <v>PLASTIC TEC S.A. de C.V.</v>
          </cell>
        </row>
        <row r="370">
          <cell r="I370" t="str">
            <v>5NN 858 365 A  82V</v>
          </cell>
          <cell r="J370" t="str">
            <v>5NN858365A82V</v>
          </cell>
          <cell r="K370" t="str">
            <v>RODILLERA TITAN "A"</v>
          </cell>
          <cell r="L370" t="str">
            <v>20A36</v>
          </cell>
          <cell r="M370">
            <v>40</v>
          </cell>
          <cell r="N370">
            <v>9</v>
          </cell>
          <cell r="O370">
            <v>12</v>
          </cell>
          <cell r="P370">
            <v>1</v>
          </cell>
          <cell r="Q370" t="str">
            <v>M13/Jorge</v>
          </cell>
          <cell r="R370" t="str">
            <v>EISSMANN AUTOMOTIVE QUERETARO</v>
          </cell>
        </row>
        <row r="371">
          <cell r="I371" t="str">
            <v>5Q1 953 521 KS IGI</v>
          </cell>
          <cell r="J371" t="str">
            <v>5Q1953521KSIGI</v>
          </cell>
          <cell r="K371" t="str">
            <v>Mandos Columna</v>
          </cell>
          <cell r="L371" t="str">
            <v>20A37</v>
          </cell>
          <cell r="M371">
            <v>100</v>
          </cell>
          <cell r="N371">
            <v>5</v>
          </cell>
          <cell r="O371">
            <v>24</v>
          </cell>
          <cell r="P371">
            <v>1</v>
          </cell>
          <cell r="Q371" t="str">
            <v>M13/Jorge</v>
          </cell>
          <cell r="R371" t="str">
            <v>Valeo Switches &amp; Detection Systems</v>
          </cell>
        </row>
        <row r="372">
          <cell r="I372" t="str">
            <v>5NA 920 310 D</v>
          </cell>
          <cell r="J372" t="str">
            <v>5NA 920 310 D</v>
          </cell>
          <cell r="K372" t="str">
            <v>COMBI "310 B"</v>
          </cell>
          <cell r="L372" t="str">
            <v>20A38</v>
          </cell>
          <cell r="M372">
            <v>100</v>
          </cell>
          <cell r="N372">
            <v>7</v>
          </cell>
          <cell r="O372">
            <v>24</v>
          </cell>
          <cell r="P372">
            <v>1</v>
          </cell>
          <cell r="Q372" t="str">
            <v>M11/Gerardo</v>
          </cell>
          <cell r="R372" t="str">
            <v>Visteon de Mexico S de RL</v>
          </cell>
        </row>
        <row r="373">
          <cell r="I373" t="str">
            <v>5NN 857 919    82V</v>
          </cell>
          <cell r="J373" t="str">
            <v>5NN85791982V</v>
          </cell>
          <cell r="K373" t="str">
            <v>GUANTERITA TITAN</v>
          </cell>
          <cell r="L373" t="str">
            <v>20A39</v>
          </cell>
          <cell r="M373">
            <v>180</v>
          </cell>
          <cell r="N373">
            <v>10</v>
          </cell>
          <cell r="O373">
            <v>30</v>
          </cell>
          <cell r="P373">
            <v>1</v>
          </cell>
          <cell r="Q373" t="str">
            <v>M13/Jorge</v>
          </cell>
          <cell r="R373" t="str">
            <v>EISSMANN AUTOMOTIVE QUERETARO</v>
          </cell>
        </row>
        <row r="374">
          <cell r="I374" t="str">
            <v>5NN 857 921 B  81U</v>
          </cell>
          <cell r="J374" t="str">
            <v>5NN857921B81U</v>
          </cell>
          <cell r="K374" t="str">
            <v>STORAGE COMPARTMENT</v>
          </cell>
          <cell r="L374" t="str">
            <v>20A40</v>
          </cell>
          <cell r="M374">
            <v>252</v>
          </cell>
          <cell r="N374">
            <v>10</v>
          </cell>
          <cell r="O374">
            <v>24</v>
          </cell>
          <cell r="P374">
            <v>1</v>
          </cell>
          <cell r="Q374" t="str">
            <v>M13/Jorge</v>
          </cell>
          <cell r="R374" t="str">
            <v>EISSMANN AUTOMOTIVE QUERETARO</v>
          </cell>
        </row>
        <row r="375">
          <cell r="I375" t="str">
            <v>5NN 858 341 A  81U</v>
          </cell>
          <cell r="J375" t="str">
            <v>5NN858341A81U</v>
          </cell>
          <cell r="K375" t="str">
            <v>CARATULA ROTATIVO "A"</v>
          </cell>
          <cell r="L375" t="str">
            <v>20A41</v>
          </cell>
          <cell r="M375">
            <v>672</v>
          </cell>
          <cell r="N375">
            <v>16</v>
          </cell>
          <cell r="O375">
            <v>60</v>
          </cell>
          <cell r="P375">
            <v>1</v>
          </cell>
          <cell r="Q375" t="str">
            <v>M13/Jorge</v>
          </cell>
          <cell r="R375" t="str">
            <v>EuWe EUGEN WEXLER de Mexico</v>
          </cell>
        </row>
        <row r="376">
          <cell r="I376" t="str">
            <v>5NN 857 922 B  81U</v>
          </cell>
          <cell r="J376" t="str">
            <v>5NN857922B81U</v>
          </cell>
          <cell r="K376" t="str">
            <v>BANDEJA CON TAPA "B"</v>
          </cell>
          <cell r="L376" t="str">
            <v>20A42</v>
          </cell>
          <cell r="M376">
            <v>48</v>
          </cell>
          <cell r="N376">
            <v>4</v>
          </cell>
          <cell r="O376">
            <v>30</v>
          </cell>
          <cell r="P376">
            <v>1</v>
          </cell>
          <cell r="Q376" t="str">
            <v>M13/Jorge</v>
          </cell>
          <cell r="R376" t="str">
            <v>EuWe EUGEN WEXLER de Mexico</v>
          </cell>
        </row>
        <row r="377">
          <cell r="I377" t="str">
            <v>5NA 920 410 D</v>
          </cell>
          <cell r="J377" t="str">
            <v>5NA 920 410 D</v>
          </cell>
          <cell r="K377" t="str">
            <v>COMBI "410 B"</v>
          </cell>
          <cell r="L377" t="str">
            <v>20A43</v>
          </cell>
          <cell r="M377">
            <v>100</v>
          </cell>
          <cell r="N377">
            <v>7</v>
          </cell>
          <cell r="O377">
            <v>24</v>
          </cell>
          <cell r="P377">
            <v>1</v>
          </cell>
          <cell r="Q377" t="str">
            <v>M11/Gerardo</v>
          </cell>
          <cell r="R377" t="str">
            <v>Visteon de Mexico S de RL</v>
          </cell>
        </row>
        <row r="378">
          <cell r="I378" t="str">
            <v>5Q1 953 521 KK IGI</v>
          </cell>
          <cell r="J378" t="str">
            <v>5Q1953521KKIGI</v>
          </cell>
          <cell r="K378" t="str">
            <v>MANDOS COLUMNA</v>
          </cell>
          <cell r="L378" t="str">
            <v>20A44</v>
          </cell>
          <cell r="M378">
            <v>100</v>
          </cell>
          <cell r="N378">
            <v>5</v>
          </cell>
          <cell r="O378">
            <v>24</v>
          </cell>
          <cell r="P378">
            <v>1</v>
          </cell>
          <cell r="Q378" t="str">
            <v>M13/Jorge</v>
          </cell>
          <cell r="R378" t="str">
            <v>Valeo Switches &amp; Detection Systems</v>
          </cell>
        </row>
        <row r="379">
          <cell r="I379" t="str">
            <v>3G0 920 420 F</v>
          </cell>
          <cell r="J379" t="str">
            <v>3G0 920 420 F</v>
          </cell>
          <cell r="K379" t="str">
            <v>INSTRUMENT CLUSTER</v>
          </cell>
          <cell r="L379" t="str">
            <v>20A45</v>
          </cell>
          <cell r="M379">
            <v>60</v>
          </cell>
          <cell r="N379">
            <v>60</v>
          </cell>
          <cell r="O379">
            <v>1</v>
          </cell>
          <cell r="P379">
            <v>1</v>
          </cell>
          <cell r="Q379" t="str">
            <v>M07/Concepcion</v>
          </cell>
          <cell r="R379" t="str">
            <v>Continental Automotive GmbH</v>
          </cell>
        </row>
        <row r="380">
          <cell r="I380" t="str">
            <v>3WA 905 861</v>
          </cell>
          <cell r="J380" t="str">
            <v>3WA905861</v>
          </cell>
          <cell r="K380" t="str">
            <v xml:space="preserve">BLOQUEO COLUMNA </v>
          </cell>
          <cell r="L380" t="str">
            <v>21A01</v>
          </cell>
          <cell r="M380" t="str">
            <v>NA</v>
          </cell>
          <cell r="N380" t="str">
            <v>NA</v>
          </cell>
          <cell r="O380">
            <v>36</v>
          </cell>
          <cell r="P380">
            <v>1</v>
          </cell>
          <cell r="Q380" t="str">
            <v>M13/Jorge</v>
          </cell>
          <cell r="R380" t="str">
            <v>MARQUARDT GMBH</v>
          </cell>
        </row>
        <row r="381">
          <cell r="I381" t="str">
            <v>5Q0 937 084 DQ</v>
          </cell>
          <cell r="J381" t="str">
            <v>5Q0937084DQ</v>
          </cell>
          <cell r="K381" t="str">
            <v>BCM "086 CF</v>
          </cell>
          <cell r="L381" t="str">
            <v>21A02</v>
          </cell>
          <cell r="M381" t="str">
            <v>NA</v>
          </cell>
          <cell r="N381" t="str">
            <v>NA</v>
          </cell>
          <cell r="O381">
            <v>20</v>
          </cell>
          <cell r="P381">
            <v>1</v>
          </cell>
          <cell r="Q381" t="str">
            <v>NA</v>
          </cell>
          <cell r="R381" t="str">
            <v>NA</v>
          </cell>
        </row>
        <row r="382">
          <cell r="I382" t="str">
            <v>5NM 857 922 B  81U</v>
          </cell>
          <cell r="J382" t="str">
            <v>5NM857922B81U</v>
          </cell>
          <cell r="K382" t="str">
            <v>BANDEJA CON TAPA "B"</v>
          </cell>
          <cell r="L382" t="str">
            <v>21A03</v>
          </cell>
          <cell r="M382">
            <v>96</v>
          </cell>
          <cell r="N382">
            <v>4</v>
          </cell>
          <cell r="O382">
            <v>40.437780269058294</v>
          </cell>
          <cell r="P382">
            <v>1</v>
          </cell>
          <cell r="Q382" t="str">
            <v>M13/Jorge</v>
          </cell>
          <cell r="R382" t="str">
            <v>EuWe EUGEN WEXLER de Mexico</v>
          </cell>
        </row>
        <row r="383">
          <cell r="I383" t="str">
            <v>TARIMAS/TAPAS</v>
          </cell>
          <cell r="J383" t="str">
            <v>TARIMAS/TAPAS</v>
          </cell>
          <cell r="K383" t="str">
            <v>TARIMAS/TAPAS</v>
          </cell>
          <cell r="L383" t="str">
            <v>21A03-01</v>
          </cell>
          <cell r="M383">
            <v>96</v>
          </cell>
          <cell r="N383">
            <v>4</v>
          </cell>
          <cell r="O383">
            <v>40.437780269058294</v>
          </cell>
          <cell r="P383">
            <v>1</v>
          </cell>
          <cell r="Q383" t="str">
            <v>M13/Jorge</v>
          </cell>
          <cell r="R383" t="str">
            <v>EuWe EUGEN WEXLER de Mexico</v>
          </cell>
        </row>
        <row r="384">
          <cell r="I384" t="str">
            <v>3WA 905 861</v>
          </cell>
          <cell r="J384" t="str">
            <v>3WA905861</v>
          </cell>
          <cell r="K384" t="str">
            <v>ELV BLOQUEO COLUMNA</v>
          </cell>
          <cell r="L384" t="str">
            <v>21A04</v>
          </cell>
          <cell r="M384">
            <v>144</v>
          </cell>
          <cell r="N384">
            <v>36</v>
          </cell>
          <cell r="O384">
            <v>20</v>
          </cell>
          <cell r="P384">
            <v>1</v>
          </cell>
          <cell r="Q384" t="str">
            <v>M13/Jorge</v>
          </cell>
          <cell r="R384" t="str">
            <v>MARQUARDT GMBH</v>
          </cell>
        </row>
        <row r="385">
          <cell r="I385" t="str">
            <v>5Q1 953 521 JH IGI</v>
          </cell>
          <cell r="J385" t="str">
            <v>5Q1953521JHIGI</v>
          </cell>
          <cell r="K385" t="str">
            <v>MANDOS</v>
          </cell>
          <cell r="L385" t="str">
            <v>21A05</v>
          </cell>
          <cell r="M385">
            <v>100</v>
          </cell>
          <cell r="N385">
            <v>5</v>
          </cell>
          <cell r="O385">
            <v>20</v>
          </cell>
          <cell r="P385">
            <v>1</v>
          </cell>
          <cell r="Q385" t="str">
            <v>M13/Jorge</v>
          </cell>
          <cell r="R385" t="str">
            <v>Valeo Switches &amp; Detection Systems</v>
          </cell>
        </row>
        <row r="386">
          <cell r="I386" t="str">
            <v>NA</v>
          </cell>
          <cell r="J386" t="str">
            <v>NA</v>
          </cell>
          <cell r="K386" t="str">
            <v>NA</v>
          </cell>
          <cell r="L386" t="str">
            <v>21A06</v>
          </cell>
          <cell r="M386" t="str">
            <v>NA</v>
          </cell>
          <cell r="N386" t="str">
            <v>NA</v>
          </cell>
          <cell r="O386" t="str">
            <v>NA</v>
          </cell>
          <cell r="P386" t="str">
            <v>NA</v>
          </cell>
          <cell r="Q386" t="str">
            <v>NA</v>
          </cell>
          <cell r="R386" t="str">
            <v>NA</v>
          </cell>
        </row>
        <row r="387">
          <cell r="I387" t="str">
            <v>5NM 858 122 A  81U</v>
          </cell>
          <cell r="J387" t="str">
            <v>5NM858122A 81U</v>
          </cell>
          <cell r="K387" t="str">
            <v>CUBIERTA ALTA VOZ TABLERO</v>
          </cell>
          <cell r="L387" t="str">
            <v>21A07</v>
          </cell>
          <cell r="M387">
            <v>240</v>
          </cell>
          <cell r="N387">
            <v>10</v>
          </cell>
          <cell r="O387">
            <v>4</v>
          </cell>
          <cell r="P387">
            <v>2</v>
          </cell>
          <cell r="Q387" t="str">
            <v>M13/Martin</v>
          </cell>
          <cell r="R387" t="str">
            <v>EISSMANN AUTOMOTIVE QUERETARO</v>
          </cell>
        </row>
        <row r="388">
          <cell r="I388" t="str">
            <v>5NM 858 365    RM5</v>
          </cell>
          <cell r="J388" t="str">
            <v>5NM858365RM5</v>
          </cell>
          <cell r="K388" t="str">
            <v>RODILLERA</v>
          </cell>
          <cell r="L388" t="str">
            <v>21A08</v>
          </cell>
          <cell r="M388">
            <v>108</v>
          </cell>
          <cell r="N388">
            <v>9</v>
          </cell>
          <cell r="O388">
            <v>17</v>
          </cell>
          <cell r="P388">
            <v>1</v>
          </cell>
          <cell r="Q388" t="str">
            <v>M13/Martin</v>
          </cell>
          <cell r="R388" t="str">
            <v>EISSMANN AUTOMOTIVE QUERETARO</v>
          </cell>
        </row>
        <row r="389">
          <cell r="I389" t="str">
            <v>5NB 816 311 A</v>
          </cell>
          <cell r="J389" t="str">
            <v>5NB816311A</v>
          </cell>
          <cell r="K389" t="str">
            <v xml:space="preserve">MANGUITO AIRE </v>
          </cell>
          <cell r="L389" t="str">
            <v>21A09</v>
          </cell>
          <cell r="M389">
            <v>700</v>
          </cell>
          <cell r="N389">
            <v>60</v>
          </cell>
          <cell r="O389">
            <v>14</v>
          </cell>
          <cell r="P389">
            <v>1</v>
          </cell>
          <cell r="Q389" t="str">
            <v>M06/Ruben</v>
          </cell>
          <cell r="R389" t="str">
            <v>Pass GmbH &amp; Co.KG</v>
          </cell>
        </row>
        <row r="390">
          <cell r="I390" t="str">
            <v>5Q1 953 521 KA IGI</v>
          </cell>
          <cell r="J390" t="str">
            <v>5Q1953521KAIGI</v>
          </cell>
          <cell r="K390" t="str">
            <v>MANDOS COLUMNA "KA"</v>
          </cell>
          <cell r="L390" t="str">
            <v>21A10</v>
          </cell>
          <cell r="M390">
            <v>100</v>
          </cell>
          <cell r="N390">
            <v>5</v>
          </cell>
          <cell r="O390">
            <v>24</v>
          </cell>
          <cell r="P390">
            <v>1</v>
          </cell>
          <cell r="Q390" t="str">
            <v>M13/Jorge</v>
          </cell>
          <cell r="R390" t="str">
            <v>Valeo Switches &amp; Detection Systems</v>
          </cell>
        </row>
        <row r="391">
          <cell r="I391" t="str">
            <v>5NN 857 919    RM5</v>
          </cell>
          <cell r="J391" t="str">
            <v>5NN857919RM5</v>
          </cell>
          <cell r="K391" t="str">
            <v>GUANTERITA STORM</v>
          </cell>
          <cell r="L391" t="str">
            <v>21A11</v>
          </cell>
          <cell r="M391">
            <v>180</v>
          </cell>
          <cell r="N391">
            <v>12</v>
          </cell>
          <cell r="O391">
            <v>30</v>
          </cell>
          <cell r="P391">
            <v>1</v>
          </cell>
          <cell r="Q391" t="str">
            <v>M13/Jorge</v>
          </cell>
          <cell r="R391" t="str">
            <v>EISSMANN AUTOMOTIVE QUERETARO</v>
          </cell>
        </row>
        <row r="392">
          <cell r="I392" t="str">
            <v>5NC 816 311 A</v>
          </cell>
          <cell r="J392" t="str">
            <v>5NC816311A</v>
          </cell>
          <cell r="K392" t="str">
            <v>MANGUITO AIRE "A"</v>
          </cell>
          <cell r="L392" t="str">
            <v>21A12</v>
          </cell>
          <cell r="M392">
            <v>900</v>
          </cell>
          <cell r="N392">
            <v>50</v>
          </cell>
          <cell r="O392">
            <v>14</v>
          </cell>
          <cell r="P392">
            <v>1</v>
          </cell>
          <cell r="Q392" t="str">
            <v>M06/Ruben</v>
          </cell>
          <cell r="R392" t="str">
            <v>Pass GmbH &amp; Co.KG</v>
          </cell>
        </row>
        <row r="393">
          <cell r="I393" t="str">
            <v>x</v>
          </cell>
          <cell r="J393">
            <v>0</v>
          </cell>
          <cell r="K393">
            <v>0</v>
          </cell>
          <cell r="L393" t="str">
            <v>21A13</v>
          </cell>
          <cell r="M393" t="str">
            <v>NA</v>
          </cell>
          <cell r="N393" t="str">
            <v>NA</v>
          </cell>
          <cell r="O393" t="str">
            <v>NA</v>
          </cell>
          <cell r="P393" t="str">
            <v>NA</v>
          </cell>
          <cell r="Q393" t="str">
            <v>NA</v>
          </cell>
          <cell r="R393" t="str">
            <v>NA</v>
          </cell>
        </row>
        <row r="394">
          <cell r="I394" t="str">
            <v>x</v>
          </cell>
          <cell r="J394">
            <v>0</v>
          </cell>
          <cell r="K394">
            <v>0</v>
          </cell>
          <cell r="L394" t="str">
            <v>21A14</v>
          </cell>
          <cell r="M394" t="str">
            <v>NA</v>
          </cell>
          <cell r="N394" t="str">
            <v>NA</v>
          </cell>
          <cell r="O394" t="str">
            <v>NA</v>
          </cell>
          <cell r="P394" t="str">
            <v>NA</v>
          </cell>
          <cell r="Q394" t="str">
            <v>NA</v>
          </cell>
          <cell r="R394" t="str">
            <v>NA</v>
          </cell>
        </row>
        <row r="395">
          <cell r="I395" t="str">
            <v>x</v>
          </cell>
          <cell r="J395">
            <v>0</v>
          </cell>
          <cell r="K395">
            <v>0</v>
          </cell>
          <cell r="L395" t="str">
            <v>21A15</v>
          </cell>
          <cell r="M395" t="str">
            <v>NA</v>
          </cell>
          <cell r="N395" t="str">
            <v>NA</v>
          </cell>
          <cell r="O395" t="str">
            <v>NA</v>
          </cell>
          <cell r="P395" t="str">
            <v>NA</v>
          </cell>
          <cell r="Q395" t="str">
            <v>NA</v>
          </cell>
          <cell r="R395" t="str">
            <v>NA</v>
          </cell>
        </row>
        <row r="396">
          <cell r="I396" t="str">
            <v>5NN 858 559    82V</v>
          </cell>
          <cell r="J396" t="str">
            <v>5NN85855982V</v>
          </cell>
          <cell r="K396" t="str">
            <v>CARCASA INFERIOR</v>
          </cell>
          <cell r="L396" t="str">
            <v>21A16</v>
          </cell>
          <cell r="M396">
            <v>72</v>
          </cell>
          <cell r="N396">
            <v>9</v>
          </cell>
          <cell r="O396">
            <v>14</v>
          </cell>
          <cell r="P396">
            <v>1</v>
          </cell>
          <cell r="Q396" t="str">
            <v>M13/Jorge</v>
          </cell>
          <cell r="R396" t="str">
            <v>EISSMANN AUTOMOTIVE QUERETARO</v>
          </cell>
        </row>
        <row r="397">
          <cell r="I397" t="str">
            <v>5Q1 937 085 B</v>
          </cell>
          <cell r="J397" t="str">
            <v>5Q1937085B</v>
          </cell>
          <cell r="K397" t="str">
            <v>BCM "085 B"</v>
          </cell>
          <cell r="L397" t="str">
            <v>21A17</v>
          </cell>
          <cell r="M397">
            <v>144</v>
          </cell>
          <cell r="N397">
            <v>36</v>
          </cell>
          <cell r="O397">
            <v>36</v>
          </cell>
          <cell r="P397">
            <v>1</v>
          </cell>
          <cell r="Q397" t="str">
            <v>M13/Jorge</v>
          </cell>
          <cell r="R397" t="str">
            <v>CONTINENTAL AUTOMOTIVE GUADALAJARA</v>
          </cell>
        </row>
        <row r="398">
          <cell r="I398" t="str">
            <v>5Q0 937 085 CM</v>
          </cell>
          <cell r="J398" t="str">
            <v>5Q0 937 085 CM</v>
          </cell>
          <cell r="K398" t="str">
            <v>BCM "085"</v>
          </cell>
          <cell r="L398" t="str">
            <v>21A18</v>
          </cell>
          <cell r="M398">
            <v>144</v>
          </cell>
          <cell r="N398">
            <v>36</v>
          </cell>
          <cell r="O398">
            <v>36</v>
          </cell>
          <cell r="P398">
            <v>1</v>
          </cell>
          <cell r="Q398" t="str">
            <v>M13/Jorge</v>
          </cell>
          <cell r="R398" t="str">
            <v>Continental Automotive Guadalajara</v>
          </cell>
        </row>
        <row r="399">
          <cell r="I399" t="str">
            <v>5NM 858 161    82V</v>
          </cell>
          <cell r="J399" t="str">
            <v>5NM85816182V</v>
          </cell>
          <cell r="K399" t="str">
            <v>SOPORTE ALTAVOZ TABLERO</v>
          </cell>
          <cell r="L399" t="str">
            <v>21A19</v>
          </cell>
          <cell r="M399">
            <v>360</v>
          </cell>
          <cell r="N399">
            <v>20</v>
          </cell>
          <cell r="O399">
            <v>1</v>
          </cell>
          <cell r="P399" t="str">
            <v>NA</v>
          </cell>
          <cell r="Q399" t="str">
            <v>NA</v>
          </cell>
          <cell r="R399" t="str">
            <v>NA</v>
          </cell>
        </row>
        <row r="400">
          <cell r="I400" t="str">
            <v>5NN 858 418 A  WU7</v>
          </cell>
          <cell r="J400" t="str">
            <v>5NN858418AWU7</v>
          </cell>
          <cell r="K400" t="str">
            <v>MOLDURA DECO "A WU7"</v>
          </cell>
          <cell r="L400" t="str">
            <v>21A20</v>
          </cell>
          <cell r="M400">
            <v>240</v>
          </cell>
          <cell r="N400">
            <v>10</v>
          </cell>
          <cell r="O400">
            <v>42</v>
          </cell>
          <cell r="P400">
            <v>1</v>
          </cell>
          <cell r="Q400" t="str">
            <v>M06/Ruben</v>
          </cell>
          <cell r="R400" t="str">
            <v>PLASTIC TEC S.A. de C.V.</v>
          </cell>
        </row>
        <row r="401">
          <cell r="I401" t="str">
            <v>5NN 858 418 A  6L8</v>
          </cell>
          <cell r="J401" t="str">
            <v>5NN858418A6L8</v>
          </cell>
          <cell r="K401" t="str">
            <v>DECORATIVE MOLDING</v>
          </cell>
          <cell r="L401" t="str">
            <v>21A21</v>
          </cell>
          <cell r="M401">
            <v>240</v>
          </cell>
          <cell r="N401">
            <v>10</v>
          </cell>
          <cell r="O401">
            <v>36</v>
          </cell>
          <cell r="P401">
            <v>1</v>
          </cell>
          <cell r="Q401" t="str">
            <v>M06/Ruben</v>
          </cell>
          <cell r="R401" t="str">
            <v>PLASTIC TEC S.A. de C.V.</v>
          </cell>
        </row>
        <row r="402">
          <cell r="I402" t="str">
            <v>5NM 858 019 D  OHK</v>
          </cell>
          <cell r="J402" t="str">
            <v>5NM858019DOHK</v>
          </cell>
          <cell r="K402" t="str">
            <v>MOLDURA COMBI "019 C"</v>
          </cell>
          <cell r="L402" t="str">
            <v>21A22</v>
          </cell>
          <cell r="M402">
            <v>30</v>
          </cell>
          <cell r="N402">
            <v>3</v>
          </cell>
          <cell r="O402">
            <v>12</v>
          </cell>
          <cell r="P402">
            <v>2</v>
          </cell>
          <cell r="Q402" t="str">
            <v>M11/Gerardo</v>
          </cell>
          <cell r="R402" t="str">
            <v>MORIROKU TECHNOLOGY DE MEXICO S.A.</v>
          </cell>
        </row>
        <row r="403">
          <cell r="I403" t="str">
            <v>3Q1 959 435 C</v>
          </cell>
          <cell r="J403" t="str">
            <v>3Q1 959 435 C</v>
          </cell>
          <cell r="K403" t="str">
            <v>KESSY "Q"</v>
          </cell>
          <cell r="L403" t="str">
            <v>21A23</v>
          </cell>
          <cell r="M403">
            <v>576</v>
          </cell>
          <cell r="N403">
            <v>45</v>
          </cell>
          <cell r="O403">
            <v>40</v>
          </cell>
          <cell r="P403">
            <v>1</v>
          </cell>
          <cell r="Q403" t="str">
            <v>M06/Ruben</v>
          </cell>
          <cell r="R403" t="str">
            <v>HELLA KGaA Hueck &amp; Co.</v>
          </cell>
        </row>
        <row r="404">
          <cell r="I404" t="str">
            <v>5Q1 937 084 C</v>
          </cell>
          <cell r="J404" t="str">
            <v>5Q1937084C</v>
          </cell>
          <cell r="K404" t="str">
            <v>BCM "084 C"</v>
          </cell>
          <cell r="L404" t="str">
            <v>21A24</v>
          </cell>
          <cell r="M404">
            <v>144</v>
          </cell>
          <cell r="N404">
            <v>36</v>
          </cell>
          <cell r="O404">
            <v>36</v>
          </cell>
          <cell r="P404">
            <v>1</v>
          </cell>
          <cell r="Q404" t="str">
            <v>M13/Jorge</v>
          </cell>
          <cell r="R404" t="str">
            <v>Continental Automotive Guadalajara</v>
          </cell>
        </row>
        <row r="405">
          <cell r="I405" t="str">
            <v>2Q0 953 254</v>
          </cell>
          <cell r="J405" t="str">
            <v>2Q0953254</v>
          </cell>
          <cell r="K405" t="str">
            <v>UNIDAD LECTURA KESSY</v>
          </cell>
          <cell r="L405" t="str">
            <v>21A25</v>
          </cell>
          <cell r="M405">
            <v>5544</v>
          </cell>
          <cell r="N405" t="str">
            <v>NA</v>
          </cell>
          <cell r="O405">
            <v>46</v>
          </cell>
          <cell r="P405">
            <v>1</v>
          </cell>
          <cell r="Q405" t="str">
            <v>M07/Concepcion</v>
          </cell>
          <cell r="R405" t="str">
            <v>KOSTAL UK Ltd.</v>
          </cell>
        </row>
        <row r="406">
          <cell r="I406" t="str">
            <v>5NN 858 418 A  9GA</v>
          </cell>
          <cell r="J406" t="str">
            <v>5NN858418A9GA</v>
          </cell>
          <cell r="K406" t="str">
            <v>DECORATIVE MOLDING</v>
          </cell>
          <cell r="L406" t="str">
            <v>21A26</v>
          </cell>
          <cell r="M406">
            <v>240</v>
          </cell>
          <cell r="N406">
            <v>10</v>
          </cell>
          <cell r="O406">
            <v>18</v>
          </cell>
          <cell r="P406">
            <v>1</v>
          </cell>
          <cell r="Q406" t="str">
            <v>M06/Ruben</v>
          </cell>
          <cell r="R406" t="str">
            <v>PLASTIC TEC S.A. de C.V.</v>
          </cell>
        </row>
        <row r="407">
          <cell r="I407" t="str">
            <v>5NN 863 801 A</v>
          </cell>
          <cell r="J407" t="str">
            <v>5NN863801A</v>
          </cell>
          <cell r="K407" t="str">
            <v>AMORTIGUANTE</v>
          </cell>
          <cell r="L407" t="str">
            <v>21A27</v>
          </cell>
          <cell r="M407">
            <v>312</v>
          </cell>
          <cell r="N407">
            <v>25</v>
          </cell>
          <cell r="O407">
            <v>12</v>
          </cell>
          <cell r="P407">
            <v>1</v>
          </cell>
          <cell r="Q407" t="str">
            <v>M06/Ruben</v>
          </cell>
          <cell r="R407" t="str">
            <v>Polimeros del Uretano S.A. de C.V.</v>
          </cell>
        </row>
        <row r="408">
          <cell r="I408" t="str">
            <v>3G0 920 320 F</v>
          </cell>
          <cell r="J408" t="str">
            <v>3G0 920 320 F</v>
          </cell>
          <cell r="K408" t="str">
            <v>INSTRUMENT CLUSTER</v>
          </cell>
          <cell r="L408" t="str">
            <v>21A28</v>
          </cell>
          <cell r="M408">
            <v>60</v>
          </cell>
          <cell r="N408">
            <v>60</v>
          </cell>
          <cell r="O408">
            <v>1</v>
          </cell>
          <cell r="P408">
            <v>1</v>
          </cell>
          <cell r="Q408" t="str">
            <v>M07/Concepcion</v>
          </cell>
          <cell r="R408" t="str">
            <v>Continental Automotive GmbH</v>
          </cell>
        </row>
        <row r="409">
          <cell r="I409" t="str">
            <v>5QN 723 913 B</v>
          </cell>
          <cell r="J409" t="str">
            <v>5QN723913B</v>
          </cell>
          <cell r="K409" t="str">
            <v>SOPORTE CRASH "B"</v>
          </cell>
          <cell r="L409" t="str">
            <v>21A29</v>
          </cell>
          <cell r="M409">
            <v>480</v>
          </cell>
          <cell r="N409">
            <v>30</v>
          </cell>
          <cell r="O409">
            <v>25</v>
          </cell>
          <cell r="P409">
            <v>1</v>
          </cell>
          <cell r="Q409" t="str">
            <v>M07/Concepcion</v>
          </cell>
          <cell r="R409" t="str">
            <v>MOLDEO Y CENTRIFUGADO DE METALES  S</v>
          </cell>
        </row>
        <row r="410">
          <cell r="I410" t="str">
            <v>5NN 819 063</v>
          </cell>
          <cell r="J410" t="str">
            <v>5NN819063</v>
          </cell>
          <cell r="K410" t="str">
            <v>PIEZA INTERMEDIA</v>
          </cell>
          <cell r="L410" t="str">
            <v>21A30</v>
          </cell>
          <cell r="M410">
            <v>180</v>
          </cell>
          <cell r="N410">
            <v>12</v>
          </cell>
          <cell r="O410">
            <v>30</v>
          </cell>
          <cell r="P410">
            <v>1</v>
          </cell>
          <cell r="Q410" t="str">
            <v>M13/Jorge</v>
          </cell>
          <cell r="R410" t="str">
            <v>EISSMANN AUTOMOTIVE QUERETARO</v>
          </cell>
        </row>
        <row r="411">
          <cell r="I411" t="str">
            <v>5NN 819 241</v>
          </cell>
          <cell r="J411" t="str">
            <v>5NN819241</v>
          </cell>
          <cell r="K411" t="str">
            <v>PIEZA INTERMEDIA</v>
          </cell>
          <cell r="L411" t="str">
            <v>21A31</v>
          </cell>
          <cell r="M411">
            <v>144</v>
          </cell>
          <cell r="N411">
            <v>12</v>
          </cell>
          <cell r="O411">
            <v>20</v>
          </cell>
          <cell r="P411">
            <v>1</v>
          </cell>
          <cell r="Q411" t="str">
            <v>M13/Jorge</v>
          </cell>
          <cell r="R411" t="str">
            <v>EISSMANN AUTOMOTIVE QUERETARO</v>
          </cell>
        </row>
        <row r="412">
          <cell r="I412" t="str">
            <v>5NN 857 890 A</v>
          </cell>
          <cell r="J412" t="str">
            <v>5NN857890A</v>
          </cell>
          <cell r="K412" t="str">
            <v>ELEMENTO DEFO</v>
          </cell>
          <cell r="L412" t="str">
            <v>21A32</v>
          </cell>
          <cell r="M412">
            <v>234</v>
          </cell>
          <cell r="N412">
            <v>20</v>
          </cell>
          <cell r="O412">
            <v>27</v>
          </cell>
          <cell r="P412">
            <v>1</v>
          </cell>
          <cell r="Q412" t="str">
            <v>M13/Jorge</v>
          </cell>
          <cell r="R412" t="str">
            <v>EISSMANN AUTOMOTIVE QUERETARO</v>
          </cell>
        </row>
        <row r="413">
          <cell r="I413" t="str">
            <v>5NN 858 801 A</v>
          </cell>
          <cell r="J413" t="str">
            <v>5NN858801A</v>
          </cell>
          <cell r="K413" t="str">
            <v>ELEMENTO DEFO</v>
          </cell>
          <cell r="L413" t="str">
            <v>21A33</v>
          </cell>
          <cell r="M413">
            <v>720</v>
          </cell>
          <cell r="N413">
            <v>30</v>
          </cell>
          <cell r="O413">
            <v>27</v>
          </cell>
          <cell r="P413">
            <v>1</v>
          </cell>
          <cell r="Q413" t="str">
            <v>M13/Jorge</v>
          </cell>
          <cell r="R413" t="str">
            <v>EISSMANN AUTOMOTIVE QUERETARO</v>
          </cell>
        </row>
        <row r="414">
          <cell r="I414" t="str">
            <v>5NN 858 341 B  81U</v>
          </cell>
          <cell r="J414" t="str">
            <v>5NN858341B81U</v>
          </cell>
          <cell r="K414" t="str">
            <v>CARATULA ROTATIVO "B"</v>
          </cell>
          <cell r="L414" t="str">
            <v>21B01</v>
          </cell>
          <cell r="M414">
            <v>672</v>
          </cell>
          <cell r="N414">
            <v>16</v>
          </cell>
          <cell r="O414">
            <v>12</v>
          </cell>
          <cell r="P414">
            <v>1</v>
          </cell>
          <cell r="Q414" t="str">
            <v>M13/Jorge</v>
          </cell>
          <cell r="R414" t="str">
            <v>EuWe EUGEN WEXLER de Mexico</v>
          </cell>
        </row>
        <row r="415">
          <cell r="I415" t="str">
            <v>5E0 941 070</v>
          </cell>
          <cell r="J415" t="str">
            <v>5E0941070</v>
          </cell>
          <cell r="K415" t="str">
            <v>Z</v>
          </cell>
          <cell r="L415" t="str">
            <v>21B02</v>
          </cell>
          <cell r="M415">
            <v>120000</v>
          </cell>
          <cell r="N415">
            <v>450</v>
          </cell>
          <cell r="O415">
            <v>267.66666666666669</v>
          </cell>
          <cell r="P415">
            <v>1</v>
          </cell>
          <cell r="Q415" t="str">
            <v>M06/Ruben</v>
          </cell>
          <cell r="R415" t="str">
            <v>A. Raymond GmbH &amp; Co. KG</v>
          </cell>
        </row>
        <row r="416">
          <cell r="I416" t="str">
            <v>5NA 919 068</v>
          </cell>
          <cell r="J416" t="str">
            <v>5NA919068</v>
          </cell>
          <cell r="K416" t="str">
            <v>TAPA SENSOR SOLAR</v>
          </cell>
          <cell r="L416" t="str">
            <v>21B03</v>
          </cell>
          <cell r="M416">
            <v>432</v>
          </cell>
          <cell r="N416">
            <v>480</v>
          </cell>
          <cell r="O416">
            <v>4</v>
          </cell>
          <cell r="P416">
            <v>1</v>
          </cell>
          <cell r="Q416" t="str">
            <v>M07/Concepcion</v>
          </cell>
          <cell r="R416" t="str">
            <v>Casco Schoeller GmbH</v>
          </cell>
        </row>
        <row r="417">
          <cell r="I417" t="str">
            <v>5QN 721 913 B</v>
          </cell>
          <cell r="J417" t="str">
            <v>5QN721913B</v>
          </cell>
          <cell r="K417" t="str">
            <v>SOPORTE CRASH "B"</v>
          </cell>
          <cell r="L417" t="str">
            <v>21B04</v>
          </cell>
          <cell r="M417">
            <v>480</v>
          </cell>
          <cell r="N417">
            <v>18</v>
          </cell>
          <cell r="O417">
            <v>2</v>
          </cell>
          <cell r="P417">
            <v>1</v>
          </cell>
          <cell r="Q417" t="str">
            <v>M07/Concepcion</v>
          </cell>
          <cell r="R417" t="str">
            <v>MOLDEO Y CENTRIFUGADO DE METALES  S</v>
          </cell>
        </row>
        <row r="418">
          <cell r="I418" t="str">
            <v>5NM 858 418    6J7</v>
          </cell>
          <cell r="J418" t="str">
            <v>5NM8584186J7</v>
          </cell>
          <cell r="K418" t="str">
            <v>MOLDURA DECO "6J7"</v>
          </cell>
          <cell r="L418" t="str">
            <v>21B05</v>
          </cell>
          <cell r="M418">
            <v>240</v>
          </cell>
          <cell r="N418">
            <v>10</v>
          </cell>
          <cell r="O418">
            <v>6</v>
          </cell>
          <cell r="P418">
            <v>1</v>
          </cell>
          <cell r="Q418" t="str">
            <v>M06/Ruben</v>
          </cell>
          <cell r="R418" t="str">
            <v>PLASTIC TEC S.A. de C.V.</v>
          </cell>
        </row>
        <row r="419">
          <cell r="I419" t="str">
            <v>5TA 971 930</v>
          </cell>
          <cell r="J419" t="str">
            <v>5TA971930</v>
          </cell>
          <cell r="K419" t="str">
            <v>SOPORTE DSRC</v>
          </cell>
          <cell r="L419" t="str">
            <v>21B06</v>
          </cell>
          <cell r="M419">
            <v>50</v>
          </cell>
          <cell r="N419" t="str">
            <v>NA</v>
          </cell>
          <cell r="O419" t="str">
            <v>NA</v>
          </cell>
          <cell r="P419">
            <v>1</v>
          </cell>
          <cell r="Q419" t="str">
            <v>M06/Ruben</v>
          </cell>
          <cell r="R419" t="str">
            <v>HellermannTyton GmbH</v>
          </cell>
        </row>
        <row r="420">
          <cell r="I420" t="str">
            <v>5NM 858 341 B  81U</v>
          </cell>
          <cell r="J420" t="str">
            <v>5NM858341B81U</v>
          </cell>
          <cell r="K420" t="str">
            <v>CARATULA ROTATIVO "B"</v>
          </cell>
          <cell r="L420" t="str">
            <v>21B07</v>
          </cell>
          <cell r="M420">
            <v>240</v>
          </cell>
          <cell r="N420">
            <v>16</v>
          </cell>
          <cell r="O420">
            <v>12</v>
          </cell>
          <cell r="P420">
            <v>1</v>
          </cell>
          <cell r="Q420" t="str">
            <v>M13/Jorge</v>
          </cell>
          <cell r="R420" t="str">
            <v>EISSMANN AUTOMOTIVE QUERETARO</v>
          </cell>
        </row>
        <row r="421">
          <cell r="I421" t="str">
            <v>5NA 907 638</v>
          </cell>
          <cell r="J421" t="str">
            <v>5NA907638</v>
          </cell>
          <cell r="K421" t="str">
            <v>SENSOR SOLAR "638"</v>
          </cell>
          <cell r="L421" t="str">
            <v>21B08</v>
          </cell>
          <cell r="M421">
            <v>1920</v>
          </cell>
          <cell r="N421">
            <v>135</v>
          </cell>
          <cell r="O421">
            <v>4</v>
          </cell>
          <cell r="P421">
            <v>1</v>
          </cell>
          <cell r="Q421" t="str">
            <v>M06/Ruben</v>
          </cell>
          <cell r="R421" t="str">
            <v>Casco Automotive (Suzhou) Co. Ltd.</v>
          </cell>
        </row>
        <row r="422">
          <cell r="I422" t="str">
            <v>5NN 858 341 A  RF4</v>
          </cell>
          <cell r="J422" t="str">
            <v>5NN858341ARF4</v>
          </cell>
          <cell r="K422" t="str">
            <v>CARATULA ROTATIVO "A"</v>
          </cell>
          <cell r="L422" t="str">
            <v>21B09</v>
          </cell>
          <cell r="M422">
            <v>240</v>
          </cell>
          <cell r="N422">
            <v>16</v>
          </cell>
          <cell r="O422">
            <v>6</v>
          </cell>
          <cell r="P422">
            <v>1</v>
          </cell>
          <cell r="Q422" t="str">
            <v>M13/Jorge</v>
          </cell>
          <cell r="R422" t="str">
            <v>EuWe EUGEN WEXLER de Mexico</v>
          </cell>
        </row>
        <row r="423">
          <cell r="I423" t="str">
            <v>5NM 858 161    82V</v>
          </cell>
          <cell r="J423" t="str">
            <v>5NM85816182V</v>
          </cell>
          <cell r="K423" t="str">
            <v>SOPORTE ALTAVOZ TABLERO</v>
          </cell>
          <cell r="L423" t="str">
            <v>21B10</v>
          </cell>
          <cell r="M423">
            <v>360</v>
          </cell>
          <cell r="N423">
            <v>20</v>
          </cell>
          <cell r="O423">
            <v>8</v>
          </cell>
          <cell r="P423">
            <v>1</v>
          </cell>
          <cell r="Q423" t="str">
            <v>M13/Jorge</v>
          </cell>
          <cell r="R423" t="str">
            <v>EISSMANN AUTOMOTIVE QUERETARO</v>
          </cell>
        </row>
        <row r="424">
          <cell r="I424" t="str">
            <v>5NN 858 341 B  RF4</v>
          </cell>
          <cell r="J424" t="str">
            <v>5NN858341BRF4</v>
          </cell>
          <cell r="K424" t="str">
            <v>CARATULA ROTATIVO "B"</v>
          </cell>
          <cell r="L424" t="str">
            <v>21B11</v>
          </cell>
          <cell r="M424">
            <v>672</v>
          </cell>
          <cell r="N424">
            <v>16</v>
          </cell>
          <cell r="O424">
            <v>6</v>
          </cell>
          <cell r="P424">
            <v>1</v>
          </cell>
          <cell r="Q424" t="str">
            <v>M13/Jorge</v>
          </cell>
          <cell r="R424" t="str">
            <v>EuWe EUGEN WEXLER de Mexico</v>
          </cell>
        </row>
        <row r="425">
          <cell r="I425" t="str">
            <v>5NM 858 418    9GA</v>
          </cell>
          <cell r="J425" t="str">
            <v>5NM8584189GA</v>
          </cell>
          <cell r="K425" t="str">
            <v>MOLDURA DECO "9GA"</v>
          </cell>
          <cell r="L425" t="str">
            <v>21B12</v>
          </cell>
          <cell r="M425">
            <v>240</v>
          </cell>
          <cell r="N425">
            <v>10</v>
          </cell>
          <cell r="O425">
            <v>5</v>
          </cell>
          <cell r="P425">
            <v>1</v>
          </cell>
          <cell r="Q425" t="str">
            <v>M06/Ruben</v>
          </cell>
          <cell r="R425" t="str">
            <v>PLASTIC TEC S.A. de C.V.</v>
          </cell>
        </row>
        <row r="426">
          <cell r="I426" t="str">
            <v xml:space="preserve">5NB 816 311 </v>
          </cell>
          <cell r="J426" t="str">
            <v>5NB816311</v>
          </cell>
          <cell r="K426" t="str">
            <v xml:space="preserve">MANGUITO AIRE </v>
          </cell>
          <cell r="L426" t="str">
            <v>21B13</v>
          </cell>
          <cell r="M426">
            <v>900</v>
          </cell>
          <cell r="N426">
            <v>40</v>
          </cell>
          <cell r="O426">
            <v>4</v>
          </cell>
          <cell r="P426">
            <v>1</v>
          </cell>
          <cell r="Q426" t="str">
            <v>M06/Ruben</v>
          </cell>
          <cell r="R426" t="str">
            <v>Pass GmbH &amp; Co.KG</v>
          </cell>
        </row>
        <row r="427">
          <cell r="I427" t="str">
            <v>518 971 856</v>
          </cell>
          <cell r="J427">
            <v>518971856</v>
          </cell>
          <cell r="K427" t="str">
            <v>SOPORTE GATEWAY</v>
          </cell>
          <cell r="L427" t="str">
            <v>21B14</v>
          </cell>
          <cell r="M427">
            <v>250</v>
          </cell>
          <cell r="N427">
            <v>40</v>
          </cell>
          <cell r="O427">
            <v>6</v>
          </cell>
          <cell r="P427">
            <v>1</v>
          </cell>
          <cell r="Q427" t="str">
            <v>M06/Ruben</v>
          </cell>
          <cell r="R427" t="str">
            <v>HellermannTyton GmbH</v>
          </cell>
        </row>
        <row r="428">
          <cell r="I428" t="str">
            <v>5NM 858 341 B  RF4</v>
          </cell>
          <cell r="J428" t="str">
            <v>5NM858341BRF4</v>
          </cell>
          <cell r="K428" t="str">
            <v>CARATULA ROTATIVO "B"</v>
          </cell>
          <cell r="L428" t="str">
            <v>21B15</v>
          </cell>
          <cell r="M428">
            <v>672</v>
          </cell>
          <cell r="N428">
            <v>16</v>
          </cell>
          <cell r="O428">
            <v>6</v>
          </cell>
          <cell r="P428">
            <v>1</v>
          </cell>
          <cell r="Q428" t="str">
            <v>M13/Jorge</v>
          </cell>
          <cell r="R428" t="str">
            <v>EuWe EUGEN WEXLER de Mexico</v>
          </cell>
        </row>
        <row r="429">
          <cell r="I429" t="str">
            <v>5NM 858 341 A  RF4</v>
          </cell>
          <cell r="J429" t="str">
            <v>5NM858341ARF4</v>
          </cell>
          <cell r="K429" t="str">
            <v>CARATULA ROTATIVO "A"</v>
          </cell>
          <cell r="L429" t="str">
            <v>21B16</v>
          </cell>
          <cell r="M429">
            <v>672</v>
          </cell>
          <cell r="N429">
            <v>16</v>
          </cell>
          <cell r="O429">
            <v>6</v>
          </cell>
          <cell r="P429">
            <v>1</v>
          </cell>
          <cell r="Q429" t="str">
            <v>M13/Jorge</v>
          </cell>
          <cell r="R429" t="str">
            <v>EuWe EUGEN WEXLER de Mexico</v>
          </cell>
        </row>
        <row r="430">
          <cell r="I430" t="str">
            <v>5NC 858 365 A  RM5</v>
          </cell>
          <cell r="J430" t="str">
            <v>5NC858365ARM5</v>
          </cell>
          <cell r="K430" t="str">
            <v>RODILLERA STORM "A"</v>
          </cell>
          <cell r="L430" t="str">
            <v>21B17</v>
          </cell>
          <cell r="M430">
            <v>108</v>
          </cell>
          <cell r="N430">
            <v>9</v>
          </cell>
          <cell r="O430">
            <v>2</v>
          </cell>
          <cell r="P430">
            <v>1</v>
          </cell>
          <cell r="Q430" t="str">
            <v>M07/Concepcion</v>
          </cell>
          <cell r="R430" t="str">
            <v>AIS Automotive Interior</v>
          </cell>
        </row>
        <row r="431">
          <cell r="I431" t="str">
            <v>5NN 858 365    RM5</v>
          </cell>
          <cell r="J431" t="str">
            <v>5NC858365RM5</v>
          </cell>
          <cell r="K431" t="str">
            <v>RODILLERA STORM</v>
          </cell>
          <cell r="L431" t="str">
            <v>21B18</v>
          </cell>
          <cell r="M431">
            <v>108</v>
          </cell>
          <cell r="N431">
            <v>9</v>
          </cell>
          <cell r="O431">
            <v>2</v>
          </cell>
          <cell r="P431">
            <v>1</v>
          </cell>
          <cell r="Q431" t="e">
            <v>#N/A</v>
          </cell>
          <cell r="R431" t="e">
            <v>#N/A</v>
          </cell>
        </row>
        <row r="432">
          <cell r="I432" t="str">
            <v>5NM 858 418    6L8</v>
          </cell>
          <cell r="J432" t="str">
            <v>5NM8584186L8</v>
          </cell>
          <cell r="K432" t="str">
            <v>MOLDURA DECO "6L8"</v>
          </cell>
          <cell r="L432" t="str">
            <v>21B19</v>
          </cell>
          <cell r="M432">
            <v>240</v>
          </cell>
          <cell r="N432">
            <v>10</v>
          </cell>
          <cell r="O432">
            <v>6</v>
          </cell>
          <cell r="P432">
            <v>1</v>
          </cell>
          <cell r="Q432" t="str">
            <v>M06/Ruben</v>
          </cell>
          <cell r="R432" t="str">
            <v>PLASTIC TEC S.A. de C.V.</v>
          </cell>
        </row>
        <row r="433">
          <cell r="I433" t="str">
            <v>5NM 857 919    RM5</v>
          </cell>
          <cell r="J433" t="str">
            <v>5NM857919RM5</v>
          </cell>
          <cell r="K433" t="str">
            <v>GUANTERITA STORM</v>
          </cell>
          <cell r="L433" t="str">
            <v>21B19-1</v>
          </cell>
          <cell r="M433"/>
          <cell r="N433"/>
          <cell r="O433">
            <v>10</v>
          </cell>
          <cell r="P433">
            <v>1</v>
          </cell>
          <cell r="Q433" t="str">
            <v>M13/Jorge</v>
          </cell>
          <cell r="R433" t="str">
            <v>EISSMANN AUTOMOTIVE QUERETARO</v>
          </cell>
        </row>
        <row r="434">
          <cell r="I434" t="str">
            <v>5NM 858 418    WU7</v>
          </cell>
          <cell r="J434" t="str">
            <v>5NM858418WU7</v>
          </cell>
          <cell r="K434" t="str">
            <v>MOLDURA DECO "WU7"</v>
          </cell>
          <cell r="L434" t="str">
            <v>21B20</v>
          </cell>
          <cell r="M434">
            <v>300</v>
          </cell>
          <cell r="N434">
            <v>10</v>
          </cell>
          <cell r="O434">
            <v>6</v>
          </cell>
          <cell r="P434">
            <v>1</v>
          </cell>
          <cell r="Q434" t="str">
            <v>M06/Ruben</v>
          </cell>
          <cell r="R434" t="str">
            <v>PLASTIC TEC S.A. de C.V.</v>
          </cell>
        </row>
        <row r="435">
          <cell r="I435" t="str">
            <v>5NM 858 341 A  81U</v>
          </cell>
          <cell r="J435" t="str">
            <v>5NM858341A81U</v>
          </cell>
          <cell r="K435" t="str">
            <v>CARATULA ROTATIVO "A"</v>
          </cell>
          <cell r="L435" t="str">
            <v>21B21</v>
          </cell>
          <cell r="M435">
            <v>240</v>
          </cell>
          <cell r="N435">
            <v>16</v>
          </cell>
          <cell r="O435">
            <v>6</v>
          </cell>
          <cell r="P435">
            <v>1</v>
          </cell>
          <cell r="Q435" t="str">
            <v>M13/Jorge</v>
          </cell>
          <cell r="R435" t="str">
            <v>EISSMANN AUTOMOTIVE QUERETARO</v>
          </cell>
        </row>
        <row r="436">
          <cell r="I436" t="str">
            <v>5NM 858 122 A  81U</v>
          </cell>
          <cell r="J436" t="str">
            <v>5NM858122A81U</v>
          </cell>
          <cell r="K436" t="str">
            <v>BANDEJA CON TAPA "B"</v>
          </cell>
          <cell r="L436" t="str">
            <v>21B22</v>
          </cell>
          <cell r="M436">
            <v>240</v>
          </cell>
          <cell r="N436">
            <v>10</v>
          </cell>
          <cell r="O436">
            <v>6</v>
          </cell>
          <cell r="P436">
            <v>1</v>
          </cell>
          <cell r="Q436" t="str">
            <v>M13/Jorge</v>
          </cell>
          <cell r="R436" t="str">
            <v>EISSMANN AUTOMOTIVE QUERETARO</v>
          </cell>
        </row>
        <row r="437">
          <cell r="I437" t="str">
            <v>5NM 858 365    82V</v>
          </cell>
          <cell r="J437" t="str">
            <v>5NM85836582V</v>
          </cell>
          <cell r="K437" t="str">
            <v>RODILLERA TITAN</v>
          </cell>
          <cell r="L437" t="str">
            <v>22A01</v>
          </cell>
          <cell r="M437">
            <v>108</v>
          </cell>
          <cell r="N437">
            <v>9</v>
          </cell>
          <cell r="O437">
            <v>16</v>
          </cell>
          <cell r="P437">
            <v>1</v>
          </cell>
          <cell r="Q437" t="str">
            <v>M13/Jorge</v>
          </cell>
          <cell r="R437" t="str">
            <v>EISSMANN AUTOMOTIVE QUERETARO</v>
          </cell>
        </row>
        <row r="438">
          <cell r="I438" t="str">
            <v>5NN 858 365 A  RM5</v>
          </cell>
          <cell r="J438" t="str">
            <v>5NN858365ARM5</v>
          </cell>
          <cell r="K438" t="str">
            <v>RODILLERA STORM "A"</v>
          </cell>
          <cell r="L438" t="str">
            <v>22A02</v>
          </cell>
          <cell r="M438">
            <v>108</v>
          </cell>
          <cell r="N438">
            <v>9</v>
          </cell>
          <cell r="O438">
            <v>16</v>
          </cell>
          <cell r="P438">
            <v>1</v>
          </cell>
          <cell r="Q438" t="str">
            <v>M13/Jorge</v>
          </cell>
          <cell r="R438" t="str">
            <v>EISSMANN AUTOMOTIVE QUERETARO</v>
          </cell>
        </row>
        <row r="439">
          <cell r="I439" t="str">
            <v>5TA 972 596</v>
          </cell>
          <cell r="J439" t="str">
            <v>5TA972596</v>
          </cell>
          <cell r="K439" t="str">
            <v>SOPORTE CABLE</v>
          </cell>
          <cell r="L439" t="str">
            <v>22A03</v>
          </cell>
          <cell r="M439">
            <v>75000</v>
          </cell>
          <cell r="N439">
            <v>350</v>
          </cell>
          <cell r="O439">
            <v>20</v>
          </cell>
          <cell r="P439">
            <v>1</v>
          </cell>
          <cell r="Q439" t="str">
            <v>M06/Ruben</v>
          </cell>
          <cell r="R439" t="str">
            <v>A. Raymond GmbH &amp; Co. KG</v>
          </cell>
        </row>
        <row r="440">
          <cell r="I440" t="str">
            <v>5Q1 953 521 JT IGI</v>
          </cell>
          <cell r="J440" t="str">
            <v>5Q1953521JTIGI</v>
          </cell>
          <cell r="K440" t="str">
            <v>MANDOS COLUMNA "JT"</v>
          </cell>
          <cell r="L440" t="str">
            <v>22A04</v>
          </cell>
          <cell r="M440">
            <v>100</v>
          </cell>
          <cell r="N440">
            <v>5</v>
          </cell>
          <cell r="O440">
            <v>24</v>
          </cell>
          <cell r="P440">
            <v>1</v>
          </cell>
          <cell r="Q440" t="str">
            <v>M13/Jorge</v>
          </cell>
          <cell r="R440" t="str">
            <v>Valeo Switches &amp; Detection Systems</v>
          </cell>
        </row>
        <row r="441">
          <cell r="I441" t="str">
            <v>5Q2 721 913 M</v>
          </cell>
          <cell r="J441" t="str">
            <v>5Q2721913M</v>
          </cell>
          <cell r="K441" t="str">
            <v>SOPORTE CRASH</v>
          </cell>
          <cell r="L441" t="str">
            <v>22A05</v>
          </cell>
          <cell r="M441">
            <v>100</v>
          </cell>
          <cell r="N441">
            <v>20</v>
          </cell>
          <cell r="O441">
            <v>1</v>
          </cell>
          <cell r="P441">
            <v>1</v>
          </cell>
          <cell r="Q441" t="str">
            <v>M07/Concepcion</v>
          </cell>
          <cell r="R441" t="str">
            <v>Gebr. Wielpütz GmbH &amp; Co.KG</v>
          </cell>
        </row>
        <row r="442">
          <cell r="I442" t="str">
            <v>5Q0 953 223</v>
          </cell>
          <cell r="J442" t="str">
            <v>5Q0953223</v>
          </cell>
          <cell r="K442" t="str">
            <v>SOPORTE SMLS</v>
          </cell>
          <cell r="L442" t="str">
            <v>22A06</v>
          </cell>
          <cell r="M442">
            <v>62500</v>
          </cell>
          <cell r="N442">
            <v>250</v>
          </cell>
          <cell r="O442">
            <v>20</v>
          </cell>
          <cell r="P442">
            <v>1</v>
          </cell>
          <cell r="Q442" t="str">
            <v>M06/Ruben</v>
          </cell>
          <cell r="R442" t="str">
            <v>A. Raymond GmbH &amp; Co. KG</v>
          </cell>
        </row>
        <row r="443">
          <cell r="I443" t="str">
            <v>5NN 858 418 A  8JC</v>
          </cell>
          <cell r="J443" t="str">
            <v>5NN 858 418 A  8JC</v>
          </cell>
          <cell r="K443" t="str">
            <v>MOLDURA DECO A 8JC</v>
          </cell>
          <cell r="L443" t="str">
            <v>22A07</v>
          </cell>
          <cell r="M443">
            <v>100</v>
          </cell>
          <cell r="N443">
            <v>5</v>
          </cell>
          <cell r="O443">
            <v>1</v>
          </cell>
          <cell r="P443">
            <v>1</v>
          </cell>
          <cell r="Q443" t="str">
            <v>M13/Jorge</v>
          </cell>
          <cell r="R443" t="str">
            <v>PLASTIC TEC S.A. de C.V.</v>
          </cell>
        </row>
        <row r="444">
          <cell r="I444" t="str">
            <v xml:space="preserve">2GA 035 284 B </v>
          </cell>
          <cell r="J444" t="str">
            <v>2GA 035 284</v>
          </cell>
          <cell r="K444" t="str">
            <v>OCU "285 B"</v>
          </cell>
          <cell r="L444" t="str">
            <v>22A08</v>
          </cell>
          <cell r="M444" t="str">
            <v>NA</v>
          </cell>
          <cell r="N444" t="str">
            <v>NA</v>
          </cell>
          <cell r="O444" t="str">
            <v>NA</v>
          </cell>
          <cell r="P444" t="str">
            <v>NA</v>
          </cell>
          <cell r="Q444" t="str">
            <v>NA</v>
          </cell>
          <cell r="R444" t="str">
            <v>NA</v>
          </cell>
        </row>
        <row r="445">
          <cell r="I445" t="str">
            <v>5QH 971 856 A</v>
          </cell>
          <cell r="J445" t="str">
            <v>5QH971856A</v>
          </cell>
          <cell r="K445" t="str">
            <v>SOPORTE OCU</v>
          </cell>
          <cell r="L445" t="str">
            <v>22A09</v>
          </cell>
          <cell r="M445">
            <v>200</v>
          </cell>
          <cell r="N445">
            <v>50</v>
          </cell>
          <cell r="O445">
            <v>22</v>
          </cell>
          <cell r="P445">
            <v>1</v>
          </cell>
          <cell r="Q445" t="str">
            <v>M06/Ruben</v>
          </cell>
          <cell r="R445" t="str">
            <v>Knipping Kunststofftechnik Gessmann</v>
          </cell>
        </row>
        <row r="446">
          <cell r="I446" t="str">
            <v>5E0 816 355    9B9</v>
          </cell>
          <cell r="J446" t="str">
            <v>5E08163559B9</v>
          </cell>
          <cell r="K446" t="str">
            <v>VALVULA AIRE</v>
          </cell>
          <cell r="L446" t="str">
            <v>22A10</v>
          </cell>
          <cell r="M446">
            <v>52500</v>
          </cell>
          <cell r="N446">
            <v>280</v>
          </cell>
          <cell r="O446">
            <v>46</v>
          </cell>
          <cell r="P446">
            <v>1</v>
          </cell>
          <cell r="Q446" t="str">
            <v>M07/Concepcion</v>
          </cell>
          <cell r="R446" t="str">
            <v>ADIS Tachov</v>
          </cell>
        </row>
        <row r="447">
          <cell r="I447" t="str">
            <v>510 880 506 A</v>
          </cell>
          <cell r="J447" t="str">
            <v>510880506A</v>
          </cell>
          <cell r="K447" t="str">
            <v>SOPORTE AIRBAG</v>
          </cell>
          <cell r="L447" t="str">
            <v>22A11</v>
          </cell>
          <cell r="M447">
            <v>480</v>
          </cell>
          <cell r="N447">
            <v>30</v>
          </cell>
          <cell r="O447">
            <v>32</v>
          </cell>
          <cell r="P447">
            <v>1</v>
          </cell>
          <cell r="Q447" t="str">
            <v>M06/Ruben</v>
          </cell>
          <cell r="R447" t="str">
            <v>GEDIA Poland Sp.z.o.o.</v>
          </cell>
        </row>
        <row r="448">
          <cell r="I448" t="str">
            <v>510 880 505 A</v>
          </cell>
          <cell r="J448" t="str">
            <v>510880505A</v>
          </cell>
          <cell r="K448" t="str">
            <v>SOPORTE AIRBAG</v>
          </cell>
          <cell r="L448" t="str">
            <v>22A12</v>
          </cell>
          <cell r="M448">
            <v>480</v>
          </cell>
          <cell r="N448">
            <v>30</v>
          </cell>
          <cell r="O448">
            <v>32</v>
          </cell>
          <cell r="P448">
            <v>1</v>
          </cell>
          <cell r="Q448" t="str">
            <v>M06/Ruben</v>
          </cell>
          <cell r="R448" t="str">
            <v>GEDIA Poland Sp.z.o.o.</v>
          </cell>
        </row>
        <row r="449">
          <cell r="I449" t="str">
            <v>5Q1 971 846</v>
          </cell>
          <cell r="J449" t="str">
            <v>5Q1971846</v>
          </cell>
          <cell r="K449" t="str">
            <v>SOPORTE ALTAVOZ CLIMA</v>
          </cell>
          <cell r="L449" t="str">
            <v>22A13</v>
          </cell>
          <cell r="M449">
            <v>4800</v>
          </cell>
          <cell r="N449">
            <v>100</v>
          </cell>
          <cell r="O449">
            <v>18</v>
          </cell>
          <cell r="P449">
            <v>1</v>
          </cell>
          <cell r="Q449" t="str">
            <v>M06/Ruben</v>
          </cell>
          <cell r="R449" t="str">
            <v>Springfix Befestigungstechnik GmbH</v>
          </cell>
        </row>
        <row r="450">
          <cell r="I450" t="str">
            <v>5QN 723 913 C</v>
          </cell>
          <cell r="J450" t="str">
            <v>5QN723913C</v>
          </cell>
          <cell r="K450" t="str">
            <v>SOPORTE CRASH "C"</v>
          </cell>
          <cell r="L450" t="str">
            <v>22A14</v>
          </cell>
          <cell r="M450">
            <v>480</v>
          </cell>
          <cell r="N450">
            <v>30</v>
          </cell>
          <cell r="O450">
            <v>24</v>
          </cell>
          <cell r="P450">
            <v>1</v>
          </cell>
          <cell r="Q450" t="str">
            <v>M07/Concepcion</v>
          </cell>
          <cell r="R450" t="str">
            <v>MOLDEO Y CENTRIFUGADO DE METALES  S</v>
          </cell>
        </row>
        <row r="451">
          <cell r="I451" t="str">
            <v>5NN 819 704 B  OHJ</v>
          </cell>
          <cell r="J451" t="str">
            <v>5NN819704BOHJ</v>
          </cell>
          <cell r="K451" t="str">
            <v>MOLDURA LATERAL "B"</v>
          </cell>
          <cell r="L451" t="str">
            <v>22A15</v>
          </cell>
          <cell r="M451">
            <v>140</v>
          </cell>
          <cell r="N451">
            <v>12</v>
          </cell>
          <cell r="O451">
            <v>28</v>
          </cell>
          <cell r="P451">
            <v>1</v>
          </cell>
          <cell r="Q451" t="str">
            <v>M11/Gerardo</v>
          </cell>
          <cell r="R451" t="str">
            <v>MORIROKU TECHNOLOGY DE MEXICO  S.A.</v>
          </cell>
        </row>
        <row r="452">
          <cell r="I452" t="str">
            <v>5NN 858 122 A  81U</v>
          </cell>
          <cell r="J452" t="str">
            <v>5NN858122A81U</v>
          </cell>
          <cell r="K452" t="str">
            <v>CUBIERTA ALTAVOZ TABLERO</v>
          </cell>
          <cell r="L452" t="str">
            <v>22A16</v>
          </cell>
          <cell r="M452">
            <v>240</v>
          </cell>
          <cell r="N452">
            <v>10</v>
          </cell>
          <cell r="O452">
            <v>4</v>
          </cell>
          <cell r="P452">
            <v>2</v>
          </cell>
          <cell r="Q452" t="str">
            <v>M07/Concepcion</v>
          </cell>
          <cell r="R452" t="str">
            <v>LG Electronics Deutschland GmbH</v>
          </cell>
        </row>
        <row r="453">
          <cell r="I453" t="str">
            <v>3D0 907 543 A</v>
          </cell>
          <cell r="J453" t="str">
            <v>3D0907543A</v>
          </cell>
          <cell r="K453" t="str">
            <v>SENSOR TEMPERATURA</v>
          </cell>
          <cell r="L453" t="str">
            <v>22A17</v>
          </cell>
          <cell r="M453">
            <v>1680</v>
          </cell>
          <cell r="N453">
            <v>200</v>
          </cell>
          <cell r="O453">
            <v>16</v>
          </cell>
          <cell r="P453">
            <v>1</v>
          </cell>
          <cell r="Q453" t="str">
            <v>M06/Ruben</v>
          </cell>
          <cell r="R453" t="str">
            <v>Hella Fahrzeugkomponenten GmbH</v>
          </cell>
        </row>
        <row r="454">
          <cell r="I454" t="str">
            <v>5NN 858 418 A  6J7</v>
          </cell>
          <cell r="J454" t="str">
            <v>5NN858418A6J7</v>
          </cell>
          <cell r="K454" t="str">
            <v>DECORATIVE MOLDING</v>
          </cell>
          <cell r="L454" t="str">
            <v>22A18</v>
          </cell>
          <cell r="M454">
            <v>240</v>
          </cell>
          <cell r="N454">
            <v>10</v>
          </cell>
          <cell r="O454">
            <v>30</v>
          </cell>
          <cell r="P454">
            <v>1</v>
          </cell>
          <cell r="Q454" t="str">
            <v>M06/Ruben</v>
          </cell>
          <cell r="R454" t="str">
            <v>PLASTIC TEC S.A. de C.V.</v>
          </cell>
        </row>
        <row r="455">
          <cell r="I455" t="str">
            <v>5NM 819 063</v>
          </cell>
          <cell r="J455" t="str">
            <v>5NM819063</v>
          </cell>
          <cell r="K455" t="str">
            <v>PIEZA INTERMEDIA</v>
          </cell>
          <cell r="L455" t="str">
            <v>22A19</v>
          </cell>
          <cell r="M455">
            <v>144</v>
          </cell>
          <cell r="N455">
            <v>10</v>
          </cell>
          <cell r="O455">
            <v>30</v>
          </cell>
          <cell r="P455">
            <v>1</v>
          </cell>
          <cell r="Q455" t="str">
            <v>M13/Jorge</v>
          </cell>
          <cell r="R455" t="str">
            <v>EISSMANN AUTOMOTIVE QUERETARO</v>
          </cell>
        </row>
        <row r="456">
          <cell r="I456" t="str">
            <v>5NM 857 919    82V</v>
          </cell>
          <cell r="J456" t="str">
            <v>5NM85791982V</v>
          </cell>
          <cell r="K456" t="str">
            <v>GUANTERITA TITAN</v>
          </cell>
          <cell r="L456" t="str">
            <v>22A20</v>
          </cell>
          <cell r="M456">
            <v>96</v>
          </cell>
          <cell r="N456">
            <v>12</v>
          </cell>
          <cell r="O456">
            <v>30</v>
          </cell>
          <cell r="P456">
            <v>1</v>
          </cell>
          <cell r="Q456" t="str">
            <v>M13/Jorge</v>
          </cell>
          <cell r="R456" t="str">
            <v>EISSMANN AUTOMOTIVE QUERETARO</v>
          </cell>
        </row>
        <row r="457">
          <cell r="I457" t="str">
            <v>3Q0 907 530 BB</v>
          </cell>
          <cell r="J457" t="str">
            <v>3Q0 907 530 BB</v>
          </cell>
          <cell r="K457" t="str">
            <v>GATEWAY "AR"</v>
          </cell>
          <cell r="L457" t="str">
            <v>22A21</v>
          </cell>
          <cell r="M457">
            <v>576</v>
          </cell>
          <cell r="N457">
            <v>100</v>
          </cell>
          <cell r="O457">
            <v>18</v>
          </cell>
          <cell r="P457">
            <v>1</v>
          </cell>
          <cell r="Q457" t="str">
            <v>M13/Jorge</v>
          </cell>
          <cell r="R457" t="str">
            <v>Continental Automotive Guadalajara</v>
          </cell>
        </row>
        <row r="458">
          <cell r="I458" t="str">
            <v>5NM 819 703 B  OHJ</v>
          </cell>
          <cell r="J458" t="str">
            <v>5NM819703BOHJ</v>
          </cell>
          <cell r="K458" t="str">
            <v>MOLDURA LATERAL "703 O"</v>
          </cell>
          <cell r="L458" t="str">
            <v>22A22</v>
          </cell>
          <cell r="M458">
            <v>240</v>
          </cell>
          <cell r="N458">
            <v>12</v>
          </cell>
          <cell r="O458">
            <v>12</v>
          </cell>
          <cell r="P458">
            <v>1</v>
          </cell>
          <cell r="Q458" t="str">
            <v>M11/Gerardo</v>
          </cell>
          <cell r="R458" t="str">
            <v>MORIROKU TECHNOLOGY DE MEXICO  S.A.</v>
          </cell>
        </row>
        <row r="459">
          <cell r="I459" t="str">
            <v>5NM 819 241</v>
          </cell>
          <cell r="J459" t="str">
            <v>5NM819241</v>
          </cell>
          <cell r="K459" t="str">
            <v>PIEZA INTERMEDIA</v>
          </cell>
          <cell r="L459" t="str">
            <v>22A23</v>
          </cell>
          <cell r="M459">
            <v>180</v>
          </cell>
          <cell r="N459">
            <v>12</v>
          </cell>
          <cell r="O459">
            <v>20</v>
          </cell>
          <cell r="P459">
            <v>1</v>
          </cell>
          <cell r="Q459" t="str">
            <v>M13/Jorge</v>
          </cell>
          <cell r="R459" t="str">
            <v>EISSMANN AUTOMOTIVE QUERETARO</v>
          </cell>
        </row>
        <row r="460">
          <cell r="I460" t="str">
            <v>5NN 857 889</v>
          </cell>
          <cell r="J460" t="str">
            <v>5NN857889</v>
          </cell>
          <cell r="K460" t="str">
            <v>ELEMENTO DEFO</v>
          </cell>
          <cell r="L460" t="str">
            <v>22A24</v>
          </cell>
          <cell r="M460">
            <v>360</v>
          </cell>
          <cell r="N460">
            <v>18</v>
          </cell>
          <cell r="O460">
            <v>30</v>
          </cell>
          <cell r="P460">
            <v>1</v>
          </cell>
          <cell r="Q460" t="str">
            <v>M13/Jorge</v>
          </cell>
          <cell r="R460" t="str">
            <v>EISSMANN AUTOMOTIVE QUERETARO</v>
          </cell>
        </row>
        <row r="461">
          <cell r="I461" t="str">
            <v>5TC 819 152</v>
          </cell>
          <cell r="J461" t="str">
            <v>5TC819152</v>
          </cell>
          <cell r="K461" t="str">
            <v>DIFUSOR PISO</v>
          </cell>
          <cell r="L461" t="str">
            <v>22A25</v>
          </cell>
          <cell r="M461">
            <v>500</v>
          </cell>
          <cell r="N461">
            <v>32</v>
          </cell>
          <cell r="O461">
            <v>17</v>
          </cell>
          <cell r="P461">
            <v>1</v>
          </cell>
          <cell r="Q461" t="str">
            <v>M07/Concepcion</v>
          </cell>
          <cell r="R461" t="str">
            <v>Özler Plastik Sanayi ve Ticaret A.S</v>
          </cell>
        </row>
        <row r="462">
          <cell r="I462" t="str">
            <v>518 819 151</v>
          </cell>
          <cell r="J462">
            <v>518819151</v>
          </cell>
          <cell r="K462" t="str">
            <v>SOPORTE GATEWAY</v>
          </cell>
          <cell r="L462" t="str">
            <v>22A26</v>
          </cell>
          <cell r="M462">
            <v>500</v>
          </cell>
          <cell r="N462">
            <v>36</v>
          </cell>
          <cell r="O462">
            <v>17</v>
          </cell>
          <cell r="P462">
            <v>1</v>
          </cell>
          <cell r="Q462" t="str">
            <v>M07/Concepcion</v>
          </cell>
          <cell r="R462" t="str">
            <v>Özler Plastik Sanayi ve Ticaret A.S</v>
          </cell>
        </row>
        <row r="463">
          <cell r="I463" t="str">
            <v>5TB 819 593 B</v>
          </cell>
          <cell r="J463" t="str">
            <v>5TB819593B</v>
          </cell>
          <cell r="K463" t="str">
            <v>PANEL FRIO</v>
          </cell>
          <cell r="L463" t="str">
            <v>22A27</v>
          </cell>
          <cell r="M463">
            <v>800</v>
          </cell>
          <cell r="N463">
            <v>40</v>
          </cell>
          <cell r="O463">
            <v>1</v>
          </cell>
          <cell r="P463">
            <v>1</v>
          </cell>
          <cell r="Q463" t="str">
            <v>M06/Ruben</v>
          </cell>
          <cell r="R463" t="str">
            <v>Carcoustics Belgium N.V.</v>
          </cell>
        </row>
        <row r="464">
          <cell r="I464" t="str">
            <v>5NN 858 069 E  WQD</v>
          </cell>
          <cell r="J464" t="str">
            <v>5NN858069EWQD</v>
          </cell>
          <cell r="K464" t="str">
            <v>MOLDURA RADIO "E"</v>
          </cell>
          <cell r="L464" t="str">
            <v>22A28</v>
          </cell>
          <cell r="M464">
            <v>240</v>
          </cell>
          <cell r="N464">
            <v>10</v>
          </cell>
          <cell r="O464">
            <v>30</v>
          </cell>
          <cell r="P464">
            <v>1</v>
          </cell>
          <cell r="Q464" t="str">
            <v>M06/Ruben</v>
          </cell>
          <cell r="R464" t="str">
            <v>PLASTIC TEC S.A. de C.V.</v>
          </cell>
        </row>
        <row r="465">
          <cell r="I465" t="str">
            <v>5TB 819 152</v>
          </cell>
          <cell r="J465" t="str">
            <v>5TB819152</v>
          </cell>
          <cell r="K465" t="str">
            <v>DIFUSOR PISO</v>
          </cell>
          <cell r="L465" t="str">
            <v>22A29</v>
          </cell>
          <cell r="M465">
            <v>270</v>
          </cell>
          <cell r="N465">
            <v>40</v>
          </cell>
          <cell r="O465">
            <v>1</v>
          </cell>
          <cell r="P465">
            <v>1</v>
          </cell>
          <cell r="Q465" t="str">
            <v>M06/Ruben</v>
          </cell>
          <cell r="R465" t="str">
            <v>METELIX DE MEXICO S DE RL DE CV</v>
          </cell>
        </row>
        <row r="466">
          <cell r="I466" t="str">
            <v>5TB 819 151</v>
          </cell>
          <cell r="J466" t="str">
            <v>5TB819151</v>
          </cell>
          <cell r="K466" t="str">
            <v>DIFUSOR PISO</v>
          </cell>
          <cell r="L466" t="str">
            <v>22A30</v>
          </cell>
          <cell r="M466">
            <v>220</v>
          </cell>
          <cell r="N466">
            <v>50</v>
          </cell>
          <cell r="O466">
            <v>1</v>
          </cell>
          <cell r="P466">
            <v>1</v>
          </cell>
          <cell r="Q466" t="str">
            <v>M06/Ruben</v>
          </cell>
          <cell r="R466" t="str">
            <v>METELIX DE MEXICO S DE RL DE CV</v>
          </cell>
        </row>
        <row r="467">
          <cell r="I467" t="str">
            <v>TARIMAS</v>
          </cell>
          <cell r="J467" t="str">
            <v>TARIMAS</v>
          </cell>
          <cell r="K467" t="str">
            <v>TARIMAS</v>
          </cell>
          <cell r="L467" t="str">
            <v>23A01</v>
          </cell>
          <cell r="M467" t="str">
            <v>NA</v>
          </cell>
          <cell r="N467" t="str">
            <v>NA</v>
          </cell>
          <cell r="O467" t="str">
            <v>NA</v>
          </cell>
          <cell r="P467" t="str">
            <v>NA</v>
          </cell>
          <cell r="Q467" t="str">
            <v>NA</v>
          </cell>
          <cell r="R467" t="str">
            <v>NA</v>
          </cell>
        </row>
        <row r="468">
          <cell r="I468" t="str">
            <v>VACIOS</v>
          </cell>
          <cell r="J468" t="str">
            <v>VACIOS</v>
          </cell>
          <cell r="K468" t="str">
            <v>VACIOS</v>
          </cell>
          <cell r="L468" t="str">
            <v>23A02</v>
          </cell>
          <cell r="M468" t="str">
            <v>NA</v>
          </cell>
          <cell r="N468" t="str">
            <v>NA</v>
          </cell>
          <cell r="O468" t="str">
            <v>NA</v>
          </cell>
          <cell r="P468" t="str">
            <v>NA</v>
          </cell>
          <cell r="Q468" t="str">
            <v>NA</v>
          </cell>
          <cell r="R468" t="str">
            <v>NA</v>
          </cell>
        </row>
        <row r="469">
          <cell r="I469" t="str">
            <v>VACIOS</v>
          </cell>
          <cell r="J469" t="str">
            <v>VACIOS</v>
          </cell>
          <cell r="K469" t="str">
            <v>VACIOS</v>
          </cell>
          <cell r="L469" t="str">
            <v>23A03</v>
          </cell>
          <cell r="M469" t="str">
            <v>NA</v>
          </cell>
          <cell r="N469" t="str">
            <v>NA</v>
          </cell>
          <cell r="O469" t="str">
            <v>NA</v>
          </cell>
          <cell r="P469" t="str">
            <v>NA</v>
          </cell>
          <cell r="Q469" t="str">
            <v>NA</v>
          </cell>
          <cell r="R469" t="str">
            <v>NA</v>
          </cell>
        </row>
        <row r="470">
          <cell r="I470" t="str">
            <v>VACIOS</v>
          </cell>
          <cell r="J470" t="str">
            <v>VACIOS</v>
          </cell>
          <cell r="K470" t="str">
            <v>VACIOS</v>
          </cell>
          <cell r="L470" t="str">
            <v>23A04</v>
          </cell>
          <cell r="M470" t="str">
            <v>NA</v>
          </cell>
          <cell r="N470" t="str">
            <v>NA</v>
          </cell>
          <cell r="O470" t="str">
            <v>NA</v>
          </cell>
          <cell r="P470" t="str">
            <v>NA</v>
          </cell>
          <cell r="Q470" t="str">
            <v>NA</v>
          </cell>
          <cell r="R470" t="str">
            <v>NA</v>
          </cell>
        </row>
        <row r="471">
          <cell r="I471" t="str">
            <v>VACIOS</v>
          </cell>
          <cell r="J471" t="str">
            <v>VACIOS</v>
          </cell>
          <cell r="K471" t="str">
            <v>VACIOS</v>
          </cell>
          <cell r="L471" t="str">
            <v>23A05</v>
          </cell>
          <cell r="M471" t="str">
            <v>NA</v>
          </cell>
          <cell r="N471" t="str">
            <v>NA</v>
          </cell>
          <cell r="O471" t="str">
            <v>NA</v>
          </cell>
          <cell r="P471" t="str">
            <v>NA</v>
          </cell>
          <cell r="Q471" t="str">
            <v>NA</v>
          </cell>
          <cell r="R471" t="str">
            <v>NA</v>
          </cell>
        </row>
        <row r="472">
          <cell r="I472" t="str">
            <v>VACIOS</v>
          </cell>
          <cell r="J472" t="str">
            <v>VACIOS</v>
          </cell>
          <cell r="K472" t="str">
            <v>VACIOS</v>
          </cell>
          <cell r="L472" t="str">
            <v>23A06</v>
          </cell>
          <cell r="M472" t="str">
            <v>NA</v>
          </cell>
          <cell r="N472" t="str">
            <v>NA</v>
          </cell>
          <cell r="O472" t="str">
            <v>NA</v>
          </cell>
          <cell r="P472" t="str">
            <v>NA</v>
          </cell>
          <cell r="Q472" t="str">
            <v>NA</v>
          </cell>
          <cell r="R472" t="str">
            <v>NA</v>
          </cell>
        </row>
        <row r="473">
          <cell r="I473" t="str">
            <v>VACIOS</v>
          </cell>
          <cell r="J473" t="str">
            <v>VACIOS</v>
          </cell>
          <cell r="K473" t="str">
            <v>VACIOS</v>
          </cell>
          <cell r="L473" t="str">
            <v>23A07</v>
          </cell>
          <cell r="M473" t="str">
            <v>NA</v>
          </cell>
          <cell r="N473" t="str">
            <v>NA</v>
          </cell>
          <cell r="O473" t="str">
            <v>NA</v>
          </cell>
          <cell r="P473" t="str">
            <v>NA</v>
          </cell>
          <cell r="Q473" t="str">
            <v>NA</v>
          </cell>
          <cell r="R473" t="str">
            <v>NA</v>
          </cell>
        </row>
        <row r="474">
          <cell r="I474" t="str">
            <v>VACIOS</v>
          </cell>
          <cell r="J474" t="str">
            <v>VACIOS</v>
          </cell>
          <cell r="K474" t="str">
            <v>VACIOS</v>
          </cell>
          <cell r="L474" t="str">
            <v>23A08</v>
          </cell>
          <cell r="M474" t="str">
            <v>NA</v>
          </cell>
          <cell r="N474" t="str">
            <v>NA</v>
          </cell>
          <cell r="O474" t="str">
            <v>NA</v>
          </cell>
          <cell r="P474" t="str">
            <v>NA</v>
          </cell>
          <cell r="Q474" t="str">
            <v>NA</v>
          </cell>
          <cell r="R474" t="str">
            <v>NA</v>
          </cell>
        </row>
        <row r="475">
          <cell r="I475" t="str">
            <v>VACIOS</v>
          </cell>
          <cell r="J475" t="str">
            <v>VACIOS</v>
          </cell>
          <cell r="K475" t="str">
            <v>VACIOS</v>
          </cell>
          <cell r="L475" t="str">
            <v>23A09</v>
          </cell>
          <cell r="M475" t="str">
            <v>NA</v>
          </cell>
          <cell r="N475" t="str">
            <v>NA</v>
          </cell>
          <cell r="O475" t="str">
            <v>NA</v>
          </cell>
          <cell r="P475" t="str">
            <v>NA</v>
          </cell>
          <cell r="Q475" t="str">
            <v>NA</v>
          </cell>
          <cell r="R475" t="str">
            <v>NA</v>
          </cell>
        </row>
        <row r="476">
          <cell r="I476" t="str">
            <v>VACIOS</v>
          </cell>
          <cell r="J476" t="str">
            <v>VACIOS</v>
          </cell>
          <cell r="K476" t="str">
            <v>VACIOS</v>
          </cell>
          <cell r="L476" t="str">
            <v>23A10</v>
          </cell>
          <cell r="M476" t="str">
            <v>NA</v>
          </cell>
          <cell r="N476" t="str">
            <v>NA</v>
          </cell>
          <cell r="O476" t="str">
            <v>NA</v>
          </cell>
          <cell r="P476" t="str">
            <v>NA</v>
          </cell>
          <cell r="Q476" t="str">
            <v>NA</v>
          </cell>
          <cell r="R476" t="str">
            <v>NA</v>
          </cell>
        </row>
        <row r="477">
          <cell r="I477" t="str">
            <v>VACIOS</v>
          </cell>
          <cell r="J477" t="str">
            <v>VACIOS</v>
          </cell>
          <cell r="K477" t="str">
            <v>VACIOS</v>
          </cell>
          <cell r="L477" t="str">
            <v>23A11</v>
          </cell>
          <cell r="M477" t="str">
            <v>NA</v>
          </cell>
          <cell r="N477" t="str">
            <v>NA</v>
          </cell>
          <cell r="O477" t="str">
            <v>NA</v>
          </cell>
          <cell r="P477" t="str">
            <v>NA</v>
          </cell>
          <cell r="Q477" t="str">
            <v>NA</v>
          </cell>
          <cell r="R477" t="str">
            <v>NA</v>
          </cell>
        </row>
        <row r="478">
          <cell r="I478" t="str">
            <v>VACIOS</v>
          </cell>
          <cell r="J478" t="str">
            <v>VACIOS</v>
          </cell>
          <cell r="K478" t="str">
            <v>VACIOS</v>
          </cell>
          <cell r="L478" t="str">
            <v>23A12</v>
          </cell>
          <cell r="M478" t="str">
            <v>NA</v>
          </cell>
          <cell r="N478" t="str">
            <v>NA</v>
          </cell>
          <cell r="O478" t="str">
            <v>NA</v>
          </cell>
          <cell r="P478" t="str">
            <v>NA</v>
          </cell>
          <cell r="Q478" t="str">
            <v>NA</v>
          </cell>
          <cell r="R478" t="str">
            <v>NA</v>
          </cell>
        </row>
        <row r="479">
          <cell r="I479" t="str">
            <v>VACIOS</v>
          </cell>
          <cell r="J479" t="str">
            <v>VACIOS</v>
          </cell>
          <cell r="K479" t="str">
            <v>VACIOS</v>
          </cell>
          <cell r="L479"/>
          <cell r="M479" t="str">
            <v>NA</v>
          </cell>
          <cell r="N479" t="str">
            <v>NA</v>
          </cell>
          <cell r="O479" t="str">
            <v>NA</v>
          </cell>
          <cell r="P479" t="str">
            <v>NA</v>
          </cell>
          <cell r="Q479" t="str">
            <v>NA</v>
          </cell>
          <cell r="R479" t="str">
            <v>NA</v>
          </cell>
        </row>
        <row r="480">
          <cell r="I480" t="str">
            <v>VACIOS</v>
          </cell>
          <cell r="J480" t="str">
            <v>VACIOS</v>
          </cell>
          <cell r="K480" t="str">
            <v>VACIOS</v>
          </cell>
          <cell r="L480"/>
          <cell r="M480" t="str">
            <v>NA</v>
          </cell>
          <cell r="N480" t="str">
            <v>NA</v>
          </cell>
          <cell r="O480" t="str">
            <v>NA</v>
          </cell>
          <cell r="P480" t="str">
            <v>NA</v>
          </cell>
          <cell r="Q480" t="str">
            <v>NA</v>
          </cell>
          <cell r="R480" t="str">
            <v>NA</v>
          </cell>
        </row>
        <row r="481">
          <cell r="I481" t="str">
            <v>VACIOS</v>
          </cell>
          <cell r="J481" t="str">
            <v>VACIOS</v>
          </cell>
          <cell r="K481" t="str">
            <v>VACIOS</v>
          </cell>
          <cell r="L481"/>
          <cell r="M481" t="str">
            <v>NA</v>
          </cell>
          <cell r="N481" t="str">
            <v>NA</v>
          </cell>
          <cell r="O481" t="str">
            <v>NA</v>
          </cell>
          <cell r="P481" t="str">
            <v>NA</v>
          </cell>
          <cell r="Q481" t="str">
            <v>NA</v>
          </cell>
          <cell r="R481" t="str">
            <v>NA</v>
          </cell>
        </row>
        <row r="482">
          <cell r="I482" t="str">
            <v>VACIOS</v>
          </cell>
          <cell r="J482" t="str">
            <v>VACIOS</v>
          </cell>
          <cell r="K482" t="str">
            <v>VACIOS</v>
          </cell>
          <cell r="L482"/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 t="str">
            <v>NA</v>
          </cell>
          <cell r="R482" t="str">
            <v>NA</v>
          </cell>
        </row>
        <row r="483">
          <cell r="I483" t="str">
            <v>TAPAS</v>
          </cell>
          <cell r="J483" t="str">
            <v>TAPAS</v>
          </cell>
          <cell r="K483" t="str">
            <v>TAPAS</v>
          </cell>
          <cell r="L483" t="str">
            <v>24A01</v>
          </cell>
          <cell r="M483" t="str">
            <v>NA</v>
          </cell>
          <cell r="N483" t="str">
            <v>NA</v>
          </cell>
          <cell r="O483" t="str">
            <v>NA</v>
          </cell>
          <cell r="P483" t="str">
            <v>NA</v>
          </cell>
          <cell r="Q483" t="str">
            <v>NA</v>
          </cell>
          <cell r="R483" t="str">
            <v>NA</v>
          </cell>
        </row>
        <row r="484">
          <cell r="I484" t="str">
            <v>VACIOS</v>
          </cell>
          <cell r="J484" t="str">
            <v>VACIOS</v>
          </cell>
          <cell r="K484" t="str">
            <v>VACIOS</v>
          </cell>
          <cell r="L484" t="str">
            <v>24A02</v>
          </cell>
          <cell r="M484" t="str">
            <v>NA</v>
          </cell>
          <cell r="N484" t="str">
            <v>NA</v>
          </cell>
          <cell r="O484" t="str">
            <v>NA</v>
          </cell>
          <cell r="P484" t="str">
            <v>NA</v>
          </cell>
          <cell r="Q484" t="str">
            <v>NA</v>
          </cell>
          <cell r="R484" t="str">
            <v>NA</v>
          </cell>
        </row>
        <row r="485">
          <cell r="I485" t="str">
            <v>VACIOS</v>
          </cell>
          <cell r="J485" t="str">
            <v>VACIOS</v>
          </cell>
          <cell r="K485" t="str">
            <v>VACIOS</v>
          </cell>
          <cell r="L485" t="str">
            <v>24A03</v>
          </cell>
          <cell r="M485" t="str">
            <v>NA</v>
          </cell>
          <cell r="N485" t="str">
            <v>NA</v>
          </cell>
          <cell r="O485" t="str">
            <v>NA</v>
          </cell>
          <cell r="P485" t="str">
            <v>NA</v>
          </cell>
          <cell r="Q485" t="str">
            <v>NA</v>
          </cell>
          <cell r="R485" t="str">
            <v>NA</v>
          </cell>
        </row>
        <row r="486">
          <cell r="I486" t="str">
            <v>VACIOS</v>
          </cell>
          <cell r="J486" t="str">
            <v>VACIOS</v>
          </cell>
          <cell r="K486" t="str">
            <v>VACIOS</v>
          </cell>
          <cell r="L486" t="str">
            <v>24A04</v>
          </cell>
          <cell r="M486" t="str">
            <v>NA</v>
          </cell>
          <cell r="N486" t="str">
            <v>NA</v>
          </cell>
          <cell r="O486" t="str">
            <v>NA</v>
          </cell>
          <cell r="P486" t="str">
            <v>NA</v>
          </cell>
          <cell r="Q486" t="str">
            <v>NA</v>
          </cell>
          <cell r="R486" t="str">
            <v>NA</v>
          </cell>
        </row>
        <row r="487">
          <cell r="I487" t="str">
            <v>VACIOS</v>
          </cell>
          <cell r="J487" t="str">
            <v>VACIOS</v>
          </cell>
          <cell r="K487" t="str">
            <v>VACIOS</v>
          </cell>
          <cell r="L487" t="str">
            <v>24A05</v>
          </cell>
          <cell r="M487" t="str">
            <v>NA</v>
          </cell>
          <cell r="N487" t="str">
            <v>NA</v>
          </cell>
          <cell r="O487" t="str">
            <v>NA</v>
          </cell>
          <cell r="P487" t="str">
            <v>NA</v>
          </cell>
          <cell r="Q487" t="str">
            <v>NA</v>
          </cell>
          <cell r="R487" t="str">
            <v>NA</v>
          </cell>
        </row>
        <row r="488">
          <cell r="I488" t="str">
            <v>VACIOS</v>
          </cell>
          <cell r="J488" t="str">
            <v>VACIOS</v>
          </cell>
          <cell r="K488" t="str">
            <v>VACIOS</v>
          </cell>
          <cell r="L488" t="str">
            <v>24A06</v>
          </cell>
          <cell r="M488" t="str">
            <v>NA</v>
          </cell>
          <cell r="N488" t="str">
            <v>NA</v>
          </cell>
          <cell r="O488" t="str">
            <v>NA</v>
          </cell>
          <cell r="P488" t="str">
            <v>NA</v>
          </cell>
          <cell r="Q488" t="str">
            <v>NA</v>
          </cell>
          <cell r="R488" t="str">
            <v>NA</v>
          </cell>
        </row>
        <row r="489">
          <cell r="I489" t="str">
            <v>VACIOS</v>
          </cell>
          <cell r="J489" t="str">
            <v>VACIOS</v>
          </cell>
          <cell r="K489" t="str">
            <v>VACIOS</v>
          </cell>
          <cell r="L489" t="str">
            <v>24A07</v>
          </cell>
          <cell r="M489" t="str">
            <v>NA</v>
          </cell>
          <cell r="N489" t="str">
            <v>NA</v>
          </cell>
          <cell r="O489" t="str">
            <v>NA</v>
          </cell>
          <cell r="P489" t="str">
            <v>NA</v>
          </cell>
          <cell r="Q489" t="str">
            <v>NA</v>
          </cell>
          <cell r="R489" t="str">
            <v>NA</v>
          </cell>
        </row>
        <row r="490">
          <cell r="I490" t="str">
            <v>VACIOS</v>
          </cell>
          <cell r="J490" t="str">
            <v>VACIOS</v>
          </cell>
          <cell r="K490" t="str">
            <v>VACIOS</v>
          </cell>
          <cell r="L490" t="str">
            <v>24A08</v>
          </cell>
          <cell r="M490" t="str">
            <v>NA</v>
          </cell>
          <cell r="N490" t="str">
            <v>NA</v>
          </cell>
          <cell r="O490" t="str">
            <v>NA</v>
          </cell>
          <cell r="P490" t="str">
            <v>NA</v>
          </cell>
          <cell r="Q490" t="str">
            <v>NA</v>
          </cell>
          <cell r="R490" t="str">
            <v>NA</v>
          </cell>
        </row>
        <row r="491">
          <cell r="I491" t="str">
            <v>VACIOS</v>
          </cell>
          <cell r="J491" t="str">
            <v>VACIOS</v>
          </cell>
          <cell r="K491" t="str">
            <v>VACIOS</v>
          </cell>
          <cell r="L491" t="str">
            <v>24A09</v>
          </cell>
          <cell r="M491" t="str">
            <v>NA</v>
          </cell>
          <cell r="N491" t="str">
            <v>NA</v>
          </cell>
          <cell r="O491" t="str">
            <v>NA</v>
          </cell>
          <cell r="P491" t="str">
            <v>NA</v>
          </cell>
          <cell r="Q491" t="str">
            <v>NA</v>
          </cell>
          <cell r="R491" t="str">
            <v>NA</v>
          </cell>
        </row>
        <row r="492">
          <cell r="I492" t="str">
            <v>VACIOS</v>
          </cell>
          <cell r="J492" t="str">
            <v>VACIOS</v>
          </cell>
          <cell r="K492" t="str">
            <v>VACIOS</v>
          </cell>
          <cell r="L492" t="str">
            <v>24A10</v>
          </cell>
          <cell r="M492" t="str">
            <v>NA</v>
          </cell>
          <cell r="N492" t="str">
            <v>NA</v>
          </cell>
          <cell r="O492" t="str">
            <v>NA</v>
          </cell>
          <cell r="P492" t="str">
            <v>NA</v>
          </cell>
          <cell r="Q492" t="str">
            <v>NA</v>
          </cell>
          <cell r="R492" t="str">
            <v>NA</v>
          </cell>
        </row>
        <row r="493">
          <cell r="I493" t="str">
            <v>VACIOS</v>
          </cell>
          <cell r="J493" t="str">
            <v>VACIOS</v>
          </cell>
          <cell r="K493" t="str">
            <v>VACIOS</v>
          </cell>
          <cell r="L493" t="str">
            <v>24A11</v>
          </cell>
          <cell r="M493" t="str">
            <v>NA</v>
          </cell>
          <cell r="N493" t="str">
            <v>NA</v>
          </cell>
          <cell r="O493" t="str">
            <v>NA</v>
          </cell>
          <cell r="P493" t="str">
            <v>NA</v>
          </cell>
          <cell r="Q493" t="str">
            <v>NA</v>
          </cell>
          <cell r="R493" t="str">
            <v>NA</v>
          </cell>
        </row>
        <row r="494">
          <cell r="I494" t="str">
            <v>VACIOS</v>
          </cell>
          <cell r="J494" t="str">
            <v>VACIOS</v>
          </cell>
          <cell r="K494" t="str">
            <v>VACIOS</v>
          </cell>
          <cell r="L494" t="str">
            <v>24A12</v>
          </cell>
          <cell r="M494" t="str">
            <v>NA</v>
          </cell>
          <cell r="N494" t="str">
            <v>NA</v>
          </cell>
          <cell r="O494" t="str">
            <v>NA</v>
          </cell>
          <cell r="P494" t="str">
            <v>NA</v>
          </cell>
          <cell r="Q494" t="str">
            <v>NA</v>
          </cell>
          <cell r="R494" t="str">
            <v>NA</v>
          </cell>
        </row>
        <row r="495">
          <cell r="I495" t="str">
            <v>VACIOS</v>
          </cell>
          <cell r="J495" t="str">
            <v>VACIOS</v>
          </cell>
          <cell r="K495" t="str">
            <v>VACIOS</v>
          </cell>
          <cell r="L495"/>
          <cell r="M495" t="str">
            <v>NA</v>
          </cell>
          <cell r="N495" t="str">
            <v>NA</v>
          </cell>
          <cell r="O495" t="str">
            <v>NA</v>
          </cell>
          <cell r="P495" t="str">
            <v>NA</v>
          </cell>
          <cell r="Q495" t="str">
            <v>NA</v>
          </cell>
          <cell r="R495" t="str">
            <v>NA</v>
          </cell>
        </row>
        <row r="496">
          <cell r="I496" t="str">
            <v>VACIOS</v>
          </cell>
          <cell r="J496" t="str">
            <v>VACIOS</v>
          </cell>
          <cell r="K496" t="str">
            <v>VACIOS</v>
          </cell>
          <cell r="L496"/>
          <cell r="M496" t="str">
            <v>NA</v>
          </cell>
          <cell r="N496" t="str">
            <v>NA</v>
          </cell>
          <cell r="O496" t="str">
            <v>NA</v>
          </cell>
          <cell r="P496" t="str">
            <v>NA</v>
          </cell>
          <cell r="Q496" t="str">
            <v>NA</v>
          </cell>
          <cell r="R496" t="str">
            <v>NA</v>
          </cell>
        </row>
        <row r="497">
          <cell r="I497" t="str">
            <v>VACIOS</v>
          </cell>
          <cell r="J497" t="str">
            <v>VACIOS</v>
          </cell>
          <cell r="K497" t="str">
            <v>VACIOS</v>
          </cell>
          <cell r="L497"/>
          <cell r="M497" t="str">
            <v>NA</v>
          </cell>
          <cell r="N497" t="str">
            <v>NA</v>
          </cell>
          <cell r="O497" t="str">
            <v>NA</v>
          </cell>
          <cell r="P497" t="str">
            <v>NA</v>
          </cell>
          <cell r="Q497" t="str">
            <v>NA</v>
          </cell>
          <cell r="R497" t="str">
            <v>NA</v>
          </cell>
        </row>
        <row r="498">
          <cell r="I498" t="str">
            <v>VACIOS</v>
          </cell>
          <cell r="J498" t="str">
            <v>VACIOS</v>
          </cell>
          <cell r="K498" t="str">
            <v>VACIOS</v>
          </cell>
          <cell r="L498"/>
          <cell r="M498" t="str">
            <v>NA</v>
          </cell>
          <cell r="N498" t="str">
            <v>NA</v>
          </cell>
          <cell r="O498" t="str">
            <v>NA</v>
          </cell>
          <cell r="P498" t="str">
            <v>NA</v>
          </cell>
          <cell r="Q498" t="str">
            <v>NA</v>
          </cell>
          <cell r="R498" t="str">
            <v>NA</v>
          </cell>
        </row>
        <row r="499">
          <cell r="I499" t="str">
            <v>2GA 035 284 B</v>
          </cell>
          <cell r="J499" t="str">
            <v>2GA035284B</v>
          </cell>
          <cell r="K499" t="str">
            <v>OCU</v>
          </cell>
          <cell r="L499" t="str">
            <v>TEMPORAL</v>
          </cell>
          <cell r="M499" t="str">
            <v>NA</v>
          </cell>
          <cell r="N499" t="str">
            <v>NA</v>
          </cell>
          <cell r="O499" t="str">
            <v>NA</v>
          </cell>
          <cell r="P499" t="str">
            <v>NA</v>
          </cell>
          <cell r="Q499" t="str">
            <v>NA</v>
          </cell>
          <cell r="R499" t="str">
            <v>LG ELECTRONICS VEHICLE COMPONENTS</v>
          </cell>
        </row>
        <row r="500">
          <cell r="I500" t="str">
            <v>17B 858 415 D ZBA</v>
          </cell>
          <cell r="J500" t="str">
            <v>17B858415DZBA</v>
          </cell>
          <cell r="K500" t="str">
            <v>MOLDURA DECO</v>
          </cell>
          <cell r="L500" t="str">
            <v>TEMPORAL</v>
          </cell>
          <cell r="M500" t="str">
            <v>NA</v>
          </cell>
          <cell r="N500" t="str">
            <v>NA</v>
          </cell>
          <cell r="O500" t="str">
            <v>NA</v>
          </cell>
          <cell r="P500" t="str">
            <v>NA</v>
          </cell>
          <cell r="Q500" t="str">
            <v>NA</v>
          </cell>
          <cell r="R500" t="str">
            <v>Shanghi Tongling</v>
          </cell>
        </row>
        <row r="501">
          <cell r="I501" t="str">
            <v>17B 858 415 C 2UT</v>
          </cell>
          <cell r="J501" t="str">
            <v>17B858415C2UT</v>
          </cell>
          <cell r="K501" t="str">
            <v>MOLDURA DECO</v>
          </cell>
          <cell r="L501" t="str">
            <v>TEMPORAL</v>
          </cell>
          <cell r="M501" t="str">
            <v>NA</v>
          </cell>
          <cell r="N501" t="str">
            <v>NA</v>
          </cell>
          <cell r="O501" t="str">
            <v>NA</v>
          </cell>
          <cell r="P501" t="str">
            <v>NA</v>
          </cell>
          <cell r="Q501" t="str">
            <v>NA</v>
          </cell>
          <cell r="R501" t="str">
            <v>Shanghi Tongling</v>
          </cell>
        </row>
        <row r="502">
          <cell r="I502" t="str">
            <v>17B 858 416 C TU2</v>
          </cell>
          <cell r="J502" t="str">
            <v>17B858416CTU2</v>
          </cell>
          <cell r="K502" t="str">
            <v>MOLDURA DECO</v>
          </cell>
          <cell r="L502" t="str">
            <v>TEMPORAL</v>
          </cell>
          <cell r="M502" t="str">
            <v>NA</v>
          </cell>
          <cell r="N502" t="str">
            <v>NA</v>
          </cell>
          <cell r="O502" t="str">
            <v>NA</v>
          </cell>
          <cell r="P502" t="str">
            <v>NA</v>
          </cell>
          <cell r="Q502" t="str">
            <v>NA</v>
          </cell>
          <cell r="R502" t="str">
            <v>Shanghi Tongling</v>
          </cell>
        </row>
        <row r="503">
          <cell r="I503" t="str">
            <v>17B 858 416 D ASZ</v>
          </cell>
          <cell r="J503" t="str">
            <v>17B858416 ASZ</v>
          </cell>
          <cell r="K503" t="str">
            <v>MOLDURA DECO</v>
          </cell>
          <cell r="L503" t="str">
            <v>TEMPORAL</v>
          </cell>
          <cell r="M503" t="str">
            <v>NA</v>
          </cell>
          <cell r="N503" t="str">
            <v>NA</v>
          </cell>
          <cell r="O503" t="str">
            <v>NA</v>
          </cell>
          <cell r="P503" t="str">
            <v>NA</v>
          </cell>
          <cell r="Q503" t="str">
            <v>NA</v>
          </cell>
          <cell r="R503" t="str">
            <v>Shanghi Tongling</v>
          </cell>
        </row>
        <row r="504">
          <cell r="I504" t="str">
            <v>17B 858 415 C 7KK</v>
          </cell>
          <cell r="J504" t="str">
            <v>17B858415C7KK</v>
          </cell>
          <cell r="K504" t="str">
            <v>MOLDURA DECO</v>
          </cell>
          <cell r="L504" t="str">
            <v>TEMPORAL</v>
          </cell>
          <cell r="M504" t="str">
            <v>NA</v>
          </cell>
          <cell r="N504" t="str">
            <v>NA</v>
          </cell>
          <cell r="O504" t="str">
            <v>NA</v>
          </cell>
          <cell r="P504" t="str">
            <v>NA</v>
          </cell>
          <cell r="Q504" t="str">
            <v>NA</v>
          </cell>
          <cell r="R504" t="str">
            <v>Shanghi Tongling</v>
          </cell>
        </row>
        <row r="505">
          <cell r="I505" t="str">
            <v>x</v>
          </cell>
          <cell r="J505">
            <v>0</v>
          </cell>
          <cell r="K505"/>
          <cell r="L505" t="str">
            <v>X</v>
          </cell>
          <cell r="M505" t="str">
            <v>NA</v>
          </cell>
          <cell r="N505" t="str">
            <v>NA</v>
          </cell>
          <cell r="O505" t="str">
            <v>NA</v>
          </cell>
          <cell r="P505" t="str">
            <v>NA</v>
          </cell>
          <cell r="Q505" t="str">
            <v>NA</v>
          </cell>
          <cell r="R505" t="str">
            <v>NA</v>
          </cell>
        </row>
        <row r="506">
          <cell r="I506" t="str">
            <v>x</v>
          </cell>
          <cell r="J506">
            <v>0</v>
          </cell>
          <cell r="K506"/>
          <cell r="L506" t="str">
            <v>03A10</v>
          </cell>
          <cell r="M506" t="str">
            <v>NA</v>
          </cell>
          <cell r="N506" t="str">
            <v>NA</v>
          </cell>
          <cell r="O506" t="str">
            <v>NA</v>
          </cell>
          <cell r="P506" t="str">
            <v>NA</v>
          </cell>
          <cell r="Q506" t="str">
            <v>NA</v>
          </cell>
          <cell r="R506" t="str">
            <v>NA</v>
          </cell>
        </row>
        <row r="507">
          <cell r="I507"/>
          <cell r="J507"/>
          <cell r="K507"/>
          <cell r="L507" t="str">
            <v>X</v>
          </cell>
          <cell r="M507" t="str">
            <v>NA</v>
          </cell>
          <cell r="N507" t="str">
            <v>NA</v>
          </cell>
          <cell r="O507" t="str">
            <v>NA</v>
          </cell>
          <cell r="P507" t="str">
            <v>NA</v>
          </cell>
          <cell r="Q507" t="str">
            <v>NA</v>
          </cell>
          <cell r="R507" t="str">
            <v>NA</v>
          </cell>
        </row>
        <row r="508">
          <cell r="I508"/>
          <cell r="J508"/>
          <cell r="K508"/>
          <cell r="L508" t="str">
            <v>X</v>
          </cell>
          <cell r="M508" t="str">
            <v>NA</v>
          </cell>
          <cell r="N508" t="str">
            <v>NA</v>
          </cell>
          <cell r="O508" t="str">
            <v>NA</v>
          </cell>
          <cell r="P508" t="str">
            <v>NA</v>
          </cell>
          <cell r="Q508" t="str">
            <v>NA</v>
          </cell>
          <cell r="R508" t="str">
            <v>NA</v>
          </cell>
        </row>
        <row r="509">
          <cell r="I509" t="str">
            <v>x</v>
          </cell>
          <cell r="J509">
            <v>0</v>
          </cell>
          <cell r="K509">
            <v>0</v>
          </cell>
          <cell r="L509" t="str">
            <v>X</v>
          </cell>
          <cell r="M509" t="str">
            <v>NA</v>
          </cell>
          <cell r="N509" t="str">
            <v>NA</v>
          </cell>
          <cell r="O509" t="str">
            <v>NA</v>
          </cell>
          <cell r="P509" t="str">
            <v>NA</v>
          </cell>
          <cell r="Q509" t="str">
            <v>NA</v>
          </cell>
          <cell r="R509" t="str">
            <v>NA</v>
          </cell>
        </row>
        <row r="510">
          <cell r="I510" t="str">
            <v>x</v>
          </cell>
          <cell r="J510">
            <v>0</v>
          </cell>
          <cell r="K510">
            <v>0</v>
          </cell>
          <cell r="L510" t="str">
            <v>X</v>
          </cell>
          <cell r="M510" t="str">
            <v>NA</v>
          </cell>
          <cell r="N510" t="str">
            <v>NA</v>
          </cell>
          <cell r="O510" t="str">
            <v>NA</v>
          </cell>
          <cell r="P510" t="str">
            <v>NA</v>
          </cell>
          <cell r="Q510" t="str">
            <v>NA</v>
          </cell>
          <cell r="R510" t="str">
            <v>NA</v>
          </cell>
        </row>
        <row r="511">
          <cell r="I511" t="str">
            <v>x</v>
          </cell>
          <cell r="J511">
            <v>0</v>
          </cell>
          <cell r="K511">
            <v>0</v>
          </cell>
          <cell r="L511" t="str">
            <v>X</v>
          </cell>
          <cell r="M511" t="str">
            <v>NA</v>
          </cell>
          <cell r="N511" t="str">
            <v>NA</v>
          </cell>
          <cell r="O511" t="str">
            <v>NA</v>
          </cell>
          <cell r="P511" t="str">
            <v>NA</v>
          </cell>
          <cell r="Q511" t="str">
            <v>NA</v>
          </cell>
          <cell r="R511" t="str">
            <v>NA</v>
          </cell>
        </row>
        <row r="512">
          <cell r="I512" t="str">
            <v>x</v>
          </cell>
          <cell r="J512">
            <v>0</v>
          </cell>
          <cell r="K512">
            <v>0</v>
          </cell>
          <cell r="L512" t="str">
            <v>X</v>
          </cell>
          <cell r="M512" t="str">
            <v>NA</v>
          </cell>
          <cell r="N512" t="str">
            <v>NA</v>
          </cell>
          <cell r="O512" t="str">
            <v>NA</v>
          </cell>
          <cell r="P512" t="str">
            <v>NA</v>
          </cell>
          <cell r="Q512" t="str">
            <v>NA</v>
          </cell>
          <cell r="R512" t="str">
            <v>NA</v>
          </cell>
        </row>
        <row r="513">
          <cell r="I513" t="str">
            <v>x</v>
          </cell>
          <cell r="J513">
            <v>0</v>
          </cell>
          <cell r="K513">
            <v>0</v>
          </cell>
          <cell r="L513" t="str">
            <v>X</v>
          </cell>
          <cell r="M513" t="str">
            <v>NA</v>
          </cell>
          <cell r="N513" t="str">
            <v>NA</v>
          </cell>
          <cell r="O513" t="str">
            <v>NA</v>
          </cell>
          <cell r="P513" t="str">
            <v>NA</v>
          </cell>
          <cell r="Q513" t="str">
            <v>NA</v>
          </cell>
          <cell r="R513" t="str">
            <v>NA</v>
          </cell>
        </row>
        <row r="514">
          <cell r="I514" t="str">
            <v>x</v>
          </cell>
          <cell r="J514">
            <v>0</v>
          </cell>
          <cell r="K514">
            <v>0</v>
          </cell>
          <cell r="L514" t="str">
            <v>X</v>
          </cell>
          <cell r="M514" t="str">
            <v>NA</v>
          </cell>
          <cell r="N514" t="str">
            <v>NA</v>
          </cell>
          <cell r="O514" t="str">
            <v>NA</v>
          </cell>
          <cell r="P514" t="str">
            <v>NA</v>
          </cell>
          <cell r="Q514" t="str">
            <v>NA</v>
          </cell>
          <cell r="R514" t="str">
            <v>NA</v>
          </cell>
        </row>
        <row r="515">
          <cell r="I515" t="str">
            <v>x</v>
          </cell>
          <cell r="J515">
            <v>0</v>
          </cell>
          <cell r="K515">
            <v>0</v>
          </cell>
          <cell r="L515" t="str">
            <v>X</v>
          </cell>
          <cell r="M515" t="str">
            <v>NA</v>
          </cell>
          <cell r="N515" t="str">
            <v>NA</v>
          </cell>
          <cell r="O515" t="str">
            <v>NA</v>
          </cell>
          <cell r="P515" t="str">
            <v>NA</v>
          </cell>
          <cell r="Q515" t="str">
            <v>NA</v>
          </cell>
          <cell r="R515" t="str">
            <v>NA</v>
          </cell>
        </row>
        <row r="516">
          <cell r="I516" t="str">
            <v>x</v>
          </cell>
          <cell r="J516">
            <v>0</v>
          </cell>
          <cell r="K516">
            <v>0</v>
          </cell>
          <cell r="L516" t="str">
            <v>X</v>
          </cell>
          <cell r="M516" t="str">
            <v>NA</v>
          </cell>
          <cell r="N516" t="str">
            <v>NA</v>
          </cell>
          <cell r="O516" t="str">
            <v>NA</v>
          </cell>
          <cell r="P516" t="str">
            <v>NA</v>
          </cell>
          <cell r="Q516" t="str">
            <v>NA</v>
          </cell>
          <cell r="R516" t="str">
            <v>NA</v>
          </cell>
        </row>
        <row r="517">
          <cell r="I517" t="str">
            <v>x</v>
          </cell>
          <cell r="J517">
            <v>0</v>
          </cell>
          <cell r="K517">
            <v>0</v>
          </cell>
          <cell r="L517" t="str">
            <v>X</v>
          </cell>
          <cell r="M517" t="str">
            <v>NA</v>
          </cell>
          <cell r="N517" t="str">
            <v>NA</v>
          </cell>
          <cell r="O517" t="str">
            <v>NA</v>
          </cell>
          <cell r="P517" t="str">
            <v>NA</v>
          </cell>
          <cell r="Q517" t="str">
            <v>NA</v>
          </cell>
          <cell r="R517" t="str">
            <v>NA</v>
          </cell>
        </row>
        <row r="518">
          <cell r="I518" t="str">
            <v>x</v>
          </cell>
          <cell r="J518">
            <v>0</v>
          </cell>
          <cell r="K518">
            <v>0</v>
          </cell>
          <cell r="L518" t="str">
            <v>X</v>
          </cell>
          <cell r="M518" t="str">
            <v>NA</v>
          </cell>
          <cell r="N518" t="str">
            <v>NA</v>
          </cell>
          <cell r="O518" t="str">
            <v>NA</v>
          </cell>
          <cell r="P518" t="str">
            <v>NA</v>
          </cell>
          <cell r="Q518" t="str">
            <v>NA</v>
          </cell>
          <cell r="R518" t="str">
            <v>NA</v>
          </cell>
        </row>
        <row r="519">
          <cell r="I519" t="str">
            <v>x</v>
          </cell>
          <cell r="J519">
            <v>0</v>
          </cell>
          <cell r="K519">
            <v>0</v>
          </cell>
          <cell r="L519" t="str">
            <v>X</v>
          </cell>
          <cell r="M519" t="str">
            <v>NA</v>
          </cell>
          <cell r="N519" t="str">
            <v>NA</v>
          </cell>
          <cell r="O519" t="str">
            <v>NA</v>
          </cell>
          <cell r="P519" t="str">
            <v>NA</v>
          </cell>
          <cell r="Q519" t="str">
            <v>NA</v>
          </cell>
          <cell r="R519" t="str">
            <v>NA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 de Supermercado"/>
      <sheetName val="Detalle de Supermercado"/>
      <sheetName val="BESI CW 38"/>
      <sheetName val="Identificación de Bloques"/>
      <sheetName val="Detalle de Bloques"/>
      <sheetName val="Detalle de Bloques (2)"/>
    </sheetNames>
    <sheetDataSet>
      <sheetData sheetId="0" refreshError="1"/>
      <sheetData sheetId="1" refreshError="1">
        <row r="2">
          <cell r="I2" t="str">
            <v>5NN 800 375 CF</v>
          </cell>
          <cell r="J2" t="str">
            <v>5NN800375CF</v>
          </cell>
          <cell r="K2" t="str">
            <v>Conjunto Cerradura</v>
          </cell>
          <cell r="L2" t="str">
            <v>01A01</v>
          </cell>
          <cell r="M2">
            <v>480</v>
          </cell>
          <cell r="N2">
            <v>20</v>
          </cell>
          <cell r="O2">
            <v>24.667995444191344</v>
          </cell>
          <cell r="P2">
            <v>1</v>
          </cell>
          <cell r="Q2" t="str">
            <v>M13/Jorge</v>
          </cell>
          <cell r="R2" t="str">
            <v>Alpha Industry Puebla SA de CV</v>
          </cell>
        </row>
        <row r="3">
          <cell r="I3" t="str">
            <v>5NN 800 375 BQ</v>
          </cell>
          <cell r="J3" t="str">
            <v>5NN800375BQ</v>
          </cell>
          <cell r="K3" t="str">
            <v>Conjunto Cerradura</v>
          </cell>
          <cell r="L3" t="str">
            <v>01A02</v>
          </cell>
          <cell r="M3">
            <v>480</v>
          </cell>
          <cell r="N3">
            <v>20</v>
          </cell>
          <cell r="O3">
            <v>25.904220779220779</v>
          </cell>
          <cell r="P3">
            <v>1</v>
          </cell>
          <cell r="Q3" t="str">
            <v>M13/Jorge</v>
          </cell>
          <cell r="R3" t="str">
            <v>Alpha Industry Puebla SA de CV</v>
          </cell>
        </row>
        <row r="4">
          <cell r="I4" t="str">
            <v>5NN 800 375 BH</v>
          </cell>
          <cell r="J4" t="str">
            <v>5NN800375BH</v>
          </cell>
          <cell r="K4" t="str">
            <v>Conjunto Cerradura</v>
          </cell>
          <cell r="L4" t="str">
            <v>01A03</v>
          </cell>
          <cell r="M4">
            <v>480</v>
          </cell>
          <cell r="N4">
            <v>20</v>
          </cell>
          <cell r="O4">
            <v>29.021404109589042</v>
          </cell>
          <cell r="P4">
            <v>1</v>
          </cell>
          <cell r="Q4" t="str">
            <v>M13/Jorge</v>
          </cell>
          <cell r="R4" t="str">
            <v>Alpha Industry Puebla SA de CV</v>
          </cell>
        </row>
        <row r="5">
          <cell r="I5" t="str">
            <v>5NN 800 375 BK</v>
          </cell>
          <cell r="J5" t="str">
            <v>5NN800375BK</v>
          </cell>
          <cell r="K5" t="str">
            <v>Conjunto Cerradura</v>
          </cell>
          <cell r="L5" t="str">
            <v>01A04</v>
          </cell>
          <cell r="M5">
            <v>480</v>
          </cell>
          <cell r="N5">
            <v>20</v>
          </cell>
          <cell r="O5">
            <v>28</v>
          </cell>
          <cell r="P5">
            <v>1</v>
          </cell>
          <cell r="Q5" t="str">
            <v>M13/Jorge</v>
          </cell>
          <cell r="R5" t="str">
            <v>Alpha Industry Puebla SA de CV</v>
          </cell>
        </row>
        <row r="6">
          <cell r="I6" t="str">
            <v>5NN 800 375 BR</v>
          </cell>
          <cell r="J6" t="str">
            <v>5NN800375BR</v>
          </cell>
          <cell r="K6" t="str">
            <v>Conjunto Cerradura</v>
          </cell>
          <cell r="L6" t="str">
            <v>01A05</v>
          </cell>
          <cell r="M6">
            <v>480</v>
          </cell>
          <cell r="N6">
            <v>20</v>
          </cell>
          <cell r="O6">
            <v>28</v>
          </cell>
          <cell r="P6">
            <v>1</v>
          </cell>
          <cell r="Q6" t="str">
            <v>M13/Jorge</v>
          </cell>
          <cell r="R6" t="str">
            <v>Alpha Industry Puebla SA de CV</v>
          </cell>
        </row>
        <row r="7">
          <cell r="I7" t="str">
            <v>5NN 800 375 BL</v>
          </cell>
          <cell r="J7" t="str">
            <v>5NN800375BL</v>
          </cell>
          <cell r="K7" t="str">
            <v>Conjunto Cerradura</v>
          </cell>
          <cell r="L7" t="str">
            <v>01A06</v>
          </cell>
          <cell r="M7">
            <v>480</v>
          </cell>
          <cell r="N7">
            <v>20</v>
          </cell>
          <cell r="O7">
            <v>27.558859223300971</v>
          </cell>
          <cell r="P7">
            <v>1</v>
          </cell>
          <cell r="Q7" t="str">
            <v>M13/Jorge</v>
          </cell>
          <cell r="R7" t="str">
            <v>Alpha Industry Puebla SA de CV</v>
          </cell>
        </row>
        <row r="8">
          <cell r="I8" t="str">
            <v>5NN 800 375 BM</v>
          </cell>
          <cell r="J8" t="str">
            <v>5NN800375BM</v>
          </cell>
          <cell r="K8" t="str">
            <v>Conjunto Cerradura</v>
          </cell>
          <cell r="L8" t="str">
            <v>01A07</v>
          </cell>
          <cell r="M8">
            <v>480</v>
          </cell>
          <cell r="N8">
            <v>20</v>
          </cell>
          <cell r="O8">
            <v>29.199468085106382</v>
          </cell>
          <cell r="P8">
            <v>1</v>
          </cell>
          <cell r="Q8" t="str">
            <v>M13/Jorge</v>
          </cell>
          <cell r="R8" t="str">
            <v>Alpha Industry Puebla SA de CV</v>
          </cell>
        </row>
        <row r="9">
          <cell r="I9" t="str">
            <v>5NN 800 375 BN</v>
          </cell>
          <cell r="J9" t="str">
            <v>5NN800375BN</v>
          </cell>
          <cell r="K9" t="str">
            <v>Conjunto Cerradura</v>
          </cell>
          <cell r="L9" t="str">
            <v>01A08</v>
          </cell>
          <cell r="M9">
            <v>480</v>
          </cell>
          <cell r="N9">
            <v>20</v>
          </cell>
          <cell r="O9">
            <v>28</v>
          </cell>
          <cell r="P9">
            <v>1</v>
          </cell>
          <cell r="Q9" t="str">
            <v>M13/Jorge</v>
          </cell>
          <cell r="R9" t="str">
            <v>Alpha Industry Puebla SA de CV</v>
          </cell>
        </row>
        <row r="10">
          <cell r="I10" t="str">
            <v>17A 800 375 CF</v>
          </cell>
          <cell r="J10" t="str">
            <v>17A800375CF</v>
          </cell>
          <cell r="K10" t="str">
            <v>Conjunto Cerradura</v>
          </cell>
          <cell r="L10" t="str">
            <v>01A09</v>
          </cell>
          <cell r="M10">
            <v>480</v>
          </cell>
          <cell r="N10">
            <v>20</v>
          </cell>
          <cell r="O10">
            <v>24</v>
          </cell>
          <cell r="P10">
            <v>1</v>
          </cell>
          <cell r="Q10" t="str">
            <v>M13/Jorge</v>
          </cell>
          <cell r="R10" t="str">
            <v>Alpha Industry Puebla SA de CV</v>
          </cell>
        </row>
        <row r="11">
          <cell r="I11" t="str">
            <v>2GJ 800 375 Q</v>
          </cell>
          <cell r="J11" t="str">
            <v>2GJ800375G</v>
          </cell>
          <cell r="K11" t="str">
            <v>Conjunto Cerradura</v>
          </cell>
          <cell r="L11" t="str">
            <v>01A09-1</v>
          </cell>
          <cell r="M11">
            <v>480</v>
          </cell>
          <cell r="N11">
            <v>20</v>
          </cell>
          <cell r="O11">
            <v>20</v>
          </cell>
          <cell r="P11">
            <v>1</v>
          </cell>
          <cell r="Q11" t="str">
            <v>M13/Jorge</v>
          </cell>
          <cell r="R11" t="str">
            <v>Alpha Industry Puebla SA de CV</v>
          </cell>
        </row>
        <row r="12">
          <cell r="I12" t="str">
            <v>2GJ 800 375 P</v>
          </cell>
          <cell r="J12" t="str">
            <v>2GJ800375P</v>
          </cell>
          <cell r="K12" t="str">
            <v>Conjunto Cerradura</v>
          </cell>
          <cell r="L12" t="str">
            <v>01A09-2</v>
          </cell>
          <cell r="M12">
            <v>480</v>
          </cell>
          <cell r="N12">
            <v>20</v>
          </cell>
          <cell r="O12">
            <v>20</v>
          </cell>
          <cell r="P12">
            <v>1</v>
          </cell>
          <cell r="Q12" t="str">
            <v>M13/Jorge</v>
          </cell>
          <cell r="R12" t="str">
            <v>Alpha Industry Puebla SA de CV</v>
          </cell>
        </row>
        <row r="13">
          <cell r="I13" t="str">
            <v>5NN 800 375 BG</v>
          </cell>
          <cell r="J13" t="str">
            <v>5NN800375BG</v>
          </cell>
          <cell r="K13" t="str">
            <v>Conjunto Cerradura</v>
          </cell>
          <cell r="L13" t="str">
            <v>01A09-3</v>
          </cell>
          <cell r="M13">
            <v>480</v>
          </cell>
          <cell r="N13">
            <v>20</v>
          </cell>
          <cell r="O13">
            <v>24</v>
          </cell>
          <cell r="P13">
            <v>1</v>
          </cell>
          <cell r="Q13" t="str">
            <v>M13/Jorge</v>
          </cell>
          <cell r="R13" t="str">
            <v>Alpha Industry Puebla SA de CV</v>
          </cell>
        </row>
        <row r="14">
          <cell r="I14" t="str">
            <v>17A 800 375 BL</v>
          </cell>
          <cell r="J14" t="str">
            <v>17A800375BL</v>
          </cell>
          <cell r="K14" t="str">
            <v>Conjunto Cerradura</v>
          </cell>
          <cell r="L14" t="str">
            <v>01A09-4</v>
          </cell>
          <cell r="M14">
            <v>480</v>
          </cell>
          <cell r="N14">
            <v>20</v>
          </cell>
          <cell r="O14">
            <v>24</v>
          </cell>
          <cell r="P14">
            <v>1</v>
          </cell>
          <cell r="Q14" t="str">
            <v>M13/Jorge</v>
          </cell>
          <cell r="R14" t="str">
            <v>Alpha Industry Puebla SA de CV</v>
          </cell>
        </row>
        <row r="15">
          <cell r="I15" t="str">
            <v>17A 800 375 BH</v>
          </cell>
          <cell r="J15" t="str">
            <v>17A800375BH</v>
          </cell>
          <cell r="K15" t="str">
            <v>Conjunto Cerradura</v>
          </cell>
          <cell r="L15" t="str">
            <v>01A09-5</v>
          </cell>
          <cell r="M15">
            <v>480</v>
          </cell>
          <cell r="N15">
            <v>20</v>
          </cell>
          <cell r="O15">
            <v>24</v>
          </cell>
          <cell r="P15">
            <v>1</v>
          </cell>
          <cell r="Q15" t="str">
            <v>M13/Jorge</v>
          </cell>
          <cell r="R15" t="str">
            <v>Alpha Industry Puebla SA de CV</v>
          </cell>
        </row>
        <row r="16">
          <cell r="I16" t="str">
            <v>17A 800 375 BQ</v>
          </cell>
          <cell r="J16" t="str">
            <v>17A800375BQ</v>
          </cell>
          <cell r="K16" t="str">
            <v>Conjunto Cerradura</v>
          </cell>
          <cell r="L16" t="str">
            <v>01A09-6</v>
          </cell>
          <cell r="M16">
            <v>480</v>
          </cell>
          <cell r="N16">
            <v>20</v>
          </cell>
          <cell r="O16">
            <v>24</v>
          </cell>
          <cell r="P16">
            <v>1</v>
          </cell>
          <cell r="Q16" t="str">
            <v>M13/Jorge</v>
          </cell>
          <cell r="R16" t="str">
            <v>Alpha Industry Puebla SA de CV</v>
          </cell>
        </row>
        <row r="17">
          <cell r="I17" t="str">
            <v>17A 800 375 BN</v>
          </cell>
          <cell r="J17" t="str">
            <v>17A800375BN</v>
          </cell>
          <cell r="K17" t="str">
            <v>Conjunto Cerradura</v>
          </cell>
          <cell r="L17" t="str">
            <v>01A09-7</v>
          </cell>
          <cell r="M17">
            <v>480</v>
          </cell>
          <cell r="N17">
            <v>20</v>
          </cell>
          <cell r="O17">
            <v>24</v>
          </cell>
          <cell r="P17">
            <v>1</v>
          </cell>
          <cell r="Q17" t="str">
            <v>M13/Jorge</v>
          </cell>
          <cell r="R17" t="str">
            <v>Alpha Industry Puebla SA de CV</v>
          </cell>
        </row>
        <row r="18">
          <cell r="I18" t="str">
            <v>17A 800 375 BK</v>
          </cell>
          <cell r="J18" t="str">
            <v>17A800375BK</v>
          </cell>
          <cell r="K18" t="str">
            <v>Conjunto Cerradura</v>
          </cell>
          <cell r="L18" t="str">
            <v>01A09-8</v>
          </cell>
          <cell r="M18">
            <v>480</v>
          </cell>
          <cell r="N18">
            <v>20</v>
          </cell>
          <cell r="O18">
            <v>24</v>
          </cell>
          <cell r="P18">
            <v>1</v>
          </cell>
          <cell r="Q18" t="str">
            <v>M13/Jorge</v>
          </cell>
          <cell r="R18" t="str">
            <v>Alpha Industry Puebla SA de CV</v>
          </cell>
        </row>
        <row r="19">
          <cell r="I19" t="str">
            <v>17A 800 375 CH</v>
          </cell>
          <cell r="J19" t="str">
            <v>17A800375CH</v>
          </cell>
          <cell r="K19" t="str">
            <v>CERRADURAS "CH"</v>
          </cell>
          <cell r="L19" t="str">
            <v>01A09-9</v>
          </cell>
          <cell r="M19">
            <v>480</v>
          </cell>
          <cell r="N19">
            <v>20</v>
          </cell>
          <cell r="O19">
            <v>24</v>
          </cell>
          <cell r="P19">
            <v>1</v>
          </cell>
          <cell r="Q19" t="str">
            <v>M13/Jorge</v>
          </cell>
          <cell r="R19" t="str">
            <v>Alpha Industry Puebla SA de CV</v>
          </cell>
        </row>
        <row r="20">
          <cell r="I20" t="str">
            <v>3G8 035 816</v>
          </cell>
          <cell r="J20" t="str">
            <v>3G8035816</v>
          </cell>
          <cell r="K20" t="str">
            <v>MIB "816"</v>
          </cell>
          <cell r="L20" t="str">
            <v>01A10</v>
          </cell>
          <cell r="M20" t="str">
            <v>NA</v>
          </cell>
          <cell r="N20" t="str">
            <v>NA</v>
          </cell>
          <cell r="O20" t="str">
            <v>NA</v>
          </cell>
          <cell r="P20" t="str">
            <v>NA</v>
          </cell>
          <cell r="Q20" t="str">
            <v>NA</v>
          </cell>
          <cell r="R20" t="str">
            <v>JOYNEXT GMBH</v>
          </cell>
        </row>
        <row r="21">
          <cell r="I21" t="str">
            <v>4M0 035 454 C</v>
          </cell>
          <cell r="J21" t="str">
            <v>4M0035454C</v>
          </cell>
          <cell r="K21" t="str">
            <v>ALTAVOZ CLIMA "C"</v>
          </cell>
          <cell r="L21" t="str">
            <v>01A11</v>
          </cell>
          <cell r="M21">
            <v>840</v>
          </cell>
          <cell r="N21">
            <v>60</v>
          </cell>
          <cell r="O21">
            <v>1</v>
          </cell>
          <cell r="P21">
            <v>1</v>
          </cell>
          <cell r="Q21" t="str">
            <v>M06/Ruben</v>
          </cell>
          <cell r="R21" t="str">
            <v>PSS Hong Kong Limited</v>
          </cell>
        </row>
        <row r="22">
          <cell r="I22" t="str">
            <v>4M0 035 454 C</v>
          </cell>
          <cell r="J22" t="str">
            <v>4M0035454C</v>
          </cell>
          <cell r="K22" t="str">
            <v>ALTAVOZ CLIMA "C"</v>
          </cell>
          <cell r="L22" t="str">
            <v>01A12</v>
          </cell>
          <cell r="M22">
            <v>840</v>
          </cell>
          <cell r="N22">
            <v>60</v>
          </cell>
          <cell r="O22">
            <v>1</v>
          </cell>
          <cell r="P22">
            <v>1</v>
          </cell>
          <cell r="Q22" t="str">
            <v>M06/Ruben</v>
          </cell>
          <cell r="R22" t="str">
            <v>PSS Hong Kong Limited</v>
          </cell>
        </row>
        <row r="23">
          <cell r="I23" t="str">
            <v>DISPONIBLE</v>
          </cell>
          <cell r="J23" t="str">
            <v xml:space="preserve">DISPONIBLE </v>
          </cell>
          <cell r="K23" t="str">
            <v xml:space="preserve">DISPONIBLE </v>
          </cell>
          <cell r="L23" t="str">
            <v>01A13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</row>
        <row r="24">
          <cell r="I24" t="str">
            <v>DISPONIBLE</v>
          </cell>
          <cell r="J24" t="str">
            <v>DISPONIBLE</v>
          </cell>
          <cell r="K24" t="str">
            <v xml:space="preserve">DISPONIBLE </v>
          </cell>
          <cell r="L24" t="str">
            <v>01A14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</row>
        <row r="25">
          <cell r="I25" t="str">
            <v>DISPONIBLE</v>
          </cell>
          <cell r="J25" t="str">
            <v>DISPONIBLE</v>
          </cell>
          <cell r="K25" t="str">
            <v xml:space="preserve">DISPONIBLE </v>
          </cell>
          <cell r="L25" t="str">
            <v>01A15</v>
          </cell>
          <cell r="M25" t="str">
            <v>NA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</row>
        <row r="26">
          <cell r="I26" t="str">
            <v>DISPONIBLE</v>
          </cell>
          <cell r="J26" t="str">
            <v xml:space="preserve">DISPONIBLE </v>
          </cell>
          <cell r="K26" t="str">
            <v xml:space="preserve">DISPONIBLE </v>
          </cell>
          <cell r="L26" t="str">
            <v>01A16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</row>
        <row r="27">
          <cell r="I27" t="str">
            <v>3GB 035 877</v>
          </cell>
          <cell r="J27" t="str">
            <v>3GB035877</v>
          </cell>
          <cell r="K27" t="str">
            <v>54  UNIDAD CONTROL "877"</v>
          </cell>
          <cell r="L27" t="str">
            <v>01A17</v>
          </cell>
          <cell r="M27">
            <v>20</v>
          </cell>
          <cell r="N27">
            <v>8</v>
          </cell>
          <cell r="O27">
            <v>32</v>
          </cell>
          <cell r="P27">
            <v>1</v>
          </cell>
          <cell r="Q27" t="str">
            <v>M06/Ruben</v>
          </cell>
          <cell r="R27" t="str">
            <v>Ningbo Joynext Technology Co.</v>
          </cell>
        </row>
        <row r="28">
          <cell r="I28" t="str">
            <v>5G6 919 606 D</v>
          </cell>
          <cell r="J28" t="str">
            <v>5G6919606D</v>
          </cell>
          <cell r="K28" t="str">
            <v>56 PANTALLA "606 D"</v>
          </cell>
          <cell r="L28" t="str">
            <v>01A18</v>
          </cell>
          <cell r="M28">
            <v>140</v>
          </cell>
          <cell r="N28">
            <v>7</v>
          </cell>
          <cell r="O28">
            <v>20</v>
          </cell>
          <cell r="P28">
            <v>1</v>
          </cell>
          <cell r="Q28" t="str">
            <v>M13/Jorge</v>
          </cell>
          <cell r="R28" t="str">
            <v>Continental Automotive Guadalajara</v>
          </cell>
        </row>
        <row r="29">
          <cell r="I29" t="str">
            <v>3G9 035 876 E</v>
          </cell>
          <cell r="J29" t="str">
            <v xml:space="preserve">3G9035876E </v>
          </cell>
          <cell r="K29" t="str">
            <v>UNIDAD CONTROL "876 E"</v>
          </cell>
          <cell r="L29" t="str">
            <v>01A19</v>
          </cell>
          <cell r="M29">
            <v>20</v>
          </cell>
          <cell r="N29">
            <v>12</v>
          </cell>
          <cell r="O29">
            <v>3</v>
          </cell>
          <cell r="P29">
            <v>1</v>
          </cell>
          <cell r="Q29" t="str">
            <v>M06/Ruben</v>
          </cell>
          <cell r="R29" t="str">
            <v>Ningbo Joynext Technology Co.</v>
          </cell>
        </row>
        <row r="30">
          <cell r="I30" t="str">
            <v>3G9 035 876 E</v>
          </cell>
          <cell r="J30" t="str">
            <v>3G9035876E</v>
          </cell>
          <cell r="K30" t="str">
            <v>UNIDAD CONTROL "876 E"</v>
          </cell>
          <cell r="L30" t="str">
            <v>01A19</v>
          </cell>
          <cell r="M30">
            <v>20</v>
          </cell>
          <cell r="N30">
            <v>12</v>
          </cell>
          <cell r="O30">
            <v>3</v>
          </cell>
          <cell r="P30">
            <v>1</v>
          </cell>
          <cell r="Q30" t="str">
            <v>M06/Ruben</v>
          </cell>
          <cell r="R30" t="str">
            <v>Ningbo Joynext Technology Co.</v>
          </cell>
        </row>
        <row r="31">
          <cell r="I31" t="str">
            <v xml:space="preserve">3G5 035 846 A </v>
          </cell>
          <cell r="J31" t="str">
            <v xml:space="preserve">3G5 035 846 A </v>
          </cell>
          <cell r="K31" t="str">
            <v>UNIDAD CONTROL "846 A"</v>
          </cell>
          <cell r="L31" t="str">
            <v>01A20</v>
          </cell>
          <cell r="M31">
            <v>192</v>
          </cell>
          <cell r="N31">
            <v>12</v>
          </cell>
          <cell r="O31">
            <v>20</v>
          </cell>
          <cell r="P31">
            <v>1</v>
          </cell>
          <cell r="Q31" t="str">
            <v>M07/Concepcion</v>
          </cell>
          <cell r="R31" t="str">
            <v>LG Electronics Deutschland GmbH</v>
          </cell>
        </row>
        <row r="32">
          <cell r="I32" t="str">
            <v>5G0 941 431 BE WZU</v>
          </cell>
          <cell r="J32" t="str">
            <v>5G0941431BEWZU</v>
          </cell>
          <cell r="K32" t="str">
            <v>ROTATIVO "BE"</v>
          </cell>
          <cell r="L32" t="str">
            <v>01A21</v>
          </cell>
          <cell r="M32">
            <v>840</v>
          </cell>
          <cell r="N32">
            <v>140</v>
          </cell>
          <cell r="O32">
            <v>16</v>
          </cell>
          <cell r="P32">
            <v>1</v>
          </cell>
          <cell r="Q32" t="str">
            <v>M07/Concepcion</v>
          </cell>
          <cell r="R32" t="str">
            <v>TRW Autoelektronika s.r.o.</v>
          </cell>
        </row>
        <row r="33">
          <cell r="I33" t="str">
            <v>5G0 941 431 BJ WZU</v>
          </cell>
          <cell r="J33" t="str">
            <v>5G0941431BJWZU</v>
          </cell>
          <cell r="K33" t="str">
            <v>ROTATIVO "BJ"</v>
          </cell>
          <cell r="L33" t="str">
            <v>01A22</v>
          </cell>
          <cell r="M33">
            <v>840</v>
          </cell>
          <cell r="N33">
            <v>140</v>
          </cell>
          <cell r="O33">
            <v>16</v>
          </cell>
          <cell r="P33">
            <v>1</v>
          </cell>
          <cell r="Q33" t="str">
            <v>M07/Concepcion</v>
          </cell>
          <cell r="R33" t="str">
            <v>TRW Autoelektronika s.r.o.</v>
          </cell>
        </row>
        <row r="34">
          <cell r="I34" t="str">
            <v>3CN 941 431 A  WZU</v>
          </cell>
          <cell r="J34" t="str">
            <v>3CN941431AWZU</v>
          </cell>
          <cell r="K34" t="str">
            <v>ROTATIVO "A"</v>
          </cell>
          <cell r="L34" t="str">
            <v>01A23</v>
          </cell>
          <cell r="M34">
            <v>840</v>
          </cell>
          <cell r="N34">
            <v>140</v>
          </cell>
          <cell r="O34">
            <v>16</v>
          </cell>
          <cell r="P34">
            <v>1</v>
          </cell>
          <cell r="Q34" t="str">
            <v>M07/Concepcion</v>
          </cell>
          <cell r="R34" t="str">
            <v>BCS Automotive Interface Solutions</v>
          </cell>
        </row>
        <row r="35">
          <cell r="I35" t="str">
            <v>5G1 941 431 E  WHS</v>
          </cell>
          <cell r="J35" t="str">
            <v>5G1941431EWHS</v>
          </cell>
          <cell r="K35"/>
          <cell r="L35" t="str">
            <v>01A24</v>
          </cell>
          <cell r="M35">
            <v>840</v>
          </cell>
          <cell r="N35">
            <v>140</v>
          </cell>
          <cell r="O35">
            <v>20</v>
          </cell>
          <cell r="P35">
            <v>1</v>
          </cell>
          <cell r="Q35" t="str">
            <v>M06/Ruben</v>
          </cell>
          <cell r="R35" t="str">
            <v>Kostal (Shanghai) Management Co.Ltd</v>
          </cell>
        </row>
        <row r="36">
          <cell r="I36" t="str">
            <v>5G0 941 431 BA WHI</v>
          </cell>
          <cell r="J36" t="str">
            <v>5G0941431BAWHI</v>
          </cell>
          <cell r="K36" t="str">
            <v>ROTATIVO "BA"</v>
          </cell>
          <cell r="L36" t="str">
            <v>01A25</v>
          </cell>
          <cell r="M36">
            <v>840</v>
          </cell>
          <cell r="N36">
            <v>140</v>
          </cell>
          <cell r="O36">
            <v>16</v>
          </cell>
          <cell r="P36">
            <v>1</v>
          </cell>
          <cell r="Q36" t="str">
            <v>M07/Concepcion</v>
          </cell>
          <cell r="R36" t="str">
            <v>TRW Autoelektronika s.r.o.</v>
          </cell>
        </row>
        <row r="37">
          <cell r="I37" t="str">
            <v>3CM 941 431    WZU</v>
          </cell>
          <cell r="J37" t="str">
            <v>3CM941431WZU</v>
          </cell>
          <cell r="K37" t="str">
            <v>ROTATIVO</v>
          </cell>
          <cell r="L37" t="str">
            <v>01A26</v>
          </cell>
          <cell r="M37">
            <v>840</v>
          </cell>
          <cell r="N37">
            <v>140</v>
          </cell>
          <cell r="O37">
            <v>16</v>
          </cell>
          <cell r="P37">
            <v>1</v>
          </cell>
          <cell r="Q37" t="str">
            <v>M07/Concepcion</v>
          </cell>
          <cell r="R37" t="str">
            <v>BCS Automotive Interface Solutions</v>
          </cell>
        </row>
        <row r="38">
          <cell r="I38" t="str">
            <v>5G1 941 431 N  WZU</v>
          </cell>
          <cell r="J38" t="str">
            <v>5G1941431NWZU</v>
          </cell>
          <cell r="K38" t="str">
            <v>ROTATIVO "N"</v>
          </cell>
          <cell r="L38" t="str">
            <v>01A27</v>
          </cell>
          <cell r="M38">
            <v>432</v>
          </cell>
          <cell r="N38">
            <v>140</v>
          </cell>
          <cell r="O38">
            <v>20</v>
          </cell>
          <cell r="P38">
            <v>1</v>
          </cell>
          <cell r="Q38" t="str">
            <v>M06/Ruben</v>
          </cell>
          <cell r="R38" t="str">
            <v>Kostal (Shanghai) Management Co.Ltd</v>
          </cell>
        </row>
        <row r="39">
          <cell r="I39" t="str">
            <v>5G1 941 431 J  WZU</v>
          </cell>
          <cell r="J39" t="str">
            <v>5G1941431JWZU</v>
          </cell>
          <cell r="K39" t="str">
            <v>ROTATIVO  "J"</v>
          </cell>
          <cell r="L39" t="str">
            <v>01A28</v>
          </cell>
          <cell r="M39">
            <v>432</v>
          </cell>
          <cell r="N39">
            <v>140</v>
          </cell>
          <cell r="O39">
            <v>16</v>
          </cell>
          <cell r="P39">
            <v>1</v>
          </cell>
          <cell r="Q39" t="str">
            <v>M06/Ruben</v>
          </cell>
          <cell r="R39" t="str">
            <v>Kostal (Shanghai) Management Co.Ltd</v>
          </cell>
        </row>
        <row r="40">
          <cell r="I40" t="str">
            <v>DISPONIBLE</v>
          </cell>
          <cell r="J40" t="str">
            <v xml:space="preserve">DISPONIBLE </v>
          </cell>
          <cell r="K40" t="str">
            <v xml:space="preserve">DISPONIBLE </v>
          </cell>
          <cell r="L40" t="str">
            <v>01A29</v>
          </cell>
          <cell r="M40"/>
          <cell r="N40"/>
          <cell r="O40"/>
          <cell r="P40"/>
          <cell r="Q40"/>
          <cell r="R40"/>
        </row>
        <row r="41">
          <cell r="I41" t="str">
            <v>5NN 919 605 C</v>
          </cell>
          <cell r="J41" t="str">
            <v>5NN919605C</v>
          </cell>
          <cell r="K41" t="str">
            <v>PANTALLA "605 C"</v>
          </cell>
          <cell r="L41" t="str">
            <v>02A01</v>
          </cell>
          <cell r="M41">
            <v>252</v>
          </cell>
          <cell r="N41">
            <v>7</v>
          </cell>
          <cell r="O41">
            <v>42</v>
          </cell>
          <cell r="P41">
            <v>1</v>
          </cell>
          <cell r="Q41" t="str">
            <v>M13/Jorge</v>
          </cell>
          <cell r="R41" t="str">
            <v>Continental Automotive Guadalajara</v>
          </cell>
        </row>
        <row r="42">
          <cell r="I42" t="str">
            <v>5NN 919 605 C</v>
          </cell>
          <cell r="J42" t="str">
            <v>5NN919605C</v>
          </cell>
          <cell r="K42" t="str">
            <v>PANTALLA "605 C"</v>
          </cell>
          <cell r="L42" t="str">
            <v>02A02</v>
          </cell>
          <cell r="M42">
            <v>252</v>
          </cell>
          <cell r="N42">
            <v>7</v>
          </cell>
          <cell r="O42">
            <v>42</v>
          </cell>
          <cell r="P42">
            <v>1</v>
          </cell>
          <cell r="Q42" t="str">
            <v>M13/Jorge</v>
          </cell>
          <cell r="R42" t="str">
            <v>Continental Automotive Guadalajara</v>
          </cell>
        </row>
        <row r="43">
          <cell r="I43" t="str">
            <v>5NN 919 605 B</v>
          </cell>
          <cell r="J43" t="str">
            <v>5NN919605B</v>
          </cell>
          <cell r="K43" t="str">
            <v>PANTALLA "605 B"</v>
          </cell>
          <cell r="L43" t="str">
            <v>02A03</v>
          </cell>
          <cell r="M43">
            <v>192</v>
          </cell>
          <cell r="N43">
            <v>12</v>
          </cell>
          <cell r="O43">
            <v>42</v>
          </cell>
          <cell r="P43">
            <v>1</v>
          </cell>
          <cell r="Q43" t="str">
            <v>M07/Concepcion</v>
          </cell>
          <cell r="R43" t="str">
            <v>LG Electronics Deutschland GmbH</v>
          </cell>
        </row>
        <row r="44">
          <cell r="I44" t="str">
            <v>5NN 919 605 D</v>
          </cell>
          <cell r="J44" t="str">
            <v>5NN919605D</v>
          </cell>
          <cell r="K44" t="str">
            <v>PANTALLA "605 D"</v>
          </cell>
          <cell r="L44" t="str">
            <v>02A04</v>
          </cell>
          <cell r="M44">
            <v>252</v>
          </cell>
          <cell r="N44">
            <v>7</v>
          </cell>
          <cell r="O44">
            <v>42</v>
          </cell>
          <cell r="P44">
            <v>1</v>
          </cell>
          <cell r="Q44" t="str">
            <v>M13/Jorge</v>
          </cell>
          <cell r="R44" t="str">
            <v>Continental Automotive Guadalajara</v>
          </cell>
        </row>
        <row r="45">
          <cell r="I45" t="str">
            <v>3G5 035 842 J</v>
          </cell>
          <cell r="J45" t="str">
            <v>3G5 035 842 J</v>
          </cell>
          <cell r="K45" t="str">
            <v>UNIDAD CONTROL "842 J"</v>
          </cell>
          <cell r="L45" t="str">
            <v>02A06</v>
          </cell>
          <cell r="M45">
            <v>192</v>
          </cell>
          <cell r="N45">
            <v>12</v>
          </cell>
          <cell r="O45">
            <v>20</v>
          </cell>
          <cell r="P45">
            <v>1</v>
          </cell>
          <cell r="Q45" t="str">
            <v>M13/Jorge</v>
          </cell>
          <cell r="R45" t="str">
            <v>Continental Automotive Guadalajara</v>
          </cell>
        </row>
        <row r="46">
          <cell r="I46" t="str">
            <v>3G5 035 842 J</v>
          </cell>
          <cell r="J46" t="str">
            <v>3G5 035 842 J</v>
          </cell>
          <cell r="K46" t="str">
            <v>UNIDAD CONTROL "842 J"</v>
          </cell>
          <cell r="L46" t="str">
            <v>02A06</v>
          </cell>
          <cell r="M46">
            <v>192</v>
          </cell>
          <cell r="N46">
            <v>12</v>
          </cell>
          <cell r="O46">
            <v>20</v>
          </cell>
          <cell r="P46">
            <v>1</v>
          </cell>
          <cell r="Q46" t="str">
            <v>M13/Jorge</v>
          </cell>
          <cell r="R46" t="str">
            <v>Continental Automotive Guadalajara</v>
          </cell>
        </row>
        <row r="47">
          <cell r="I47" t="str">
            <v>5NN 919 605 A</v>
          </cell>
          <cell r="J47" t="str">
            <v>5NN919605A</v>
          </cell>
          <cell r="K47" t="str">
            <v>48  PANTALLA "605 A"</v>
          </cell>
          <cell r="L47" t="str">
            <v>02A07</v>
          </cell>
          <cell r="M47">
            <v>192</v>
          </cell>
          <cell r="N47">
            <v>12</v>
          </cell>
          <cell r="O47">
            <v>20</v>
          </cell>
          <cell r="P47">
            <v>1</v>
          </cell>
          <cell r="Q47" t="str">
            <v>M06/Ruben</v>
          </cell>
          <cell r="R47" t="str">
            <v>JOYNEXT GmbH</v>
          </cell>
        </row>
        <row r="48">
          <cell r="I48" t="str">
            <v>5G6 919 606 C</v>
          </cell>
          <cell r="J48" t="str">
            <v>5G6919606C</v>
          </cell>
          <cell r="K48" t="str">
            <v>50 PANTALLA "606 C"</v>
          </cell>
          <cell r="L48" t="str">
            <v>02A08</v>
          </cell>
          <cell r="M48">
            <v>90</v>
          </cell>
          <cell r="N48">
            <v>7</v>
          </cell>
          <cell r="O48">
            <v>25</v>
          </cell>
          <cell r="P48">
            <v>1</v>
          </cell>
          <cell r="Q48" t="str">
            <v>M13/Jorge</v>
          </cell>
          <cell r="R48" t="str">
            <v>Continental Automotive Guadalajara</v>
          </cell>
        </row>
        <row r="49">
          <cell r="I49" t="str">
            <v>3G5 035 880 A</v>
          </cell>
          <cell r="J49" t="str">
            <v>3G5035880A</v>
          </cell>
          <cell r="K49" t="str">
            <v>UNIDAD CONTROL "880 A"</v>
          </cell>
          <cell r="L49" t="str">
            <v>02A09</v>
          </cell>
          <cell r="M49">
            <v>192</v>
          </cell>
          <cell r="N49">
            <v>12</v>
          </cell>
          <cell r="O49">
            <v>16</v>
          </cell>
          <cell r="P49">
            <v>1</v>
          </cell>
          <cell r="Q49" t="e">
            <v>#N/A</v>
          </cell>
          <cell r="R49" t="str">
            <v>JOYNEXT GmbH</v>
          </cell>
        </row>
        <row r="50">
          <cell r="I50" t="str">
            <v>DISPONIBLE</v>
          </cell>
          <cell r="J50" t="str">
            <v>DISPONIBLE</v>
          </cell>
          <cell r="K50" t="str">
            <v>NA</v>
          </cell>
          <cell r="L50" t="str">
            <v>02A10</v>
          </cell>
          <cell r="M50" t="str">
            <v>NA</v>
          </cell>
          <cell r="N50" t="str">
            <v>NA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</row>
        <row r="51">
          <cell r="I51" t="str">
            <v>5NN 919 605 A</v>
          </cell>
          <cell r="J51" t="str">
            <v>5NN919605A</v>
          </cell>
          <cell r="K51" t="str">
            <v>UNIDAD CONTROL "820 D"</v>
          </cell>
          <cell r="L51" t="str">
            <v>02A11</v>
          </cell>
          <cell r="M51">
            <v>252</v>
          </cell>
          <cell r="N51">
            <v>7</v>
          </cell>
          <cell r="O51">
            <v>42</v>
          </cell>
          <cell r="P51">
            <v>1</v>
          </cell>
          <cell r="Q51" t="str">
            <v>M13/Jorge</v>
          </cell>
          <cell r="R51" t="str">
            <v>Continental Automotive Guadalajara</v>
          </cell>
        </row>
        <row r="52">
          <cell r="I52" t="str">
            <v>5NA 035 415 A</v>
          </cell>
          <cell r="J52" t="str">
            <v>5NA035415A</v>
          </cell>
          <cell r="K52" t="str">
            <v>ALTAVOZ TABLERO "415 A"</v>
          </cell>
          <cell r="L52" t="str">
            <v>02A12</v>
          </cell>
          <cell r="M52" t="str">
            <v>NA</v>
          </cell>
          <cell r="N52" t="str">
            <v>NA</v>
          </cell>
          <cell r="O52">
            <v>16</v>
          </cell>
          <cell r="P52">
            <v>1</v>
          </cell>
          <cell r="Q52" t="str">
            <v>M06/Ruben</v>
          </cell>
          <cell r="R52" t="str">
            <v>Suzhou Sonavox Electronics Co.,Ltd.</v>
          </cell>
        </row>
        <row r="53">
          <cell r="I53" t="str">
            <v>3G9 035 832 E</v>
          </cell>
          <cell r="J53" t="str">
            <v>3G9035832E</v>
          </cell>
          <cell r="K53" t="str">
            <v>62 UNIDAD CONTROL "832 D"</v>
          </cell>
          <cell r="L53" t="str">
            <v>02A13</v>
          </cell>
          <cell r="M53">
            <v>16</v>
          </cell>
          <cell r="N53">
            <v>12</v>
          </cell>
          <cell r="O53">
            <v>12</v>
          </cell>
          <cell r="P53">
            <v>1</v>
          </cell>
          <cell r="Q53" t="str">
            <v>M06/Ruben</v>
          </cell>
          <cell r="R53" t="str">
            <v>Ningbo Joynext Technology Co.</v>
          </cell>
        </row>
        <row r="54">
          <cell r="I54" t="str">
            <v>DISPONIBLE</v>
          </cell>
          <cell r="J54" t="str">
            <v>DISPONIBLE</v>
          </cell>
          <cell r="K54" t="str">
            <v>NA</v>
          </cell>
          <cell r="L54" t="str">
            <v>02A13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</row>
        <row r="55">
          <cell r="I55" t="str">
            <v>DISPONIBLE</v>
          </cell>
          <cell r="J55" t="str">
            <v>DISPONIBLE</v>
          </cell>
          <cell r="K55" t="str">
            <v>NA</v>
          </cell>
          <cell r="L55" t="str">
            <v>02A14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</row>
        <row r="56">
          <cell r="I56" t="str">
            <v>DISPONIBLE</v>
          </cell>
          <cell r="J56" t="str">
            <v>DISPONIBLE</v>
          </cell>
          <cell r="K56" t="str">
            <v>NA</v>
          </cell>
          <cell r="L56" t="str">
            <v>02A15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</row>
        <row r="57">
          <cell r="I57" t="str">
            <v>DISPONIBLE</v>
          </cell>
          <cell r="J57" t="str">
            <v>DISPONIBLE</v>
          </cell>
          <cell r="K57" t="str">
            <v>NA</v>
          </cell>
          <cell r="L57" t="str">
            <v>02A16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</row>
        <row r="58">
          <cell r="I58" t="str">
            <v>DISPONIBLE</v>
          </cell>
          <cell r="J58" t="str">
            <v>DISPONIBLE</v>
          </cell>
          <cell r="K58" t="str">
            <v>NA</v>
          </cell>
          <cell r="L58" t="str">
            <v>02A17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</row>
        <row r="59">
          <cell r="I59" t="str">
            <v>DISPONIBLE</v>
          </cell>
          <cell r="J59" t="str">
            <v>DISPONIBLE</v>
          </cell>
          <cell r="K59" t="str">
            <v>NA</v>
          </cell>
          <cell r="L59" t="str">
            <v>02A18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</row>
        <row r="60">
          <cell r="I60" t="str">
            <v>DISPONIBLE</v>
          </cell>
          <cell r="J60" t="str">
            <v>DISPONIBLE</v>
          </cell>
          <cell r="K60" t="str">
            <v>NA</v>
          </cell>
          <cell r="L60" t="str">
            <v>02A19</v>
          </cell>
          <cell r="M60" t="str">
            <v>NA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</row>
        <row r="61">
          <cell r="I61" t="str">
            <v xml:space="preserve">VACIOS </v>
          </cell>
          <cell r="J61" t="str">
            <v>VACIOS</v>
          </cell>
          <cell r="K61"/>
          <cell r="L61" t="str">
            <v>03A04</v>
          </cell>
          <cell r="M61" t="str">
            <v>NA</v>
          </cell>
          <cell r="N61" t="str">
            <v>NA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</row>
        <row r="62">
          <cell r="I62" t="str">
            <v xml:space="preserve">VACIOS </v>
          </cell>
          <cell r="J62" t="str">
            <v>VACIOS</v>
          </cell>
          <cell r="K62"/>
          <cell r="L62" t="str">
            <v>03A05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</row>
        <row r="63">
          <cell r="I63" t="str">
            <v xml:space="preserve">MATERIAL L2-TAOS </v>
          </cell>
          <cell r="J63" t="str">
            <v xml:space="preserve">LINEA TAOS </v>
          </cell>
          <cell r="K63" t="str">
            <v>NA</v>
          </cell>
          <cell r="L63" t="str">
            <v>03A06</v>
          </cell>
          <cell r="M63" t="str">
            <v>NA</v>
          </cell>
          <cell r="N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</row>
        <row r="64">
          <cell r="I64" t="str">
            <v>TTT 035 180 E</v>
          </cell>
          <cell r="J64" t="str">
            <v>TTT035180E</v>
          </cell>
          <cell r="K64" t="str">
            <v>RADIO "180 E"</v>
          </cell>
          <cell r="L64" t="str">
            <v>03A07</v>
          </cell>
          <cell r="M64">
            <v>144</v>
          </cell>
          <cell r="N64">
            <v>6</v>
          </cell>
          <cell r="O64">
            <v>144</v>
          </cell>
          <cell r="P64">
            <v>6</v>
          </cell>
          <cell r="Q64" t="str">
            <v>M11/Gerardo</v>
          </cell>
          <cell r="R64" t="str">
            <v>VOLKSWAGEN DE MEXICO S.A. DE C.V.</v>
          </cell>
        </row>
        <row r="65">
          <cell r="I65" t="str">
            <v>TTT 035 180 E</v>
          </cell>
          <cell r="J65" t="str">
            <v>TTT035180E</v>
          </cell>
          <cell r="K65" t="str">
            <v>RADIO "180 E"</v>
          </cell>
          <cell r="L65" t="str">
            <v>03A08</v>
          </cell>
          <cell r="M65">
            <v>144</v>
          </cell>
          <cell r="N65">
            <v>6</v>
          </cell>
          <cell r="O65">
            <v>144</v>
          </cell>
          <cell r="P65">
            <v>6</v>
          </cell>
          <cell r="Q65" t="str">
            <v>M11/Gerardo</v>
          </cell>
          <cell r="R65" t="str">
            <v>VOLKSWAGEN DE MEXICO S.A. DE C.V.</v>
          </cell>
        </row>
        <row r="66">
          <cell r="I66" t="str">
            <v>MATERIAL L3-TIGUAN</v>
          </cell>
          <cell r="J66" t="str">
            <v xml:space="preserve">LINEA TIGUAN </v>
          </cell>
          <cell r="K66" t="str">
            <v>NA</v>
          </cell>
          <cell r="L66" t="str">
            <v>03A09</v>
          </cell>
          <cell r="M66"/>
          <cell r="N66"/>
          <cell r="O66"/>
          <cell r="P66"/>
          <cell r="Q66"/>
          <cell r="R66"/>
        </row>
        <row r="67">
          <cell r="I67" t="str">
            <v>2GA 035 284 B</v>
          </cell>
          <cell r="J67" t="str">
            <v>2GA035284B</v>
          </cell>
          <cell r="K67" t="str">
            <v>OCU</v>
          </cell>
          <cell r="L67" t="str">
            <v>03A10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</row>
        <row r="68">
          <cell r="I68" t="str">
            <v xml:space="preserve">VACIOS </v>
          </cell>
          <cell r="J68" t="str">
            <v xml:space="preserve">VACIOS </v>
          </cell>
          <cell r="K68" t="str">
            <v xml:space="preserve">VACIOS </v>
          </cell>
          <cell r="L68" t="str">
            <v>04A01</v>
          </cell>
          <cell r="M68" t="str">
            <v>NA</v>
          </cell>
          <cell r="N68" t="str">
            <v>NA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</row>
        <row r="69">
          <cell r="I69" t="str">
            <v>5NA 919 225 B  RDW</v>
          </cell>
          <cell r="J69" t="str">
            <v>5NA919225BRDW</v>
          </cell>
          <cell r="K69" t="str">
            <v>INTERRUPTOR EMERGENCIA</v>
          </cell>
          <cell r="L69" t="str">
            <v>04A02</v>
          </cell>
          <cell r="M69">
            <v>3200</v>
          </cell>
          <cell r="N69">
            <v>160</v>
          </cell>
          <cell r="O69">
            <v>20.093829991467576</v>
          </cell>
          <cell r="P69">
            <v>1</v>
          </cell>
          <cell r="Q69" t="str">
            <v>M06/Ruben</v>
          </cell>
          <cell r="R69" t="str">
            <v>KAT MEKATRONIK URUNLERI A.S.</v>
          </cell>
        </row>
        <row r="70">
          <cell r="I70" t="str">
            <v>5NB 919 225 B  RDW</v>
          </cell>
          <cell r="J70" t="str">
            <v>5NB 919 225 B  RDW</v>
          </cell>
          <cell r="K70" t="str">
            <v>INTERRUPTOR EMERGENCIA</v>
          </cell>
          <cell r="L70" t="str">
            <v>04A03</v>
          </cell>
          <cell r="M70" t="str">
            <v>NA</v>
          </cell>
          <cell r="N70" t="str">
            <v>NA</v>
          </cell>
          <cell r="O70" t="str">
            <v>NA</v>
          </cell>
          <cell r="P70" t="str">
            <v>NA</v>
          </cell>
          <cell r="Q70" t="str">
            <v>NA</v>
          </cell>
          <cell r="R70" t="str">
            <v>NA</v>
          </cell>
        </row>
        <row r="71">
          <cell r="I71" t="str">
            <v xml:space="preserve">VACIOS </v>
          </cell>
          <cell r="J71" t="str">
            <v xml:space="preserve">VACIOS </v>
          </cell>
          <cell r="K71" t="str">
            <v>NA</v>
          </cell>
          <cell r="L71" t="str">
            <v>04A04</v>
          </cell>
          <cell r="M71" t="str">
            <v>NA</v>
          </cell>
          <cell r="N71" t="str">
            <v>NA</v>
          </cell>
          <cell r="O71" t="str">
            <v>NA</v>
          </cell>
          <cell r="P71" t="str">
            <v>NA</v>
          </cell>
          <cell r="Q71" t="str">
            <v>NA</v>
          </cell>
          <cell r="R71" t="str">
            <v>NA</v>
          </cell>
        </row>
        <row r="72">
          <cell r="I72" t="str">
            <v xml:space="preserve">VACIOS </v>
          </cell>
          <cell r="J72" t="str">
            <v xml:space="preserve">VACIOS </v>
          </cell>
          <cell r="K72" t="str">
            <v>NA</v>
          </cell>
          <cell r="L72" t="str">
            <v>04A05</v>
          </cell>
          <cell r="M72" t="str">
            <v>NA</v>
          </cell>
          <cell r="N72" t="str">
            <v>NA</v>
          </cell>
          <cell r="O72" t="str">
            <v>NA</v>
          </cell>
          <cell r="P72" t="str">
            <v>NA</v>
          </cell>
          <cell r="Q72" t="str">
            <v>NA</v>
          </cell>
          <cell r="R72" t="str">
            <v>NA</v>
          </cell>
        </row>
        <row r="73">
          <cell r="I73" t="str">
            <v xml:space="preserve">VACIOS </v>
          </cell>
          <cell r="J73" t="str">
            <v xml:space="preserve">VACIOS </v>
          </cell>
          <cell r="K73" t="str">
            <v>NA</v>
          </cell>
          <cell r="L73" t="str">
            <v>04A06</v>
          </cell>
          <cell r="M73">
            <v>480</v>
          </cell>
          <cell r="N73">
            <v>12</v>
          </cell>
          <cell r="O73">
            <v>5</v>
          </cell>
          <cell r="P73">
            <v>2</v>
          </cell>
          <cell r="Q73" t="str">
            <v>M06/Ruben</v>
          </cell>
          <cell r="R73" t="str">
            <v>KAT MEKATRONIK URUNLERI A.S.</v>
          </cell>
        </row>
        <row r="74">
          <cell r="I74" t="str">
            <v xml:space="preserve">TTT 035 180 D </v>
          </cell>
          <cell r="J74" t="str">
            <v>TTT035180D</v>
          </cell>
          <cell r="K74" t="str">
            <v>RADIO "180 D"</v>
          </cell>
          <cell r="L74" t="str">
            <v>04A07</v>
          </cell>
          <cell r="M74">
            <v>144</v>
          </cell>
          <cell r="N74">
            <v>6</v>
          </cell>
          <cell r="O74">
            <v>144</v>
          </cell>
          <cell r="P74">
            <v>6</v>
          </cell>
          <cell r="Q74" t="str">
            <v>M11/Gerardo</v>
          </cell>
          <cell r="R74" t="str">
            <v>VOLKSWAGEN DE MEXICO S.A. DE C.V.</v>
          </cell>
        </row>
        <row r="75">
          <cell r="I75" t="str">
            <v>3G8 035 876 A</v>
          </cell>
          <cell r="J75" t="str">
            <v>3G8 035 876 A</v>
          </cell>
          <cell r="K75" t="str">
            <v>RADIO "876 A"</v>
          </cell>
          <cell r="L75" t="str">
            <v>04A08</v>
          </cell>
          <cell r="M75">
            <v>144</v>
          </cell>
          <cell r="N75">
            <v>6</v>
          </cell>
          <cell r="O75">
            <v>144</v>
          </cell>
          <cell r="P75">
            <v>6</v>
          </cell>
          <cell r="Q75" t="str">
            <v>M11/Gerardo</v>
          </cell>
          <cell r="R75" t="str">
            <v>VOLKSWAGEN DE MEXICO S.A. DE C.V.</v>
          </cell>
        </row>
        <row r="76">
          <cell r="I76" t="str">
            <v>3G8 035 876 A</v>
          </cell>
          <cell r="J76" t="str">
            <v>3G8 035 876 A</v>
          </cell>
          <cell r="K76" t="str">
            <v>RADIO "876 A"</v>
          </cell>
          <cell r="L76" t="str">
            <v>04A09</v>
          </cell>
          <cell r="M76">
            <v>96</v>
          </cell>
          <cell r="N76">
            <v>8</v>
          </cell>
          <cell r="O76">
            <v>12</v>
          </cell>
          <cell r="P76">
            <v>4</v>
          </cell>
          <cell r="Q76" t="str">
            <v>M06/Ruben</v>
          </cell>
          <cell r="R76" t="str">
            <v>JOYNEXT GMBH</v>
          </cell>
        </row>
        <row r="77">
          <cell r="I77" t="str">
            <v>3G8 035 876</v>
          </cell>
          <cell r="J77" t="str">
            <v>3G8 035 876</v>
          </cell>
          <cell r="K77" t="str">
            <v>RADIO "876"</v>
          </cell>
          <cell r="L77" t="str">
            <v>04A10</v>
          </cell>
          <cell r="M77">
            <v>96</v>
          </cell>
          <cell r="N77">
            <v>8</v>
          </cell>
          <cell r="O77">
            <v>12</v>
          </cell>
          <cell r="P77">
            <v>4</v>
          </cell>
          <cell r="Q77" t="str">
            <v>M06/Ruben</v>
          </cell>
          <cell r="R77" t="str">
            <v>JOYNEXT GMBH</v>
          </cell>
        </row>
        <row r="78">
          <cell r="I78" t="str">
            <v>3G8 035 876</v>
          </cell>
          <cell r="J78" t="str">
            <v>3G8 035 876</v>
          </cell>
          <cell r="K78" t="str">
            <v>RADIO "876"</v>
          </cell>
          <cell r="L78" t="str">
            <v>04A11</v>
          </cell>
          <cell r="M78">
            <v>96</v>
          </cell>
          <cell r="N78">
            <v>8</v>
          </cell>
          <cell r="O78">
            <v>12</v>
          </cell>
          <cell r="P78">
            <v>4</v>
          </cell>
          <cell r="Q78" t="str">
            <v>M06/Ruben</v>
          </cell>
          <cell r="R78" t="str">
            <v>JOYNEXT GMBH</v>
          </cell>
        </row>
        <row r="79">
          <cell r="I79" t="str">
            <v>3G8 035 842</v>
          </cell>
          <cell r="J79" t="str">
            <v>3G8 035 842</v>
          </cell>
          <cell r="K79" t="str">
            <v>UNIDAD CONTROL "842"</v>
          </cell>
          <cell r="L79" t="str">
            <v>04A12</v>
          </cell>
          <cell r="M79"/>
          <cell r="N79"/>
          <cell r="O79"/>
          <cell r="P79"/>
          <cell r="Q79"/>
          <cell r="R79"/>
        </row>
        <row r="80">
          <cell r="I80" t="str">
            <v>DISPONIBLE</v>
          </cell>
          <cell r="J80" t="str">
            <v>DISPONIBLE</v>
          </cell>
          <cell r="K80" t="str">
            <v>NA</v>
          </cell>
          <cell r="L80" t="str">
            <v>04A32</v>
          </cell>
          <cell r="M80" t="str">
            <v>NA</v>
          </cell>
          <cell r="N80" t="str">
            <v>NA</v>
          </cell>
          <cell r="O80" t="str">
            <v>NA</v>
          </cell>
          <cell r="P80" t="str">
            <v>NA</v>
          </cell>
          <cell r="Q80" t="str">
            <v>NA</v>
          </cell>
          <cell r="R80" t="str">
            <v>NA</v>
          </cell>
        </row>
        <row r="81">
          <cell r="I81" t="str">
            <v>5Q1 953 521 KF IGI</v>
          </cell>
          <cell r="J81" t="str">
            <v>5Q1953521KFIGI</v>
          </cell>
          <cell r="K81" t="str">
            <v>MANDOS COLUMNA "KF"</v>
          </cell>
          <cell r="L81" t="str">
            <v>05A01</v>
          </cell>
          <cell r="M81">
            <v>100</v>
          </cell>
          <cell r="N81">
            <v>5</v>
          </cell>
          <cell r="O81">
            <v>24</v>
          </cell>
          <cell r="P81">
            <v>1</v>
          </cell>
          <cell r="Q81" t="str">
            <v>M13/Jorge</v>
          </cell>
          <cell r="R81" t="str">
            <v>Valeo Switches &amp; Detection Systems</v>
          </cell>
        </row>
        <row r="82">
          <cell r="I82" t="str">
            <v>2GJ 858 005 A</v>
          </cell>
          <cell r="J82" t="str">
            <v>2GJ858005A</v>
          </cell>
          <cell r="K82" t="str">
            <v>SOPORTE RADIO</v>
          </cell>
          <cell r="L82" t="str">
            <v>05A02</v>
          </cell>
          <cell r="M82">
            <v>72</v>
          </cell>
          <cell r="N82">
            <v>6</v>
          </cell>
          <cell r="O82">
            <v>16</v>
          </cell>
          <cell r="P82">
            <v>1</v>
          </cell>
          <cell r="Q82" t="str">
            <v>M06/Ruben</v>
          </cell>
          <cell r="R82" t="str">
            <v>FAURECIA SISTEMAS AUTOMOTRICES DE M</v>
          </cell>
        </row>
        <row r="83">
          <cell r="I83" t="str">
            <v>2GJ 858 416 G  7N5</v>
          </cell>
          <cell r="J83" t="str">
            <v>2GJ858416G7N5</v>
          </cell>
          <cell r="K83" t="str">
            <v>MOLDURA RADIO "G 7N5"</v>
          </cell>
          <cell r="L83" t="str">
            <v>05A03</v>
          </cell>
          <cell r="M83">
            <v>30</v>
          </cell>
          <cell r="N83">
            <v>3</v>
          </cell>
          <cell r="O83">
            <v>12</v>
          </cell>
          <cell r="P83">
            <v>1</v>
          </cell>
          <cell r="Q83" t="str">
            <v>M11/Gerardo</v>
          </cell>
          <cell r="R83" t="str">
            <v>MORIROKU TECHNOLOGY DE MEXICO  S.A.</v>
          </cell>
        </row>
        <row r="84">
          <cell r="I84" t="str">
            <v>5Q1 953 521 KS IGI</v>
          </cell>
          <cell r="J84" t="str">
            <v>5Q1953521KSIGI</v>
          </cell>
          <cell r="K84" t="str">
            <v>MANDOS COLUMNA "KS"</v>
          </cell>
          <cell r="L84" t="str">
            <v>05A04</v>
          </cell>
          <cell r="M84">
            <v>100</v>
          </cell>
          <cell r="N84">
            <v>5</v>
          </cell>
          <cell r="O84">
            <v>24</v>
          </cell>
          <cell r="P84">
            <v>1</v>
          </cell>
          <cell r="Q84" t="str">
            <v>M13/Jorge</v>
          </cell>
          <cell r="R84" t="str">
            <v>Valeo Switches &amp; Detection Systems</v>
          </cell>
        </row>
        <row r="85">
          <cell r="I85" t="str">
            <v>2GJ 858 416    041</v>
          </cell>
          <cell r="J85" t="str">
            <v>2GJ858416041</v>
          </cell>
          <cell r="K85" t="str">
            <v>MOLDURA RADIO "041"</v>
          </cell>
          <cell r="L85" t="str">
            <v>05A05</v>
          </cell>
          <cell r="M85">
            <v>36</v>
          </cell>
          <cell r="N85">
            <v>3</v>
          </cell>
          <cell r="O85">
            <v>12</v>
          </cell>
          <cell r="P85">
            <v>1</v>
          </cell>
          <cell r="Q85" t="str">
            <v>M11/Gerardo</v>
          </cell>
          <cell r="R85" t="str">
            <v>MORIROKU TECHNOLOGY DE MEXICO  S.A.</v>
          </cell>
        </row>
        <row r="86">
          <cell r="I86" t="str">
            <v>2GJ 858 415 D  041</v>
          </cell>
          <cell r="J86" t="str">
            <v>2GJ858415D041</v>
          </cell>
          <cell r="K86" t="str">
            <v>MOLDURA COMBI "D"</v>
          </cell>
          <cell r="L86" t="str">
            <v>05A06</v>
          </cell>
          <cell r="M86">
            <v>84</v>
          </cell>
          <cell r="N86">
            <v>7</v>
          </cell>
          <cell r="O86">
            <v>16</v>
          </cell>
          <cell r="P86">
            <v>1</v>
          </cell>
          <cell r="Q86" t="str">
            <v>M11/Gerardo</v>
          </cell>
          <cell r="R86" t="str">
            <v>MORIROKU TECHNOLOGY DE MEXICO  S.A.</v>
          </cell>
        </row>
        <row r="87">
          <cell r="I87" t="str">
            <v>2GJ 858 418    5J6</v>
          </cell>
          <cell r="J87" t="str">
            <v>2GJ8584185J6</v>
          </cell>
          <cell r="K87" t="str">
            <v>MOLDURA DECO "5J6"</v>
          </cell>
          <cell r="L87" t="str">
            <v>05A07</v>
          </cell>
          <cell r="M87">
            <v>84</v>
          </cell>
          <cell r="N87">
            <v>7</v>
          </cell>
          <cell r="O87">
            <v>16</v>
          </cell>
          <cell r="P87">
            <v>1</v>
          </cell>
          <cell r="Q87" t="str">
            <v>M11/Gerardo</v>
          </cell>
          <cell r="R87" t="str">
            <v>MORIROKU TECHNOLOGY DE MEXICO  S.A.</v>
          </cell>
        </row>
        <row r="88">
          <cell r="I88" t="str">
            <v>2GJ 858 418 A  ZCW</v>
          </cell>
          <cell r="J88" t="str">
            <v>2GJ858418AZCW</v>
          </cell>
          <cell r="K88" t="str">
            <v>MOLDURA DECO "A ZCW"</v>
          </cell>
          <cell r="L88" t="str">
            <v>05A08</v>
          </cell>
          <cell r="M88">
            <v>84</v>
          </cell>
          <cell r="N88">
            <v>7</v>
          </cell>
          <cell r="O88">
            <v>16</v>
          </cell>
          <cell r="P88">
            <v>1</v>
          </cell>
          <cell r="Q88" t="str">
            <v>M11/Gerardo</v>
          </cell>
          <cell r="R88" t="str">
            <v>MORIROKU TECHNOLOGY DE MEXICO  S.A.</v>
          </cell>
        </row>
        <row r="89">
          <cell r="I89" t="str">
            <v>2GJ 857 506 A  82V</v>
          </cell>
          <cell r="J89" t="str">
            <v>2GJ857506A82V</v>
          </cell>
          <cell r="K89" t="str">
            <v>TAPA FUSIBLES "A"</v>
          </cell>
          <cell r="L89" t="str">
            <v>05A09</v>
          </cell>
          <cell r="M89">
            <v>216</v>
          </cell>
          <cell r="N89">
            <v>12</v>
          </cell>
          <cell r="O89">
            <v>36</v>
          </cell>
          <cell r="P89">
            <v>1</v>
          </cell>
          <cell r="Q89" t="str">
            <v>M06/Ruben</v>
          </cell>
          <cell r="R89" t="str">
            <v>PLASTIC TEC S.A. de C.V.</v>
          </cell>
        </row>
        <row r="90">
          <cell r="I90" t="str">
            <v>2GJ 858 415 K  041</v>
          </cell>
          <cell r="J90" t="str">
            <v>2GJ858415K041</v>
          </cell>
          <cell r="K90" t="str">
            <v>MOLDURA COMBI H</v>
          </cell>
          <cell r="L90" t="str">
            <v>05A10</v>
          </cell>
          <cell r="M90">
            <v>36</v>
          </cell>
          <cell r="N90">
            <v>3</v>
          </cell>
          <cell r="O90">
            <v>12</v>
          </cell>
          <cell r="P90">
            <v>1</v>
          </cell>
          <cell r="Q90" t="str">
            <v>M11/Gerardo</v>
          </cell>
          <cell r="R90" t="str">
            <v>MORIROKU TECHNOLOGY DE MEXICO S.A.</v>
          </cell>
        </row>
        <row r="91">
          <cell r="I91" t="str">
            <v>2GJ 858 416 H  8Z6</v>
          </cell>
          <cell r="J91" t="str">
            <v>2GJ858416H8Z6</v>
          </cell>
          <cell r="K91" t="str">
            <v>MOLDURA RADIO "H 8Z6"</v>
          </cell>
          <cell r="L91" t="str">
            <v>05A11</v>
          </cell>
          <cell r="M91">
            <v>36</v>
          </cell>
          <cell r="N91">
            <v>3</v>
          </cell>
          <cell r="O91">
            <v>12</v>
          </cell>
          <cell r="P91">
            <v>1</v>
          </cell>
          <cell r="Q91" t="str">
            <v>M11/Gerardo</v>
          </cell>
          <cell r="R91" t="str">
            <v>MORIROKU TECHNOLOGY DE MEXICO  S.A.</v>
          </cell>
        </row>
        <row r="92">
          <cell r="I92" t="str">
            <v>2GJ 819 153    82V</v>
          </cell>
          <cell r="J92" t="str">
            <v>2GJ81915382V</v>
          </cell>
          <cell r="K92" t="str">
            <v>CUBIERTA ALTAVOZ TABLERO</v>
          </cell>
          <cell r="L92" t="str">
            <v>05A12</v>
          </cell>
          <cell r="M92">
            <v>512</v>
          </cell>
          <cell r="N92">
            <v>36</v>
          </cell>
          <cell r="O92">
            <v>36</v>
          </cell>
          <cell r="P92">
            <v>1</v>
          </cell>
          <cell r="Q92" t="str">
            <v>M06/Ruben</v>
          </cell>
          <cell r="R92" t="str">
            <v>PLASTIC TEC S.A. de C.V.</v>
          </cell>
        </row>
        <row r="93">
          <cell r="I93" t="str">
            <v>2GJ 858 416 K  8Z6</v>
          </cell>
          <cell r="J93" t="str">
            <v>2GJ858416K8Z6</v>
          </cell>
          <cell r="K93" t="str">
            <v>MOLDURA DECO "K  8Z6"</v>
          </cell>
          <cell r="L93" t="str">
            <v>05A13</v>
          </cell>
          <cell r="M93" t="str">
            <v>NA</v>
          </cell>
          <cell r="N93">
            <v>3</v>
          </cell>
          <cell r="O93">
            <v>12</v>
          </cell>
          <cell r="P93">
            <v>1</v>
          </cell>
          <cell r="Q93" t="str">
            <v>NA</v>
          </cell>
          <cell r="R93" t="str">
            <v>MORIROKU TECHNOLOGY DE MEXICO S.A.</v>
          </cell>
        </row>
        <row r="94">
          <cell r="I94" t="str">
            <v>2GJ 858 418 A  ZCX</v>
          </cell>
          <cell r="J94" t="str">
            <v>2GJ858418AZCX</v>
          </cell>
          <cell r="K94" t="str">
            <v>MOLDURA DECO "A ZCX"</v>
          </cell>
          <cell r="L94" t="str">
            <v>05A14</v>
          </cell>
          <cell r="M94">
            <v>63</v>
          </cell>
          <cell r="N94">
            <v>7</v>
          </cell>
          <cell r="O94">
            <v>16</v>
          </cell>
          <cell r="P94">
            <v>1</v>
          </cell>
          <cell r="Q94" t="str">
            <v>M11/Gerardo</v>
          </cell>
          <cell r="R94" t="str">
            <v>MORIROKU TECHNOLOGY DE MEXICO  S.A.</v>
          </cell>
        </row>
        <row r="95">
          <cell r="I95" t="str">
            <v>2GJ 858 416 H  041</v>
          </cell>
          <cell r="J95" t="str">
            <v>2GJ858416H041</v>
          </cell>
          <cell r="K95" t="str">
            <v>MOLDURA RADIO H</v>
          </cell>
          <cell r="L95" t="str">
            <v>05A15</v>
          </cell>
          <cell r="M95">
            <v>30</v>
          </cell>
          <cell r="N95">
            <v>3</v>
          </cell>
          <cell r="O95">
            <v>12</v>
          </cell>
          <cell r="P95">
            <v>1</v>
          </cell>
          <cell r="Q95" t="str">
            <v>M06/Ruben</v>
          </cell>
          <cell r="R95" t="str">
            <v>MORIROKU TECHNOLOGY DE MEXICO S.A.</v>
          </cell>
        </row>
        <row r="96">
          <cell r="I96" t="str">
            <v>5Q0 953 223 A</v>
          </cell>
          <cell r="J96" t="str">
            <v>5Q0953223A</v>
          </cell>
          <cell r="K96" t="str">
            <v>SOPORTE SMLS "A"</v>
          </cell>
          <cell r="L96" t="str">
            <v>05A16</v>
          </cell>
          <cell r="M96">
            <v>2000</v>
          </cell>
          <cell r="N96">
            <v>100</v>
          </cell>
          <cell r="O96">
            <v>24</v>
          </cell>
          <cell r="P96">
            <v>1</v>
          </cell>
          <cell r="Q96" t="str">
            <v>M06/Ruben</v>
          </cell>
          <cell r="R96" t="str">
            <v>A. Raymond GmbH &amp; Co. KG</v>
          </cell>
        </row>
        <row r="97">
          <cell r="I97" t="str">
            <v>5Q1 971 303 D</v>
          </cell>
          <cell r="J97" t="str">
            <v>5Q1971303D</v>
          </cell>
          <cell r="K97" t="str">
            <v>SOPORTE KESSY</v>
          </cell>
          <cell r="L97" t="str">
            <v>05A17</v>
          </cell>
          <cell r="M97">
            <v>3300</v>
          </cell>
          <cell r="N97">
            <v>220</v>
          </cell>
          <cell r="O97">
            <v>20</v>
          </cell>
          <cell r="P97">
            <v>1</v>
          </cell>
          <cell r="Q97" t="str">
            <v>M07/Concepcion</v>
          </cell>
          <cell r="R97" t="str">
            <v>SLM Kunststofftechnik GmbH</v>
          </cell>
        </row>
        <row r="98">
          <cell r="I98" t="str">
            <v>5Q0 820 573</v>
          </cell>
          <cell r="J98" t="str">
            <v>5Q0820573</v>
          </cell>
          <cell r="K98" t="str">
            <v>TAPON CALEFACTOR</v>
          </cell>
          <cell r="L98" t="str">
            <v>05A18</v>
          </cell>
          <cell r="M98">
            <v>18200</v>
          </cell>
          <cell r="N98">
            <v>1300</v>
          </cell>
          <cell r="O98">
            <v>24</v>
          </cell>
          <cell r="P98">
            <v>1</v>
          </cell>
          <cell r="Q98" t="str">
            <v>M06/Ruben</v>
          </cell>
          <cell r="R98" t="str">
            <v>Savatech d.o.o.</v>
          </cell>
        </row>
        <row r="99">
          <cell r="I99" t="str">
            <v>2GJ 858 418 A  ZWL</v>
          </cell>
          <cell r="J99" t="str">
            <v>2GJ858418AZWL</v>
          </cell>
          <cell r="K99" t="str">
            <v>MOLDURA DECO A ZCW</v>
          </cell>
          <cell r="L99" t="str">
            <v>05A19</v>
          </cell>
          <cell r="M99">
            <v>1050</v>
          </cell>
          <cell r="N99">
            <v>70</v>
          </cell>
          <cell r="O99">
            <v>20</v>
          </cell>
          <cell r="P99">
            <v>1</v>
          </cell>
          <cell r="Q99" t="str">
            <v>M02/Ruben Espinosa</v>
          </cell>
          <cell r="R99" t="str">
            <v>MORIROKU TECHNOLOGY DE MEXICO S.A.</v>
          </cell>
        </row>
        <row r="100">
          <cell r="I100" t="str">
            <v>2GJ 858 417 A  ZCX</v>
          </cell>
          <cell r="J100" t="str">
            <v>2GJ858417AZCX</v>
          </cell>
          <cell r="K100" t="str">
            <v>MOLDURA DECO "A ZCX"</v>
          </cell>
          <cell r="L100" t="str">
            <v>05A20</v>
          </cell>
          <cell r="M100">
            <v>84</v>
          </cell>
          <cell r="N100">
            <v>11</v>
          </cell>
          <cell r="O100">
            <v>18</v>
          </cell>
          <cell r="P100">
            <v>1</v>
          </cell>
          <cell r="Q100" t="str">
            <v>M11/Gerardo</v>
          </cell>
          <cell r="R100" t="str">
            <v>MORIROKU TECHNOLOGY DE MEXICO  S.A.</v>
          </cell>
        </row>
        <row r="101">
          <cell r="I101" t="str">
            <v>5G1 857 745</v>
          </cell>
          <cell r="J101" t="str">
            <v>5G1857745</v>
          </cell>
          <cell r="K101" t="str">
            <v>SOPORTE DEFO</v>
          </cell>
          <cell r="L101" t="str">
            <v>05A21</v>
          </cell>
          <cell r="M101">
            <v>3072</v>
          </cell>
          <cell r="N101">
            <v>400</v>
          </cell>
          <cell r="O101">
            <v>12</v>
          </cell>
          <cell r="P101">
            <v>1</v>
          </cell>
          <cell r="Q101" t="str">
            <v>M07/Concepcion</v>
          </cell>
          <cell r="R101" t="str">
            <v>CHEFBESCHLAG GmbH</v>
          </cell>
        </row>
        <row r="102">
          <cell r="I102" t="str">
            <v>PASILLO</v>
          </cell>
          <cell r="J102" t="str">
            <v>PASILLO</v>
          </cell>
          <cell r="K102" t="str">
            <v>PASILLO</v>
          </cell>
          <cell r="L102" t="str">
            <v>05A22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</row>
        <row r="103">
          <cell r="I103" t="str">
            <v>PASILLO</v>
          </cell>
          <cell r="J103" t="str">
            <v>PASILLO</v>
          </cell>
          <cell r="K103" t="str">
            <v>PASILLO</v>
          </cell>
          <cell r="L103" t="str">
            <v>05A23</v>
          </cell>
          <cell r="M103" t="str">
            <v>NA</v>
          </cell>
          <cell r="N103" t="str">
            <v>NA</v>
          </cell>
          <cell r="O103" t="str">
            <v>NA</v>
          </cell>
          <cell r="P103" t="str">
            <v>NA</v>
          </cell>
          <cell r="Q103" t="str">
            <v>NA</v>
          </cell>
          <cell r="R103" t="str">
            <v>NA</v>
          </cell>
        </row>
        <row r="104">
          <cell r="I104" t="str">
            <v>PASILLO</v>
          </cell>
          <cell r="J104" t="str">
            <v>PASILLO</v>
          </cell>
          <cell r="K104" t="str">
            <v>PASILLO</v>
          </cell>
          <cell r="L104" t="str">
            <v>05A24</v>
          </cell>
          <cell r="M104" t="str">
            <v>NA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 t="str">
            <v>NA</v>
          </cell>
        </row>
        <row r="105">
          <cell r="I105" t="str">
            <v>5G0 857 173</v>
          </cell>
          <cell r="J105" t="str">
            <v>5G0857173</v>
          </cell>
          <cell r="K105" t="str">
            <v>ELEMENTO AJUSTE</v>
          </cell>
          <cell r="L105" t="str">
            <v>05A25</v>
          </cell>
          <cell r="M105">
            <v>10800</v>
          </cell>
          <cell r="N105">
            <v>900</v>
          </cell>
          <cell r="O105">
            <v>24</v>
          </cell>
          <cell r="P105">
            <v>1</v>
          </cell>
          <cell r="Q105" t="str">
            <v>M06/Ruben</v>
          </cell>
          <cell r="R105" t="str">
            <v>Springfix Befestigungstechnik GmbH</v>
          </cell>
        </row>
        <row r="106">
          <cell r="I106" t="str">
            <v>5Q0 941 070 C</v>
          </cell>
          <cell r="J106" t="str">
            <v>5Q0941070C</v>
          </cell>
          <cell r="K106" t="str">
            <v>SOPORTE</v>
          </cell>
          <cell r="L106" t="str">
            <v>05A26</v>
          </cell>
          <cell r="M106">
            <v>1440</v>
          </cell>
          <cell r="N106">
            <v>300</v>
          </cell>
          <cell r="O106">
            <v>16</v>
          </cell>
          <cell r="P106">
            <v>1</v>
          </cell>
          <cell r="Q106" t="str">
            <v>M06/Ruben</v>
          </cell>
          <cell r="R106" t="str">
            <v>TE Connectivity Solutions GmbH</v>
          </cell>
        </row>
        <row r="107">
          <cell r="I107" t="str">
            <v>5G0 947 409</v>
          </cell>
          <cell r="J107" t="str">
            <v>5G0947409</v>
          </cell>
          <cell r="K107" t="str">
            <v>7  LUZ GUANTERA LED</v>
          </cell>
          <cell r="L107" t="str">
            <v>05A27</v>
          </cell>
          <cell r="M107">
            <v>320</v>
          </cell>
          <cell r="N107">
            <v>80</v>
          </cell>
          <cell r="O107">
            <v>24</v>
          </cell>
          <cell r="P107">
            <v>1</v>
          </cell>
          <cell r="Q107" t="str">
            <v>M13/Jorge</v>
          </cell>
          <cell r="R107" t="str">
            <v>Valeo Switches &amp; Detection Systems</v>
          </cell>
        </row>
        <row r="108">
          <cell r="I108" t="str">
            <v>2GJ 858 416 E  041</v>
          </cell>
          <cell r="J108" t="str">
            <v>2GJ858416E041</v>
          </cell>
          <cell r="K108" t="str">
            <v>MOLDURA RADIO E</v>
          </cell>
          <cell r="L108" t="str">
            <v>05A28</v>
          </cell>
          <cell r="M108">
            <v>36</v>
          </cell>
          <cell r="N108">
            <v>3</v>
          </cell>
          <cell r="O108">
            <v>36</v>
          </cell>
          <cell r="P108">
            <v>1</v>
          </cell>
          <cell r="Q108" t="str">
            <v>M13/Jorge</v>
          </cell>
          <cell r="R108" t="str">
            <v>MORIROKU TECHNOLOGY DE MEXICO  S.A.</v>
          </cell>
        </row>
        <row r="109">
          <cell r="I109" t="str">
            <v>TARIMAS/TAPAS</v>
          </cell>
          <cell r="J109" t="str">
            <v>TARIMAS/TAPAS</v>
          </cell>
          <cell r="K109"/>
          <cell r="L109" t="str">
            <v>05A29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 t="str">
            <v>NA</v>
          </cell>
        </row>
        <row r="110">
          <cell r="I110" t="str">
            <v>5G1 971 845</v>
          </cell>
          <cell r="J110" t="str">
            <v>5G1971845</v>
          </cell>
          <cell r="K110" t="str">
            <v>SOPORTE OCU</v>
          </cell>
          <cell r="L110" t="str">
            <v>05A30</v>
          </cell>
          <cell r="M110">
            <v>144</v>
          </cell>
          <cell r="N110">
            <v>90</v>
          </cell>
          <cell r="O110">
            <v>16</v>
          </cell>
          <cell r="P110">
            <v>1</v>
          </cell>
          <cell r="Q110" t="str">
            <v>M06/Ruben</v>
          </cell>
          <cell r="R110" t="str">
            <v>ETG Elastomer-Technik Gedern GmbH</v>
          </cell>
        </row>
        <row r="111">
          <cell r="I111" t="str">
            <v>5Q1 941 069 B</v>
          </cell>
          <cell r="J111" t="str">
            <v>5Q1941069B</v>
          </cell>
          <cell r="K111" t="str">
            <v>SOPORTE RELEX "B"</v>
          </cell>
          <cell r="L111" t="str">
            <v>05A31</v>
          </cell>
          <cell r="M111">
            <v>8000</v>
          </cell>
          <cell r="N111">
            <v>1000</v>
          </cell>
          <cell r="O111">
            <v>12</v>
          </cell>
          <cell r="P111">
            <v>1</v>
          </cell>
          <cell r="Q111" t="str">
            <v>M11/Gerardo</v>
          </cell>
          <cell r="R111" t="str">
            <v>Schlemmer</v>
          </cell>
        </row>
        <row r="112">
          <cell r="I112" t="str">
            <v>2GJ 858 415 H  041</v>
          </cell>
          <cell r="J112" t="str">
            <v>2GJ858415H041</v>
          </cell>
          <cell r="K112" t="str">
            <v>MOLDURA COMBI H</v>
          </cell>
          <cell r="L112" t="str">
            <v>05A32</v>
          </cell>
          <cell r="M112">
            <v>48</v>
          </cell>
          <cell r="N112">
            <v>4</v>
          </cell>
          <cell r="O112">
            <v>12</v>
          </cell>
          <cell r="P112">
            <v>1</v>
          </cell>
          <cell r="Q112" t="str">
            <v>M13/Jorge</v>
          </cell>
          <cell r="R112" t="str">
            <v>MORIROKU TECHNOLOGY DE MEXICO  S.A.</v>
          </cell>
        </row>
        <row r="113">
          <cell r="I113" t="str">
            <v>2GJ 858 416 J  7N5</v>
          </cell>
          <cell r="J113" t="str">
            <v>2GJ858416J7N5</v>
          </cell>
          <cell r="K113" t="str">
            <v>MOLDURA RADIO E</v>
          </cell>
          <cell r="L113" t="str">
            <v>05A33</v>
          </cell>
          <cell r="M113" t="str">
            <v>NA</v>
          </cell>
          <cell r="N113" t="str">
            <v>NA</v>
          </cell>
          <cell r="O113" t="str">
            <v>NA</v>
          </cell>
          <cell r="P113" t="str">
            <v>NA</v>
          </cell>
          <cell r="Q113" t="str">
            <v>M13/Jorge</v>
          </cell>
          <cell r="R113" t="str">
            <v>MORIROKU TECHNOLOGY DE MEXICO  S.A.</v>
          </cell>
        </row>
        <row r="114">
          <cell r="I114" t="str">
            <v>2GJ 858 415 K  7N5</v>
          </cell>
          <cell r="J114" t="str">
            <v>2GJ858415K7N5</v>
          </cell>
          <cell r="K114" t="str">
            <v>MOLDURA COMBI "K"</v>
          </cell>
          <cell r="L114" t="str">
            <v>06A01</v>
          </cell>
          <cell r="M114">
            <v>48</v>
          </cell>
          <cell r="N114">
            <v>4</v>
          </cell>
          <cell r="O114">
            <v>12</v>
          </cell>
          <cell r="P114">
            <v>1</v>
          </cell>
          <cell r="Q114" t="str">
            <v>M11/Gerardo</v>
          </cell>
          <cell r="R114" t="str">
            <v>MORIROKU TECHNOLOGY DE MEXICO  S.A.</v>
          </cell>
        </row>
        <row r="115">
          <cell r="I115" t="str">
            <v>2GJ 858 416 J  041</v>
          </cell>
          <cell r="J115" t="str">
            <v>2GJ858416J041</v>
          </cell>
          <cell r="K115" t="str">
            <v>MOLDURA RADIO E</v>
          </cell>
          <cell r="L115" t="str">
            <v>06A02</v>
          </cell>
          <cell r="M115">
            <v>64</v>
          </cell>
          <cell r="N115">
            <v>12</v>
          </cell>
          <cell r="O115">
            <v>16</v>
          </cell>
          <cell r="P115">
            <v>1</v>
          </cell>
          <cell r="Q115" t="str">
            <v>M06/Ruben</v>
          </cell>
          <cell r="R115" t="str">
            <v>MORIROKU TECHNOLOGY DE MEXICO S.A.</v>
          </cell>
        </row>
        <row r="116">
          <cell r="I116" t="str">
            <v>2GJ 819 728 B  041</v>
          </cell>
          <cell r="J116" t="str">
            <v>2GJ819728B041</v>
          </cell>
          <cell r="K116" t="str">
            <v>MOLDURA CENTRAL "B"</v>
          </cell>
          <cell r="L116" t="str">
            <v>06A03</v>
          </cell>
          <cell r="M116">
            <v>168</v>
          </cell>
          <cell r="N116">
            <v>7</v>
          </cell>
          <cell r="O116">
            <v>28</v>
          </cell>
          <cell r="P116">
            <v>1</v>
          </cell>
          <cell r="Q116" t="str">
            <v>M11/Gerardo</v>
          </cell>
          <cell r="R116" t="str">
            <v>MORIROKU TECHNOLOGY DE MEXICO  S.A.</v>
          </cell>
        </row>
        <row r="117">
          <cell r="I117" t="str">
            <v>17A 920 320 E</v>
          </cell>
          <cell r="J117" t="str">
            <v>17A 920 320 E</v>
          </cell>
          <cell r="K117" t="str">
            <v>COMBI "320 C"</v>
          </cell>
          <cell r="L117" t="str">
            <v>06A04</v>
          </cell>
          <cell r="M117">
            <v>90</v>
          </cell>
          <cell r="N117">
            <v>5</v>
          </cell>
          <cell r="O117">
            <v>1</v>
          </cell>
          <cell r="P117">
            <v>1</v>
          </cell>
          <cell r="Q117" t="str">
            <v>M07/Concepcion</v>
          </cell>
          <cell r="R117" t="str">
            <v>Continental Automotive GmbH</v>
          </cell>
        </row>
        <row r="118">
          <cell r="I118" t="str">
            <v>2GJ 858 415 L  8Z6</v>
          </cell>
          <cell r="J118" t="str">
            <v>2GJ858415L8Z6</v>
          </cell>
          <cell r="K118" t="str">
            <v>MOLDURA COMBI "L"</v>
          </cell>
          <cell r="L118" t="str">
            <v>06A05</v>
          </cell>
          <cell r="M118">
            <v>48</v>
          </cell>
          <cell r="N118">
            <v>4</v>
          </cell>
          <cell r="O118">
            <v>12</v>
          </cell>
          <cell r="P118">
            <v>1</v>
          </cell>
          <cell r="Q118" t="str">
            <v>M11/Gerardo</v>
          </cell>
          <cell r="R118" t="str">
            <v>MORIROKU TECHNOLOGY DE MEXICO  S.A.</v>
          </cell>
        </row>
        <row r="119">
          <cell r="I119" t="str">
            <v>2GJ 920 410 D</v>
          </cell>
          <cell r="J119" t="str">
            <v>2GJ 920 410 D</v>
          </cell>
          <cell r="K119" t="str">
            <v>COMBI "410B"</v>
          </cell>
          <cell r="L119" t="str">
            <v>06A06</v>
          </cell>
          <cell r="M119">
            <v>160</v>
          </cell>
          <cell r="N119">
            <v>8</v>
          </cell>
          <cell r="O119">
            <v>24</v>
          </cell>
          <cell r="P119">
            <v>1</v>
          </cell>
          <cell r="Q119" t="str">
            <v>M11/Gerardo</v>
          </cell>
          <cell r="R119" t="str">
            <v>Visteon de Mexico S de RL</v>
          </cell>
        </row>
        <row r="120">
          <cell r="I120" t="str">
            <v>5WA 035 285 C</v>
          </cell>
          <cell r="J120" t="str">
            <v>5WA035285C</v>
          </cell>
          <cell r="K120" t="str">
            <v>OCU "285 C"</v>
          </cell>
          <cell r="L120" t="str">
            <v>06A07</v>
          </cell>
          <cell r="M120">
            <v>1152</v>
          </cell>
          <cell r="N120">
            <v>44</v>
          </cell>
          <cell r="O120">
            <v>1</v>
          </cell>
          <cell r="P120">
            <v>1</v>
          </cell>
          <cell r="Q120" t="str">
            <v>M07/Concepcion</v>
          </cell>
          <cell r="R120" t="str">
            <v>LG Electronics Deutschland GmbH</v>
          </cell>
        </row>
        <row r="121">
          <cell r="I121" t="str">
            <v>5TB 819 152</v>
          </cell>
          <cell r="J121" t="str">
            <v>5TB819152</v>
          </cell>
          <cell r="K121" t="str">
            <v>DIFUSOR PISO</v>
          </cell>
          <cell r="L121" t="str">
            <v>06A08</v>
          </cell>
          <cell r="M121">
            <v>270</v>
          </cell>
          <cell r="N121">
            <v>40</v>
          </cell>
          <cell r="O121">
            <v>1</v>
          </cell>
          <cell r="P121">
            <v>1</v>
          </cell>
          <cell r="Q121" t="str">
            <v>M06/Ruben</v>
          </cell>
          <cell r="R121" t="str">
            <v>METELIX DE MEXICO S DE RL DE CV</v>
          </cell>
        </row>
        <row r="122">
          <cell r="I122" t="str">
            <v>5TB 819 151</v>
          </cell>
          <cell r="J122" t="str">
            <v>5TB819151</v>
          </cell>
          <cell r="K122" t="str">
            <v>DIFUSOR PISO</v>
          </cell>
          <cell r="L122" t="str">
            <v>06A09</v>
          </cell>
          <cell r="M122">
            <v>220</v>
          </cell>
          <cell r="N122">
            <v>50</v>
          </cell>
          <cell r="O122">
            <v>1</v>
          </cell>
          <cell r="P122">
            <v>1</v>
          </cell>
          <cell r="Q122" t="str">
            <v>M06/Ruben</v>
          </cell>
          <cell r="R122" t="str">
            <v>METELIX DE MEXICO S DE RL DE CV</v>
          </cell>
        </row>
        <row r="123">
          <cell r="I123" t="str">
            <v>2GJ 857 890 A</v>
          </cell>
          <cell r="J123" t="str">
            <v>2GJ857890A</v>
          </cell>
          <cell r="K123" t="str">
            <v>ELEMENTO DEFO "A"</v>
          </cell>
          <cell r="L123" t="str">
            <v>06A10</v>
          </cell>
          <cell r="M123">
            <v>156</v>
          </cell>
          <cell r="N123" t="str">
            <v>NA</v>
          </cell>
          <cell r="O123">
            <v>30</v>
          </cell>
          <cell r="P123">
            <v>1</v>
          </cell>
          <cell r="Q123" t="str">
            <v>M06/Ruben</v>
          </cell>
          <cell r="R123" t="str">
            <v>PLASTIC TEC S.A. de C.V.</v>
          </cell>
        </row>
        <row r="124">
          <cell r="I124" t="str">
            <v>2GJ 858 416 G  041</v>
          </cell>
          <cell r="J124" t="str">
            <v>2GJ858416G041</v>
          </cell>
          <cell r="K124" t="str">
            <v>MOLDURA RADIO E</v>
          </cell>
          <cell r="L124" t="str">
            <v>06A11</v>
          </cell>
          <cell r="M124">
            <v>84</v>
          </cell>
          <cell r="N124">
            <v>11</v>
          </cell>
          <cell r="O124">
            <v>42</v>
          </cell>
          <cell r="P124">
            <v>1</v>
          </cell>
          <cell r="Q124" t="str">
            <v>M11/Gerardo</v>
          </cell>
          <cell r="R124" t="str">
            <v>MORIROKU TECHNOLOGY DE MEXICO S.A.</v>
          </cell>
        </row>
        <row r="125">
          <cell r="I125" t="str">
            <v xml:space="preserve">2GJ 858 801 </v>
          </cell>
          <cell r="J125" t="str">
            <v>2GJ858801</v>
          </cell>
          <cell r="K125" t="str">
            <v>ELEMENTO DEFO</v>
          </cell>
          <cell r="L125" t="str">
            <v>06A12</v>
          </cell>
          <cell r="M125">
            <v>144</v>
          </cell>
          <cell r="N125">
            <v>12</v>
          </cell>
          <cell r="O125">
            <v>30</v>
          </cell>
          <cell r="P125">
            <v>1</v>
          </cell>
          <cell r="Q125" t="str">
            <v>M06/Ruben</v>
          </cell>
          <cell r="R125" t="str">
            <v>PLASTIC TEC S.A. de C.V.</v>
          </cell>
        </row>
        <row r="126">
          <cell r="I126" t="str">
            <v>2GJ 819 063</v>
          </cell>
          <cell r="J126" t="str">
            <v>2GJ819063</v>
          </cell>
          <cell r="K126" t="str">
            <v>PIEZA INTERMEDIA</v>
          </cell>
          <cell r="L126" t="str">
            <v>06A13</v>
          </cell>
          <cell r="M126">
            <v>48</v>
          </cell>
          <cell r="N126">
            <v>3</v>
          </cell>
          <cell r="O126">
            <v>12</v>
          </cell>
          <cell r="P126">
            <v>1</v>
          </cell>
          <cell r="Q126" t="str">
            <v>M11/Gerardo</v>
          </cell>
          <cell r="R126" t="str">
            <v>PLASTIC TEC</v>
          </cell>
        </row>
        <row r="127">
          <cell r="I127" t="str">
            <v>2GJ 857 889 A</v>
          </cell>
          <cell r="J127" t="str">
            <v>2GJ857889A</v>
          </cell>
          <cell r="K127" t="str">
            <v>DEFO</v>
          </cell>
          <cell r="L127" t="str">
            <v>06A14</v>
          </cell>
          <cell r="M127">
            <v>120</v>
          </cell>
          <cell r="N127" t="str">
            <v>NA</v>
          </cell>
          <cell r="O127">
            <v>16</v>
          </cell>
          <cell r="P127">
            <v>1</v>
          </cell>
          <cell r="Q127" t="str">
            <v>M06/Ruben</v>
          </cell>
          <cell r="R127" t="str">
            <v>PLASTIC TEC S.A. de C.V.</v>
          </cell>
        </row>
        <row r="128">
          <cell r="I128" t="str">
            <v>2GJ 920 310 D</v>
          </cell>
          <cell r="J128" t="str">
            <v>2GJ 920 310 D</v>
          </cell>
          <cell r="K128" t="str">
            <v>COMBI "310 B"</v>
          </cell>
          <cell r="L128" t="str">
            <v>06A15</v>
          </cell>
          <cell r="M128">
            <v>160</v>
          </cell>
          <cell r="N128">
            <v>8</v>
          </cell>
          <cell r="O128">
            <v>24</v>
          </cell>
          <cell r="P128">
            <v>1</v>
          </cell>
          <cell r="Q128" t="str">
            <v>M11/Fernanda</v>
          </cell>
          <cell r="R128" t="str">
            <v>Visteon de Mexico S de RL</v>
          </cell>
        </row>
        <row r="129">
          <cell r="I129" t="str">
            <v>2GJ 819 241</v>
          </cell>
          <cell r="J129" t="str">
            <v>2GJ819241</v>
          </cell>
          <cell r="K129" t="str">
            <v xml:space="preserve"> PIEZA INTERMEDIA</v>
          </cell>
          <cell r="L129" t="str">
            <v>06A16</v>
          </cell>
          <cell r="M129">
            <v>216</v>
          </cell>
          <cell r="N129">
            <v>16</v>
          </cell>
          <cell r="O129">
            <v>28</v>
          </cell>
          <cell r="P129">
            <v>1</v>
          </cell>
          <cell r="Q129" t="str">
            <v>M06/Ruben</v>
          </cell>
          <cell r="R129" t="str">
            <v>PLASTIC TEC S.A. de C.V.</v>
          </cell>
        </row>
        <row r="130">
          <cell r="I130" t="str">
            <v>2GJ 819 728    041</v>
          </cell>
          <cell r="J130" t="str">
            <v>2GJ819728041</v>
          </cell>
          <cell r="K130" t="str">
            <v>MOLDURA CENTRAL</v>
          </cell>
          <cell r="L130" t="str">
            <v>06A17</v>
          </cell>
          <cell r="M130">
            <v>168</v>
          </cell>
          <cell r="N130">
            <v>7</v>
          </cell>
          <cell r="O130">
            <v>28</v>
          </cell>
          <cell r="P130">
            <v>1</v>
          </cell>
          <cell r="Q130" t="str">
            <v>M11/Gerardo</v>
          </cell>
          <cell r="R130" t="str">
            <v>MORIROKU TECHNOLOGY DE MEXICO  S.A.</v>
          </cell>
        </row>
        <row r="131">
          <cell r="I131" t="str">
            <v>2GJ 858 415 L  041</v>
          </cell>
          <cell r="J131" t="str">
            <v>2GJ 858 415 L  041</v>
          </cell>
          <cell r="K131" t="str">
            <v>MOLDURA COMBI L</v>
          </cell>
          <cell r="L131" t="str">
            <v>06A18</v>
          </cell>
          <cell r="M131">
            <v>210</v>
          </cell>
          <cell r="N131">
            <v>66</v>
          </cell>
          <cell r="O131">
            <v>20</v>
          </cell>
          <cell r="P131">
            <v>1</v>
          </cell>
          <cell r="Q131" t="str">
            <v>M07/Concepcion</v>
          </cell>
          <cell r="R131" t="str">
            <v>MORIROKU TECHNOLOGY DE MEXICO S.A.</v>
          </cell>
        </row>
        <row r="132">
          <cell r="I132" t="str">
            <v>2GJ 858 417    5J6</v>
          </cell>
          <cell r="J132" t="str">
            <v>2GJ8584175J6</v>
          </cell>
          <cell r="K132" t="str">
            <v xml:space="preserve"> MOLDURA DECO "5J6"</v>
          </cell>
          <cell r="L132" t="str">
            <v>06A19</v>
          </cell>
          <cell r="M132">
            <v>84</v>
          </cell>
          <cell r="N132">
            <v>11</v>
          </cell>
          <cell r="O132">
            <v>14</v>
          </cell>
          <cell r="P132">
            <v>1</v>
          </cell>
          <cell r="Q132" t="str">
            <v>M11/Gerardo</v>
          </cell>
          <cell r="R132" t="str">
            <v>MORIROKU TECHNOLOGY DE MEXICO  S.A.</v>
          </cell>
        </row>
        <row r="133">
          <cell r="I133" t="str">
            <v>5WA 035 283 D</v>
          </cell>
          <cell r="J133" t="str">
            <v>5WA035283D</v>
          </cell>
          <cell r="K133" t="str">
            <v>OCU "283 D"</v>
          </cell>
          <cell r="L133" t="str">
            <v>06A20</v>
          </cell>
          <cell r="M133">
            <v>1152</v>
          </cell>
          <cell r="N133">
            <v>44</v>
          </cell>
          <cell r="O133">
            <v>1</v>
          </cell>
          <cell r="P133">
            <v>1</v>
          </cell>
          <cell r="Q133" t="str">
            <v>M07/Concepcion</v>
          </cell>
          <cell r="R133" t="str">
            <v>LG Electronics Deutschland GmbH</v>
          </cell>
        </row>
        <row r="134">
          <cell r="I134" t="str">
            <v>5QN 723 913 B</v>
          </cell>
          <cell r="J134" t="str">
            <v>5QN723913B</v>
          </cell>
          <cell r="K134" t="str">
            <v xml:space="preserve"> SOPORTE CRASH "B"</v>
          </cell>
          <cell r="L134" t="str">
            <v>06A21</v>
          </cell>
          <cell r="M134">
            <v>480</v>
          </cell>
          <cell r="N134">
            <v>30</v>
          </cell>
          <cell r="O134">
            <v>25</v>
          </cell>
          <cell r="P134">
            <v>1</v>
          </cell>
          <cell r="Q134" t="str">
            <v>M07/Concepcion</v>
          </cell>
          <cell r="R134" t="str">
            <v>MOLDEO Y CENTRIFUGADO DE METALES  S</v>
          </cell>
        </row>
        <row r="135">
          <cell r="I135" t="str">
            <v>PASILLO</v>
          </cell>
          <cell r="J135" t="str">
            <v>PASILLO</v>
          </cell>
          <cell r="K135" t="str">
            <v>PASILLO</v>
          </cell>
          <cell r="L135" t="str">
            <v>06A22</v>
          </cell>
          <cell r="M135" t="str">
            <v>NA</v>
          </cell>
          <cell r="N135" t="str">
            <v>NA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</row>
        <row r="136">
          <cell r="I136" t="str">
            <v>PASILLO</v>
          </cell>
          <cell r="J136" t="str">
            <v>PASILLO</v>
          </cell>
          <cell r="K136" t="str">
            <v>PASILLO</v>
          </cell>
          <cell r="L136" t="str">
            <v>06A23</v>
          </cell>
          <cell r="M136" t="str">
            <v>NA</v>
          </cell>
          <cell r="N136" t="str">
            <v>NA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</row>
        <row r="137">
          <cell r="I137" t="str">
            <v>PASILLO</v>
          </cell>
          <cell r="J137" t="str">
            <v>PASILLO</v>
          </cell>
          <cell r="K137" t="str">
            <v>PASILLO</v>
          </cell>
          <cell r="L137" t="str">
            <v>06A24</v>
          </cell>
          <cell r="M137" t="str">
            <v>NA</v>
          </cell>
          <cell r="N137" t="str">
            <v>NA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</row>
        <row r="138">
          <cell r="I138" t="str">
            <v>2GJ 858 417 A  ZCW</v>
          </cell>
          <cell r="J138" t="str">
            <v>2GJ858417AZCW</v>
          </cell>
          <cell r="K138" t="str">
            <v>MOLDURA DECO "A ZCW"</v>
          </cell>
          <cell r="L138" t="str">
            <v>06A25</v>
          </cell>
          <cell r="M138">
            <v>84</v>
          </cell>
          <cell r="N138">
            <v>11</v>
          </cell>
          <cell r="O138">
            <v>30</v>
          </cell>
          <cell r="P138">
            <v>1</v>
          </cell>
          <cell r="Q138" t="str">
            <v>M11/Gerardo</v>
          </cell>
          <cell r="R138" t="str">
            <v>MORIROKU TECHNOLOGY DE MEXICO  S.A.</v>
          </cell>
        </row>
        <row r="139">
          <cell r="I139" t="str">
            <v>5Q1 971 846</v>
          </cell>
          <cell r="J139" t="str">
            <v>5Q1971846</v>
          </cell>
          <cell r="K139" t="str">
            <v>SOPORTE ALTAVOZ CLIMA</v>
          </cell>
          <cell r="L139" t="str">
            <v>06A26</v>
          </cell>
          <cell r="M139">
            <v>4800</v>
          </cell>
          <cell r="N139">
            <v>100</v>
          </cell>
          <cell r="O139">
            <v>18</v>
          </cell>
          <cell r="P139">
            <v>1</v>
          </cell>
          <cell r="Q139" t="str">
            <v>M06/Ruben</v>
          </cell>
          <cell r="R139" t="str">
            <v>Springfix Befestigungstechnik GmbH</v>
          </cell>
        </row>
        <row r="140">
          <cell r="I140" t="str">
            <v>2GJ 819 593</v>
          </cell>
          <cell r="J140" t="str">
            <v>2GJ819593</v>
          </cell>
          <cell r="K140" t="str">
            <v>SOFITEC</v>
          </cell>
          <cell r="L140" t="str">
            <v>06A27</v>
          </cell>
          <cell r="M140">
            <v>576</v>
          </cell>
          <cell r="N140">
            <v>100</v>
          </cell>
          <cell r="O140">
            <v>18</v>
          </cell>
          <cell r="P140">
            <v>1</v>
          </cell>
          <cell r="Q140" t="str">
            <v>M13/Jorge</v>
          </cell>
          <cell r="R140" t="str">
            <v>Continental Automotive Guadalajara</v>
          </cell>
        </row>
        <row r="141">
          <cell r="I141" t="str">
            <v>5G1 858 309</v>
          </cell>
          <cell r="J141" t="str">
            <v>5G1858309</v>
          </cell>
          <cell r="K141" t="str">
            <v>ELEM FRENO TAPA GUANTERA</v>
          </cell>
          <cell r="L141" t="str">
            <v>06A27-1</v>
          </cell>
          <cell r="M141">
            <v>300</v>
          </cell>
          <cell r="N141">
            <v>250</v>
          </cell>
          <cell r="O141">
            <v>8</v>
          </cell>
          <cell r="P141">
            <v>1</v>
          </cell>
          <cell r="Q141" t="str">
            <v>M06/Ruben</v>
          </cell>
          <cell r="R141" t="str">
            <v>ITW AUTOMOTIVE PRODUCTS GMBH</v>
          </cell>
        </row>
        <row r="142">
          <cell r="I142" t="str">
            <v>5QA 919 294 K</v>
          </cell>
          <cell r="J142" t="str">
            <v>5QA919294K</v>
          </cell>
          <cell r="K142" t="str">
            <v>PDC "294 K"</v>
          </cell>
          <cell r="L142" t="str">
            <v>06A27-2</v>
          </cell>
          <cell r="M142">
            <v>10</v>
          </cell>
          <cell r="N142">
            <v>80</v>
          </cell>
          <cell r="O142">
            <v>10</v>
          </cell>
          <cell r="P142">
            <v>1</v>
          </cell>
          <cell r="Q142" t="str">
            <v>M13/Jorge</v>
          </cell>
          <cell r="R142" t="str">
            <v>VALEO SWITCHES AND DETECTION SYSTE</v>
          </cell>
        </row>
        <row r="143">
          <cell r="I143" t="str">
            <v>5QA 919 298 M</v>
          </cell>
          <cell r="J143" t="str">
            <v>5QA919298M</v>
          </cell>
          <cell r="K143" t="str">
            <v>PC MODULO PLA "298 M"</v>
          </cell>
          <cell r="L143" t="str">
            <v>06A28</v>
          </cell>
          <cell r="M143">
            <v>576</v>
          </cell>
          <cell r="N143">
            <v>100</v>
          </cell>
          <cell r="O143">
            <v>2</v>
          </cell>
          <cell r="P143">
            <v>1</v>
          </cell>
          <cell r="Q143" t="str">
            <v>M13/Jorge</v>
          </cell>
          <cell r="R143" t="str">
            <v>Continental Automotive Guadalajara</v>
          </cell>
        </row>
        <row r="144">
          <cell r="I144" t="str">
            <v>3C8 867 190</v>
          </cell>
          <cell r="J144" t="str">
            <v>3C8867190</v>
          </cell>
          <cell r="K144" t="str">
            <v>GRAPA</v>
          </cell>
          <cell r="L144" t="str">
            <v>06A28-1</v>
          </cell>
          <cell r="M144">
            <v>20000</v>
          </cell>
          <cell r="N144">
            <v>40000</v>
          </cell>
          <cell r="O144">
            <v>4</v>
          </cell>
          <cell r="P144">
            <v>1</v>
          </cell>
          <cell r="Q144" t="str">
            <v>M06/Ruben</v>
          </cell>
          <cell r="R144" t="str">
            <v>A. Raymond Tinnerman Automotive Inc</v>
          </cell>
        </row>
        <row r="145">
          <cell r="I145" t="str">
            <v xml:space="preserve">3Q0 907 530 BB </v>
          </cell>
          <cell r="J145" t="str">
            <v xml:space="preserve">3Q0907530BB </v>
          </cell>
          <cell r="K145" t="str">
            <v>GATEWAY "BB"  216PA</v>
          </cell>
          <cell r="L145" t="str">
            <v>06A29</v>
          </cell>
          <cell r="M145">
            <v>100</v>
          </cell>
          <cell r="N145">
            <v>80</v>
          </cell>
          <cell r="O145">
            <v>12</v>
          </cell>
          <cell r="P145">
            <v>1</v>
          </cell>
          <cell r="Q145" t="str">
            <v>M13/Jorge</v>
          </cell>
          <cell r="R145" t="str">
            <v>CONTINENTAL AUTOMOTIVE GUADALAJARA</v>
          </cell>
        </row>
        <row r="146">
          <cell r="I146" t="str">
            <v>5G0 857 575 A</v>
          </cell>
          <cell r="J146" t="str">
            <v>5G0857575A</v>
          </cell>
          <cell r="K146" t="str">
            <v>GOMA ANTIRUIDO</v>
          </cell>
          <cell r="L146" t="str">
            <v>06A29-1</v>
          </cell>
          <cell r="M146">
            <v>2500</v>
          </cell>
          <cell r="N146">
            <v>2500</v>
          </cell>
          <cell r="O146">
            <v>11</v>
          </cell>
          <cell r="P146">
            <v>1</v>
          </cell>
          <cell r="Q146" t="str">
            <v>M13/Jorge</v>
          </cell>
          <cell r="R146" t="str">
            <v>Minda KTSN Plastic Solutions</v>
          </cell>
        </row>
        <row r="147">
          <cell r="I147" t="str">
            <v xml:space="preserve">2GJ 907 638 </v>
          </cell>
          <cell r="J147" t="str">
            <v>2GJ907638</v>
          </cell>
          <cell r="K147" t="str">
            <v>SENSOR SOLAR "638"</v>
          </cell>
          <cell r="L147" t="str">
            <v>06A30</v>
          </cell>
          <cell r="M147">
            <v>1200</v>
          </cell>
          <cell r="N147">
            <v>270</v>
          </cell>
          <cell r="O147">
            <v>12</v>
          </cell>
          <cell r="P147">
            <v>1</v>
          </cell>
          <cell r="Q147" t="str">
            <v>M06/Ruben</v>
          </cell>
          <cell r="R147" t="str">
            <v>Casco Automotive (Suzhou) Co. Ltd.</v>
          </cell>
        </row>
        <row r="148">
          <cell r="I148" t="str">
            <v>17A 880 759</v>
          </cell>
          <cell r="J148" t="str">
            <v>17A880759</v>
          </cell>
          <cell r="K148" t="str">
            <v>RADIO "869 D"</v>
          </cell>
          <cell r="L148" t="str">
            <v>06A30-1</v>
          </cell>
          <cell r="M148" t="str">
            <v>-</v>
          </cell>
          <cell r="N148">
            <v>75</v>
          </cell>
          <cell r="O148" t="str">
            <v>NA</v>
          </cell>
          <cell r="P148" t="str">
            <v>NA</v>
          </cell>
          <cell r="Q148" t="str">
            <v>M06/Ruben</v>
          </cell>
          <cell r="R148" t="str">
            <v>NA</v>
          </cell>
        </row>
        <row r="149">
          <cell r="I149" t="str">
            <v xml:space="preserve">2GJ 919 225    RDW </v>
          </cell>
          <cell r="J149" t="str">
            <v xml:space="preserve">2GJ 919 225    RDW </v>
          </cell>
          <cell r="K149" t="str">
            <v>INTERRUPTOR EMERGENCIA</v>
          </cell>
          <cell r="L149" t="str">
            <v>06A31</v>
          </cell>
          <cell r="M149">
            <v>1200</v>
          </cell>
          <cell r="N149">
            <v>270</v>
          </cell>
          <cell r="O149" t="str">
            <v>NA</v>
          </cell>
          <cell r="P149" t="str">
            <v>NA</v>
          </cell>
          <cell r="Q149" t="str">
            <v>M06/Ruben</v>
          </cell>
          <cell r="R149" t="str">
            <v>Casco Automotive (Suzhou) Co. Ltd.</v>
          </cell>
        </row>
        <row r="150">
          <cell r="I150" t="str">
            <v>1T0 857 489</v>
          </cell>
          <cell r="J150" t="str">
            <v>1T0857489</v>
          </cell>
          <cell r="K150" t="str">
            <v>TAPON SENSOR TEMPERATURA</v>
          </cell>
          <cell r="L150" t="str">
            <v>06A31-1</v>
          </cell>
          <cell r="M150" t="str">
            <v>-</v>
          </cell>
          <cell r="N150" t="str">
            <v>-</v>
          </cell>
          <cell r="O150" t="str">
            <v>-</v>
          </cell>
          <cell r="P150" t="str">
            <v>-</v>
          </cell>
          <cell r="Q150" t="str">
            <v>NA</v>
          </cell>
          <cell r="R150" t="str">
            <v>PENDIENTE</v>
          </cell>
        </row>
        <row r="151">
          <cell r="I151" t="str">
            <v>DISPONIBLE</v>
          </cell>
          <cell r="J151" t="str">
            <v>DISPONIBLE</v>
          </cell>
          <cell r="K151"/>
          <cell r="L151"/>
          <cell r="M151"/>
          <cell r="N151"/>
          <cell r="O151"/>
          <cell r="P151"/>
          <cell r="Q151"/>
          <cell r="R151"/>
        </row>
        <row r="152">
          <cell r="I152" t="str">
            <v>2GJ 919 068</v>
          </cell>
          <cell r="J152" t="str">
            <v>2GJ919068</v>
          </cell>
          <cell r="K152" t="str">
            <v>TAPA SENSOR SOLAR</v>
          </cell>
          <cell r="L152" t="str">
            <v>06A32</v>
          </cell>
          <cell r="M152">
            <v>3200</v>
          </cell>
          <cell r="N152">
            <v>160</v>
          </cell>
          <cell r="O152">
            <v>24</v>
          </cell>
          <cell r="P152">
            <v>1</v>
          </cell>
          <cell r="Q152" t="str">
            <v>M06/Ruben</v>
          </cell>
          <cell r="R152" t="str">
            <v>KAT MEKATRONIK URUNLERI A.S.</v>
          </cell>
        </row>
        <row r="153">
          <cell r="I153" t="str">
            <v>DISPONIBLE</v>
          </cell>
          <cell r="J153" t="str">
            <v>DISPONIBLE</v>
          </cell>
          <cell r="K153" t="str">
            <v>DISPONIBLE</v>
          </cell>
          <cell r="L153" t="str">
            <v>06A32-1</v>
          </cell>
          <cell r="M153">
            <v>3200</v>
          </cell>
          <cell r="N153">
            <v>160</v>
          </cell>
          <cell r="O153">
            <v>24</v>
          </cell>
          <cell r="P153">
            <v>1</v>
          </cell>
          <cell r="Q153" t="str">
            <v>M06/Ruben</v>
          </cell>
          <cell r="R153" t="str">
            <v>KAT MEKATRONIK URUNLERI A.S.</v>
          </cell>
        </row>
        <row r="154">
          <cell r="I154" t="str">
            <v>2GJ 858 417 A  ZWL</v>
          </cell>
          <cell r="J154" t="str">
            <v>2GJ858417AZWL</v>
          </cell>
          <cell r="K154" t="str">
            <v>DISPONIBLE</v>
          </cell>
          <cell r="L154" t="str">
            <v>06A33</v>
          </cell>
          <cell r="M154">
            <v>1200</v>
          </cell>
          <cell r="N154">
            <v>270</v>
          </cell>
          <cell r="O154" t="str">
            <v>NA</v>
          </cell>
          <cell r="P154" t="str">
            <v>NA</v>
          </cell>
          <cell r="Q154" t="str">
            <v>M06/Ruben</v>
          </cell>
          <cell r="R154" t="str">
            <v>Casco Automotive (Suzhou) Co. Ltd.</v>
          </cell>
        </row>
        <row r="155">
          <cell r="I155" t="str">
            <v>6RA 953 527</v>
          </cell>
          <cell r="J155" t="str">
            <v>6RA953527</v>
          </cell>
          <cell r="K155" t="str">
            <v>92  CHICOTE DE BLOQUEO</v>
          </cell>
          <cell r="L155" t="str">
            <v>06A33-1</v>
          </cell>
          <cell r="M155">
            <v>1440</v>
          </cell>
          <cell r="N155">
            <v>180</v>
          </cell>
          <cell r="O155" t="str">
            <v>NA</v>
          </cell>
          <cell r="P155" t="str">
            <v>NA</v>
          </cell>
          <cell r="Q155" t="str">
            <v>M06/Ruben</v>
          </cell>
          <cell r="R155" t="str">
            <v>KOSTAL AUTOMOBIL ELEKTRIK GMBH &amp;CO</v>
          </cell>
        </row>
        <row r="156">
          <cell r="I156" t="str">
            <v>2GJ 858 365    82V</v>
          </cell>
          <cell r="J156" t="str">
            <v>2GJ 858 365    82V</v>
          </cell>
          <cell r="K156" t="str">
            <v>RODILLERA</v>
          </cell>
          <cell r="L156" t="str">
            <v>07A01</v>
          </cell>
          <cell r="M156">
            <v>24</v>
          </cell>
          <cell r="N156">
            <v>24</v>
          </cell>
          <cell r="O156">
            <v>1</v>
          </cell>
          <cell r="P156">
            <v>1</v>
          </cell>
          <cell r="Q156" t="str">
            <v>M06/Ruben</v>
          </cell>
          <cell r="R156" t="str">
            <v>EVERWILL INDUSTRIAL(SUZHOU)LIMITED</v>
          </cell>
        </row>
        <row r="157">
          <cell r="I157" t="str">
            <v>2GJ 858 365    82V</v>
          </cell>
          <cell r="J157" t="str">
            <v>2GJ 858 365    82V</v>
          </cell>
          <cell r="K157" t="str">
            <v>RODILLERA</v>
          </cell>
          <cell r="L157" t="str">
            <v>07A02</v>
          </cell>
          <cell r="M157">
            <v>24</v>
          </cell>
          <cell r="N157">
            <v>24</v>
          </cell>
          <cell r="O157">
            <v>1</v>
          </cell>
          <cell r="P157">
            <v>1</v>
          </cell>
          <cell r="Q157" t="str">
            <v>M06/Ruben</v>
          </cell>
          <cell r="R157" t="str">
            <v>EVERWILL INDUSTRIAL(SUZHOU)LIMITED</v>
          </cell>
        </row>
        <row r="158">
          <cell r="I158" t="str">
            <v>2GJ 858 365    82V</v>
          </cell>
          <cell r="J158" t="str">
            <v>2GJ 858 365    82V</v>
          </cell>
          <cell r="K158" t="str">
            <v>RODILLERA</v>
          </cell>
          <cell r="L158" t="str">
            <v>07A03</v>
          </cell>
          <cell r="M158">
            <v>24</v>
          </cell>
          <cell r="N158">
            <v>24</v>
          </cell>
          <cell r="O158">
            <v>1</v>
          </cell>
          <cell r="P158">
            <v>1</v>
          </cell>
          <cell r="Q158" t="str">
            <v>M13/Jorge</v>
          </cell>
          <cell r="R158" t="str">
            <v>EVERWILL INDUSTRIAL(SUZHOU)LIMITED</v>
          </cell>
        </row>
        <row r="159">
          <cell r="I159" t="str">
            <v>17A 920 420 E</v>
          </cell>
          <cell r="J159" t="str">
            <v>17A 920 420 E</v>
          </cell>
          <cell r="K159" t="str">
            <v>KOMBI</v>
          </cell>
          <cell r="L159" t="str">
            <v>07A04</v>
          </cell>
          <cell r="M159" t="str">
            <v>NA</v>
          </cell>
          <cell r="N159" t="str">
            <v>NA</v>
          </cell>
          <cell r="O159">
            <v>1</v>
          </cell>
          <cell r="P159">
            <v>1</v>
          </cell>
          <cell r="Q159" t="str">
            <v>NA</v>
          </cell>
          <cell r="R159" t="str">
            <v>CONTINENTAL AUTOMOTIVE CZ S.R.O.</v>
          </cell>
        </row>
        <row r="160">
          <cell r="I160" t="str">
            <v>VACIOS</v>
          </cell>
          <cell r="J160" t="str">
            <v>VACIOS</v>
          </cell>
          <cell r="K160" t="str">
            <v>VACIOS</v>
          </cell>
          <cell r="L160" t="str">
            <v>07A05</v>
          </cell>
          <cell r="M160" t="str">
            <v>NA</v>
          </cell>
          <cell r="N160" t="str">
            <v>NA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</row>
        <row r="161">
          <cell r="I161" t="str">
            <v>TAPAS</v>
          </cell>
          <cell r="J161" t="str">
            <v>TAPAS</v>
          </cell>
          <cell r="K161" t="str">
            <v>TAPAS</v>
          </cell>
          <cell r="L161" t="str">
            <v>07A06</v>
          </cell>
          <cell r="M161" t="str">
            <v>NA</v>
          </cell>
          <cell r="N161" t="str">
            <v>NA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</row>
        <row r="162">
          <cell r="I162" t="str">
            <v>VACIOS</v>
          </cell>
          <cell r="J162" t="str">
            <v>VACIOS</v>
          </cell>
          <cell r="K162" t="str">
            <v>VACIOS</v>
          </cell>
          <cell r="L162" t="str">
            <v>07A07</v>
          </cell>
          <cell r="M162" t="str">
            <v>NA</v>
          </cell>
          <cell r="N162" t="str">
            <v>NA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</row>
        <row r="163">
          <cell r="I163" t="str">
            <v>VACIOS</v>
          </cell>
          <cell r="J163" t="str">
            <v>VACIOS</v>
          </cell>
          <cell r="K163" t="str">
            <v>VACIOS</v>
          </cell>
          <cell r="L163" t="str">
            <v>07A08</v>
          </cell>
          <cell r="M163" t="str">
            <v>NA</v>
          </cell>
          <cell r="N163" t="str">
            <v>NA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</row>
        <row r="164">
          <cell r="I164" t="str">
            <v>VACIOS</v>
          </cell>
          <cell r="J164" t="str">
            <v>VACIOS</v>
          </cell>
          <cell r="K164" t="str">
            <v>VACIOS</v>
          </cell>
          <cell r="L164" t="str">
            <v>07A09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</row>
        <row r="165">
          <cell r="I165" t="str">
            <v>VACIOS</v>
          </cell>
          <cell r="J165" t="str">
            <v>VACIOS</v>
          </cell>
          <cell r="K165" t="str">
            <v>VACIOS</v>
          </cell>
          <cell r="L165" t="str">
            <v>07A10</v>
          </cell>
          <cell r="M165" t="str">
            <v>NA</v>
          </cell>
          <cell r="N165" t="str">
            <v>NA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</row>
        <row r="166">
          <cell r="I166" t="str">
            <v>VACIOS</v>
          </cell>
          <cell r="J166" t="str">
            <v>VACIOS</v>
          </cell>
          <cell r="K166" t="str">
            <v>VACIOS</v>
          </cell>
          <cell r="L166" t="str">
            <v>07A11</v>
          </cell>
          <cell r="M166" t="str">
            <v>NA</v>
          </cell>
          <cell r="N166" t="str">
            <v>NA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</row>
        <row r="167">
          <cell r="I167" t="str">
            <v>VACIOS</v>
          </cell>
          <cell r="J167" t="str">
            <v>VACIOS</v>
          </cell>
          <cell r="K167" t="str">
            <v>VACIOS</v>
          </cell>
          <cell r="L167" t="str">
            <v>07A12</v>
          </cell>
          <cell r="M167" t="str">
            <v>NA</v>
          </cell>
          <cell r="N167" t="str">
            <v>NA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</row>
        <row r="168">
          <cell r="I168" t="str">
            <v>VACIOS</v>
          </cell>
          <cell r="J168" t="str">
            <v>VACIOS</v>
          </cell>
          <cell r="K168" t="str">
            <v>VACIOS</v>
          </cell>
          <cell r="L168" t="str">
            <v>07A13</v>
          </cell>
          <cell r="M168" t="str">
            <v>NA</v>
          </cell>
          <cell r="N168" t="str">
            <v>NA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</row>
        <row r="169">
          <cell r="I169" t="str">
            <v>VACIOS</v>
          </cell>
          <cell r="J169" t="str">
            <v>VACIOS</v>
          </cell>
          <cell r="K169" t="str">
            <v>VACIOS</v>
          </cell>
          <cell r="L169" t="str">
            <v>07A14</v>
          </cell>
          <cell r="M169" t="str">
            <v>NA</v>
          </cell>
          <cell r="N169" t="str">
            <v>NA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</row>
        <row r="170">
          <cell r="I170" t="str">
            <v>VACIOS</v>
          </cell>
          <cell r="J170" t="str">
            <v>VACIOS</v>
          </cell>
          <cell r="K170" t="str">
            <v>VACIOS</v>
          </cell>
          <cell r="L170" t="str">
            <v>07A15</v>
          </cell>
          <cell r="M170" t="str">
            <v>NA</v>
          </cell>
          <cell r="N170" t="str">
            <v>NA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</row>
        <row r="171">
          <cell r="I171" t="str">
            <v>VACIOS</v>
          </cell>
          <cell r="J171" t="str">
            <v>VACIOS</v>
          </cell>
          <cell r="K171" t="str">
            <v>VACIOS</v>
          </cell>
          <cell r="L171" t="str">
            <v>07A16</v>
          </cell>
          <cell r="M171" t="str">
            <v>NA</v>
          </cell>
          <cell r="N171" t="str">
            <v>NA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</row>
        <row r="172">
          <cell r="I172" t="str">
            <v>VACIOS</v>
          </cell>
          <cell r="J172" t="str">
            <v>VACIOS</v>
          </cell>
          <cell r="K172" t="str">
            <v>VACIOS</v>
          </cell>
          <cell r="L172" t="str">
            <v>07A17</v>
          </cell>
          <cell r="M172" t="str">
            <v>NA</v>
          </cell>
          <cell r="N172" t="str">
            <v>NA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</row>
        <row r="173">
          <cell r="I173" t="str">
            <v>VACIOS</v>
          </cell>
          <cell r="J173" t="str">
            <v>VACIOS</v>
          </cell>
          <cell r="K173" t="str">
            <v>VACIOS</v>
          </cell>
          <cell r="L173" t="str">
            <v>07A18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</row>
        <row r="174">
          <cell r="I174" t="str">
            <v>VACIOS</v>
          </cell>
          <cell r="J174" t="str">
            <v>VACIOS</v>
          </cell>
          <cell r="K174" t="str">
            <v>VACIOS</v>
          </cell>
          <cell r="L174" t="str">
            <v>07A19</v>
          </cell>
          <cell r="M174" t="str">
            <v>NA</v>
          </cell>
          <cell r="N174" t="str">
            <v>NA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</row>
        <row r="175">
          <cell r="I175" t="str">
            <v>VACIOS</v>
          </cell>
          <cell r="J175" t="str">
            <v>VACIOS</v>
          </cell>
          <cell r="K175" t="str">
            <v>VACIOS</v>
          </cell>
          <cell r="L175" t="str">
            <v>07A20</v>
          </cell>
          <cell r="M175" t="str">
            <v>NA</v>
          </cell>
          <cell r="N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</row>
        <row r="176">
          <cell r="I176" t="str">
            <v>VACIOS</v>
          </cell>
          <cell r="J176" t="str">
            <v>VACIOS</v>
          </cell>
          <cell r="K176" t="str">
            <v>VACIOS</v>
          </cell>
          <cell r="L176" t="str">
            <v>07A21</v>
          </cell>
          <cell r="M176" t="str">
            <v>NA</v>
          </cell>
          <cell r="N176" t="str">
            <v>NA</v>
          </cell>
          <cell r="O176" t="str">
            <v>NA</v>
          </cell>
          <cell r="P176" t="str">
            <v>NA</v>
          </cell>
          <cell r="Q176" t="str">
            <v>NA</v>
          </cell>
          <cell r="R176" t="str">
            <v>NA</v>
          </cell>
        </row>
        <row r="177">
          <cell r="I177" t="str">
            <v>PASILLO</v>
          </cell>
          <cell r="J177" t="str">
            <v>PASILLO</v>
          </cell>
          <cell r="K177" t="str">
            <v>PASILLO</v>
          </cell>
          <cell r="L177" t="str">
            <v>07A22</v>
          </cell>
          <cell r="M177" t="str">
            <v>NA</v>
          </cell>
          <cell r="N177" t="str">
            <v>NA</v>
          </cell>
          <cell r="O177" t="str">
            <v>NA</v>
          </cell>
          <cell r="P177" t="str">
            <v>NA</v>
          </cell>
          <cell r="Q177" t="str">
            <v>NA</v>
          </cell>
          <cell r="R177" t="str">
            <v>NA</v>
          </cell>
        </row>
        <row r="178">
          <cell r="I178" t="str">
            <v>PASILLO</v>
          </cell>
          <cell r="J178" t="str">
            <v>PASILLO</v>
          </cell>
          <cell r="K178" t="str">
            <v>PASILLO</v>
          </cell>
          <cell r="L178" t="str">
            <v>07A23</v>
          </cell>
          <cell r="M178" t="str">
            <v>NA</v>
          </cell>
          <cell r="N178" t="str">
            <v>NA</v>
          </cell>
          <cell r="O178" t="str">
            <v>NA</v>
          </cell>
          <cell r="P178" t="str">
            <v>NA</v>
          </cell>
          <cell r="Q178" t="str">
            <v>NA</v>
          </cell>
          <cell r="R178" t="str">
            <v>NA</v>
          </cell>
        </row>
        <row r="179">
          <cell r="I179" t="str">
            <v>PASILLO</v>
          </cell>
          <cell r="J179" t="str">
            <v>PASILLO</v>
          </cell>
          <cell r="K179" t="str">
            <v>PASILLO</v>
          </cell>
          <cell r="L179" t="str">
            <v>07A24</v>
          </cell>
          <cell r="M179" t="str">
            <v>NA</v>
          </cell>
          <cell r="N179" t="str">
            <v>NA</v>
          </cell>
          <cell r="O179" t="str">
            <v>NA</v>
          </cell>
          <cell r="P179" t="str">
            <v>NA</v>
          </cell>
          <cell r="Q179" t="str">
            <v>NA</v>
          </cell>
          <cell r="R179" t="str">
            <v>NA</v>
          </cell>
        </row>
        <row r="180">
          <cell r="I180" t="str">
            <v>VACIOS</v>
          </cell>
          <cell r="J180" t="str">
            <v xml:space="preserve">VACIOS </v>
          </cell>
          <cell r="K180" t="str">
            <v>VACIOS</v>
          </cell>
          <cell r="L180" t="str">
            <v>07A25</v>
          </cell>
          <cell r="M180">
            <v>144</v>
          </cell>
          <cell r="N180">
            <v>36</v>
          </cell>
          <cell r="O180">
            <v>4</v>
          </cell>
          <cell r="P180">
            <v>1</v>
          </cell>
          <cell r="Q180" t="str">
            <v>M13/Jorge</v>
          </cell>
          <cell r="R180" t="str">
            <v>NA</v>
          </cell>
        </row>
        <row r="181">
          <cell r="I181" t="str">
            <v>VACIOS</v>
          </cell>
          <cell r="J181" t="str">
            <v>VACIOS</v>
          </cell>
          <cell r="K181" t="str">
            <v>VACIOS</v>
          </cell>
          <cell r="L181" t="str">
            <v>07A26</v>
          </cell>
          <cell r="M181">
            <v>144</v>
          </cell>
          <cell r="N181">
            <v>36</v>
          </cell>
          <cell r="O181">
            <v>4</v>
          </cell>
          <cell r="P181">
            <v>1</v>
          </cell>
          <cell r="Q181" t="str">
            <v>M13/Jorge</v>
          </cell>
          <cell r="R181" t="str">
            <v>NA</v>
          </cell>
        </row>
        <row r="182">
          <cell r="I182" t="str">
            <v xml:space="preserve">VACIOS </v>
          </cell>
          <cell r="J182" t="str">
            <v>VACIOS</v>
          </cell>
          <cell r="K182" t="str">
            <v>VACIOS</v>
          </cell>
          <cell r="L182" t="str">
            <v>07A27</v>
          </cell>
          <cell r="M182">
            <v>1152</v>
          </cell>
          <cell r="N182">
            <v>44</v>
          </cell>
          <cell r="O182">
            <v>15</v>
          </cell>
          <cell r="P182">
            <v>1</v>
          </cell>
          <cell r="Q182" t="str">
            <v>M07/Concepcion</v>
          </cell>
          <cell r="R182" t="str">
            <v>NA</v>
          </cell>
        </row>
        <row r="183">
          <cell r="I183" t="str">
            <v>VACIOS</v>
          </cell>
          <cell r="J183" t="str">
            <v>VACIOS</v>
          </cell>
          <cell r="K183" t="str">
            <v>VACIOS</v>
          </cell>
          <cell r="L183" t="str">
            <v>07A28</v>
          </cell>
          <cell r="M183" t="str">
            <v>NA</v>
          </cell>
          <cell r="N183" t="str">
            <v>NA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</row>
        <row r="184">
          <cell r="I184" t="str">
            <v>VACIOS</v>
          </cell>
          <cell r="J184" t="str">
            <v>VACIOS</v>
          </cell>
          <cell r="K184" t="str">
            <v>VACIOS</v>
          </cell>
          <cell r="L184" t="str">
            <v>07A29</v>
          </cell>
          <cell r="M184" t="str">
            <v>NA</v>
          </cell>
          <cell r="N184" t="str">
            <v>NA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</row>
        <row r="185">
          <cell r="I185" t="str">
            <v>VACIOS</v>
          </cell>
          <cell r="J185" t="str">
            <v>VACIOS</v>
          </cell>
          <cell r="K185" t="str">
            <v>VACIOS</v>
          </cell>
          <cell r="L185" t="str">
            <v>07A30</v>
          </cell>
          <cell r="M185" t="str">
            <v>NA</v>
          </cell>
          <cell r="N185" t="str">
            <v>NA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</row>
        <row r="186">
          <cell r="I186" t="str">
            <v>VACIOS</v>
          </cell>
          <cell r="J186" t="str">
            <v>VACIOS</v>
          </cell>
          <cell r="K186" t="str">
            <v>VACIOS</v>
          </cell>
          <cell r="L186" t="str">
            <v>07A31</v>
          </cell>
          <cell r="M186" t="str">
            <v>NA</v>
          </cell>
          <cell r="N186" t="str">
            <v>NA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</row>
        <row r="187">
          <cell r="I187" t="str">
            <v>VACIOS</v>
          </cell>
          <cell r="J187" t="str">
            <v>VACIOS</v>
          </cell>
          <cell r="K187" t="str">
            <v>VACIOS</v>
          </cell>
          <cell r="L187" t="str">
            <v>07A32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</row>
        <row r="188">
          <cell r="I188" t="str">
            <v>VACIOS</v>
          </cell>
          <cell r="J188" t="str">
            <v>VACIOS</v>
          </cell>
          <cell r="K188" t="str">
            <v>VACIOS</v>
          </cell>
          <cell r="L188" t="str">
            <v>07A33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</row>
        <row r="189">
          <cell r="I189" t="str">
            <v>17A 819 241</v>
          </cell>
          <cell r="J189" t="str">
            <v>17A819241</v>
          </cell>
          <cell r="K189" t="str">
            <v>Pieza Interm Ausstro A7 Sas</v>
          </cell>
          <cell r="L189" t="str">
            <v>08A01</v>
          </cell>
          <cell r="M189">
            <v>540</v>
          </cell>
          <cell r="N189">
            <v>30</v>
          </cell>
          <cell r="O189">
            <v>30</v>
          </cell>
          <cell r="P189">
            <v>1</v>
          </cell>
          <cell r="Q189" t="str">
            <v>M13/Jorge</v>
          </cell>
          <cell r="R189" t="str">
            <v>EISSMANN AUTOMOTIVE QUERETARO</v>
          </cell>
        </row>
        <row r="190">
          <cell r="I190" t="str">
            <v>17B 858 801</v>
          </cell>
          <cell r="J190" t="str">
            <v>17B858801</v>
          </cell>
          <cell r="K190" t="str">
            <v>Elemento Deformac.Bfs Lin Jetta A7 Sas</v>
          </cell>
          <cell r="L190" t="str">
            <v>08A02</v>
          </cell>
          <cell r="M190">
            <v>270</v>
          </cell>
          <cell r="N190">
            <v>740</v>
          </cell>
          <cell r="O190">
            <v>30</v>
          </cell>
          <cell r="P190">
            <v>1</v>
          </cell>
          <cell r="Q190" t="str">
            <v>M13/Jorge</v>
          </cell>
          <cell r="R190" t="str">
            <v>EISSMANN AUTOMOTIVE QUERETARO</v>
          </cell>
        </row>
        <row r="191">
          <cell r="I191" t="str">
            <v>3Q1 959 435 C</v>
          </cell>
          <cell r="J191" t="str">
            <v>3Q1 959 435 C</v>
          </cell>
          <cell r="K191" t="str">
            <v>KESSY "Q"</v>
          </cell>
          <cell r="L191" t="str">
            <v>08A03</v>
          </cell>
          <cell r="M191">
            <v>576</v>
          </cell>
          <cell r="N191">
            <v>45</v>
          </cell>
          <cell r="O191">
            <v>32</v>
          </cell>
          <cell r="P191">
            <v>1</v>
          </cell>
          <cell r="Q191" t="str">
            <v>M06/Ruben</v>
          </cell>
          <cell r="R191" t="str">
            <v>HELLA GMBH &amp; CO. KGAA</v>
          </cell>
        </row>
        <row r="192">
          <cell r="I192" t="str">
            <v>5QA 919 294 L</v>
          </cell>
          <cell r="J192" t="str">
            <v>5QA 919 294 L</v>
          </cell>
          <cell r="K192" t="str">
            <v>PDC "294 J"</v>
          </cell>
          <cell r="L192" t="str">
            <v>08A04</v>
          </cell>
          <cell r="M192">
            <v>100</v>
          </cell>
          <cell r="N192">
            <v>80</v>
          </cell>
          <cell r="O192">
            <v>30</v>
          </cell>
          <cell r="P192">
            <v>1</v>
          </cell>
          <cell r="Q192" t="str">
            <v>M13/Jorge</v>
          </cell>
          <cell r="R192" t="str">
            <v>Valeo Switches &amp; Detection Systems</v>
          </cell>
        </row>
        <row r="193">
          <cell r="I193" t="str">
            <v>17A 907 638 A</v>
          </cell>
          <cell r="J193" t="str">
            <v>17A907638A</v>
          </cell>
          <cell r="K193" t="str">
            <v>SENSOR SOLAR "638A"</v>
          </cell>
          <cell r="L193" t="str">
            <v>08A05</v>
          </cell>
          <cell r="M193">
            <v>1600</v>
          </cell>
          <cell r="N193" t="str">
            <v>NA</v>
          </cell>
          <cell r="O193">
            <v>36</v>
          </cell>
          <cell r="P193">
            <v>1</v>
          </cell>
          <cell r="Q193" t="str">
            <v>M06/Ruben</v>
          </cell>
          <cell r="R193" t="str">
            <v>Casco Automotive (Suzhou) Co. Ltd.</v>
          </cell>
        </row>
        <row r="194">
          <cell r="I194" t="str">
            <v>17A 919 068</v>
          </cell>
          <cell r="J194" t="str">
            <v>17A919068</v>
          </cell>
          <cell r="K194" t="str">
            <v>TAPA SENSOR SOLAR</v>
          </cell>
          <cell r="L194" t="str">
            <v>08A06</v>
          </cell>
          <cell r="M194">
            <v>576</v>
          </cell>
          <cell r="N194">
            <v>135</v>
          </cell>
          <cell r="O194">
            <v>36</v>
          </cell>
          <cell r="P194">
            <v>1</v>
          </cell>
          <cell r="Q194" t="str">
            <v>M06/Ruben</v>
          </cell>
          <cell r="R194" t="str">
            <v>Casco Automotive (Suzhou) Co. Ltd.</v>
          </cell>
        </row>
        <row r="195">
          <cell r="I195" t="str">
            <v xml:space="preserve">5Q1 937 085 </v>
          </cell>
          <cell r="J195" t="str">
            <v>5Q1 937 085 B</v>
          </cell>
          <cell r="K195" t="str">
            <v>BCM "085"</v>
          </cell>
          <cell r="L195" t="str">
            <v>08A07</v>
          </cell>
          <cell r="M195">
            <v>576</v>
          </cell>
          <cell r="N195">
            <v>36</v>
          </cell>
          <cell r="O195">
            <v>3</v>
          </cell>
          <cell r="P195">
            <v>1</v>
          </cell>
          <cell r="Q195" t="str">
            <v>NA</v>
          </cell>
          <cell r="R195" t="str">
            <v>CONTINENTAL AUTOMOTIVE GUADALAJARA</v>
          </cell>
        </row>
        <row r="196">
          <cell r="I196" t="str">
            <v>17A 919 225 C  RDW</v>
          </cell>
          <cell r="J196" t="str">
            <v>17A919225CRDW</v>
          </cell>
          <cell r="K196" t="str">
            <v>INTERRUPTOR EMERGENCIA</v>
          </cell>
          <cell r="L196" t="str">
            <v>08A08</v>
          </cell>
          <cell r="M196">
            <v>3200</v>
          </cell>
          <cell r="N196">
            <v>160</v>
          </cell>
          <cell r="O196">
            <v>26</v>
          </cell>
          <cell r="P196">
            <v>1</v>
          </cell>
          <cell r="Q196" t="str">
            <v>M06/Ruben</v>
          </cell>
          <cell r="R196" t="str">
            <v>KAT MEKATRONIK URUNLERI A.S.</v>
          </cell>
        </row>
        <row r="197">
          <cell r="I197" t="str">
            <v>17A 919 225 B  RDW</v>
          </cell>
          <cell r="J197" t="str">
            <v>17A919225BRDW</v>
          </cell>
          <cell r="K197" t="str">
            <v>INTERRUPTOR EMERGENCIA</v>
          </cell>
          <cell r="L197" t="str">
            <v>08A09</v>
          </cell>
          <cell r="M197">
            <v>3200</v>
          </cell>
          <cell r="N197">
            <v>160</v>
          </cell>
          <cell r="O197">
            <v>26</v>
          </cell>
          <cell r="P197">
            <v>1</v>
          </cell>
          <cell r="Q197" t="str">
            <v>M06/Ruben</v>
          </cell>
          <cell r="R197" t="str">
            <v>KAT MEKATRONIK URUNLERI A.S.</v>
          </cell>
        </row>
        <row r="198">
          <cell r="I198" t="str">
            <v>3WA 905 861</v>
          </cell>
          <cell r="J198" t="str">
            <v>3WA905861</v>
          </cell>
          <cell r="K198" t="str">
            <v>ELV BLOQUEO COLUMNA</v>
          </cell>
          <cell r="L198" t="str">
            <v>08A10</v>
          </cell>
          <cell r="M198">
            <v>330</v>
          </cell>
          <cell r="N198">
            <v>450</v>
          </cell>
          <cell r="O198">
            <v>12</v>
          </cell>
          <cell r="P198">
            <v>1</v>
          </cell>
          <cell r="Q198" t="str">
            <v>M06/Ruben</v>
          </cell>
          <cell r="R198" t="str">
            <v>MARQUARDT GMBH</v>
          </cell>
        </row>
        <row r="199">
          <cell r="I199" t="str">
            <v>17B 819 593 C</v>
          </cell>
          <cell r="J199" t="str">
            <v>17B819593C</v>
          </cell>
          <cell r="K199" t="str">
            <v>PANEL FRIO "C"</v>
          </cell>
          <cell r="L199" t="str">
            <v>08A11</v>
          </cell>
          <cell r="M199">
            <v>210</v>
          </cell>
          <cell r="N199">
            <v>70</v>
          </cell>
          <cell r="O199">
            <v>20</v>
          </cell>
          <cell r="P199">
            <v>1</v>
          </cell>
          <cell r="Q199" t="str">
            <v>M07/Concepcion</v>
          </cell>
          <cell r="R199" t="str">
            <v>Sofitec</v>
          </cell>
        </row>
        <row r="200">
          <cell r="I200" t="str">
            <v>5NN 858 560    82V</v>
          </cell>
          <cell r="J200" t="str">
            <v>5NN85856082V</v>
          </cell>
          <cell r="K200" t="str">
            <v>CARCASA SUPERIOR</v>
          </cell>
          <cell r="L200" t="str">
            <v>08A12</v>
          </cell>
          <cell r="M200">
            <v>288</v>
          </cell>
          <cell r="N200">
            <v>12</v>
          </cell>
          <cell r="O200">
            <v>36</v>
          </cell>
          <cell r="P200">
            <v>1</v>
          </cell>
          <cell r="Q200" t="str">
            <v>M13/Jorge</v>
          </cell>
          <cell r="R200" t="str">
            <v>EISSMANN AUTOMOTIVE QUERETARO</v>
          </cell>
        </row>
        <row r="201">
          <cell r="I201" t="str">
            <v>5NN 816 309 A</v>
          </cell>
          <cell r="J201" t="str">
            <v>5NN816309A</v>
          </cell>
          <cell r="K201" t="str">
            <v>MANGUITO AIRE "A"</v>
          </cell>
          <cell r="L201" t="str">
            <v>08A13</v>
          </cell>
          <cell r="M201">
            <v>360</v>
          </cell>
          <cell r="N201">
            <v>60</v>
          </cell>
          <cell r="O201">
            <v>1</v>
          </cell>
          <cell r="P201">
            <v>6</v>
          </cell>
          <cell r="Q201" t="str">
            <v>M13/Jorge</v>
          </cell>
          <cell r="R201" t="str">
            <v>KAYSER AUTOMOTIVE SYSTEMS</v>
          </cell>
        </row>
        <row r="202">
          <cell r="I202" t="str">
            <v>5Q0 819 663</v>
          </cell>
          <cell r="J202" t="str">
            <v>5Q0819663</v>
          </cell>
          <cell r="K202" t="str">
            <v>TAPA CALEFACTOR</v>
          </cell>
          <cell r="L202" t="str">
            <v>08A14</v>
          </cell>
          <cell r="M202">
            <v>836</v>
          </cell>
          <cell r="N202" t="str">
            <v>NA</v>
          </cell>
          <cell r="O202">
            <v>12</v>
          </cell>
          <cell r="P202">
            <v>1</v>
          </cell>
          <cell r="Q202" t="str">
            <v>M07/Concepcion</v>
          </cell>
          <cell r="R202" t="str">
            <v>SLM Kunststofftechnik GmbH</v>
          </cell>
        </row>
        <row r="203">
          <cell r="I203" t="str">
            <v>2Q0 905 861 A</v>
          </cell>
          <cell r="J203" t="str">
            <v>2Q0905861A</v>
          </cell>
          <cell r="K203" t="str">
            <v>ELV "A"</v>
          </cell>
          <cell r="L203" t="str">
            <v>08A15</v>
          </cell>
          <cell r="M203">
            <v>480</v>
          </cell>
          <cell r="N203" t="str">
            <v>NA</v>
          </cell>
          <cell r="O203">
            <v>28</v>
          </cell>
          <cell r="P203">
            <v>1</v>
          </cell>
          <cell r="Q203" t="str">
            <v>M06/Ruben</v>
          </cell>
          <cell r="R203" t="str">
            <v>Marquardt GmbH</v>
          </cell>
        </row>
        <row r="204">
          <cell r="I204" t="str">
            <v>5QM 723 913 A</v>
          </cell>
          <cell r="J204" t="str">
            <v>5QM723913A</v>
          </cell>
          <cell r="K204" t="str">
            <v>SOPORTE CRASH "A"</v>
          </cell>
          <cell r="L204" t="str">
            <v>08A16</v>
          </cell>
          <cell r="M204">
            <v>400</v>
          </cell>
          <cell r="N204" t="str">
            <v>NA</v>
          </cell>
          <cell r="O204">
            <v>25</v>
          </cell>
          <cell r="P204">
            <v>1</v>
          </cell>
          <cell r="Q204" t="str">
            <v>M07/Concepcion</v>
          </cell>
          <cell r="R204" t="str">
            <v>MOLDEO Y CENTRIFUGADO DE METALES  S</v>
          </cell>
        </row>
        <row r="205">
          <cell r="I205" t="str">
            <v>5QM 721 913 A</v>
          </cell>
          <cell r="J205" t="str">
            <v>5QM721913A</v>
          </cell>
          <cell r="K205" t="str">
            <v>SOPORTE CRASH "A"</v>
          </cell>
          <cell r="L205" t="str">
            <v>08A17</v>
          </cell>
          <cell r="M205">
            <v>400</v>
          </cell>
          <cell r="N205" t="str">
            <v>NA</v>
          </cell>
          <cell r="O205">
            <v>25</v>
          </cell>
          <cell r="P205">
            <v>1</v>
          </cell>
          <cell r="Q205" t="str">
            <v>M07/Concepcion</v>
          </cell>
          <cell r="R205" t="str">
            <v>MOLDEO Y CENTRIFUGADO DE METALES  S</v>
          </cell>
        </row>
        <row r="206">
          <cell r="I206" t="str">
            <v>1K0 907 543 E</v>
          </cell>
          <cell r="J206" t="str">
            <v>1K0907543E</v>
          </cell>
          <cell r="K206" t="str">
            <v>SENSOR TEMPERATURA</v>
          </cell>
          <cell r="L206" t="str">
            <v>08A18</v>
          </cell>
          <cell r="M206">
            <v>1650</v>
          </cell>
          <cell r="N206">
            <v>312</v>
          </cell>
          <cell r="O206">
            <v>32</v>
          </cell>
          <cell r="P206">
            <v>1</v>
          </cell>
          <cell r="Q206" t="str">
            <v>M06/Ruben</v>
          </cell>
          <cell r="R206" t="str">
            <v>Hella Fahrzeugkomponenten GmbH</v>
          </cell>
        </row>
        <row r="207">
          <cell r="I207" t="str">
            <v>17B 819 593 D</v>
          </cell>
          <cell r="J207" t="str">
            <v>17B819593D</v>
          </cell>
          <cell r="K207" t="str">
            <v>PANEL FRIO "D"</v>
          </cell>
          <cell r="L207" t="str">
            <v>08A19</v>
          </cell>
          <cell r="M207">
            <v>1080</v>
          </cell>
          <cell r="N207">
            <v>180</v>
          </cell>
          <cell r="O207">
            <v>8</v>
          </cell>
          <cell r="P207">
            <v>1</v>
          </cell>
          <cell r="Q207" t="str">
            <v>M06/Ruben</v>
          </cell>
          <cell r="R207" t="str">
            <v>Leopold Kostal GmbH &amp; Co. KG</v>
          </cell>
        </row>
        <row r="208">
          <cell r="I208" t="str">
            <v>1J0 971 260 E</v>
          </cell>
          <cell r="J208" t="str">
            <v>1J0971260E</v>
          </cell>
          <cell r="K208" t="str">
            <v>PROTECCION TIERRAS</v>
          </cell>
          <cell r="L208" t="str">
            <v>08A20</v>
          </cell>
          <cell r="M208">
            <v>10800</v>
          </cell>
          <cell r="N208">
            <v>4000</v>
          </cell>
          <cell r="O208">
            <v>12</v>
          </cell>
          <cell r="P208">
            <v>1</v>
          </cell>
          <cell r="Q208" t="str">
            <v>M06/Ruben</v>
          </cell>
          <cell r="R208" t="str">
            <v>Tucker GmbH</v>
          </cell>
        </row>
        <row r="209">
          <cell r="I209" t="str">
            <v>N   105 835 01</v>
          </cell>
          <cell r="J209" t="str">
            <v>N10583501</v>
          </cell>
          <cell r="K209" t="str">
            <v>REMACHE EXPANSIVO</v>
          </cell>
          <cell r="L209" t="str">
            <v>08A20-1</v>
          </cell>
          <cell r="M209">
            <v>1800</v>
          </cell>
          <cell r="N209">
            <v>1800</v>
          </cell>
          <cell r="O209">
            <v>3</v>
          </cell>
          <cell r="P209">
            <v>1</v>
          </cell>
          <cell r="Q209" t="str">
            <v>M06/Ruben</v>
          </cell>
          <cell r="R209" t="str">
            <v>A. Raymond GmbH &amp; Co. KG</v>
          </cell>
        </row>
        <row r="210">
          <cell r="I210" t="str">
            <v>11K 947 409</v>
          </cell>
          <cell r="J210" t="str">
            <v>11K947409</v>
          </cell>
          <cell r="K210" t="str">
            <v>LUZ PIES</v>
          </cell>
          <cell r="L210" t="str">
            <v>08A21</v>
          </cell>
          <cell r="M210">
            <v>1800</v>
          </cell>
          <cell r="N210">
            <v>1800</v>
          </cell>
          <cell r="O210">
            <v>4</v>
          </cell>
          <cell r="P210">
            <v>1</v>
          </cell>
          <cell r="Q210" t="str">
            <v>M06/Ruben</v>
          </cell>
          <cell r="R210" t="str">
            <v>MENTOR GmbH &amp; Co. KG</v>
          </cell>
        </row>
        <row r="211">
          <cell r="I211" t="str">
            <v>7L6 868 307</v>
          </cell>
          <cell r="J211" t="str">
            <v>7L6868307</v>
          </cell>
          <cell r="K211" t="str">
            <v>REMACHE EXPANSIVO</v>
          </cell>
          <cell r="L211" t="str">
            <v>08A21-1</v>
          </cell>
          <cell r="M211">
            <v>75000</v>
          </cell>
          <cell r="N211">
            <v>120</v>
          </cell>
          <cell r="O211">
            <v>1</v>
          </cell>
          <cell r="P211">
            <v>1</v>
          </cell>
          <cell r="Q211" t="str">
            <v>M06/Ruben</v>
          </cell>
          <cell r="R211" t="str">
            <v>A. Raymond GmbH &amp; Co. KG</v>
          </cell>
        </row>
        <row r="212">
          <cell r="I212" t="str">
            <v>x</v>
          </cell>
          <cell r="J212">
            <v>0</v>
          </cell>
          <cell r="K212">
            <v>0</v>
          </cell>
          <cell r="L212" t="str">
            <v>08A22</v>
          </cell>
          <cell r="M212" t="str">
            <v>NA</v>
          </cell>
          <cell r="N212" t="str">
            <v>NA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</row>
        <row r="213">
          <cell r="I213" t="str">
            <v>x</v>
          </cell>
          <cell r="J213">
            <v>0</v>
          </cell>
          <cell r="K213">
            <v>0</v>
          </cell>
          <cell r="L213" t="str">
            <v>08A23</v>
          </cell>
          <cell r="M213" t="str">
            <v>NA</v>
          </cell>
          <cell r="N213" t="str">
            <v>NA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</row>
        <row r="214">
          <cell r="I214" t="str">
            <v>x</v>
          </cell>
          <cell r="J214">
            <v>0</v>
          </cell>
          <cell r="K214">
            <v>0</v>
          </cell>
          <cell r="L214" t="str">
            <v>08A24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</row>
        <row r="215">
          <cell r="I215" t="str">
            <v>CONTENEDORES</v>
          </cell>
          <cell r="J215" t="str">
            <v>TRASPALEO</v>
          </cell>
          <cell r="K215" t="str">
            <v>TRASPALEO</v>
          </cell>
          <cell r="L215" t="str">
            <v>08A25</v>
          </cell>
          <cell r="M215" t="str">
            <v>NA</v>
          </cell>
          <cell r="N215" t="str">
            <v>NA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</row>
        <row r="216">
          <cell r="I216" t="str">
            <v>5NN 858 559 B  82V</v>
          </cell>
          <cell r="J216" t="str">
            <v>5NN858559B82V</v>
          </cell>
          <cell r="K216" t="str">
            <v>CARCASA INFERIOR "B"</v>
          </cell>
          <cell r="L216" t="str">
            <v>08A26</v>
          </cell>
          <cell r="M216">
            <v>108</v>
          </cell>
          <cell r="N216" t="str">
            <v>NA</v>
          </cell>
          <cell r="O216">
            <v>16</v>
          </cell>
          <cell r="P216">
            <v>1</v>
          </cell>
          <cell r="Q216" t="str">
            <v>M13/Jorge</v>
          </cell>
          <cell r="R216" t="str">
            <v>EISSMANN AUTOMOTIVE QUERETARO</v>
          </cell>
        </row>
        <row r="217">
          <cell r="I217" t="str">
            <v>17B 819 728 F  UZA</v>
          </cell>
          <cell r="J217" t="str">
            <v>17B819728FUZA</v>
          </cell>
          <cell r="K217" t="str">
            <v>MOLDURA CENTRAL "F"</v>
          </cell>
          <cell r="L217" t="str">
            <v>12A21</v>
          </cell>
          <cell r="M217">
            <v>72</v>
          </cell>
          <cell r="N217">
            <v>6</v>
          </cell>
          <cell r="O217">
            <v>3</v>
          </cell>
          <cell r="P217">
            <v>1</v>
          </cell>
          <cell r="Q217" t="str">
            <v>M06/Marissa</v>
          </cell>
          <cell r="R217" t="str">
            <v>SUMMIT PLASTICS SILAO, S. DE R.L.</v>
          </cell>
        </row>
        <row r="218">
          <cell r="I218" t="str">
            <v>17B 858 416 C  TU2</v>
          </cell>
          <cell r="J218" t="str">
            <v>17B858416CTU2</v>
          </cell>
          <cell r="K218" t="str">
            <v>MOLDURA AMBIENTAL B</v>
          </cell>
          <cell r="L218" t="str">
            <v>08A28</v>
          </cell>
          <cell r="M218">
            <v>108</v>
          </cell>
          <cell r="N218">
            <v>9</v>
          </cell>
          <cell r="O218">
            <v>5</v>
          </cell>
          <cell r="P218">
            <v>2</v>
          </cell>
          <cell r="Q218" t="str">
            <v>M06/Marissa</v>
          </cell>
          <cell r="R218" t="str">
            <v>TONGLING USA AUTOMOTIVE</v>
          </cell>
        </row>
        <row r="219">
          <cell r="I219" t="str">
            <v>17A 920 320 E</v>
          </cell>
          <cell r="J219" t="str">
            <v>17A 920 320 E</v>
          </cell>
          <cell r="K219" t="str">
            <v>COMBI "320 C"</v>
          </cell>
          <cell r="L219" t="str">
            <v>08A29</v>
          </cell>
          <cell r="M219">
            <v>60</v>
          </cell>
          <cell r="N219">
            <v>60</v>
          </cell>
          <cell r="O219">
            <v>1</v>
          </cell>
          <cell r="P219">
            <v>1</v>
          </cell>
          <cell r="Q219" t="str">
            <v>M07/Concepcion</v>
          </cell>
          <cell r="R219" t="str">
            <v>Continental Automotive GmbH</v>
          </cell>
        </row>
        <row r="220">
          <cell r="I220" t="str">
            <v>17B 857 506 A  RM5</v>
          </cell>
          <cell r="J220" t="str">
            <v>17B857506ARM5</v>
          </cell>
          <cell r="K220" t="str">
            <v>TAPA FUSIBLES "A"</v>
          </cell>
          <cell r="L220" t="str">
            <v>08A30</v>
          </cell>
          <cell r="M220">
            <v>432</v>
          </cell>
          <cell r="N220">
            <v>18</v>
          </cell>
          <cell r="O220">
            <v>24</v>
          </cell>
          <cell r="P220">
            <v>1</v>
          </cell>
          <cell r="Q220" t="str">
            <v>M13/Jorge</v>
          </cell>
          <cell r="R220" t="str">
            <v>EISSMANN AUTOMOTIVE QUERETA</v>
          </cell>
        </row>
        <row r="221">
          <cell r="I221" t="str">
            <v>17B 858 416 C  7KK</v>
          </cell>
          <cell r="J221" t="str">
            <v>17B858416C7KK</v>
          </cell>
          <cell r="K221" t="str">
            <v>MOLDURA AMBIENTAL B</v>
          </cell>
          <cell r="L221" t="str">
            <v>08A31</v>
          </cell>
          <cell r="M221">
            <v>108</v>
          </cell>
          <cell r="N221">
            <v>9</v>
          </cell>
          <cell r="O221">
            <v>5</v>
          </cell>
          <cell r="P221">
            <v>2</v>
          </cell>
          <cell r="Q221" t="str">
            <v>M06/Marissa</v>
          </cell>
          <cell r="R221" t="str">
            <v>TONGLING USA AUTOMOTIVE</v>
          </cell>
        </row>
        <row r="222">
          <cell r="I222" t="str">
            <v>17B 858 416 D  ZJV</v>
          </cell>
          <cell r="J222" t="str">
            <v>17B858416DZJV</v>
          </cell>
          <cell r="K222" t="str">
            <v>MOLDURA AMBIENTAL "ZJV"</v>
          </cell>
          <cell r="L222" t="str">
            <v>08A32</v>
          </cell>
          <cell r="M222">
            <v>108</v>
          </cell>
          <cell r="N222">
            <v>9</v>
          </cell>
          <cell r="O222">
            <v>5</v>
          </cell>
          <cell r="P222">
            <v>2</v>
          </cell>
          <cell r="Q222" t="str">
            <v>M06/Marissa</v>
          </cell>
          <cell r="R222" t="str">
            <v>TONGLING USA AUTOMOTIVE</v>
          </cell>
        </row>
        <row r="223">
          <cell r="I223" t="str">
            <v>17B 858 415 C  TU2</v>
          </cell>
          <cell r="J223" t="str">
            <v>17B858415CTU2</v>
          </cell>
          <cell r="K223" t="str">
            <v>MOLDURA AMBIENTAL "TU2"</v>
          </cell>
          <cell r="L223" t="str">
            <v>08A33</v>
          </cell>
          <cell r="M223">
            <v>720</v>
          </cell>
          <cell r="N223">
            <v>60</v>
          </cell>
          <cell r="O223">
            <v>3</v>
          </cell>
          <cell r="P223">
            <v>2</v>
          </cell>
          <cell r="Q223" t="str">
            <v>M06/Marissa</v>
          </cell>
          <cell r="R223" t="str">
            <v>TONGLING USA AUTOMOTIVE</v>
          </cell>
        </row>
        <row r="224">
          <cell r="I224" t="str">
            <v>17A 819 063</v>
          </cell>
          <cell r="J224" t="str">
            <v>17A819063</v>
          </cell>
          <cell r="K224" t="str">
            <v>PIEZA INTERMEDIA</v>
          </cell>
          <cell r="L224" t="str">
            <v>09A10</v>
          </cell>
          <cell r="M224">
            <v>104</v>
          </cell>
          <cell r="N224">
            <v>14</v>
          </cell>
          <cell r="O224">
            <v>14</v>
          </cell>
          <cell r="P224">
            <v>1</v>
          </cell>
          <cell r="Q224" t="str">
            <v>M13/Jorge</v>
          </cell>
          <cell r="R224" t="str">
            <v>EISSMANN AUTOMOTIVE QUERETARO</v>
          </cell>
        </row>
        <row r="225">
          <cell r="I225" t="str">
            <v>17B 857 889</v>
          </cell>
          <cell r="J225" t="str">
            <v>17B857889</v>
          </cell>
          <cell r="K225" t="str">
            <v>ELEMENTO DEFO</v>
          </cell>
          <cell r="L225" t="str">
            <v>09A11</v>
          </cell>
          <cell r="M225">
            <v>120</v>
          </cell>
          <cell r="N225">
            <v>10</v>
          </cell>
          <cell r="O225">
            <v>14</v>
          </cell>
          <cell r="P225">
            <v>1</v>
          </cell>
          <cell r="Q225" t="str">
            <v>M13/Jorge</v>
          </cell>
          <cell r="R225" t="str">
            <v>EISSMANN AUTOMOTIVE QUERETARO</v>
          </cell>
        </row>
        <row r="226">
          <cell r="I226" t="str">
            <v>17B 857 890</v>
          </cell>
          <cell r="J226" t="str">
            <v>17B857890</v>
          </cell>
          <cell r="K226" t="str">
            <v>ELEMENTO DEFO</v>
          </cell>
          <cell r="L226" t="str">
            <v>09A12</v>
          </cell>
          <cell r="M226">
            <v>234</v>
          </cell>
          <cell r="N226">
            <v>15</v>
          </cell>
          <cell r="O226">
            <v>30</v>
          </cell>
          <cell r="P226">
            <v>1</v>
          </cell>
          <cell r="Q226" t="str">
            <v>M13/Jorge</v>
          </cell>
          <cell r="R226" t="str">
            <v>EISSMANN AUTOMOTIVE QUERETARO</v>
          </cell>
        </row>
        <row r="227">
          <cell r="I227" t="str">
            <v>2GA 035 285</v>
          </cell>
          <cell r="J227" t="str">
            <v>2GA035285</v>
          </cell>
          <cell r="K227" t="str">
            <v>OCU "285"</v>
          </cell>
          <cell r="L227" t="str">
            <v>09A13</v>
          </cell>
          <cell r="M227">
            <v>660</v>
          </cell>
          <cell r="N227">
            <v>44</v>
          </cell>
          <cell r="O227">
            <v>3</v>
          </cell>
          <cell r="P227">
            <v>1</v>
          </cell>
          <cell r="Q227" t="str">
            <v>NA</v>
          </cell>
          <cell r="R227" t="str">
            <v>LG ELECTRONICS VEHICLE COMPONENTS</v>
          </cell>
        </row>
        <row r="228">
          <cell r="I228" t="str">
            <v>5GM 863 801 A</v>
          </cell>
          <cell r="J228" t="str">
            <v>5GM863801A</v>
          </cell>
          <cell r="K228" t="str">
            <v>INSONORIZANTE</v>
          </cell>
          <cell r="L228" t="str">
            <v>09A14</v>
          </cell>
          <cell r="M228">
            <v>312</v>
          </cell>
          <cell r="N228">
            <v>50</v>
          </cell>
          <cell r="O228">
            <v>12</v>
          </cell>
          <cell r="P228">
            <v>1</v>
          </cell>
          <cell r="Q228" t="str">
            <v>M06/Ruben</v>
          </cell>
          <cell r="R228" t="str">
            <v>Polimeros del Uretano S.A. de C.V.</v>
          </cell>
        </row>
        <row r="229">
          <cell r="I229" t="str">
            <v>3Q1 035 285 B</v>
          </cell>
          <cell r="J229" t="str">
            <v>3Q1035285B</v>
          </cell>
          <cell r="K229" t="str">
            <v>OCU "285 B"</v>
          </cell>
          <cell r="L229" t="str">
            <v>09A15</v>
          </cell>
          <cell r="M229">
            <v>1152</v>
          </cell>
          <cell r="N229">
            <v>44</v>
          </cell>
          <cell r="O229">
            <v>20</v>
          </cell>
          <cell r="P229">
            <v>1</v>
          </cell>
          <cell r="Q229" t="str">
            <v>M07/Concepcion</v>
          </cell>
          <cell r="R229" t="str">
            <v>LG Electronics Deutschland GmbH</v>
          </cell>
        </row>
        <row r="230">
          <cell r="I230" t="str">
            <v>17B 857 506 A  82V</v>
          </cell>
          <cell r="J230" t="str">
            <v>17B857506A82V</v>
          </cell>
          <cell r="K230" t="str">
            <v>TAPA FUSIBLES TITAN</v>
          </cell>
          <cell r="L230" t="str">
            <v>09A16</v>
          </cell>
          <cell r="M230">
            <v>420</v>
          </cell>
          <cell r="N230">
            <v>14</v>
          </cell>
          <cell r="O230">
            <v>36</v>
          </cell>
          <cell r="P230">
            <v>1</v>
          </cell>
          <cell r="Q230" t="str">
            <v>M13/Jorge</v>
          </cell>
          <cell r="R230" t="str">
            <v>EISSMANN AUTOMOTIVE QUERETARO</v>
          </cell>
        </row>
        <row r="231">
          <cell r="I231" t="str">
            <v>5Q0 953 223 A</v>
          </cell>
          <cell r="J231" t="str">
            <v>5Q0953223A</v>
          </cell>
          <cell r="K231" t="str">
            <v xml:space="preserve"> SOPORTE SMLS "A"</v>
          </cell>
          <cell r="L231" t="str">
            <v>09A17</v>
          </cell>
          <cell r="M231">
            <v>62500</v>
          </cell>
          <cell r="N231">
            <v>100</v>
          </cell>
          <cell r="O231">
            <v>21</v>
          </cell>
          <cell r="P231">
            <v>1</v>
          </cell>
          <cell r="Q231" t="str">
            <v>M06/Ruben</v>
          </cell>
          <cell r="R231" t="str">
            <v>A. Raymond GmbH &amp; Co. KG</v>
          </cell>
        </row>
        <row r="232">
          <cell r="I232" t="str">
            <v>17B 858 415    82V</v>
          </cell>
          <cell r="J232" t="str">
            <v>17B85841582V</v>
          </cell>
          <cell r="K232" t="str">
            <v>MOLDURA AMBIENTAL</v>
          </cell>
          <cell r="L232" t="str">
            <v>09A18</v>
          </cell>
          <cell r="M232">
            <v>462</v>
          </cell>
          <cell r="N232" t="str">
            <v>NA</v>
          </cell>
          <cell r="O232">
            <v>48</v>
          </cell>
          <cell r="P232">
            <v>1</v>
          </cell>
          <cell r="Q232" t="str">
            <v>M13/Jorge</v>
          </cell>
          <cell r="R232" t="str">
            <v>EISSMANN AUTOMOTIVE QUERETARO</v>
          </cell>
        </row>
        <row r="233">
          <cell r="I233" t="str">
            <v>17B 858 416    82V</v>
          </cell>
          <cell r="J233" t="str">
            <v>17B85841682V</v>
          </cell>
          <cell r="K233" t="str">
            <v>MOLDURA AMBIENTAL</v>
          </cell>
          <cell r="L233" t="str">
            <v>09A19</v>
          </cell>
          <cell r="M233">
            <v>60</v>
          </cell>
          <cell r="N233" t="str">
            <v>NA</v>
          </cell>
          <cell r="O233">
            <v>18</v>
          </cell>
          <cell r="P233">
            <v>1</v>
          </cell>
          <cell r="Q233" t="str">
            <v>M13/Jorge</v>
          </cell>
          <cell r="R233" t="str">
            <v>EISSMANN AUTOMOTIVE QUERETARO</v>
          </cell>
        </row>
        <row r="234">
          <cell r="I234" t="str">
            <v>5Q0 937 085 CM</v>
          </cell>
          <cell r="J234" t="str">
            <v>5Q0 937 085 CM</v>
          </cell>
          <cell r="K234" t="str">
            <v>BCM "085"</v>
          </cell>
          <cell r="L234" t="str">
            <v>09A20</v>
          </cell>
          <cell r="M234">
            <v>144</v>
          </cell>
          <cell r="N234">
            <v>36</v>
          </cell>
          <cell r="O234">
            <v>3</v>
          </cell>
          <cell r="P234">
            <v>1</v>
          </cell>
          <cell r="Q234" t="str">
            <v>M13/Jorge</v>
          </cell>
          <cell r="R234" t="str">
            <v>CONTINENTAL AUTOMOTIVE GUADALAJARA</v>
          </cell>
        </row>
        <row r="235">
          <cell r="I235" t="str">
            <v>2Q1 959 435 B</v>
          </cell>
          <cell r="J235" t="str">
            <v>2Q1959435B</v>
          </cell>
          <cell r="K235" t="str">
            <v>KESSY "P"</v>
          </cell>
          <cell r="L235" t="str">
            <v>09A21</v>
          </cell>
          <cell r="M235"/>
          <cell r="N235">
            <v>32</v>
          </cell>
          <cell r="O235">
            <v>3</v>
          </cell>
          <cell r="P235">
            <v>1</v>
          </cell>
          <cell r="Q235"/>
          <cell r="R235"/>
        </row>
        <row r="236">
          <cell r="I236" t="str">
            <v>x</v>
          </cell>
          <cell r="J236">
            <v>0</v>
          </cell>
          <cell r="K236">
            <v>0</v>
          </cell>
          <cell r="L236" t="str">
            <v>09A22</v>
          </cell>
          <cell r="M236" t="str">
            <v>NA</v>
          </cell>
          <cell r="N236" t="str">
            <v>NA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</row>
        <row r="237">
          <cell r="I237" t="str">
            <v>x</v>
          </cell>
          <cell r="J237">
            <v>0</v>
          </cell>
          <cell r="K237">
            <v>0</v>
          </cell>
          <cell r="L237" t="str">
            <v>09A23</v>
          </cell>
          <cell r="M237" t="str">
            <v>NA</v>
          </cell>
          <cell r="N237" t="str">
            <v>NA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</row>
        <row r="238">
          <cell r="I238" t="str">
            <v>x</v>
          </cell>
          <cell r="J238">
            <v>0</v>
          </cell>
          <cell r="K238">
            <v>0</v>
          </cell>
          <cell r="L238" t="str">
            <v>09A24</v>
          </cell>
          <cell r="M238" t="str">
            <v>NA</v>
          </cell>
          <cell r="N238" t="str">
            <v>NA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</row>
        <row r="239">
          <cell r="I239" t="str">
            <v>17B 858 069    041</v>
          </cell>
          <cell r="J239" t="str">
            <v>17B858069041</v>
          </cell>
          <cell r="K239" t="str">
            <v>MARCO PANTALLA</v>
          </cell>
          <cell r="L239" t="str">
            <v>09A21</v>
          </cell>
          <cell r="M239">
            <v>792</v>
          </cell>
          <cell r="N239">
            <v>60</v>
          </cell>
          <cell r="O239">
            <v>3</v>
          </cell>
          <cell r="P239">
            <v>2</v>
          </cell>
          <cell r="Q239" t="str">
            <v>M06/Marissa</v>
          </cell>
          <cell r="R239" t="str">
            <v>Tongling USA Automotive Technologie</v>
          </cell>
        </row>
        <row r="240">
          <cell r="I240" t="str">
            <v>17B 858 418 C  HUZ</v>
          </cell>
          <cell r="J240" t="str">
            <v>17B858418CHUZ</v>
          </cell>
          <cell r="K240" t="str">
            <v>MOLDURA COPILOTO KBL</v>
          </cell>
          <cell r="L240" t="str">
            <v>09A26</v>
          </cell>
          <cell r="M240">
            <v>144</v>
          </cell>
          <cell r="N240">
            <v>4</v>
          </cell>
          <cell r="O240">
            <v>6</v>
          </cell>
          <cell r="P240">
            <v>4</v>
          </cell>
          <cell r="Q240" t="str">
            <v>M06/Marissa</v>
          </cell>
          <cell r="R240" t="str">
            <v>DR. SCHNEIDER AUTOMOTIVE SYSTEMS</v>
          </cell>
        </row>
        <row r="241">
          <cell r="I241" t="str">
            <v>17B 858 069 A  041</v>
          </cell>
          <cell r="J241" t="str">
            <v>17B858069A041</v>
          </cell>
          <cell r="K241" t="str">
            <v>MARCO PANTALLA</v>
          </cell>
          <cell r="L241" t="str">
            <v>09A27</v>
          </cell>
          <cell r="M241">
            <v>792</v>
          </cell>
          <cell r="N241">
            <v>66</v>
          </cell>
          <cell r="O241">
            <v>3</v>
          </cell>
          <cell r="P241">
            <v>2</v>
          </cell>
          <cell r="Q241" t="str">
            <v>M06/Marissa</v>
          </cell>
          <cell r="R241" t="str">
            <v>TONGLING USA AUTOMOTIVE</v>
          </cell>
        </row>
        <row r="242">
          <cell r="I242" t="str">
            <v>17B 858 415 C  SL1</v>
          </cell>
          <cell r="J242" t="str">
            <v>17B58415CSL1</v>
          </cell>
          <cell r="K242" t="str">
            <v>MOLDURA AMBIENTAL "SL1"</v>
          </cell>
          <cell r="L242" t="str">
            <v>09A28</v>
          </cell>
          <cell r="M242">
            <v>720</v>
          </cell>
          <cell r="N242">
            <v>60</v>
          </cell>
          <cell r="O242">
            <v>4</v>
          </cell>
          <cell r="P242">
            <v>2</v>
          </cell>
          <cell r="Q242" t="str">
            <v>M06/Marissa</v>
          </cell>
          <cell r="R242" t="str">
            <v>TONGLING USA AUTOMOTIVE</v>
          </cell>
        </row>
        <row r="243">
          <cell r="I243" t="str">
            <v>17B 858 416 D  ASZ</v>
          </cell>
          <cell r="J243" t="str">
            <v>17B858415DASZ</v>
          </cell>
          <cell r="K243" t="str">
            <v>MOLDURA AMBIENTAL "ASZ"</v>
          </cell>
          <cell r="L243" t="str">
            <v>09A29</v>
          </cell>
          <cell r="M243">
            <v>720</v>
          </cell>
          <cell r="N243">
            <v>60</v>
          </cell>
          <cell r="O243">
            <v>4</v>
          </cell>
          <cell r="P243">
            <v>2</v>
          </cell>
          <cell r="Q243" t="str">
            <v>M06/Marissa</v>
          </cell>
          <cell r="R243" t="str">
            <v>TONGLING USA AUTOMOTIVE</v>
          </cell>
        </row>
        <row r="244">
          <cell r="I244" t="str">
            <v>17B 858 415 C  2UT</v>
          </cell>
          <cell r="J244" t="str">
            <v>17B858415C2UT</v>
          </cell>
          <cell r="K244" t="str">
            <v>MOLDURA AMBIENTAL "2UT"</v>
          </cell>
          <cell r="L244" t="str">
            <v>09A30</v>
          </cell>
          <cell r="M244">
            <v>720</v>
          </cell>
          <cell r="N244">
            <v>60</v>
          </cell>
          <cell r="O244">
            <v>4</v>
          </cell>
          <cell r="P244">
            <v>2</v>
          </cell>
          <cell r="Q244" t="str">
            <v>M06/Marissa</v>
          </cell>
          <cell r="R244" t="str">
            <v>TONGLING USA AUTOMOTIVE</v>
          </cell>
        </row>
        <row r="245">
          <cell r="I245" t="str">
            <v>17B 858 415 D  ZBA</v>
          </cell>
          <cell r="J245" t="str">
            <v>17B858415DZBA</v>
          </cell>
          <cell r="K245" t="str">
            <v>MOLDURA AMBIENTAL "ZBA"</v>
          </cell>
          <cell r="L245" t="str">
            <v>09A31</v>
          </cell>
          <cell r="M245">
            <v>720</v>
          </cell>
          <cell r="N245">
            <v>60</v>
          </cell>
          <cell r="O245">
            <v>4</v>
          </cell>
          <cell r="P245">
            <v>2</v>
          </cell>
          <cell r="Q245" t="str">
            <v>M06/Marissa</v>
          </cell>
          <cell r="R245" t="str">
            <v>TONGLING USA AUTOMOTIVE</v>
          </cell>
        </row>
        <row r="246">
          <cell r="I246" t="str">
            <v>17B 858 415 C  7KK</v>
          </cell>
          <cell r="J246" t="str">
            <v>17B858415C7KK</v>
          </cell>
          <cell r="K246" t="str">
            <v>MOLDURA AMBIENTAL "7KK"</v>
          </cell>
          <cell r="L246" t="str">
            <v>09A32</v>
          </cell>
          <cell r="M246">
            <v>720</v>
          </cell>
          <cell r="N246">
            <v>60</v>
          </cell>
          <cell r="O246">
            <v>4</v>
          </cell>
          <cell r="P246">
            <v>2</v>
          </cell>
          <cell r="Q246" t="str">
            <v>M06/Marissa</v>
          </cell>
          <cell r="R246" t="str">
            <v>TONGLING USA AUTOMOTIVE</v>
          </cell>
        </row>
        <row r="247">
          <cell r="I247" t="str">
            <v>17B 858 415 D  ZJV</v>
          </cell>
          <cell r="J247" t="str">
            <v>17B858415DZJV</v>
          </cell>
          <cell r="K247" t="str">
            <v>MOLDURA AMBIENTAL "ZJV"</v>
          </cell>
          <cell r="L247" t="str">
            <v>09A33</v>
          </cell>
          <cell r="M247">
            <v>720</v>
          </cell>
          <cell r="N247">
            <v>60</v>
          </cell>
          <cell r="O247">
            <v>4</v>
          </cell>
          <cell r="P247">
            <v>2</v>
          </cell>
          <cell r="Q247" t="str">
            <v>M06/Marissa</v>
          </cell>
          <cell r="R247" t="str">
            <v>TONGLING USA AUTOMOTIVE</v>
          </cell>
        </row>
        <row r="248">
          <cell r="I248" t="str">
            <v>2GJ 920 410 D</v>
          </cell>
          <cell r="J248" t="str">
            <v>2GJ 920 410 D</v>
          </cell>
          <cell r="K248" t="str">
            <v xml:space="preserve"> COMBI "410 B"</v>
          </cell>
          <cell r="L248" t="str">
            <v>10A10</v>
          </cell>
          <cell r="M248">
            <v>160</v>
          </cell>
          <cell r="N248">
            <v>5</v>
          </cell>
          <cell r="O248">
            <v>24</v>
          </cell>
          <cell r="P248">
            <v>1</v>
          </cell>
          <cell r="Q248" t="str">
            <v>M11/Gerardo</v>
          </cell>
          <cell r="R248" t="str">
            <v>VISTEON DE MEXICO S DE RL</v>
          </cell>
        </row>
        <row r="249">
          <cell r="I249" t="str">
            <v>2GJ 920 310 D</v>
          </cell>
          <cell r="J249" t="str">
            <v>2GJ 920 310 D</v>
          </cell>
          <cell r="K249" t="str">
            <v xml:space="preserve"> COMBI "310 B"</v>
          </cell>
          <cell r="L249"/>
          <cell r="M249">
            <v>160</v>
          </cell>
          <cell r="N249">
            <v>8</v>
          </cell>
          <cell r="O249">
            <v>24</v>
          </cell>
          <cell r="P249">
            <v>1</v>
          </cell>
          <cell r="Q249" t="str">
            <v>M11/Gerardo</v>
          </cell>
          <cell r="R249" t="str">
            <v>VISTEON DE MEXICO S DE RL</v>
          </cell>
        </row>
        <row r="250">
          <cell r="I250" t="str">
            <v>VACIOS</v>
          </cell>
          <cell r="J250" t="str">
            <v>VACIOS</v>
          </cell>
          <cell r="K250" t="str">
            <v>VACIOS</v>
          </cell>
          <cell r="L250"/>
          <cell r="M250">
            <v>160</v>
          </cell>
          <cell r="N250" t="str">
            <v>NA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</row>
        <row r="251">
          <cell r="I251" t="str">
            <v>VACIOS</v>
          </cell>
          <cell r="J251" t="str">
            <v>VACIOS</v>
          </cell>
          <cell r="K251" t="str">
            <v>VACIOS</v>
          </cell>
          <cell r="L251"/>
          <cell r="M251">
            <v>160</v>
          </cell>
          <cell r="N251" t="str">
            <v>NA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</row>
        <row r="252">
          <cell r="I252" t="str">
            <v>5GM 863 143 A</v>
          </cell>
          <cell r="J252" t="str">
            <v>5GM863143A</v>
          </cell>
          <cell r="K252" t="str">
            <v>SOPORTE PLASTICO CLIMA</v>
          </cell>
          <cell r="L252"/>
          <cell r="M252">
            <v>950</v>
          </cell>
          <cell r="N252">
            <v>45</v>
          </cell>
          <cell r="O252">
            <v>1</v>
          </cell>
          <cell r="P252">
            <v>1</v>
          </cell>
          <cell r="Q252" t="str">
            <v>M13/Jorge</v>
          </cell>
          <cell r="R252" t="str">
            <v>GRAMMER AUTOMOTIVE PUEBLA SA DE CV</v>
          </cell>
        </row>
        <row r="253">
          <cell r="I253" t="str">
            <v>5G1 819 152 A</v>
          </cell>
          <cell r="J253" t="str">
            <v>5G1819152A</v>
          </cell>
          <cell r="K253" t="str">
            <v>DIFUSOR PISO</v>
          </cell>
          <cell r="L253"/>
          <cell r="M253">
            <v>270</v>
          </cell>
          <cell r="N253">
            <v>20</v>
          </cell>
          <cell r="O253">
            <v>1</v>
          </cell>
          <cell r="P253">
            <v>1</v>
          </cell>
          <cell r="Q253" t="str">
            <v>M06/Ruben</v>
          </cell>
          <cell r="R253" t="str">
            <v>METELIX DE MEXICO S DE RL DE CV</v>
          </cell>
        </row>
        <row r="254">
          <cell r="I254" t="str">
            <v>TAPAS</v>
          </cell>
          <cell r="J254" t="str">
            <v>TAPAS</v>
          </cell>
          <cell r="K254" t="str">
            <v>TAPAS</v>
          </cell>
          <cell r="L254" t="str">
            <v>10A16</v>
          </cell>
          <cell r="M254" t="str">
            <v>NA</v>
          </cell>
          <cell r="N254" t="str">
            <v>NA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</row>
        <row r="255">
          <cell r="I255" t="str">
            <v>5Q1 953 521 HR IGI</v>
          </cell>
          <cell r="J255" t="str">
            <v>5Q1953521HRIGI</v>
          </cell>
          <cell r="K255" t="str">
            <v>MANDOS COLUMNA "HR"</v>
          </cell>
          <cell r="L255" t="str">
            <v>10A17</v>
          </cell>
          <cell r="M255">
            <v>100</v>
          </cell>
          <cell r="N255">
            <v>5</v>
          </cell>
          <cell r="O255">
            <v>24</v>
          </cell>
          <cell r="P255">
            <v>1</v>
          </cell>
          <cell r="Q255" t="str">
            <v>M13/Jorge</v>
          </cell>
          <cell r="R255" t="str">
            <v>VALEO SWITCHES AND DETECTION SYSTEM</v>
          </cell>
        </row>
        <row r="256">
          <cell r="I256" t="str">
            <v xml:space="preserve">5Q1 953 521 HN IGI </v>
          </cell>
          <cell r="J256" t="str">
            <v>5Q1953521HNIGI</v>
          </cell>
          <cell r="K256" t="str">
            <v>MANDOS COLUMNA "HN"</v>
          </cell>
          <cell r="L256" t="str">
            <v>10A18</v>
          </cell>
          <cell r="M256">
            <v>100</v>
          </cell>
          <cell r="N256">
            <v>5</v>
          </cell>
          <cell r="O256">
            <v>24</v>
          </cell>
          <cell r="P256">
            <v>1</v>
          </cell>
          <cell r="Q256" t="str">
            <v>M13/Jorge</v>
          </cell>
          <cell r="R256" t="str">
            <v>VALEO SWITCHES AND DETECTION SYSTEM</v>
          </cell>
        </row>
        <row r="257">
          <cell r="I257" t="str">
            <v>5Q1 953 521 HJ IGI</v>
          </cell>
          <cell r="J257" t="str">
            <v>5Q1953521HJIGI</v>
          </cell>
          <cell r="K257" t="str">
            <v>MANDOS COLUMNA "HJ"</v>
          </cell>
          <cell r="L257" t="str">
            <v>10A19</v>
          </cell>
          <cell r="M257">
            <v>100</v>
          </cell>
          <cell r="N257">
            <v>5</v>
          </cell>
          <cell r="O257">
            <v>24</v>
          </cell>
          <cell r="P257">
            <v>1</v>
          </cell>
          <cell r="Q257" t="str">
            <v>M13/Jorge</v>
          </cell>
          <cell r="R257" t="str">
            <v>VALEO SWITCHES AND DETECTION SYSTEM</v>
          </cell>
        </row>
        <row r="258">
          <cell r="I258" t="str">
            <v>5Q1 953 521 JC IGI</v>
          </cell>
          <cell r="J258" t="str">
            <v>5Q1953521JCIGI</v>
          </cell>
          <cell r="K258" t="str">
            <v>MANDOS COLUMNA "JC"</v>
          </cell>
          <cell r="L258" t="str">
            <v>10A20</v>
          </cell>
          <cell r="M258">
            <v>100</v>
          </cell>
          <cell r="N258">
            <v>5</v>
          </cell>
          <cell r="O258">
            <v>24</v>
          </cell>
          <cell r="P258">
            <v>1</v>
          </cell>
          <cell r="Q258" t="str">
            <v>M13/Jorge</v>
          </cell>
          <cell r="R258" t="str">
            <v>VALEO SWITCHES AND DETECTION SYSTEM</v>
          </cell>
        </row>
        <row r="259">
          <cell r="I259" t="str">
            <v>5Q1 953 521 GS IGI</v>
          </cell>
          <cell r="J259" t="str">
            <v>5Q1953521GSIGI</v>
          </cell>
          <cell r="K259" t="str">
            <v>MANDOS COLUMNA "GS"</v>
          </cell>
          <cell r="L259" t="str">
            <v>10A21</v>
          </cell>
          <cell r="M259">
            <v>100</v>
          </cell>
          <cell r="N259">
            <v>5</v>
          </cell>
          <cell r="O259">
            <v>24</v>
          </cell>
          <cell r="P259">
            <v>1</v>
          </cell>
          <cell r="Q259" t="str">
            <v>M13/Jorge</v>
          </cell>
          <cell r="R259" t="str">
            <v>VALEO SWITCHES AND DETECTION SYSTEM</v>
          </cell>
        </row>
        <row r="260">
          <cell r="I260" t="str">
            <v>PASILLO</v>
          </cell>
          <cell r="J260" t="str">
            <v>PASILLO</v>
          </cell>
          <cell r="K260" t="str">
            <v>PASILLO</v>
          </cell>
          <cell r="L260" t="str">
            <v>10A22</v>
          </cell>
          <cell r="M260" t="str">
            <v>NA</v>
          </cell>
          <cell r="N260" t="str">
            <v>NA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</row>
        <row r="261">
          <cell r="I261" t="str">
            <v>PASILLO</v>
          </cell>
          <cell r="J261" t="str">
            <v>PASILLO</v>
          </cell>
          <cell r="K261" t="str">
            <v>PASILLO</v>
          </cell>
          <cell r="L261" t="str">
            <v>10A23</v>
          </cell>
          <cell r="M261" t="str">
            <v>NA</v>
          </cell>
          <cell r="N261" t="str">
            <v>NA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</row>
        <row r="262">
          <cell r="I262" t="str">
            <v>PASILLO</v>
          </cell>
          <cell r="J262" t="str">
            <v>PASILLO</v>
          </cell>
          <cell r="K262" t="str">
            <v>PASILLO</v>
          </cell>
          <cell r="L262" t="str">
            <v>10A24</v>
          </cell>
          <cell r="M262" t="str">
            <v>NA</v>
          </cell>
          <cell r="N262" t="str">
            <v>NA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</row>
        <row r="263">
          <cell r="I263" t="str">
            <v>5NN 880 204 M</v>
          </cell>
          <cell r="J263" t="str">
            <v>5NN880204M</v>
          </cell>
          <cell r="K263" t="str">
            <v>MODULO AIRBAG "M"</v>
          </cell>
          <cell r="L263" t="str">
            <v>10A25</v>
          </cell>
          <cell r="M263">
            <v>480</v>
          </cell>
          <cell r="N263">
            <v>20</v>
          </cell>
          <cell r="O263">
            <v>6</v>
          </cell>
          <cell r="P263">
            <v>1</v>
          </cell>
          <cell r="Q263" t="str">
            <v>M13/Jorge</v>
          </cell>
          <cell r="R263" t="str">
            <v>SAFETY AUTOPARTS MEXICO</v>
          </cell>
        </row>
        <row r="264">
          <cell r="I264" t="str">
            <v>5NN 880 204 N</v>
          </cell>
          <cell r="J264" t="str">
            <v>5NN880204N</v>
          </cell>
          <cell r="K264" t="str">
            <v>MODULO AIRBAG "N"</v>
          </cell>
          <cell r="L264" t="str">
            <v>10A26</v>
          </cell>
          <cell r="M264">
            <v>480</v>
          </cell>
          <cell r="N264">
            <v>20</v>
          </cell>
          <cell r="O264">
            <v>12</v>
          </cell>
          <cell r="P264">
            <v>1</v>
          </cell>
          <cell r="Q264" t="str">
            <v>M13/Jorge</v>
          </cell>
          <cell r="R264" t="str">
            <v>SAFETY AUTOPARTS MEXICO</v>
          </cell>
        </row>
        <row r="265">
          <cell r="I265" t="str">
            <v>CAOTICO</v>
          </cell>
          <cell r="J265" t="str">
            <v>CAOTICO</v>
          </cell>
          <cell r="K265" t="str">
            <v>CAOTICO</v>
          </cell>
          <cell r="L265" t="str">
            <v>10A27</v>
          </cell>
          <cell r="M265">
            <v>480</v>
          </cell>
          <cell r="N265">
            <v>20</v>
          </cell>
          <cell r="O265">
            <v>12</v>
          </cell>
          <cell r="P265">
            <v>1</v>
          </cell>
          <cell r="Q265" t="str">
            <v>M13/Jorge</v>
          </cell>
          <cell r="R265" t="str">
            <v>NA</v>
          </cell>
        </row>
        <row r="266">
          <cell r="I266" t="str">
            <v>CAOTICO</v>
          </cell>
          <cell r="J266" t="str">
            <v>CAOTICO</v>
          </cell>
          <cell r="K266" t="str">
            <v>CAOTICO</v>
          </cell>
          <cell r="L266" t="str">
            <v>10A28</v>
          </cell>
          <cell r="M266">
            <v>480</v>
          </cell>
          <cell r="N266">
            <v>20</v>
          </cell>
          <cell r="O266">
            <v>12</v>
          </cell>
          <cell r="P266">
            <v>1</v>
          </cell>
          <cell r="Q266" t="str">
            <v>M13/Jorge</v>
          </cell>
          <cell r="R266" t="str">
            <v>NA</v>
          </cell>
        </row>
        <row r="267">
          <cell r="I267" t="str">
            <v>CAOTICO</v>
          </cell>
          <cell r="J267" t="str">
            <v>CAOTICO</v>
          </cell>
          <cell r="K267" t="str">
            <v>CAOTICO</v>
          </cell>
          <cell r="L267" t="str">
            <v>10A29</v>
          </cell>
          <cell r="M267">
            <v>480</v>
          </cell>
          <cell r="N267">
            <v>20</v>
          </cell>
          <cell r="O267">
            <v>20</v>
          </cell>
          <cell r="P267">
            <v>1</v>
          </cell>
          <cell r="Q267" t="str">
            <v>M13/Jorge</v>
          </cell>
          <cell r="R267" t="str">
            <v>NA</v>
          </cell>
        </row>
        <row r="268">
          <cell r="I268" t="str">
            <v>CAOTICO</v>
          </cell>
          <cell r="J268" t="str">
            <v>CAOTICO</v>
          </cell>
          <cell r="K268" t="str">
            <v>CAOTICO</v>
          </cell>
          <cell r="L268" t="str">
            <v>10A30</v>
          </cell>
          <cell r="M268">
            <v>480</v>
          </cell>
          <cell r="N268">
            <v>20</v>
          </cell>
          <cell r="O268" t="str">
            <v>NA</v>
          </cell>
          <cell r="P268" t="str">
            <v>NA</v>
          </cell>
          <cell r="Q268" t="str">
            <v>M13/Jorge</v>
          </cell>
          <cell r="R268" t="str">
            <v>NA</v>
          </cell>
        </row>
        <row r="269">
          <cell r="I269" t="str">
            <v>Vacia</v>
          </cell>
          <cell r="J269" t="str">
            <v>Vacia</v>
          </cell>
          <cell r="K269" t="str">
            <v>Vacia</v>
          </cell>
          <cell r="L269" t="str">
            <v>10A31</v>
          </cell>
          <cell r="M269" t="str">
            <v>NA</v>
          </cell>
          <cell r="N269" t="str">
            <v>NA</v>
          </cell>
          <cell r="O269" t="str">
            <v>NA</v>
          </cell>
          <cell r="P269" t="str">
            <v>NA</v>
          </cell>
          <cell r="Q269" t="str">
            <v>NA</v>
          </cell>
          <cell r="R269" t="str">
            <v>NA</v>
          </cell>
        </row>
        <row r="270">
          <cell r="I270" t="str">
            <v>CAOTICO</v>
          </cell>
          <cell r="J270" t="str">
            <v>CAOTICO</v>
          </cell>
          <cell r="K270" t="str">
            <v>CAOTICO</v>
          </cell>
          <cell r="L270" t="str">
            <v>10A32</v>
          </cell>
          <cell r="M270">
            <v>480</v>
          </cell>
          <cell r="N270">
            <v>20</v>
          </cell>
          <cell r="O270">
            <v>12</v>
          </cell>
          <cell r="P270">
            <v>1</v>
          </cell>
          <cell r="Q270" t="e">
            <v>#N/A</v>
          </cell>
          <cell r="R270" t="e">
            <v>#N/A</v>
          </cell>
        </row>
        <row r="271">
          <cell r="I271" t="str">
            <v>CAOTICO</v>
          </cell>
          <cell r="J271" t="str">
            <v>CAOTICO</v>
          </cell>
          <cell r="K271" t="str">
            <v>CAOTICO</v>
          </cell>
          <cell r="L271" t="str">
            <v>10A33</v>
          </cell>
          <cell r="M271">
            <v>480</v>
          </cell>
          <cell r="N271">
            <v>20</v>
          </cell>
          <cell r="O271">
            <v>12</v>
          </cell>
          <cell r="P271">
            <v>1</v>
          </cell>
          <cell r="Q271" t="str">
            <v>M13/Jorge</v>
          </cell>
          <cell r="R271" t="str">
            <v>NA</v>
          </cell>
        </row>
        <row r="272">
          <cell r="I272" t="str">
            <v>CAOTICO</v>
          </cell>
          <cell r="J272" t="str">
            <v>CAOTICO</v>
          </cell>
          <cell r="K272" t="str">
            <v>CAOTICO</v>
          </cell>
          <cell r="L272" t="str">
            <v>10A34</v>
          </cell>
          <cell r="M272">
            <v>480</v>
          </cell>
          <cell r="N272">
            <v>20</v>
          </cell>
          <cell r="O272">
            <v>26.440878378378379</v>
          </cell>
          <cell r="P272">
            <v>1</v>
          </cell>
          <cell r="Q272" t="str">
            <v>M13/Jorge</v>
          </cell>
          <cell r="R272" t="str">
            <v>NA</v>
          </cell>
        </row>
        <row r="273">
          <cell r="I273" t="str">
            <v>CAOTICO</v>
          </cell>
          <cell r="J273" t="str">
            <v>CAOTICO</v>
          </cell>
          <cell r="K273" t="str">
            <v>CAOTICO</v>
          </cell>
          <cell r="L273" t="str">
            <v>10A35</v>
          </cell>
          <cell r="M273">
            <v>480</v>
          </cell>
          <cell r="N273">
            <v>20</v>
          </cell>
          <cell r="O273">
            <v>26</v>
          </cell>
          <cell r="P273">
            <v>1</v>
          </cell>
          <cell r="Q273" t="str">
            <v>M13/Jorge</v>
          </cell>
          <cell r="R273" t="str">
            <v>NA</v>
          </cell>
        </row>
        <row r="274">
          <cell r="I274" t="str">
            <v>Vacia</v>
          </cell>
          <cell r="J274" t="str">
            <v>Vacia</v>
          </cell>
          <cell r="K274" t="str">
            <v>Vacia</v>
          </cell>
          <cell r="L274" t="str">
            <v>10A36</v>
          </cell>
          <cell r="M274" t="str">
            <v>NA</v>
          </cell>
          <cell r="N274" t="str">
            <v>NA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</row>
        <row r="275">
          <cell r="I275" t="str">
            <v>CAOTICO</v>
          </cell>
          <cell r="J275" t="str">
            <v>CAOTICO</v>
          </cell>
          <cell r="K275" t="str">
            <v>CAOTICO</v>
          </cell>
          <cell r="L275" t="str">
            <v>10A37</v>
          </cell>
          <cell r="M275">
            <v>480</v>
          </cell>
          <cell r="N275">
            <v>20</v>
          </cell>
          <cell r="O275" t="str">
            <v>NA</v>
          </cell>
          <cell r="P275">
            <v>1</v>
          </cell>
          <cell r="Q275" t="str">
            <v>NA</v>
          </cell>
          <cell r="R275" t="str">
            <v>NA</v>
          </cell>
        </row>
        <row r="276">
          <cell r="I276" t="str">
            <v>CAOTICO</v>
          </cell>
          <cell r="J276" t="str">
            <v>CAOTICO</v>
          </cell>
          <cell r="K276" t="str">
            <v>CAOTICO</v>
          </cell>
          <cell r="L276" t="str">
            <v>10A38</v>
          </cell>
          <cell r="M276">
            <v>480</v>
          </cell>
          <cell r="N276">
            <v>20</v>
          </cell>
          <cell r="O276" t="str">
            <v>NA</v>
          </cell>
          <cell r="P276">
            <v>1</v>
          </cell>
          <cell r="Q276" t="str">
            <v>NA</v>
          </cell>
          <cell r="R276" t="str">
            <v>NA</v>
          </cell>
        </row>
        <row r="277">
          <cell r="I277" t="str">
            <v>CAOTICO</v>
          </cell>
          <cell r="J277" t="str">
            <v>CAOTICO</v>
          </cell>
          <cell r="K277" t="str">
            <v>CAOTICO</v>
          </cell>
          <cell r="L277" t="str">
            <v>10A39</v>
          </cell>
          <cell r="M277">
            <v>480</v>
          </cell>
          <cell r="N277">
            <v>20</v>
          </cell>
          <cell r="O277" t="str">
            <v>NA</v>
          </cell>
          <cell r="P277">
            <v>0.57542396061269152</v>
          </cell>
          <cell r="Q277" t="str">
            <v>M13/Jorge</v>
          </cell>
          <cell r="R277" t="str">
            <v>NA</v>
          </cell>
        </row>
        <row r="278">
          <cell r="I278" t="str">
            <v>CAOTICO</v>
          </cell>
          <cell r="J278" t="str">
            <v>CAOTICO</v>
          </cell>
          <cell r="K278" t="str">
            <v>CAOTICO</v>
          </cell>
          <cell r="L278" t="str">
            <v>10A40</v>
          </cell>
          <cell r="M278">
            <v>480</v>
          </cell>
          <cell r="N278">
            <v>20</v>
          </cell>
          <cell r="O278" t="str">
            <v>NA</v>
          </cell>
          <cell r="P278">
            <v>1</v>
          </cell>
          <cell r="Q278" t="str">
            <v>M13/Jorge</v>
          </cell>
          <cell r="R278" t="str">
            <v>NA</v>
          </cell>
        </row>
        <row r="279">
          <cell r="I279" t="str">
            <v>CAOTICO</v>
          </cell>
          <cell r="J279" t="str">
            <v>CAOTICO</v>
          </cell>
          <cell r="K279" t="str">
            <v>CAOTICO</v>
          </cell>
          <cell r="L279" t="str">
            <v>10A41</v>
          </cell>
          <cell r="M279">
            <v>192</v>
          </cell>
          <cell r="N279">
            <v>12</v>
          </cell>
          <cell r="O279">
            <v>20</v>
          </cell>
          <cell r="P279">
            <v>1</v>
          </cell>
          <cell r="Q279" t="str">
            <v>M07/Concepcion</v>
          </cell>
          <cell r="R279" t="str">
            <v>NA</v>
          </cell>
        </row>
        <row r="280">
          <cell r="I280" t="str">
            <v>CAOTICO</v>
          </cell>
          <cell r="J280" t="str">
            <v>CAOTICO</v>
          </cell>
          <cell r="K280" t="str">
            <v>CAOTICO</v>
          </cell>
          <cell r="L280" t="str">
            <v>10A42</v>
          </cell>
          <cell r="M280">
            <v>192</v>
          </cell>
          <cell r="N280">
            <v>12</v>
          </cell>
          <cell r="O280">
            <v>20</v>
          </cell>
          <cell r="P280">
            <v>1</v>
          </cell>
          <cell r="Q280" t="str">
            <v>M06/Ruben</v>
          </cell>
          <cell r="R280" t="str">
            <v>NA</v>
          </cell>
        </row>
        <row r="281">
          <cell r="I281" t="str">
            <v>CAOTICO</v>
          </cell>
          <cell r="J281" t="str">
            <v>CAOTICO</v>
          </cell>
          <cell r="K281" t="str">
            <v>CAOTICO</v>
          </cell>
          <cell r="L281" t="str">
            <v>10A43</v>
          </cell>
          <cell r="M281">
            <v>192</v>
          </cell>
          <cell r="N281">
            <v>12</v>
          </cell>
          <cell r="O281">
            <v>20</v>
          </cell>
          <cell r="P281">
            <v>1</v>
          </cell>
          <cell r="Q281" t="str">
            <v>M07/Concepcion</v>
          </cell>
          <cell r="R281" t="str">
            <v>NA</v>
          </cell>
        </row>
        <row r="282">
          <cell r="I282" t="str">
            <v>CAOTICO</v>
          </cell>
          <cell r="J282" t="str">
            <v>CAOTICO</v>
          </cell>
          <cell r="K282" t="str">
            <v>CAOTICO</v>
          </cell>
          <cell r="L282" t="str">
            <v>10A44</v>
          </cell>
          <cell r="M282">
            <v>24</v>
          </cell>
          <cell r="N282">
            <v>4</v>
          </cell>
          <cell r="O282">
            <v>8</v>
          </cell>
          <cell r="P282">
            <v>1</v>
          </cell>
          <cell r="Q282" t="str">
            <v>M07/Concepcion</v>
          </cell>
          <cell r="R282" t="str">
            <v>NA</v>
          </cell>
        </row>
        <row r="283">
          <cell r="I283" t="str">
            <v>VACIOS</v>
          </cell>
          <cell r="J283" t="str">
            <v>VACIOS</v>
          </cell>
          <cell r="K283" t="str">
            <v>VACIOS</v>
          </cell>
          <cell r="L283" t="str">
            <v>10A45</v>
          </cell>
          <cell r="M283" t="str">
            <v>NA</v>
          </cell>
          <cell r="N283" t="str">
            <v>NA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</row>
        <row r="284">
          <cell r="I284" t="str">
            <v>TAPAS</v>
          </cell>
          <cell r="J284" t="str">
            <v>TAPAS</v>
          </cell>
          <cell r="K284" t="str">
            <v>TAPAS</v>
          </cell>
          <cell r="L284" t="str">
            <v>10A46</v>
          </cell>
          <cell r="M284" t="str">
            <v>NA</v>
          </cell>
          <cell r="N284" t="str">
            <v>NA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</row>
        <row r="285">
          <cell r="I285" t="str">
            <v>17B 858 365 A  RM5</v>
          </cell>
          <cell r="J285" t="str">
            <v>17B858365ARM5</v>
          </cell>
          <cell r="K285" t="str">
            <v>RODILLERA STORM</v>
          </cell>
          <cell r="L285" t="str">
            <v>11A16</v>
          </cell>
          <cell r="M285">
            <v>108</v>
          </cell>
          <cell r="N285">
            <v>9</v>
          </cell>
          <cell r="O285">
            <v>24</v>
          </cell>
          <cell r="P285">
            <v>1</v>
          </cell>
          <cell r="Q285" t="str">
            <v>M13/Jorge</v>
          </cell>
          <cell r="R285" t="str">
            <v>EISSMANN AUTOMOTIVE QUERETARO</v>
          </cell>
        </row>
        <row r="286">
          <cell r="I286" t="str">
            <v>17B 858 365 A  82V</v>
          </cell>
          <cell r="J286" t="str">
            <v>17B858365A82V</v>
          </cell>
          <cell r="K286" t="str">
            <v>RODILLERA TITAN</v>
          </cell>
          <cell r="L286" t="str">
            <v>11A17</v>
          </cell>
          <cell r="M286">
            <v>108</v>
          </cell>
          <cell r="N286">
            <v>9</v>
          </cell>
          <cell r="O286">
            <v>24</v>
          </cell>
          <cell r="P286">
            <v>1</v>
          </cell>
          <cell r="Q286" t="str">
            <v>M13/Jorge</v>
          </cell>
          <cell r="R286" t="str">
            <v>EISSMANN AUTOMOTIVE QUERETARO</v>
          </cell>
        </row>
        <row r="287">
          <cell r="I287" t="str">
            <v>17B 858 365 A  82V</v>
          </cell>
          <cell r="J287" t="str">
            <v>17B858365A82V</v>
          </cell>
          <cell r="K287" t="str">
            <v>RODILLERA TITAN</v>
          </cell>
          <cell r="L287" t="str">
            <v>11A18</v>
          </cell>
          <cell r="M287" t="str">
            <v>NA</v>
          </cell>
          <cell r="N287" t="str">
            <v>NA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EISSMANN AUTOMOTIVE QUERETARO</v>
          </cell>
        </row>
        <row r="288">
          <cell r="I288" t="str">
            <v>5NN 858 559 C  82V</v>
          </cell>
          <cell r="J288" t="str">
            <v>5NN858559C82V</v>
          </cell>
          <cell r="K288" t="str">
            <v>CARCASA INFERIOR "C"</v>
          </cell>
          <cell r="L288" t="str">
            <v>11A19</v>
          </cell>
          <cell r="M288">
            <v>72</v>
          </cell>
          <cell r="N288">
            <v>9</v>
          </cell>
          <cell r="O288">
            <v>16</v>
          </cell>
          <cell r="P288">
            <v>1</v>
          </cell>
          <cell r="Q288" t="str">
            <v>M13/Jorge</v>
          </cell>
          <cell r="R288" t="str">
            <v>EISSMANN AUTOMOTIVE QUERETARO</v>
          </cell>
        </row>
        <row r="289">
          <cell r="I289" t="str">
            <v>17A 920 420 E</v>
          </cell>
          <cell r="J289" t="str">
            <v>17A 920 420 E</v>
          </cell>
          <cell r="K289" t="str">
            <v>COMBI "420 B"</v>
          </cell>
          <cell r="L289" t="str">
            <v>11A20</v>
          </cell>
          <cell r="M289">
            <v>90</v>
          </cell>
          <cell r="N289">
            <v>4</v>
          </cell>
          <cell r="O289">
            <v>1</v>
          </cell>
          <cell r="P289">
            <v>1</v>
          </cell>
          <cell r="Q289" t="str">
            <v>M07/Concepcion</v>
          </cell>
          <cell r="R289" t="str">
            <v>CONTINENTAL AUTOMOTIVE CZ S.R.O.</v>
          </cell>
        </row>
        <row r="290">
          <cell r="I290" t="str">
            <v>5Q1 953 521 HC IGI</v>
          </cell>
          <cell r="J290" t="str">
            <v>5Q1953521HCIGI</v>
          </cell>
          <cell r="K290" t="str">
            <v xml:space="preserve"> MANDOS COLUMNA "HC"</v>
          </cell>
          <cell r="L290" t="str">
            <v>11A21</v>
          </cell>
          <cell r="M290">
            <v>100</v>
          </cell>
          <cell r="N290">
            <v>5</v>
          </cell>
          <cell r="O290">
            <v>24</v>
          </cell>
          <cell r="P290">
            <v>1</v>
          </cell>
          <cell r="Q290" t="str">
            <v>M13/Jorge</v>
          </cell>
          <cell r="R290" t="str">
            <v>VALEO SWITCHES AND DETECTION SYSTEM</v>
          </cell>
        </row>
        <row r="291">
          <cell r="I291" t="str">
            <v>PASILLO</v>
          </cell>
          <cell r="J291" t="str">
            <v>PASILLO</v>
          </cell>
          <cell r="K291" t="str">
            <v>PASILLO</v>
          </cell>
          <cell r="L291" t="str">
            <v>11A22</v>
          </cell>
          <cell r="M291" t="str">
            <v>NA</v>
          </cell>
          <cell r="N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</row>
        <row r="292">
          <cell r="I292" t="str">
            <v>PASILLO</v>
          </cell>
          <cell r="J292" t="str">
            <v>PASILLO</v>
          </cell>
          <cell r="K292" t="str">
            <v>PASILLO</v>
          </cell>
          <cell r="L292" t="str">
            <v>11A23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</row>
        <row r="293">
          <cell r="I293" t="str">
            <v>PASILLO</v>
          </cell>
          <cell r="J293" t="str">
            <v>PASILLO</v>
          </cell>
          <cell r="K293" t="str">
            <v>PASILLO</v>
          </cell>
          <cell r="L293" t="str">
            <v>11A24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</row>
        <row r="294">
          <cell r="I294" t="str">
            <v>CAOTICO</v>
          </cell>
          <cell r="J294" t="str">
            <v>CAOTICO</v>
          </cell>
          <cell r="K294" t="str">
            <v>CAOTICO</v>
          </cell>
          <cell r="L294" t="str">
            <v>11A25</v>
          </cell>
          <cell r="M294">
            <v>192</v>
          </cell>
          <cell r="N294">
            <v>12</v>
          </cell>
          <cell r="O294">
            <v>20</v>
          </cell>
          <cell r="P294">
            <v>1</v>
          </cell>
          <cell r="Q294" t="str">
            <v>M07/Concepcion</v>
          </cell>
          <cell r="R294" t="str">
            <v>NA</v>
          </cell>
        </row>
        <row r="295">
          <cell r="I295" t="str">
            <v>CAOTICO</v>
          </cell>
          <cell r="J295" t="str">
            <v>CAOTICO</v>
          </cell>
          <cell r="K295" t="str">
            <v>CAOTICO</v>
          </cell>
          <cell r="L295" t="str">
            <v>11A26</v>
          </cell>
          <cell r="M295">
            <v>252</v>
          </cell>
          <cell r="N295">
            <v>7</v>
          </cell>
          <cell r="O295">
            <v>42</v>
          </cell>
          <cell r="P295">
            <v>1</v>
          </cell>
          <cell r="Q295" t="str">
            <v>M13/Jorge</v>
          </cell>
          <cell r="R295" t="str">
            <v>NA</v>
          </cell>
        </row>
        <row r="296">
          <cell r="I296" t="str">
            <v>CAOTICO</v>
          </cell>
          <cell r="J296" t="str">
            <v>CAOTICO</v>
          </cell>
          <cell r="K296" t="str">
            <v>CAOTICO</v>
          </cell>
          <cell r="L296" t="str">
            <v>11A27</v>
          </cell>
          <cell r="M296">
            <v>252</v>
          </cell>
          <cell r="N296">
            <v>7</v>
          </cell>
          <cell r="O296">
            <v>42</v>
          </cell>
          <cell r="P296">
            <v>1</v>
          </cell>
          <cell r="Q296" t="str">
            <v>M13/Jorge</v>
          </cell>
          <cell r="R296" t="str">
            <v>NA</v>
          </cell>
        </row>
        <row r="297">
          <cell r="I297" t="str">
            <v>CAOTICO</v>
          </cell>
          <cell r="J297" t="str">
            <v>CAOTICO</v>
          </cell>
          <cell r="K297" t="str">
            <v>CAOTICO</v>
          </cell>
          <cell r="L297" t="str">
            <v>11A28</v>
          </cell>
          <cell r="M297">
            <v>252</v>
          </cell>
          <cell r="N297">
            <v>7</v>
          </cell>
          <cell r="O297">
            <v>42</v>
          </cell>
          <cell r="P297">
            <v>1</v>
          </cell>
          <cell r="Q297" t="str">
            <v>M13/Jorge</v>
          </cell>
          <cell r="R297" t="str">
            <v>NA</v>
          </cell>
        </row>
        <row r="298">
          <cell r="I298" t="str">
            <v>CAOTICO</v>
          </cell>
          <cell r="J298" t="str">
            <v>CAOTICO</v>
          </cell>
          <cell r="K298" t="str">
            <v>CAOTICO</v>
          </cell>
          <cell r="L298" t="str">
            <v>11A29</v>
          </cell>
          <cell r="M298">
            <v>144</v>
          </cell>
          <cell r="N298">
            <v>6</v>
          </cell>
          <cell r="O298">
            <v>24</v>
          </cell>
          <cell r="P298">
            <v>1</v>
          </cell>
          <cell r="Q298" t="str">
            <v>M06/Ruben</v>
          </cell>
          <cell r="R298" t="str">
            <v>NA</v>
          </cell>
        </row>
        <row r="299">
          <cell r="I299" t="str">
            <v>CAOTICO</v>
          </cell>
          <cell r="J299" t="str">
            <v>CAOTICO</v>
          </cell>
          <cell r="K299" t="str">
            <v>CAOTICO</v>
          </cell>
          <cell r="L299" t="str">
            <v>11A30</v>
          </cell>
          <cell r="M299">
            <v>144</v>
          </cell>
          <cell r="N299">
            <v>6</v>
          </cell>
          <cell r="O299">
            <v>24</v>
          </cell>
          <cell r="P299">
            <v>1</v>
          </cell>
          <cell r="Q299" t="str">
            <v>M06/Ruben</v>
          </cell>
          <cell r="R299" t="str">
            <v>NA</v>
          </cell>
        </row>
        <row r="300">
          <cell r="I300" t="str">
            <v>VACIOS</v>
          </cell>
          <cell r="J300" t="str">
            <v>VACIOS</v>
          </cell>
          <cell r="K300" t="str">
            <v>VACIOS</v>
          </cell>
          <cell r="L300" t="str">
            <v>11A31</v>
          </cell>
          <cell r="M300" t="str">
            <v>NA</v>
          </cell>
          <cell r="N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</row>
        <row r="301">
          <cell r="I301" t="str">
            <v>VACIOS</v>
          </cell>
          <cell r="J301" t="str">
            <v>VACIOS</v>
          </cell>
          <cell r="K301" t="str">
            <v>VACIOS</v>
          </cell>
          <cell r="L301" t="str">
            <v>11A32</v>
          </cell>
          <cell r="M301" t="str">
            <v>NA</v>
          </cell>
          <cell r="N301" t="str">
            <v>NA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</row>
        <row r="302">
          <cell r="I302" t="str">
            <v>VACIOS</v>
          </cell>
          <cell r="J302" t="str">
            <v>VACIOS</v>
          </cell>
          <cell r="K302" t="str">
            <v>VACIOS</v>
          </cell>
          <cell r="L302" t="str">
            <v>11A33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</row>
        <row r="303">
          <cell r="I303" t="str">
            <v>17B 858 416 C  SL1</v>
          </cell>
          <cell r="J303" t="str">
            <v>17B858416CSL1</v>
          </cell>
          <cell r="K303" t="str">
            <v>MOLDURA AMBIENTAL "SL1"</v>
          </cell>
          <cell r="L303" t="str">
            <v>12A16</v>
          </cell>
          <cell r="M303">
            <v>108</v>
          </cell>
          <cell r="N303">
            <v>9</v>
          </cell>
          <cell r="O303">
            <v>5</v>
          </cell>
          <cell r="P303">
            <v>2</v>
          </cell>
          <cell r="Q303" t="str">
            <v>M06/Marissa</v>
          </cell>
          <cell r="R303" t="str">
            <v>TONGLING USA AUTOMOTIVE</v>
          </cell>
        </row>
        <row r="304">
          <cell r="I304" t="str">
            <v>17B 858 416 C  SL1</v>
          </cell>
          <cell r="J304" t="str">
            <v>17B858416CSL1</v>
          </cell>
          <cell r="K304" t="str">
            <v>MOLDURA AMBIENTAL "SL1"</v>
          </cell>
          <cell r="L304" t="str">
            <v>12A17</v>
          </cell>
          <cell r="M304">
            <v>108</v>
          </cell>
          <cell r="N304">
            <v>9</v>
          </cell>
          <cell r="O304">
            <v>5</v>
          </cell>
          <cell r="P304">
            <v>2</v>
          </cell>
          <cell r="Q304" t="str">
            <v>M06/Marissa</v>
          </cell>
          <cell r="R304" t="str">
            <v>TONGLING USA AUTOMOTIVE</v>
          </cell>
        </row>
        <row r="305">
          <cell r="I305" t="str">
            <v>17B 858 416 D  ASZ</v>
          </cell>
          <cell r="J305" t="str">
            <v>17B858416DASZ</v>
          </cell>
          <cell r="K305" t="str">
            <v>MOLDURA AMBIENTAL B</v>
          </cell>
          <cell r="L305" t="str">
            <v>12A18</v>
          </cell>
          <cell r="M305">
            <v>108</v>
          </cell>
          <cell r="N305">
            <v>9</v>
          </cell>
          <cell r="O305">
            <v>5</v>
          </cell>
          <cell r="P305">
            <v>2</v>
          </cell>
          <cell r="Q305" t="str">
            <v>M06/Marissa</v>
          </cell>
          <cell r="R305" t="str">
            <v>TONGLING USA AUTOMOTIVE</v>
          </cell>
        </row>
        <row r="306">
          <cell r="I306" t="str">
            <v>17B 858 416 D  ZBA</v>
          </cell>
          <cell r="J306" t="str">
            <v>17B858416DZBA</v>
          </cell>
          <cell r="K306" t="str">
            <v>MOLDURA AMBIENTAL "ZBA"</v>
          </cell>
          <cell r="L306" t="str">
            <v>12A19</v>
          </cell>
          <cell r="M306">
            <v>108</v>
          </cell>
          <cell r="N306">
            <v>9</v>
          </cell>
          <cell r="O306">
            <v>5</v>
          </cell>
          <cell r="P306">
            <v>2</v>
          </cell>
          <cell r="Q306" t="str">
            <v>M06/Marissa</v>
          </cell>
          <cell r="R306" t="str">
            <v>TONGLING USA AUTOMOTIVE</v>
          </cell>
        </row>
        <row r="307">
          <cell r="I307" t="str">
            <v>17B 819 704 K  OPD</v>
          </cell>
          <cell r="J307" t="str">
            <v>17B819704KOPD</v>
          </cell>
          <cell r="K307" t="str">
            <v>MOLDURA LATERAL "K  OPD"</v>
          </cell>
          <cell r="L307" t="str">
            <v>12A19</v>
          </cell>
          <cell r="M307">
            <v>240</v>
          </cell>
          <cell r="N307">
            <v>12</v>
          </cell>
          <cell r="O307">
            <v>28</v>
          </cell>
          <cell r="P307">
            <v>1</v>
          </cell>
          <cell r="Q307" t="str">
            <v>M13/Jorge</v>
          </cell>
          <cell r="R307" t="str">
            <v>Summit Plastics Silao S. de R.L. de</v>
          </cell>
        </row>
        <row r="308">
          <cell r="I308" t="str">
            <v>17B 858 416 C  2UT</v>
          </cell>
          <cell r="J308" t="str">
            <v>17B858416C2UT</v>
          </cell>
          <cell r="K308" t="str">
            <v>MOLDURA AMBIENTAL "2UT"</v>
          </cell>
          <cell r="L308" t="str">
            <v>12A20</v>
          </cell>
          <cell r="M308">
            <v>108</v>
          </cell>
          <cell r="N308">
            <v>9</v>
          </cell>
          <cell r="O308">
            <v>5</v>
          </cell>
          <cell r="P308">
            <v>2</v>
          </cell>
          <cell r="Q308" t="str">
            <v>M06/Marissa</v>
          </cell>
          <cell r="R308" t="str">
            <v>TONGLING USA AUTOMOTIVE</v>
          </cell>
        </row>
        <row r="309">
          <cell r="I309" t="str">
            <v>17B 819 704 L  OSC</v>
          </cell>
          <cell r="J309" t="str">
            <v>17B819704LOSC</v>
          </cell>
          <cell r="K309" t="str">
            <v>MOLDURA LATERAL "L  OSC"</v>
          </cell>
          <cell r="L309" t="str">
            <v>12A20</v>
          </cell>
          <cell r="M309">
            <v>240</v>
          </cell>
          <cell r="N309">
            <v>12</v>
          </cell>
          <cell r="O309">
            <v>28</v>
          </cell>
          <cell r="P309">
            <v>1</v>
          </cell>
          <cell r="Q309" t="str">
            <v>M13/Jorge</v>
          </cell>
          <cell r="R309" t="str">
            <v>Summit Plastics Silao S. de R.L. de</v>
          </cell>
        </row>
        <row r="310">
          <cell r="I310" t="str">
            <v>17B 858 416 C  TU2</v>
          </cell>
          <cell r="J310" t="str">
            <v>17B858416CTU2</v>
          </cell>
          <cell r="K310" t="str">
            <v>MOLDURA AMBIENTAL "TU2"</v>
          </cell>
          <cell r="L310" t="str">
            <v>12A21</v>
          </cell>
          <cell r="M310">
            <v>108</v>
          </cell>
          <cell r="N310">
            <v>9</v>
          </cell>
          <cell r="O310">
            <v>5</v>
          </cell>
          <cell r="P310">
            <v>2</v>
          </cell>
          <cell r="Q310" t="str">
            <v>M06/Marissa</v>
          </cell>
          <cell r="R310" t="str">
            <v>TONGLING USA AUTOMOTIVE</v>
          </cell>
        </row>
        <row r="311">
          <cell r="I311" t="str">
            <v>17B 819 728 F  UZA</v>
          </cell>
          <cell r="J311" t="str">
            <v>17B819728FUZA</v>
          </cell>
          <cell r="K311" t="str">
            <v>MOLDURA CENTRAL "F"</v>
          </cell>
          <cell r="L311" t="str">
            <v>12A21</v>
          </cell>
          <cell r="M311">
            <v>180</v>
          </cell>
          <cell r="N311">
            <v>12</v>
          </cell>
          <cell r="O311">
            <v>30</v>
          </cell>
          <cell r="P311">
            <v>1</v>
          </cell>
          <cell r="Q311" t="str">
            <v>M13/Jorge</v>
          </cell>
          <cell r="R311" t="str">
            <v>Summit Plastics Silao S. de R.L. de</v>
          </cell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I313" t="str">
            <v>x</v>
          </cell>
          <cell r="J313">
            <v>0</v>
          </cell>
          <cell r="K313">
            <v>0</v>
          </cell>
          <cell r="L313" t="str">
            <v>12A24</v>
          </cell>
          <cell r="M313" t="str">
            <v>NA</v>
          </cell>
          <cell r="N313" t="str">
            <v>NA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</row>
        <row r="314">
          <cell r="I314" t="str">
            <v>TAPAS/TARIMAS</v>
          </cell>
          <cell r="J314" t="str">
            <v>TAPAS/TARIMAS</v>
          </cell>
          <cell r="K314" t="str">
            <v>TAPAS/TARIMAS</v>
          </cell>
          <cell r="L314" t="str">
            <v>12A25</v>
          </cell>
          <cell r="M314" t="str">
            <v>NA</v>
          </cell>
          <cell r="N314" t="str">
            <v>NA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</row>
        <row r="315">
          <cell r="I315" t="str">
            <v>17A 880 204 L</v>
          </cell>
          <cell r="J315" t="str">
            <v>17A880204L</v>
          </cell>
          <cell r="K315" t="str">
            <v>MODULO AIRBAG "L"</v>
          </cell>
          <cell r="L315" t="str">
            <v>12A26</v>
          </cell>
          <cell r="M315">
            <v>144</v>
          </cell>
          <cell r="N315">
            <v>4</v>
          </cell>
          <cell r="O315">
            <v>54</v>
          </cell>
          <cell r="P315">
            <v>1</v>
          </cell>
          <cell r="Q315" t="str">
            <v>M13/Jorge</v>
          </cell>
          <cell r="R315" t="str">
            <v>KEY SAFETY SYSTEMS  INC.</v>
          </cell>
        </row>
        <row r="316">
          <cell r="I316" t="str">
            <v>17A 880 204 L</v>
          </cell>
          <cell r="J316" t="str">
            <v>17A880204L</v>
          </cell>
          <cell r="K316" t="str">
            <v>MODULO AIRBAG "L"</v>
          </cell>
          <cell r="L316" t="str">
            <v>12A27</v>
          </cell>
          <cell r="M316">
            <v>144</v>
          </cell>
          <cell r="N316">
            <v>4</v>
          </cell>
          <cell r="O316" t="str">
            <v>NA</v>
          </cell>
          <cell r="P316" t="str">
            <v>NA</v>
          </cell>
          <cell r="Q316" t="str">
            <v>M13/Jorge</v>
          </cell>
          <cell r="R316" t="str">
            <v>KEY SAFETY SYSTEMS  INC.</v>
          </cell>
        </row>
        <row r="317">
          <cell r="I317" t="str">
            <v>17A 880 204 K</v>
          </cell>
          <cell r="J317" t="str">
            <v>17A880204K</v>
          </cell>
          <cell r="K317" t="str">
            <v>MODULO AIRBAG "K"</v>
          </cell>
          <cell r="L317" t="str">
            <v>12A28</v>
          </cell>
          <cell r="M317">
            <v>144</v>
          </cell>
          <cell r="N317">
            <v>4</v>
          </cell>
          <cell r="O317">
            <v>54</v>
          </cell>
          <cell r="P317">
            <v>1</v>
          </cell>
          <cell r="Q317" t="str">
            <v>M13/Jorge</v>
          </cell>
          <cell r="R317" t="str">
            <v>KEY SAFETY SYSTEMS  INC.</v>
          </cell>
        </row>
        <row r="318">
          <cell r="I318" t="str">
            <v>5NN 880 204 M</v>
          </cell>
          <cell r="J318" t="str">
            <v>5NN880204M</v>
          </cell>
          <cell r="K318" t="str">
            <v>MODULO AIRBAG "M"</v>
          </cell>
          <cell r="L318" t="str">
            <v>12A29</v>
          </cell>
          <cell r="M318">
            <v>144</v>
          </cell>
          <cell r="N318">
            <v>4</v>
          </cell>
          <cell r="O318">
            <v>54</v>
          </cell>
          <cell r="P318">
            <v>1</v>
          </cell>
          <cell r="Q318" t="str">
            <v>M13/Jorge</v>
          </cell>
          <cell r="R318" t="str">
            <v>KEY SAFETY SYSTEMS  INC.</v>
          </cell>
        </row>
        <row r="319">
          <cell r="I319" t="str">
            <v>5NN 880 204 M</v>
          </cell>
          <cell r="J319" t="str">
            <v>5NN880204M</v>
          </cell>
          <cell r="K319" t="str">
            <v>MODULO AIRBAG "M"</v>
          </cell>
          <cell r="L319" t="str">
            <v>12A30</v>
          </cell>
          <cell r="M319">
            <v>144</v>
          </cell>
          <cell r="N319">
            <v>4</v>
          </cell>
          <cell r="O319">
            <v>54</v>
          </cell>
          <cell r="P319">
            <v>1</v>
          </cell>
          <cell r="Q319" t="str">
            <v>M13/Jorge</v>
          </cell>
          <cell r="R319" t="str">
            <v>KEY SAFETY SYSTEMS  INC.</v>
          </cell>
        </row>
        <row r="320">
          <cell r="I320" t="str">
            <v>5NN 880 204 N</v>
          </cell>
          <cell r="J320" t="str">
            <v>5NN880204N</v>
          </cell>
          <cell r="K320" t="str">
            <v>MODULO AIRBAG "N"</v>
          </cell>
          <cell r="L320" t="str">
            <v>12A31</v>
          </cell>
          <cell r="M320">
            <v>144</v>
          </cell>
          <cell r="N320">
            <v>4</v>
          </cell>
          <cell r="O320">
            <v>54</v>
          </cell>
          <cell r="P320">
            <v>1</v>
          </cell>
          <cell r="Q320" t="str">
            <v>M13/Jorge</v>
          </cell>
          <cell r="R320" t="str">
            <v>KEY SAFETY SYSTEMS  INC.</v>
          </cell>
        </row>
        <row r="321">
          <cell r="I321" t="str">
            <v>5NN 880 204 N</v>
          </cell>
          <cell r="J321" t="str">
            <v>5NN880204N</v>
          </cell>
          <cell r="K321" t="str">
            <v>MODULO AIRBAG "N"</v>
          </cell>
          <cell r="L321" t="str">
            <v>12A32</v>
          </cell>
          <cell r="M321">
            <v>144</v>
          </cell>
          <cell r="N321">
            <v>4</v>
          </cell>
          <cell r="O321">
            <v>54</v>
          </cell>
          <cell r="P321">
            <v>1</v>
          </cell>
          <cell r="Q321" t="str">
            <v>M13/Jorge</v>
          </cell>
          <cell r="R321" t="str">
            <v>KEY SAFETY SYSTEMS  INC.</v>
          </cell>
        </row>
        <row r="322">
          <cell r="I322" t="str">
            <v>2GJ 880 204 H</v>
          </cell>
          <cell r="J322" t="str">
            <v>2GJ880204H</v>
          </cell>
          <cell r="K322" t="str">
            <v>AIRBAG "H"</v>
          </cell>
          <cell r="L322" t="str">
            <v>12A33</v>
          </cell>
          <cell r="M322">
            <v>144</v>
          </cell>
          <cell r="N322">
            <v>4</v>
          </cell>
          <cell r="O322">
            <v>30</v>
          </cell>
          <cell r="P322">
            <v>1</v>
          </cell>
          <cell r="Q322" t="e">
            <v>#N/A</v>
          </cell>
          <cell r="R322" t="e">
            <v>#N/A</v>
          </cell>
        </row>
        <row r="323">
          <cell r="I323" t="str">
            <v>17B 858 189 A  1QB</v>
          </cell>
          <cell r="J323" t="str">
            <v>17B858189A1QB</v>
          </cell>
          <cell r="K323" t="str">
            <v>SOPORTE RADIO</v>
          </cell>
          <cell r="L323" t="str">
            <v>13A16</v>
          </cell>
          <cell r="M323">
            <v>108</v>
          </cell>
          <cell r="N323">
            <v>9</v>
          </cell>
          <cell r="O323">
            <v>5</v>
          </cell>
          <cell r="P323">
            <v>2</v>
          </cell>
          <cell r="Q323" t="str">
            <v>M06/Marissa</v>
          </cell>
          <cell r="R323" t="str">
            <v>TONGLING USA AUTOMOTIVE</v>
          </cell>
        </row>
        <row r="324">
          <cell r="I324" t="str">
            <v>17B 858 189 A  1QB</v>
          </cell>
          <cell r="J324" t="str">
            <v>17B858189A1QB</v>
          </cell>
          <cell r="K324" t="str">
            <v>SOPORTE RADIO</v>
          </cell>
          <cell r="L324" t="str">
            <v>13A17</v>
          </cell>
          <cell r="M324">
            <v>108</v>
          </cell>
          <cell r="N324">
            <v>9</v>
          </cell>
          <cell r="O324">
            <v>5</v>
          </cell>
          <cell r="P324">
            <v>2</v>
          </cell>
          <cell r="Q324" t="str">
            <v>M06/Marissa</v>
          </cell>
          <cell r="R324" t="str">
            <v>TONGLING USA AUTOMOTIVE</v>
          </cell>
        </row>
        <row r="325">
          <cell r="I325" t="str">
            <v>17B 858 189 A  1QB</v>
          </cell>
          <cell r="J325" t="str">
            <v>17B858189A1QB</v>
          </cell>
          <cell r="K325" t="str">
            <v>SOPORTE RADIO</v>
          </cell>
          <cell r="L325" t="str">
            <v>13A18</v>
          </cell>
          <cell r="M325">
            <v>108</v>
          </cell>
          <cell r="N325">
            <v>9</v>
          </cell>
          <cell r="O325">
            <v>5</v>
          </cell>
          <cell r="P325">
            <v>2</v>
          </cell>
          <cell r="Q325" t="str">
            <v>M06/Marissa</v>
          </cell>
          <cell r="R325" t="str">
            <v>TONGLING USA AUTOMOTIVE</v>
          </cell>
        </row>
        <row r="326">
          <cell r="I326" t="str">
            <v>17B 858 019 E  HUZ</v>
          </cell>
          <cell r="J326" t="str">
            <v>17B858019EHUZ</v>
          </cell>
          <cell r="K326" t="str">
            <v>MOLDURA KOMBI "E"</v>
          </cell>
          <cell r="L326" t="str">
            <v>13A19</v>
          </cell>
          <cell r="M326">
            <v>108</v>
          </cell>
          <cell r="N326">
            <v>3</v>
          </cell>
          <cell r="O326">
            <v>8</v>
          </cell>
          <cell r="P326">
            <v>6</v>
          </cell>
          <cell r="Q326" t="str">
            <v>M06/Marissa</v>
          </cell>
          <cell r="R326" t="str">
            <v>DR. SCHNEIDER AUTOMOTIVE SYSTEMS</v>
          </cell>
        </row>
        <row r="327">
          <cell r="I327" t="str">
            <v>17B 858 019 E  HUZ</v>
          </cell>
          <cell r="J327" t="str">
            <v>17B858019EHUZ</v>
          </cell>
          <cell r="K327" t="str">
            <v>MOLDURA COMBI "E"</v>
          </cell>
          <cell r="L327" t="str">
            <v>13A20</v>
          </cell>
          <cell r="M327">
            <v>108</v>
          </cell>
          <cell r="N327">
            <v>3</v>
          </cell>
          <cell r="O327">
            <v>8</v>
          </cell>
          <cell r="P327">
            <v>6</v>
          </cell>
          <cell r="Q327" t="str">
            <v>M06/Marissa</v>
          </cell>
          <cell r="R327" t="str">
            <v>DR. SCHNEIDER AUTOMOTIVE SYSTEMS</v>
          </cell>
        </row>
        <row r="328">
          <cell r="I328" t="str">
            <v>17B 858 019 H  OSD</v>
          </cell>
          <cell r="J328" t="str">
            <v>17B858019HOSD</v>
          </cell>
          <cell r="K328" t="str">
            <v>MOLDURA COMBI "H"</v>
          </cell>
          <cell r="L328" t="str">
            <v>13A20</v>
          </cell>
          <cell r="M328">
            <v>30</v>
          </cell>
          <cell r="N328">
            <v>3</v>
          </cell>
          <cell r="O328">
            <v>12</v>
          </cell>
          <cell r="P328">
            <v>1</v>
          </cell>
          <cell r="Q328" t="str">
            <v>M13/Jorge</v>
          </cell>
          <cell r="R328" t="str">
            <v>Summit Plastics Silao S. de R.L. de</v>
          </cell>
        </row>
        <row r="329">
          <cell r="I329" t="str">
            <v>17B 819 728 F  UYD</v>
          </cell>
          <cell r="J329" t="str">
            <v>17B819728FUYD</v>
          </cell>
          <cell r="K329" t="str">
            <v>MOLDURA CENTRAL "B"</v>
          </cell>
          <cell r="L329" t="str">
            <v>13A21</v>
          </cell>
          <cell r="M329">
            <v>180</v>
          </cell>
          <cell r="N329">
            <v>6</v>
          </cell>
          <cell r="O329">
            <v>3</v>
          </cell>
          <cell r="P329">
            <v>1</v>
          </cell>
          <cell r="Q329" t="str">
            <v>NA</v>
          </cell>
          <cell r="R329" t="str">
            <v>SUMMIT PLASTICS SILAO, S. DE R.L.</v>
          </cell>
        </row>
        <row r="330">
          <cell r="I330" t="str">
            <v>17B 819 728 F  UYD</v>
          </cell>
          <cell r="J330" t="str">
            <v>17B819728FUYD</v>
          </cell>
          <cell r="K330" t="str">
            <v>MOLDURA CENTRAL "F"</v>
          </cell>
          <cell r="L330" t="str">
            <v>13A21</v>
          </cell>
          <cell r="M330">
            <v>180</v>
          </cell>
          <cell r="N330">
            <v>3</v>
          </cell>
          <cell r="O330">
            <v>36</v>
          </cell>
          <cell r="P330">
            <v>1</v>
          </cell>
          <cell r="Q330" t="str">
            <v>M13/Jorge</v>
          </cell>
          <cell r="R330" t="str">
            <v>Summit Plastics Silao S. de R.L. de</v>
          </cell>
        </row>
        <row r="331">
          <cell r="I331" t="str">
            <v>5TC 880 842 F</v>
          </cell>
          <cell r="J331" t="str">
            <v>5TC880842F</v>
          </cell>
          <cell r="K331" t="str">
            <v>AIRBAG RODILLA "F"</v>
          </cell>
          <cell r="L331" t="str">
            <v>13A25</v>
          </cell>
          <cell r="M331">
            <v>80</v>
          </cell>
          <cell r="N331">
            <v>4</v>
          </cell>
          <cell r="O331">
            <v>24</v>
          </cell>
          <cell r="P331">
            <v>1</v>
          </cell>
          <cell r="Q331" t="str">
            <v>M06/Ruben</v>
          </cell>
          <cell r="R331" t="str">
            <v>TRW Polska Sp. z o.o.</v>
          </cell>
        </row>
        <row r="332">
          <cell r="I332" t="str">
            <v>5TB 880 841 F</v>
          </cell>
          <cell r="J332" t="str">
            <v>5TB880841F</v>
          </cell>
          <cell r="K332" t="str">
            <v>AIRBAG RODILLA "F"</v>
          </cell>
          <cell r="L332" t="str">
            <v>13A26</v>
          </cell>
          <cell r="M332">
            <v>80</v>
          </cell>
          <cell r="N332">
            <v>4</v>
          </cell>
          <cell r="O332">
            <v>24</v>
          </cell>
          <cell r="P332">
            <v>1</v>
          </cell>
          <cell r="Q332" t="str">
            <v>M06/Ruben</v>
          </cell>
          <cell r="R332" t="str">
            <v>TRW Polska Sp. z o.o.</v>
          </cell>
        </row>
        <row r="333">
          <cell r="I333" t="str">
            <v>5TB 880 841 F</v>
          </cell>
          <cell r="J333" t="str">
            <v>5TB880841F</v>
          </cell>
          <cell r="K333" t="str">
            <v>AIRBAG RODILLA "F"</v>
          </cell>
          <cell r="L333" t="str">
            <v>13A27</v>
          </cell>
          <cell r="M333">
            <v>80</v>
          </cell>
          <cell r="N333">
            <v>4</v>
          </cell>
          <cell r="O333">
            <v>24</v>
          </cell>
          <cell r="P333">
            <v>1</v>
          </cell>
          <cell r="Q333" t="str">
            <v>M06/Ruben</v>
          </cell>
          <cell r="R333" t="str">
            <v>TRW Polska Sp. z o.o.</v>
          </cell>
        </row>
        <row r="334">
          <cell r="I334" t="str">
            <v>17B 858 418 C HUZ</v>
          </cell>
          <cell r="J334" t="str">
            <v>17B858418CHUZ</v>
          </cell>
          <cell r="K334" t="str">
            <v>MOLDURA AMBIENTAL B</v>
          </cell>
          <cell r="L334" t="str">
            <v>14A04-1</v>
          </cell>
          <cell r="M334" t="str">
            <v>NA</v>
          </cell>
          <cell r="N334" t="str">
            <v>NA</v>
          </cell>
          <cell r="O334" t="str">
            <v>NA</v>
          </cell>
          <cell r="P334" t="str">
            <v>NA</v>
          </cell>
          <cell r="Q334" t="str">
            <v>NA</v>
          </cell>
          <cell r="R334" t="str">
            <v>NA</v>
          </cell>
        </row>
        <row r="335">
          <cell r="I335" t="str">
            <v>N   906 988 05</v>
          </cell>
          <cell r="J335" t="str">
            <v>N90698805</v>
          </cell>
          <cell r="K335" t="str">
            <v>GRAPA</v>
          </cell>
          <cell r="L335" t="str">
            <v>20A01</v>
          </cell>
          <cell r="M335">
            <v>150000</v>
          </cell>
          <cell r="N335">
            <v>5000</v>
          </cell>
          <cell r="O335">
            <v>35</v>
          </cell>
          <cell r="P335">
            <v>1</v>
          </cell>
          <cell r="Q335" t="str">
            <v>M06/Ruben</v>
          </cell>
          <cell r="R335" t="str">
            <v>A. Raymond GmbH &amp; Co. KG</v>
          </cell>
        </row>
        <row r="336">
          <cell r="I336" t="str">
            <v>N   909 995 02</v>
          </cell>
          <cell r="J336" t="str">
            <v>N90999502</v>
          </cell>
          <cell r="K336" t="str">
            <v>TORNILLO M6x25</v>
          </cell>
          <cell r="L336" t="str">
            <v>20A02</v>
          </cell>
          <cell r="M336">
            <v>3200</v>
          </cell>
          <cell r="N336">
            <v>3200</v>
          </cell>
          <cell r="O336">
            <v>30</v>
          </cell>
          <cell r="P336">
            <v>1</v>
          </cell>
          <cell r="Q336" t="str">
            <v>M06/Ruben</v>
          </cell>
          <cell r="R336" t="str">
            <v>Eska Sächsische Schraubenwerke GmbH</v>
          </cell>
        </row>
        <row r="337">
          <cell r="I337" t="str">
            <v>1T0 857 489</v>
          </cell>
          <cell r="J337" t="str">
            <v>1T0857489</v>
          </cell>
          <cell r="K337" t="str">
            <v>TAPON SENSOR TEMPERATURA</v>
          </cell>
          <cell r="L337" t="str">
            <v>20A03</v>
          </cell>
          <cell r="M337">
            <v>2000</v>
          </cell>
          <cell r="N337">
            <v>2000</v>
          </cell>
          <cell r="O337">
            <v>25</v>
          </cell>
          <cell r="P337">
            <v>1</v>
          </cell>
          <cell r="Q337" t="str">
            <v>M06/Ruben</v>
          </cell>
          <cell r="R337" t="str">
            <v>LISI AUTOMOTIVE KKP GmbH &amp; Co. KG</v>
          </cell>
        </row>
        <row r="338">
          <cell r="I338" t="str">
            <v>N   911 585 01</v>
          </cell>
          <cell r="J338" t="str">
            <v>N91158501</v>
          </cell>
          <cell r="K338" t="str">
            <v>REMACHE EXPANSIVO</v>
          </cell>
          <cell r="L338" t="str">
            <v>20A04</v>
          </cell>
          <cell r="M338">
            <v>48000</v>
          </cell>
          <cell r="N338">
            <v>1500</v>
          </cell>
          <cell r="O338">
            <v>30</v>
          </cell>
          <cell r="P338">
            <v>1</v>
          </cell>
          <cell r="Q338" t="str">
            <v>M06/Ruben</v>
          </cell>
          <cell r="R338" t="str">
            <v>Tucker GmbH</v>
          </cell>
        </row>
        <row r="339">
          <cell r="I339" t="str">
            <v>N   910 189 01</v>
          </cell>
          <cell r="J339" t="str">
            <v>N91018901</v>
          </cell>
          <cell r="K339" t="str">
            <v>TUERCA C6</v>
          </cell>
          <cell r="L339" t="str">
            <v>20A05</v>
          </cell>
          <cell r="M339">
            <v>8000</v>
          </cell>
          <cell r="N339">
            <v>1500</v>
          </cell>
          <cell r="O339">
            <v>30</v>
          </cell>
          <cell r="P339">
            <v>1</v>
          </cell>
          <cell r="Q339" t="str">
            <v>M06/Ruben</v>
          </cell>
          <cell r="R339" t="str">
            <v>Tucker GmbH</v>
          </cell>
        </row>
        <row r="340">
          <cell r="I340" t="str">
            <v>N   107 370 01</v>
          </cell>
          <cell r="J340" t="str">
            <v>N10737001</v>
          </cell>
          <cell r="K340" t="str">
            <v>TUERCA SEGURIDAD M6</v>
          </cell>
          <cell r="L340" t="str">
            <v>20A06</v>
          </cell>
          <cell r="M340">
            <v>76000</v>
          </cell>
          <cell r="N340">
            <v>3800</v>
          </cell>
          <cell r="O340">
            <v>30</v>
          </cell>
          <cell r="P340">
            <v>1</v>
          </cell>
          <cell r="Q340" t="str">
            <v>M06/Ruben</v>
          </cell>
          <cell r="R340" t="str">
            <v>Nedschroef Plettenberg GmbH</v>
          </cell>
        </row>
        <row r="341">
          <cell r="I341" t="str">
            <v>N   909 446 03</v>
          </cell>
          <cell r="J341" t="str">
            <v>N90944603</v>
          </cell>
          <cell r="K341" t="str">
            <v>Fijacion</v>
          </cell>
          <cell r="L341" t="str">
            <v>20A07</v>
          </cell>
          <cell r="M341">
            <v>51000</v>
          </cell>
          <cell r="N341">
            <v>1000</v>
          </cell>
          <cell r="O341">
            <v>30</v>
          </cell>
          <cell r="P341">
            <v>1</v>
          </cell>
          <cell r="Q341" t="str">
            <v>M06/Ruben</v>
          </cell>
          <cell r="R341" t="str">
            <v>Keller &amp; Kalmbach GmbH</v>
          </cell>
        </row>
        <row r="342">
          <cell r="I342" t="str">
            <v>WHT 007 080</v>
          </cell>
          <cell r="J342" t="str">
            <v>WHT007080</v>
          </cell>
          <cell r="K342" t="str">
            <v>BOTON DE PRESION</v>
          </cell>
          <cell r="L342" t="str">
            <v>20A08</v>
          </cell>
          <cell r="M342">
            <v>28000</v>
          </cell>
          <cell r="N342">
            <v>4000</v>
          </cell>
          <cell r="O342">
            <v>15</v>
          </cell>
          <cell r="P342">
            <v>1</v>
          </cell>
          <cell r="Q342" t="str">
            <v>M06/Ruben</v>
          </cell>
          <cell r="R342" t="str">
            <v>LISI AUTOMOTIVE KKP GmbH &amp; Co. KG</v>
          </cell>
        </row>
        <row r="343">
          <cell r="I343" t="str">
            <v>5Q2 971 846</v>
          </cell>
          <cell r="J343" t="str">
            <v>5Q2971846</v>
          </cell>
          <cell r="K343" t="str">
            <v>SOPORTE ALTAVOZ CLIMA</v>
          </cell>
          <cell r="L343" t="str">
            <v>20A09</v>
          </cell>
          <cell r="M343">
            <v>4800</v>
          </cell>
          <cell r="N343">
            <v>100</v>
          </cell>
          <cell r="O343">
            <v>49</v>
          </cell>
          <cell r="P343">
            <v>1</v>
          </cell>
          <cell r="Q343" t="str">
            <v>M06/Ruben</v>
          </cell>
          <cell r="R343" t="str">
            <v>Springfix Befestigungstechnik GmbH</v>
          </cell>
        </row>
        <row r="344">
          <cell r="I344" t="str">
            <v>N   102 400 03</v>
          </cell>
          <cell r="J344" t="str">
            <v>N10240003</v>
          </cell>
          <cell r="K344" t="str">
            <v>TORNILLO M8x32</v>
          </cell>
          <cell r="L344" t="str">
            <v>20A10</v>
          </cell>
          <cell r="M344">
            <v>21600</v>
          </cell>
          <cell r="N344">
            <v>8000</v>
          </cell>
          <cell r="O344">
            <v>30</v>
          </cell>
          <cell r="P344">
            <v>1</v>
          </cell>
          <cell r="Q344" t="str">
            <v>M06/Ruben</v>
          </cell>
          <cell r="R344" t="str">
            <v>COLD HEADING COMPANY</v>
          </cell>
        </row>
        <row r="345">
          <cell r="I345" t="str">
            <v>N   106 843 01</v>
          </cell>
          <cell r="J345" t="str">
            <v>N10684301</v>
          </cell>
          <cell r="K345" t="str">
            <v>TORNILLO M6x18</v>
          </cell>
          <cell r="L345" t="str">
            <v>20A11</v>
          </cell>
          <cell r="M345">
            <v>81000</v>
          </cell>
          <cell r="N345">
            <v>1800</v>
          </cell>
          <cell r="O345">
            <v>30</v>
          </cell>
          <cell r="P345">
            <v>1</v>
          </cell>
          <cell r="Q345" t="str">
            <v>M06/Ruben</v>
          </cell>
          <cell r="R345" t="str">
            <v>FONTANA FASTENERS SA</v>
          </cell>
        </row>
        <row r="346">
          <cell r="I346" t="str">
            <v>5Q1 953 521 JM IGI</v>
          </cell>
          <cell r="J346" t="str">
            <v>5Q1953521JMIGI</v>
          </cell>
          <cell r="K346" t="str">
            <v>MANDOS COLUMNA "JM"</v>
          </cell>
          <cell r="L346" t="str">
            <v>20A12</v>
          </cell>
          <cell r="M346">
            <v>100</v>
          </cell>
          <cell r="N346">
            <v>5</v>
          </cell>
          <cell r="O346">
            <v>6</v>
          </cell>
          <cell r="P346">
            <v>1</v>
          </cell>
          <cell r="Q346" t="str">
            <v>M13/Jorge</v>
          </cell>
          <cell r="R346" t="str">
            <v>Valeo Switches &amp; Detection Systems</v>
          </cell>
        </row>
        <row r="347">
          <cell r="I347" t="str">
            <v>5TC 819 593</v>
          </cell>
          <cell r="J347" t="str">
            <v>5TC819593</v>
          </cell>
          <cell r="K347" t="str">
            <v>PANEL FRIO</v>
          </cell>
          <cell r="L347" t="str">
            <v>20A13</v>
          </cell>
          <cell r="M347">
            <v>400</v>
          </cell>
          <cell r="N347">
            <v>60</v>
          </cell>
          <cell r="O347">
            <v>1</v>
          </cell>
          <cell r="P347">
            <v>1</v>
          </cell>
          <cell r="Q347" t="str">
            <v>M06/Ruben</v>
          </cell>
          <cell r="R347" t="str">
            <v>Carcoustics Belgium N.V.</v>
          </cell>
        </row>
        <row r="348">
          <cell r="I348" t="str">
            <v>5TC 819 593</v>
          </cell>
          <cell r="J348" t="str">
            <v>5TC819593</v>
          </cell>
          <cell r="K348" t="str">
            <v>PANEL FRIO</v>
          </cell>
          <cell r="L348" t="str">
            <v>20A14</v>
          </cell>
          <cell r="M348">
            <v>400</v>
          </cell>
          <cell r="N348">
            <v>60</v>
          </cell>
          <cell r="O348">
            <v>1</v>
          </cell>
          <cell r="P348">
            <v>1</v>
          </cell>
          <cell r="Q348" t="str">
            <v>M06/Ruben</v>
          </cell>
          <cell r="R348" t="str">
            <v>Carcoustics Belgium N.V.</v>
          </cell>
        </row>
        <row r="349">
          <cell r="I349" t="str">
            <v>N   909 446 04</v>
          </cell>
          <cell r="J349" t="str">
            <v>N90944604</v>
          </cell>
          <cell r="K349" t="str">
            <v>Tornillo C. Infferior</v>
          </cell>
          <cell r="L349" t="str">
            <v>20A15</v>
          </cell>
          <cell r="M349">
            <v>111600</v>
          </cell>
          <cell r="N349">
            <v>3600</v>
          </cell>
          <cell r="O349">
            <v>30</v>
          </cell>
          <cell r="P349">
            <v>1</v>
          </cell>
          <cell r="Q349" t="str">
            <v>M06/Ruben</v>
          </cell>
          <cell r="R349" t="str">
            <v>Nedschroef Altena GmbH</v>
          </cell>
        </row>
        <row r="350">
          <cell r="I350" t="str">
            <v>N   910 799 01</v>
          </cell>
          <cell r="J350" t="str">
            <v>N91079901</v>
          </cell>
          <cell r="K350" t="str">
            <v>Tornillo Bcm</v>
          </cell>
          <cell r="L350" t="str">
            <v>20A16</v>
          </cell>
          <cell r="M350">
            <v>67500</v>
          </cell>
          <cell r="N350">
            <v>1800</v>
          </cell>
          <cell r="O350">
            <v>30</v>
          </cell>
          <cell r="P350">
            <v>1</v>
          </cell>
          <cell r="Q350" t="str">
            <v>M06/Ruben</v>
          </cell>
          <cell r="R350" t="str">
            <v>Fontana Fasteners Deutschland GmbH</v>
          </cell>
        </row>
        <row r="351">
          <cell r="I351" t="str">
            <v>N   905 845 02</v>
          </cell>
          <cell r="J351" t="str">
            <v>N90584502</v>
          </cell>
          <cell r="K351" t="str">
            <v>Tornillo Decapitable</v>
          </cell>
          <cell r="L351" t="str">
            <v>20A17</v>
          </cell>
          <cell r="M351">
            <v>57600</v>
          </cell>
          <cell r="N351">
            <v>1800</v>
          </cell>
          <cell r="O351">
            <v>30</v>
          </cell>
          <cell r="P351">
            <v>1</v>
          </cell>
          <cell r="Q351" t="str">
            <v>M06/Ruben</v>
          </cell>
          <cell r="R351" t="str">
            <v>LISI Automotive Knipping</v>
          </cell>
        </row>
        <row r="352">
          <cell r="I352" t="str">
            <v xml:space="preserve">N   104 734 02 </v>
          </cell>
          <cell r="J352" t="str">
            <v xml:space="preserve">N10473402 </v>
          </cell>
          <cell r="K352" t="str">
            <v>TORNILLO TP6x20</v>
          </cell>
          <cell r="L352" t="str">
            <v>20A18</v>
          </cell>
          <cell r="M352">
            <v>12000</v>
          </cell>
          <cell r="N352">
            <v>1800</v>
          </cell>
          <cell r="O352">
            <v>30</v>
          </cell>
          <cell r="P352">
            <v>1</v>
          </cell>
          <cell r="Q352" t="str">
            <v>M06/Ruben</v>
          </cell>
          <cell r="R352" t="str">
            <v>LISI AUTOMOTIVE KNIPPING ESPAÑA SA</v>
          </cell>
        </row>
        <row r="353">
          <cell r="I353" t="str">
            <v>N   909 101 02</v>
          </cell>
          <cell r="J353" t="str">
            <v>N90910102</v>
          </cell>
          <cell r="K353" t="str">
            <v>TORNILLO M5x18  - PA</v>
          </cell>
          <cell r="L353" t="str">
            <v>20A19</v>
          </cell>
          <cell r="M353">
            <v>96000</v>
          </cell>
          <cell r="N353">
            <v>1800</v>
          </cell>
          <cell r="O353">
            <v>30</v>
          </cell>
          <cell r="P353">
            <v>1</v>
          </cell>
          <cell r="Q353" t="str">
            <v>M06/Ruben</v>
          </cell>
          <cell r="R353" t="str">
            <v>Fontana Fasteners Deutschland GmbH</v>
          </cell>
        </row>
        <row r="354">
          <cell r="I354" t="str">
            <v>N   106 373 01</v>
          </cell>
          <cell r="J354" t="str">
            <v>N10637301</v>
          </cell>
          <cell r="K354" t="str">
            <v>Fastening</v>
          </cell>
          <cell r="L354" t="str">
            <v>20A20</v>
          </cell>
          <cell r="M354">
            <v>15000</v>
          </cell>
          <cell r="N354">
            <v>1800</v>
          </cell>
          <cell r="O354">
            <v>30</v>
          </cell>
          <cell r="P354">
            <v>1</v>
          </cell>
          <cell r="Q354" t="str">
            <v>M06/Ruben</v>
          </cell>
          <cell r="R354" t="str">
            <v>LISI AUTOMOTIVE KNIPPING ESPAÑA SA</v>
          </cell>
        </row>
        <row r="355">
          <cell r="I355" t="str">
            <v>N   906 986 06</v>
          </cell>
          <cell r="J355" t="str">
            <v>N90698606</v>
          </cell>
          <cell r="K355" t="str">
            <v>TORNILLO</v>
          </cell>
          <cell r="L355" t="str">
            <v>20A21</v>
          </cell>
          <cell r="M355">
            <v>220000</v>
          </cell>
          <cell r="N355">
            <v>1000</v>
          </cell>
          <cell r="O355">
            <v>30</v>
          </cell>
          <cell r="P355">
            <v>1</v>
          </cell>
          <cell r="Q355" t="str">
            <v>M06/Ruben</v>
          </cell>
          <cell r="R355" t="str">
            <v>PANEL FIJACIONES S.COOP.</v>
          </cell>
        </row>
        <row r="356">
          <cell r="I356" t="str">
            <v>N   910 935 02</v>
          </cell>
          <cell r="J356" t="str">
            <v>N91093502</v>
          </cell>
          <cell r="K356" t="str">
            <v>TORNILLO</v>
          </cell>
          <cell r="L356" t="str">
            <v>20A22</v>
          </cell>
          <cell r="M356">
            <v>49400</v>
          </cell>
          <cell r="N356">
            <v>1300</v>
          </cell>
          <cell r="O356">
            <v>30</v>
          </cell>
          <cell r="P356">
            <v>1</v>
          </cell>
          <cell r="Q356" t="str">
            <v>M06/Ruben</v>
          </cell>
          <cell r="R356" t="str">
            <v>Fontana Fasteners Inc</v>
          </cell>
        </row>
        <row r="357">
          <cell r="I357" t="str">
            <v>5NN 858 122 A  81U</v>
          </cell>
          <cell r="J357" t="str">
            <v>5NN858122A81U</v>
          </cell>
          <cell r="K357" t="str">
            <v>CENTER SPEAKER COVER</v>
          </cell>
          <cell r="L357" t="str">
            <v>20A23</v>
          </cell>
          <cell r="M357">
            <v>240</v>
          </cell>
          <cell r="N357">
            <v>10</v>
          </cell>
          <cell r="O357">
            <v>16</v>
          </cell>
          <cell r="P357">
            <v>1</v>
          </cell>
          <cell r="Q357" t="str">
            <v>M13/Jorge</v>
          </cell>
          <cell r="R357" t="str">
            <v>EISSMANN AUTOMOTIVE QUERETARO</v>
          </cell>
        </row>
        <row r="358">
          <cell r="I358" t="str">
            <v>5NN 858 161    82V</v>
          </cell>
          <cell r="J358" t="str">
            <v>5NN85816182V</v>
          </cell>
          <cell r="K358" t="str">
            <v>SOPORTE ALTAVOZ TABLERO</v>
          </cell>
          <cell r="L358" t="str">
            <v>20A24</v>
          </cell>
          <cell r="M358">
            <v>120</v>
          </cell>
          <cell r="N358">
            <v>20</v>
          </cell>
          <cell r="O358">
            <v>8</v>
          </cell>
          <cell r="P358">
            <v>1</v>
          </cell>
          <cell r="Q358" t="str">
            <v>M13/Jorge</v>
          </cell>
          <cell r="R358" t="str">
            <v>EISSMANN AUTOMOTIVE QUERETARO</v>
          </cell>
        </row>
        <row r="359">
          <cell r="I359" t="str">
            <v>x</v>
          </cell>
          <cell r="J359">
            <v>0</v>
          </cell>
          <cell r="K359">
            <v>0</v>
          </cell>
          <cell r="L359" t="str">
            <v>20A25</v>
          </cell>
          <cell r="M359" t="str">
            <v>NA</v>
          </cell>
          <cell r="N359" t="str">
            <v>NA</v>
          </cell>
          <cell r="O359" t="str">
            <v>NA</v>
          </cell>
          <cell r="P359" t="str">
            <v>NA</v>
          </cell>
          <cell r="Q359" t="str">
            <v>NA</v>
          </cell>
          <cell r="R359" t="str">
            <v>NA</v>
          </cell>
        </row>
        <row r="360">
          <cell r="I360" t="str">
            <v>x</v>
          </cell>
          <cell r="J360">
            <v>0</v>
          </cell>
          <cell r="K360">
            <v>0</v>
          </cell>
          <cell r="L360" t="str">
            <v>20A26</v>
          </cell>
          <cell r="M360" t="str">
            <v>NA</v>
          </cell>
          <cell r="N360" t="str">
            <v>NA</v>
          </cell>
          <cell r="O360" t="str">
            <v>NA</v>
          </cell>
          <cell r="P360" t="str">
            <v>NA</v>
          </cell>
          <cell r="Q360" t="str">
            <v>NA</v>
          </cell>
          <cell r="R360" t="str">
            <v>NA</v>
          </cell>
        </row>
        <row r="361">
          <cell r="I361" t="str">
            <v>x</v>
          </cell>
          <cell r="J361">
            <v>0</v>
          </cell>
          <cell r="K361">
            <v>0</v>
          </cell>
          <cell r="L361" t="str">
            <v>20A27</v>
          </cell>
          <cell r="M361" t="str">
            <v>NA</v>
          </cell>
          <cell r="N361" t="str">
            <v>NA</v>
          </cell>
          <cell r="O361" t="str">
            <v>NA</v>
          </cell>
          <cell r="P361" t="str">
            <v>NA</v>
          </cell>
          <cell r="Q361" t="str">
            <v>NA</v>
          </cell>
          <cell r="R361" t="str">
            <v>NA</v>
          </cell>
        </row>
        <row r="362">
          <cell r="I362" t="str">
            <v>5NC 858 365 A  82V</v>
          </cell>
          <cell r="J362" t="str">
            <v>5NC858365A82V</v>
          </cell>
          <cell r="K362" t="str">
            <v xml:space="preserve">RODILLERA TITAN </v>
          </cell>
          <cell r="L362" t="str">
            <v>20A28</v>
          </cell>
          <cell r="M362">
            <v>128</v>
          </cell>
          <cell r="N362">
            <v>9</v>
          </cell>
          <cell r="O362">
            <v>1</v>
          </cell>
          <cell r="P362">
            <v>1</v>
          </cell>
          <cell r="Q362" t="str">
            <v>M07/Concepcion</v>
          </cell>
          <cell r="R362" t="str">
            <v>AIS Automotive Interior Systems Por</v>
          </cell>
        </row>
        <row r="363">
          <cell r="I363" t="str">
            <v>5NN 858 560    82V</v>
          </cell>
          <cell r="J363" t="str">
            <v>5NN85856082V</v>
          </cell>
          <cell r="K363" t="str">
            <v>CARCASA SUPERIOR</v>
          </cell>
          <cell r="L363" t="str">
            <v>20A29</v>
          </cell>
          <cell r="M363">
            <v>288</v>
          </cell>
          <cell r="N363">
            <v>12</v>
          </cell>
          <cell r="O363">
            <v>30</v>
          </cell>
          <cell r="P363">
            <v>1</v>
          </cell>
          <cell r="Q363" t="str">
            <v>M13/Jorge</v>
          </cell>
          <cell r="R363" t="str">
            <v>EISSMANN AUTOMOTIVE QUERETARO</v>
          </cell>
        </row>
        <row r="364">
          <cell r="I364" t="str">
            <v>5NN 858 559 C  82V</v>
          </cell>
          <cell r="J364" t="str">
            <v>5NN858559C82V</v>
          </cell>
          <cell r="K364" t="str">
            <v>CARCASA INFERIOR "C"</v>
          </cell>
          <cell r="L364" t="str">
            <v>20A30</v>
          </cell>
          <cell r="M364">
            <v>72</v>
          </cell>
          <cell r="N364">
            <v>9</v>
          </cell>
          <cell r="O364">
            <v>12</v>
          </cell>
          <cell r="P364">
            <v>1</v>
          </cell>
          <cell r="Q364" t="str">
            <v>M13/Jorge</v>
          </cell>
          <cell r="R364" t="str">
            <v>EISSMANN AUTOMOTIVE QUERETARO</v>
          </cell>
        </row>
        <row r="365">
          <cell r="I365" t="str">
            <v>5NN 858 559 B  82V</v>
          </cell>
          <cell r="J365" t="str">
            <v>5NN858559B82V</v>
          </cell>
          <cell r="K365" t="str">
            <v>CARCASA INFERIOR "B"</v>
          </cell>
          <cell r="L365" t="str">
            <v>20A31</v>
          </cell>
          <cell r="M365">
            <v>72</v>
          </cell>
          <cell r="N365">
            <v>9</v>
          </cell>
          <cell r="O365">
            <v>12</v>
          </cell>
          <cell r="P365">
            <v>1</v>
          </cell>
          <cell r="Q365" t="str">
            <v>M13/Jorge</v>
          </cell>
          <cell r="R365" t="str">
            <v>EISSMANN AUTOMOTIVE QUERETARO</v>
          </cell>
        </row>
        <row r="366">
          <cell r="I366" t="str">
            <v>5NN 858 559 A  82V</v>
          </cell>
          <cell r="J366" t="str">
            <v>5NN858559A82V</v>
          </cell>
          <cell r="K366" t="str">
            <v>CARCASA INFERIOR "A"</v>
          </cell>
          <cell r="L366" t="str">
            <v>20A32</v>
          </cell>
          <cell r="M366">
            <v>108</v>
          </cell>
          <cell r="N366">
            <v>9</v>
          </cell>
          <cell r="O366">
            <v>12</v>
          </cell>
          <cell r="P366">
            <v>1</v>
          </cell>
          <cell r="Q366" t="str">
            <v>M13/Jorge</v>
          </cell>
          <cell r="R366" t="str">
            <v>EISSMANN AUTOMOTIVE QUERETARO</v>
          </cell>
        </row>
        <row r="367">
          <cell r="I367" t="str">
            <v>5NN 858 365    82V</v>
          </cell>
          <cell r="J367" t="str">
            <v>5NN85836582V</v>
          </cell>
          <cell r="K367" t="str">
            <v xml:space="preserve">RODILLERA TITAN </v>
          </cell>
          <cell r="L367" t="str">
            <v>20A33</v>
          </cell>
          <cell r="M367">
            <v>40</v>
          </cell>
          <cell r="N367">
            <v>9</v>
          </cell>
          <cell r="O367">
            <v>12</v>
          </cell>
          <cell r="P367">
            <v>1</v>
          </cell>
          <cell r="Q367" t="str">
            <v>M13/Jorge</v>
          </cell>
          <cell r="R367" t="str">
            <v>EISSMANN AUTOMOTIVE QUERETARO</v>
          </cell>
        </row>
        <row r="368">
          <cell r="I368" t="str">
            <v>5Q1 953 521 KR IGI</v>
          </cell>
          <cell r="J368" t="str">
            <v>5Q1953521KRIGI</v>
          </cell>
          <cell r="K368" t="str">
            <v xml:space="preserve">MANDOS COLUMNA </v>
          </cell>
          <cell r="L368" t="str">
            <v>20A34</v>
          </cell>
          <cell r="M368">
            <v>100</v>
          </cell>
          <cell r="N368">
            <v>5</v>
          </cell>
          <cell r="O368">
            <v>24</v>
          </cell>
          <cell r="P368">
            <v>1</v>
          </cell>
          <cell r="Q368" t="str">
            <v>M13/Jorge</v>
          </cell>
          <cell r="R368" t="str">
            <v>Valeo Switches &amp; Detection Systems</v>
          </cell>
        </row>
        <row r="369">
          <cell r="I369" t="str">
            <v>5NN 858 069 D  WQD</v>
          </cell>
          <cell r="J369" t="str">
            <v>5NN858069DWQD</v>
          </cell>
          <cell r="K369" t="str">
            <v>MOLDURA RADIO "D"</v>
          </cell>
          <cell r="L369" t="str">
            <v>20A35</v>
          </cell>
          <cell r="M369">
            <v>240</v>
          </cell>
          <cell r="N369">
            <v>10</v>
          </cell>
          <cell r="O369">
            <v>30</v>
          </cell>
          <cell r="P369">
            <v>1</v>
          </cell>
          <cell r="Q369" t="str">
            <v>M06/Ruben</v>
          </cell>
          <cell r="R369" t="str">
            <v>PLASTIC TEC S.A. de C.V.</v>
          </cell>
        </row>
        <row r="370">
          <cell r="I370" t="str">
            <v>5NN 858 365 A  82V</v>
          </cell>
          <cell r="J370" t="str">
            <v>5NN858365A82V</v>
          </cell>
          <cell r="K370" t="str">
            <v>RODILLERA TITAN "A"</v>
          </cell>
          <cell r="L370" t="str">
            <v>20A36</v>
          </cell>
          <cell r="M370">
            <v>40</v>
          </cell>
          <cell r="N370">
            <v>9</v>
          </cell>
          <cell r="O370">
            <v>12</v>
          </cell>
          <cell r="P370">
            <v>1</v>
          </cell>
          <cell r="Q370" t="str">
            <v>M13/Jorge</v>
          </cell>
          <cell r="R370" t="str">
            <v>EISSMANN AUTOMOTIVE QUERETARO</v>
          </cell>
        </row>
        <row r="371">
          <cell r="I371" t="str">
            <v>5Q1 953 521 KS IGI</v>
          </cell>
          <cell r="J371" t="str">
            <v>5Q1953521KSIGI</v>
          </cell>
          <cell r="K371" t="str">
            <v>Mandos Columna</v>
          </cell>
          <cell r="L371" t="str">
            <v>20A37</v>
          </cell>
          <cell r="M371">
            <v>100</v>
          </cell>
          <cell r="N371">
            <v>5</v>
          </cell>
          <cell r="O371">
            <v>24</v>
          </cell>
          <cell r="P371">
            <v>1</v>
          </cell>
          <cell r="Q371" t="str">
            <v>M13/Jorge</v>
          </cell>
          <cell r="R371" t="str">
            <v>Valeo Switches &amp; Detection Systems</v>
          </cell>
        </row>
        <row r="372">
          <cell r="I372" t="str">
            <v>5NA 920 310 D</v>
          </cell>
          <cell r="J372" t="str">
            <v>5NA 920 310 D</v>
          </cell>
          <cell r="K372" t="str">
            <v>COMBI "310 B"</v>
          </cell>
          <cell r="L372" t="str">
            <v>20A38</v>
          </cell>
          <cell r="M372">
            <v>100</v>
          </cell>
          <cell r="N372">
            <v>7</v>
          </cell>
          <cell r="O372">
            <v>24</v>
          </cell>
          <cell r="P372">
            <v>1</v>
          </cell>
          <cell r="Q372" t="str">
            <v>M11/Gerardo</v>
          </cell>
          <cell r="R372" t="str">
            <v>Visteon de Mexico S de RL</v>
          </cell>
        </row>
        <row r="373">
          <cell r="I373" t="str">
            <v>5NN 857 919    82V</v>
          </cell>
          <cell r="J373" t="str">
            <v>5NN85791982V</v>
          </cell>
          <cell r="K373" t="str">
            <v>GUANTERITA TITAN</v>
          </cell>
          <cell r="L373" t="str">
            <v>20A39</v>
          </cell>
          <cell r="M373">
            <v>180</v>
          </cell>
          <cell r="N373">
            <v>10</v>
          </cell>
          <cell r="O373">
            <v>30</v>
          </cell>
          <cell r="P373">
            <v>1</v>
          </cell>
          <cell r="Q373" t="str">
            <v>M13/Jorge</v>
          </cell>
          <cell r="R373" t="str">
            <v>EISSMANN AUTOMOTIVE QUERETARO</v>
          </cell>
        </row>
        <row r="374">
          <cell r="I374" t="str">
            <v>5NN 857 921 B  81U</v>
          </cell>
          <cell r="J374" t="str">
            <v>5NN857921B81U</v>
          </cell>
          <cell r="K374" t="str">
            <v>STORAGE COMPARTMENT</v>
          </cell>
          <cell r="L374" t="str">
            <v>20A40</v>
          </cell>
          <cell r="M374">
            <v>252</v>
          </cell>
          <cell r="N374">
            <v>10</v>
          </cell>
          <cell r="O374">
            <v>24</v>
          </cell>
          <cell r="P374">
            <v>1</v>
          </cell>
          <cell r="Q374" t="str">
            <v>M13/Jorge</v>
          </cell>
          <cell r="R374" t="str">
            <v>EISSMANN AUTOMOTIVE QUERETARO</v>
          </cell>
        </row>
        <row r="375">
          <cell r="I375" t="str">
            <v>5NN 858 341 A  81U</v>
          </cell>
          <cell r="J375" t="str">
            <v>5NN858341A81U</v>
          </cell>
          <cell r="K375" t="str">
            <v>CARATULA ROTATIVO "A"</v>
          </cell>
          <cell r="L375" t="str">
            <v>20A41</v>
          </cell>
          <cell r="M375">
            <v>672</v>
          </cell>
          <cell r="N375">
            <v>16</v>
          </cell>
          <cell r="O375">
            <v>60</v>
          </cell>
          <cell r="P375">
            <v>1</v>
          </cell>
          <cell r="Q375" t="str">
            <v>M13/Jorge</v>
          </cell>
          <cell r="R375" t="str">
            <v>EuWe EUGEN WEXLER de Mexico</v>
          </cell>
        </row>
        <row r="376">
          <cell r="I376" t="str">
            <v>5NN 857 922 B  81U</v>
          </cell>
          <cell r="J376" t="str">
            <v>5NN857922B81U</v>
          </cell>
          <cell r="K376" t="str">
            <v>BANDEJA CON TAPA "B"</v>
          </cell>
          <cell r="L376" t="str">
            <v>20A42</v>
          </cell>
          <cell r="M376">
            <v>48</v>
          </cell>
          <cell r="N376">
            <v>4</v>
          </cell>
          <cell r="O376">
            <v>30</v>
          </cell>
          <cell r="P376">
            <v>1</v>
          </cell>
          <cell r="Q376" t="str">
            <v>M13/Jorge</v>
          </cell>
          <cell r="R376" t="str">
            <v>EuWe EUGEN WEXLER de Mexico</v>
          </cell>
        </row>
        <row r="377">
          <cell r="I377" t="str">
            <v>5NA 920 410 D</v>
          </cell>
          <cell r="J377" t="str">
            <v>5NA 920 410 D</v>
          </cell>
          <cell r="K377" t="str">
            <v>COMBI "410 B"</v>
          </cell>
          <cell r="L377" t="str">
            <v>20A43</v>
          </cell>
          <cell r="M377">
            <v>100</v>
          </cell>
          <cell r="N377">
            <v>7</v>
          </cell>
          <cell r="O377">
            <v>24</v>
          </cell>
          <cell r="P377">
            <v>1</v>
          </cell>
          <cell r="Q377" t="str">
            <v>M11/Gerardo</v>
          </cell>
          <cell r="R377" t="str">
            <v>Visteon de Mexico S de RL</v>
          </cell>
        </row>
        <row r="378">
          <cell r="I378" t="str">
            <v>5Q1 953 521 KK IGI</v>
          </cell>
          <cell r="J378" t="str">
            <v>5Q1953521KKIGI</v>
          </cell>
          <cell r="K378" t="str">
            <v>MANDOS COLUMNA</v>
          </cell>
          <cell r="L378" t="str">
            <v>20A44</v>
          </cell>
          <cell r="M378">
            <v>100</v>
          </cell>
          <cell r="N378">
            <v>5</v>
          </cell>
          <cell r="O378">
            <v>24</v>
          </cell>
          <cell r="P378">
            <v>1</v>
          </cell>
          <cell r="Q378" t="str">
            <v>M13/Jorge</v>
          </cell>
          <cell r="R378" t="str">
            <v>Valeo Switches &amp; Detection Systems</v>
          </cell>
        </row>
        <row r="379">
          <cell r="I379" t="str">
            <v>3G0 920 420 F</v>
          </cell>
          <cell r="J379" t="str">
            <v>3G0 920 420 F</v>
          </cell>
          <cell r="K379" t="str">
            <v>INSTRUMENT CLUSTER</v>
          </cell>
          <cell r="L379" t="str">
            <v>20A45</v>
          </cell>
          <cell r="M379">
            <v>60</v>
          </cell>
          <cell r="N379">
            <v>60</v>
          </cell>
          <cell r="O379">
            <v>1</v>
          </cell>
          <cell r="P379">
            <v>1</v>
          </cell>
          <cell r="Q379" t="str">
            <v>M07/Concepcion</v>
          </cell>
          <cell r="R379" t="str">
            <v>Continental Automotive GmbH</v>
          </cell>
        </row>
        <row r="380">
          <cell r="I380" t="str">
            <v>3WA 905 861</v>
          </cell>
          <cell r="J380" t="str">
            <v>3WA905861</v>
          </cell>
          <cell r="K380" t="str">
            <v xml:space="preserve">BLOQUEO COLUMNA </v>
          </cell>
          <cell r="L380" t="str">
            <v>21A01</v>
          </cell>
          <cell r="M380" t="str">
            <v>NA</v>
          </cell>
          <cell r="N380" t="str">
            <v>NA</v>
          </cell>
          <cell r="O380">
            <v>36</v>
          </cell>
          <cell r="P380">
            <v>1</v>
          </cell>
          <cell r="Q380" t="str">
            <v>M13/Jorge</v>
          </cell>
          <cell r="R380" t="str">
            <v>MARQUARDT GMBH</v>
          </cell>
        </row>
        <row r="381">
          <cell r="I381" t="str">
            <v>5Q0 937 084 DQ</v>
          </cell>
          <cell r="J381" t="str">
            <v>5Q0937084DQ</v>
          </cell>
          <cell r="K381" t="str">
            <v>BCM "086 CF</v>
          </cell>
          <cell r="L381" t="str">
            <v>21A02</v>
          </cell>
          <cell r="M381" t="str">
            <v>NA</v>
          </cell>
          <cell r="N381" t="str">
            <v>NA</v>
          </cell>
          <cell r="O381">
            <v>20</v>
          </cell>
          <cell r="P381">
            <v>1</v>
          </cell>
          <cell r="Q381" t="str">
            <v>NA</v>
          </cell>
          <cell r="R381" t="str">
            <v>NA</v>
          </cell>
        </row>
        <row r="382">
          <cell r="I382" t="str">
            <v>5NM 857 922 B  81U</v>
          </cell>
          <cell r="J382" t="str">
            <v>5NM857922B81U</v>
          </cell>
          <cell r="K382" t="str">
            <v>BANDEJA CON TAPA "B"</v>
          </cell>
          <cell r="L382" t="str">
            <v>21A03</v>
          </cell>
          <cell r="M382">
            <v>96</v>
          </cell>
          <cell r="N382">
            <v>4</v>
          </cell>
          <cell r="O382">
            <v>40.437780269058294</v>
          </cell>
          <cell r="P382">
            <v>1</v>
          </cell>
          <cell r="Q382" t="str">
            <v>M13/Jorge</v>
          </cell>
          <cell r="R382" t="str">
            <v>EuWe EUGEN WEXLER de Mexico</v>
          </cell>
        </row>
        <row r="383">
          <cell r="I383" t="str">
            <v>TARIMAS/TAPAS</v>
          </cell>
          <cell r="J383" t="str">
            <v>TARIMAS/TAPAS</v>
          </cell>
          <cell r="K383" t="str">
            <v>TARIMAS/TAPAS</v>
          </cell>
          <cell r="L383" t="str">
            <v>21A03-01</v>
          </cell>
          <cell r="M383">
            <v>96</v>
          </cell>
          <cell r="N383">
            <v>4</v>
          </cell>
          <cell r="O383">
            <v>40.437780269058294</v>
          </cell>
          <cell r="P383">
            <v>1</v>
          </cell>
          <cell r="Q383" t="str">
            <v>M13/Jorge</v>
          </cell>
          <cell r="R383" t="str">
            <v>EuWe EUGEN WEXLER de Mexico</v>
          </cell>
        </row>
        <row r="384">
          <cell r="I384" t="str">
            <v>3WA 905 861</v>
          </cell>
          <cell r="J384" t="str">
            <v>3WA905861</v>
          </cell>
          <cell r="K384" t="str">
            <v>ELV BLOQUEO COLUMNA</v>
          </cell>
          <cell r="L384" t="str">
            <v>21A04</v>
          </cell>
          <cell r="M384">
            <v>144</v>
          </cell>
          <cell r="N384">
            <v>36</v>
          </cell>
          <cell r="O384">
            <v>20</v>
          </cell>
          <cell r="P384">
            <v>1</v>
          </cell>
          <cell r="Q384" t="str">
            <v>M13/Jorge</v>
          </cell>
          <cell r="R384" t="str">
            <v>MARQUARDT GMBH</v>
          </cell>
        </row>
        <row r="385">
          <cell r="I385" t="str">
            <v>5Q1 953 521 JH IGI</v>
          </cell>
          <cell r="J385" t="str">
            <v>5Q1953521JHIGI</v>
          </cell>
          <cell r="K385" t="str">
            <v>MANDOS</v>
          </cell>
          <cell r="L385" t="str">
            <v>21A05</v>
          </cell>
          <cell r="M385">
            <v>100</v>
          </cell>
          <cell r="N385">
            <v>5</v>
          </cell>
          <cell r="O385">
            <v>20</v>
          </cell>
          <cell r="P385">
            <v>1</v>
          </cell>
          <cell r="Q385" t="str">
            <v>M13/Jorge</v>
          </cell>
          <cell r="R385" t="str">
            <v>Valeo Switches &amp; Detection Systems</v>
          </cell>
        </row>
        <row r="386">
          <cell r="I386" t="str">
            <v>NA</v>
          </cell>
          <cell r="J386" t="str">
            <v>NA</v>
          </cell>
          <cell r="K386" t="str">
            <v>NA</v>
          </cell>
          <cell r="L386" t="str">
            <v>21A06</v>
          </cell>
          <cell r="M386" t="str">
            <v>NA</v>
          </cell>
          <cell r="N386" t="str">
            <v>NA</v>
          </cell>
          <cell r="O386" t="str">
            <v>NA</v>
          </cell>
          <cell r="P386" t="str">
            <v>NA</v>
          </cell>
          <cell r="Q386" t="str">
            <v>NA</v>
          </cell>
          <cell r="R386" t="str">
            <v>NA</v>
          </cell>
        </row>
        <row r="387">
          <cell r="I387" t="str">
            <v>5NM 858 122 A  81U</v>
          </cell>
          <cell r="J387" t="str">
            <v>5NM858122A 81U</v>
          </cell>
          <cell r="K387" t="str">
            <v>CUBIERTA ALTA VOZ TABLERO</v>
          </cell>
          <cell r="L387" t="str">
            <v>21A07</v>
          </cell>
          <cell r="M387">
            <v>240</v>
          </cell>
          <cell r="N387">
            <v>10</v>
          </cell>
          <cell r="O387">
            <v>4</v>
          </cell>
          <cell r="P387">
            <v>2</v>
          </cell>
          <cell r="Q387" t="str">
            <v>M13/Martin</v>
          </cell>
          <cell r="R387" t="str">
            <v>EISSMANN AUTOMOTIVE QUERETARO</v>
          </cell>
        </row>
        <row r="388">
          <cell r="I388" t="str">
            <v>5NM 858 365    RM5</v>
          </cell>
          <cell r="J388" t="str">
            <v>5NM858365RM5</v>
          </cell>
          <cell r="K388" t="str">
            <v>RODILLERA</v>
          </cell>
          <cell r="L388" t="str">
            <v>21A08</v>
          </cell>
          <cell r="M388">
            <v>108</v>
          </cell>
          <cell r="N388">
            <v>9</v>
          </cell>
          <cell r="O388">
            <v>17</v>
          </cell>
          <cell r="P388">
            <v>1</v>
          </cell>
          <cell r="Q388" t="str">
            <v>M13/Martin</v>
          </cell>
          <cell r="R388" t="str">
            <v>EISSMANN AUTOMOTIVE QUERETARO</v>
          </cell>
        </row>
        <row r="389">
          <cell r="I389" t="str">
            <v>5NB 816 311 A</v>
          </cell>
          <cell r="J389" t="str">
            <v>5NB816311A</v>
          </cell>
          <cell r="K389" t="str">
            <v xml:space="preserve">MANGUITO AIRE </v>
          </cell>
          <cell r="L389" t="str">
            <v>21A09</v>
          </cell>
          <cell r="M389">
            <v>700</v>
          </cell>
          <cell r="N389">
            <v>60</v>
          </cell>
          <cell r="O389">
            <v>14</v>
          </cell>
          <cell r="P389">
            <v>1</v>
          </cell>
          <cell r="Q389" t="str">
            <v>M06/Ruben</v>
          </cell>
          <cell r="R389" t="str">
            <v>Pass GmbH &amp; Co.KG</v>
          </cell>
        </row>
        <row r="390">
          <cell r="I390" t="str">
            <v>5Q1 953 521 KA IGI</v>
          </cell>
          <cell r="J390" t="str">
            <v>5Q1953521KAIGI</v>
          </cell>
          <cell r="K390" t="str">
            <v>MANDOS COLUMNA "KA"</v>
          </cell>
          <cell r="L390" t="str">
            <v>21A10</v>
          </cell>
          <cell r="M390">
            <v>100</v>
          </cell>
          <cell r="N390">
            <v>5</v>
          </cell>
          <cell r="O390">
            <v>24</v>
          </cell>
          <cell r="P390">
            <v>1</v>
          </cell>
          <cell r="Q390" t="str">
            <v>M13/Jorge</v>
          </cell>
          <cell r="R390" t="str">
            <v>Valeo Switches &amp; Detection Systems</v>
          </cell>
        </row>
        <row r="391">
          <cell r="I391" t="str">
            <v>5NN 857 919    RM5</v>
          </cell>
          <cell r="J391" t="str">
            <v>5NN857919RM5</v>
          </cell>
          <cell r="K391" t="str">
            <v>GUANTERITA STORM</v>
          </cell>
          <cell r="L391" t="str">
            <v>21A11</v>
          </cell>
          <cell r="M391">
            <v>180</v>
          </cell>
          <cell r="N391">
            <v>12</v>
          </cell>
          <cell r="O391">
            <v>30</v>
          </cell>
          <cell r="P391">
            <v>1</v>
          </cell>
          <cell r="Q391" t="str">
            <v>M13/Jorge</v>
          </cell>
          <cell r="R391" t="str">
            <v>EISSMANN AUTOMOTIVE QUERETARO</v>
          </cell>
        </row>
        <row r="392">
          <cell r="I392" t="str">
            <v>5NC 816 311 A</v>
          </cell>
          <cell r="J392" t="str">
            <v>5NC816311A</v>
          </cell>
          <cell r="K392" t="str">
            <v>MANGUITO AIRE "A"</v>
          </cell>
          <cell r="L392" t="str">
            <v>21A12</v>
          </cell>
          <cell r="M392">
            <v>900</v>
          </cell>
          <cell r="N392">
            <v>50</v>
          </cell>
          <cell r="O392">
            <v>14</v>
          </cell>
          <cell r="P392">
            <v>1</v>
          </cell>
          <cell r="Q392" t="str">
            <v>M06/Ruben</v>
          </cell>
          <cell r="R392" t="str">
            <v>Pass GmbH &amp; Co.KG</v>
          </cell>
        </row>
        <row r="393">
          <cell r="I393" t="str">
            <v>x</v>
          </cell>
          <cell r="J393">
            <v>0</v>
          </cell>
          <cell r="K393">
            <v>0</v>
          </cell>
          <cell r="L393" t="str">
            <v>21A13</v>
          </cell>
          <cell r="M393" t="str">
            <v>NA</v>
          </cell>
          <cell r="N393" t="str">
            <v>NA</v>
          </cell>
          <cell r="O393" t="str">
            <v>NA</v>
          </cell>
          <cell r="P393" t="str">
            <v>NA</v>
          </cell>
          <cell r="Q393" t="str">
            <v>NA</v>
          </cell>
          <cell r="R393" t="str">
            <v>NA</v>
          </cell>
        </row>
        <row r="394">
          <cell r="I394" t="str">
            <v>x</v>
          </cell>
          <cell r="J394">
            <v>0</v>
          </cell>
          <cell r="K394">
            <v>0</v>
          </cell>
          <cell r="L394" t="str">
            <v>21A14</v>
          </cell>
          <cell r="M394" t="str">
            <v>NA</v>
          </cell>
          <cell r="N394" t="str">
            <v>NA</v>
          </cell>
          <cell r="O394" t="str">
            <v>NA</v>
          </cell>
          <cell r="P394" t="str">
            <v>NA</v>
          </cell>
          <cell r="Q394" t="str">
            <v>NA</v>
          </cell>
          <cell r="R394" t="str">
            <v>NA</v>
          </cell>
        </row>
        <row r="395">
          <cell r="I395" t="str">
            <v>x</v>
          </cell>
          <cell r="J395">
            <v>0</v>
          </cell>
          <cell r="K395">
            <v>0</v>
          </cell>
          <cell r="L395" t="str">
            <v>21A15</v>
          </cell>
          <cell r="M395" t="str">
            <v>NA</v>
          </cell>
          <cell r="N395" t="str">
            <v>NA</v>
          </cell>
          <cell r="O395" t="str">
            <v>NA</v>
          </cell>
          <cell r="P395" t="str">
            <v>NA</v>
          </cell>
          <cell r="Q395" t="str">
            <v>NA</v>
          </cell>
          <cell r="R395" t="str">
            <v>NA</v>
          </cell>
        </row>
        <row r="396">
          <cell r="I396" t="str">
            <v>5NN 858 559    82V</v>
          </cell>
          <cell r="J396" t="str">
            <v>5NN85855982V</v>
          </cell>
          <cell r="K396" t="str">
            <v>CARCASA INFERIOR</v>
          </cell>
          <cell r="L396" t="str">
            <v>21A16</v>
          </cell>
          <cell r="M396">
            <v>72</v>
          </cell>
          <cell r="N396">
            <v>9</v>
          </cell>
          <cell r="O396">
            <v>14</v>
          </cell>
          <cell r="P396">
            <v>1</v>
          </cell>
          <cell r="Q396" t="str">
            <v>M13/Jorge</v>
          </cell>
          <cell r="R396" t="str">
            <v>EISSMANN AUTOMOTIVE QUERETARO</v>
          </cell>
        </row>
        <row r="397">
          <cell r="I397" t="str">
            <v>5Q1 937 085 B</v>
          </cell>
          <cell r="J397" t="str">
            <v>5Q1937085B</v>
          </cell>
          <cell r="K397" t="str">
            <v>BCM "085 B"</v>
          </cell>
          <cell r="L397" t="str">
            <v>21A17</v>
          </cell>
          <cell r="M397">
            <v>144</v>
          </cell>
          <cell r="N397">
            <v>36</v>
          </cell>
          <cell r="O397">
            <v>36</v>
          </cell>
          <cell r="P397">
            <v>1</v>
          </cell>
          <cell r="Q397" t="str">
            <v>M13/Jorge</v>
          </cell>
          <cell r="R397" t="str">
            <v>CONTINENTAL AUTOMOTIVE GUADALAJARA</v>
          </cell>
        </row>
        <row r="398">
          <cell r="I398" t="str">
            <v>5Q0 937 085 CM</v>
          </cell>
          <cell r="J398" t="str">
            <v>5Q0 937 085 CM</v>
          </cell>
          <cell r="K398" t="str">
            <v>BCM "085"</v>
          </cell>
          <cell r="L398" t="str">
            <v>21A18</v>
          </cell>
          <cell r="M398">
            <v>144</v>
          </cell>
          <cell r="N398">
            <v>36</v>
          </cell>
          <cell r="O398">
            <v>36</v>
          </cell>
          <cell r="P398">
            <v>1</v>
          </cell>
          <cell r="Q398" t="str">
            <v>M13/Jorge</v>
          </cell>
          <cell r="R398" t="str">
            <v>Continental Automotive Guadalajara</v>
          </cell>
        </row>
        <row r="399">
          <cell r="I399" t="str">
            <v>5NM 858 161    82V</v>
          </cell>
          <cell r="J399" t="str">
            <v>5NM85816182V</v>
          </cell>
          <cell r="K399" t="str">
            <v>SOPORTE ALTAVOZ TABLERO</v>
          </cell>
          <cell r="L399" t="str">
            <v>21A19</v>
          </cell>
          <cell r="M399">
            <v>360</v>
          </cell>
          <cell r="N399">
            <v>20</v>
          </cell>
          <cell r="O399">
            <v>1</v>
          </cell>
          <cell r="P399" t="str">
            <v>NA</v>
          </cell>
          <cell r="Q399" t="str">
            <v>NA</v>
          </cell>
          <cell r="R399" t="str">
            <v>NA</v>
          </cell>
        </row>
        <row r="400">
          <cell r="I400" t="str">
            <v>5NN 858 418 A  WU7</v>
          </cell>
          <cell r="J400" t="str">
            <v>5NN858418AWU7</v>
          </cell>
          <cell r="K400" t="str">
            <v>MOLDURA DECO "A WU7"</v>
          </cell>
          <cell r="L400" t="str">
            <v>21A20</v>
          </cell>
          <cell r="M400">
            <v>240</v>
          </cell>
          <cell r="N400">
            <v>10</v>
          </cell>
          <cell r="O400">
            <v>42</v>
          </cell>
          <cell r="P400">
            <v>1</v>
          </cell>
          <cell r="Q400" t="str">
            <v>M06/Ruben</v>
          </cell>
          <cell r="R400" t="str">
            <v>PLASTIC TEC S.A. de C.V.</v>
          </cell>
        </row>
        <row r="401">
          <cell r="I401" t="str">
            <v>5NN 858 418 A  6L8</v>
          </cell>
          <cell r="J401" t="str">
            <v>5NN858418A6L8</v>
          </cell>
          <cell r="K401" t="str">
            <v>DECORATIVE MOLDING</v>
          </cell>
          <cell r="L401" t="str">
            <v>21A21</v>
          </cell>
          <cell r="M401">
            <v>240</v>
          </cell>
          <cell r="N401">
            <v>10</v>
          </cell>
          <cell r="O401">
            <v>36</v>
          </cell>
          <cell r="P401">
            <v>1</v>
          </cell>
          <cell r="Q401" t="str">
            <v>M06/Ruben</v>
          </cell>
          <cell r="R401" t="str">
            <v>PLASTIC TEC S.A. de C.V.</v>
          </cell>
        </row>
        <row r="402">
          <cell r="I402" t="str">
            <v>5NM 858 019 D  OHK</v>
          </cell>
          <cell r="J402" t="str">
            <v>5NM858019DOHK</v>
          </cell>
          <cell r="K402" t="str">
            <v>MOLDURA COMBI "019 C"</v>
          </cell>
          <cell r="L402" t="str">
            <v>21A22</v>
          </cell>
          <cell r="M402">
            <v>30</v>
          </cell>
          <cell r="N402">
            <v>3</v>
          </cell>
          <cell r="O402">
            <v>12</v>
          </cell>
          <cell r="P402">
            <v>2</v>
          </cell>
          <cell r="Q402" t="str">
            <v>M11/Gerardo</v>
          </cell>
          <cell r="R402" t="str">
            <v>MORIROKU TECHNOLOGY DE MEXICO S.A.</v>
          </cell>
        </row>
        <row r="403">
          <cell r="I403" t="str">
            <v>3Q1 959 435 C</v>
          </cell>
          <cell r="J403" t="str">
            <v>3Q1 959 435 C</v>
          </cell>
          <cell r="K403" t="str">
            <v>KESSY "Q"</v>
          </cell>
          <cell r="L403" t="str">
            <v>21A23</v>
          </cell>
          <cell r="M403">
            <v>576</v>
          </cell>
          <cell r="N403">
            <v>45</v>
          </cell>
          <cell r="O403">
            <v>40</v>
          </cell>
          <cell r="P403">
            <v>1</v>
          </cell>
          <cell r="Q403" t="str">
            <v>M06/Ruben</v>
          </cell>
          <cell r="R403" t="str">
            <v>HELLA KGaA Hueck &amp; Co.</v>
          </cell>
        </row>
        <row r="404">
          <cell r="I404" t="str">
            <v>5Q1 937 084 C</v>
          </cell>
          <cell r="J404" t="str">
            <v>5Q1937084C</v>
          </cell>
          <cell r="K404" t="str">
            <v>BCM "084 C"</v>
          </cell>
          <cell r="L404" t="str">
            <v>21A24</v>
          </cell>
          <cell r="M404">
            <v>144</v>
          </cell>
          <cell r="N404">
            <v>36</v>
          </cell>
          <cell r="O404">
            <v>36</v>
          </cell>
          <cell r="P404">
            <v>1</v>
          </cell>
          <cell r="Q404" t="str">
            <v>M13/Jorge</v>
          </cell>
          <cell r="R404" t="str">
            <v>Continental Automotive Guadalajara</v>
          </cell>
        </row>
        <row r="405">
          <cell r="I405" t="str">
            <v>2Q0 953 254</v>
          </cell>
          <cell r="J405" t="str">
            <v>2Q0953254</v>
          </cell>
          <cell r="K405" t="str">
            <v>UNIDAD LECTURA KESSY</v>
          </cell>
          <cell r="L405" t="str">
            <v>21A25</v>
          </cell>
          <cell r="M405">
            <v>5544</v>
          </cell>
          <cell r="N405" t="str">
            <v>NA</v>
          </cell>
          <cell r="O405">
            <v>46</v>
          </cell>
          <cell r="P405">
            <v>1</v>
          </cell>
          <cell r="Q405" t="str">
            <v>M07/Concepcion</v>
          </cell>
          <cell r="R405" t="str">
            <v>KOSTAL UK Ltd.</v>
          </cell>
        </row>
        <row r="406">
          <cell r="I406" t="str">
            <v>5NN 858 418 A  9GA</v>
          </cell>
          <cell r="J406" t="str">
            <v>5NN858418A9GA</v>
          </cell>
          <cell r="K406" t="str">
            <v>DECORATIVE MOLDING</v>
          </cell>
          <cell r="L406" t="str">
            <v>21A26</v>
          </cell>
          <cell r="M406">
            <v>240</v>
          </cell>
          <cell r="N406">
            <v>10</v>
          </cell>
          <cell r="O406">
            <v>18</v>
          </cell>
          <cell r="P406">
            <v>1</v>
          </cell>
          <cell r="Q406" t="str">
            <v>M06/Ruben</v>
          </cell>
          <cell r="R406" t="str">
            <v>PLASTIC TEC S.A. de C.V.</v>
          </cell>
        </row>
        <row r="407">
          <cell r="I407" t="str">
            <v>5NN 863 801 A</v>
          </cell>
          <cell r="J407" t="str">
            <v>5NN863801A</v>
          </cell>
          <cell r="K407" t="str">
            <v>AMORTIGUANTE</v>
          </cell>
          <cell r="L407" t="str">
            <v>21A27</v>
          </cell>
          <cell r="M407">
            <v>312</v>
          </cell>
          <cell r="N407">
            <v>25</v>
          </cell>
          <cell r="O407">
            <v>12</v>
          </cell>
          <cell r="P407">
            <v>1</v>
          </cell>
          <cell r="Q407" t="str">
            <v>M06/Ruben</v>
          </cell>
          <cell r="R407" t="str">
            <v>Polimeros del Uretano S.A. de C.V.</v>
          </cell>
        </row>
        <row r="408">
          <cell r="I408" t="str">
            <v>3G0 920 320 F</v>
          </cell>
          <cell r="J408" t="str">
            <v>3G0 920 320 F</v>
          </cell>
          <cell r="K408" t="str">
            <v>INSTRUMENT CLUSTER</v>
          </cell>
          <cell r="L408" t="str">
            <v>21A28</v>
          </cell>
          <cell r="M408">
            <v>60</v>
          </cell>
          <cell r="N408">
            <v>60</v>
          </cell>
          <cell r="O408">
            <v>1</v>
          </cell>
          <cell r="P408">
            <v>1</v>
          </cell>
          <cell r="Q408" t="str">
            <v>M07/Concepcion</v>
          </cell>
          <cell r="R408" t="str">
            <v>Continental Automotive GmbH</v>
          </cell>
        </row>
        <row r="409">
          <cell r="I409" t="str">
            <v>5QN 723 913 B</v>
          </cell>
          <cell r="J409" t="str">
            <v>5QN723913B</v>
          </cell>
          <cell r="K409" t="str">
            <v>SOPORTE CRASH "B"</v>
          </cell>
          <cell r="L409" t="str">
            <v>21A29</v>
          </cell>
          <cell r="M409">
            <v>480</v>
          </cell>
          <cell r="N409">
            <v>30</v>
          </cell>
          <cell r="O409">
            <v>25</v>
          </cell>
          <cell r="P409">
            <v>1</v>
          </cell>
          <cell r="Q409" t="str">
            <v>M07/Concepcion</v>
          </cell>
          <cell r="R409" t="str">
            <v>MOLDEO Y CENTRIFUGADO DE METALES  S</v>
          </cell>
        </row>
        <row r="410">
          <cell r="I410" t="str">
            <v>5NN 819 063</v>
          </cell>
          <cell r="J410" t="str">
            <v>5NN819063</v>
          </cell>
          <cell r="K410" t="str">
            <v>PIEZA INTERMEDIA</v>
          </cell>
          <cell r="L410" t="str">
            <v>21A30</v>
          </cell>
          <cell r="M410">
            <v>180</v>
          </cell>
          <cell r="N410">
            <v>12</v>
          </cell>
          <cell r="O410">
            <v>30</v>
          </cell>
          <cell r="P410">
            <v>1</v>
          </cell>
          <cell r="Q410" t="str">
            <v>M13/Jorge</v>
          </cell>
          <cell r="R410" t="str">
            <v>EISSMANN AUTOMOTIVE QUERETARO</v>
          </cell>
        </row>
        <row r="411">
          <cell r="I411" t="str">
            <v>5NN 819 241</v>
          </cell>
          <cell r="J411" t="str">
            <v>5NN819241</v>
          </cell>
          <cell r="K411" t="str">
            <v>PIEZA INTERMEDIA</v>
          </cell>
          <cell r="L411" t="str">
            <v>21A31</v>
          </cell>
          <cell r="M411">
            <v>144</v>
          </cell>
          <cell r="N411">
            <v>12</v>
          </cell>
          <cell r="O411">
            <v>20</v>
          </cell>
          <cell r="P411">
            <v>1</v>
          </cell>
          <cell r="Q411" t="str">
            <v>M13/Jorge</v>
          </cell>
          <cell r="R411" t="str">
            <v>EISSMANN AUTOMOTIVE QUERETARO</v>
          </cell>
        </row>
        <row r="412">
          <cell r="I412" t="str">
            <v>5NN 857 890 A</v>
          </cell>
          <cell r="J412" t="str">
            <v>5NN857890A</v>
          </cell>
          <cell r="K412" t="str">
            <v>ELEMENTO DEFO</v>
          </cell>
          <cell r="L412" t="str">
            <v>21A32</v>
          </cell>
          <cell r="M412">
            <v>234</v>
          </cell>
          <cell r="N412">
            <v>20</v>
          </cell>
          <cell r="O412">
            <v>27</v>
          </cell>
          <cell r="P412">
            <v>1</v>
          </cell>
          <cell r="Q412" t="str">
            <v>M13/Jorge</v>
          </cell>
          <cell r="R412" t="str">
            <v>EISSMANN AUTOMOTIVE QUERETARO</v>
          </cell>
        </row>
        <row r="413">
          <cell r="I413" t="str">
            <v>5NN 858 801 A</v>
          </cell>
          <cell r="J413" t="str">
            <v>5NN858801A</v>
          </cell>
          <cell r="K413" t="str">
            <v>ELEMENTO DEFO</v>
          </cell>
          <cell r="L413" t="str">
            <v>21A33</v>
          </cell>
          <cell r="M413">
            <v>720</v>
          </cell>
          <cell r="N413">
            <v>30</v>
          </cell>
          <cell r="O413">
            <v>27</v>
          </cell>
          <cell r="P413">
            <v>1</v>
          </cell>
          <cell r="Q413" t="str">
            <v>M13/Jorge</v>
          </cell>
          <cell r="R413" t="str">
            <v>EISSMANN AUTOMOTIVE QUERETARO</v>
          </cell>
        </row>
        <row r="414">
          <cell r="I414" t="str">
            <v>5NN 858 341 B  81U</v>
          </cell>
          <cell r="J414" t="str">
            <v>5NN858341B81U</v>
          </cell>
          <cell r="K414" t="str">
            <v>CARATULA ROTATIVO "B"</v>
          </cell>
          <cell r="L414" t="str">
            <v>21B01</v>
          </cell>
          <cell r="M414">
            <v>672</v>
          </cell>
          <cell r="N414">
            <v>16</v>
          </cell>
          <cell r="O414">
            <v>12</v>
          </cell>
          <cell r="P414">
            <v>1</v>
          </cell>
          <cell r="Q414" t="str">
            <v>M13/Jorge</v>
          </cell>
          <cell r="R414" t="str">
            <v>EuWe EUGEN WEXLER de Mexico</v>
          </cell>
        </row>
        <row r="415">
          <cell r="I415" t="str">
            <v>5E0 941 070</v>
          </cell>
          <cell r="J415" t="str">
            <v>5E0941070</v>
          </cell>
          <cell r="K415" t="str">
            <v>Z</v>
          </cell>
          <cell r="L415" t="str">
            <v>21B02</v>
          </cell>
          <cell r="M415">
            <v>120000</v>
          </cell>
          <cell r="N415">
            <v>450</v>
          </cell>
          <cell r="O415">
            <v>267.66666666666669</v>
          </cell>
          <cell r="P415">
            <v>1</v>
          </cell>
          <cell r="Q415" t="str">
            <v>M06/Ruben</v>
          </cell>
          <cell r="R415" t="str">
            <v>A. Raymond GmbH &amp; Co. KG</v>
          </cell>
        </row>
        <row r="416">
          <cell r="I416" t="str">
            <v>5NA 919 068</v>
          </cell>
          <cell r="J416" t="str">
            <v>5NA919068</v>
          </cell>
          <cell r="K416" t="str">
            <v>TAPA SENSOR SOLAR</v>
          </cell>
          <cell r="L416" t="str">
            <v>21B03</v>
          </cell>
          <cell r="M416">
            <v>432</v>
          </cell>
          <cell r="N416">
            <v>480</v>
          </cell>
          <cell r="O416">
            <v>4</v>
          </cell>
          <cell r="P416">
            <v>1</v>
          </cell>
          <cell r="Q416" t="str">
            <v>M07/Concepcion</v>
          </cell>
          <cell r="R416" t="str">
            <v>Casco Schoeller GmbH</v>
          </cell>
        </row>
        <row r="417">
          <cell r="I417" t="str">
            <v>5QN 721 913 B</v>
          </cell>
          <cell r="J417" t="str">
            <v>5QN721913B</v>
          </cell>
          <cell r="K417" t="str">
            <v>SOPORTE CRASH "B"</v>
          </cell>
          <cell r="L417" t="str">
            <v>21B04</v>
          </cell>
          <cell r="M417">
            <v>480</v>
          </cell>
          <cell r="N417">
            <v>18</v>
          </cell>
          <cell r="O417">
            <v>2</v>
          </cell>
          <cell r="P417">
            <v>1</v>
          </cell>
          <cell r="Q417" t="str">
            <v>M07/Concepcion</v>
          </cell>
          <cell r="R417" t="str">
            <v>MOLDEO Y CENTRIFUGADO DE METALES  S</v>
          </cell>
        </row>
        <row r="418">
          <cell r="I418" t="str">
            <v>5NM 858 418    6J7</v>
          </cell>
          <cell r="J418" t="str">
            <v>5NM8584186J7</v>
          </cell>
          <cell r="K418" t="str">
            <v>MOLDURA DECO "6J7"</v>
          </cell>
          <cell r="L418" t="str">
            <v>21B05</v>
          </cell>
          <cell r="M418">
            <v>240</v>
          </cell>
          <cell r="N418">
            <v>10</v>
          </cell>
          <cell r="O418">
            <v>6</v>
          </cell>
          <cell r="P418">
            <v>1</v>
          </cell>
          <cell r="Q418" t="str">
            <v>M06/Ruben</v>
          </cell>
          <cell r="R418" t="str">
            <v>PLASTIC TEC S.A. de C.V.</v>
          </cell>
        </row>
        <row r="419">
          <cell r="I419" t="str">
            <v>5TA 971 930</v>
          </cell>
          <cell r="J419" t="str">
            <v>5TA971930</v>
          </cell>
          <cell r="K419" t="str">
            <v>SOPORTE DSRC</v>
          </cell>
          <cell r="L419" t="str">
            <v>21B06</v>
          </cell>
          <cell r="M419">
            <v>50</v>
          </cell>
          <cell r="N419" t="str">
            <v>NA</v>
          </cell>
          <cell r="O419" t="str">
            <v>NA</v>
          </cell>
          <cell r="P419">
            <v>1</v>
          </cell>
          <cell r="Q419" t="str">
            <v>M06/Ruben</v>
          </cell>
          <cell r="R419" t="str">
            <v>HellermannTyton GmbH</v>
          </cell>
        </row>
        <row r="420">
          <cell r="I420" t="str">
            <v>5NM 858 341 B  81U</v>
          </cell>
          <cell r="J420" t="str">
            <v>5NM858341B81U</v>
          </cell>
          <cell r="K420" t="str">
            <v>CARATULA ROTATIVO "B"</v>
          </cell>
          <cell r="L420" t="str">
            <v>21B07</v>
          </cell>
          <cell r="M420">
            <v>240</v>
          </cell>
          <cell r="N420">
            <v>16</v>
          </cell>
          <cell r="O420">
            <v>12</v>
          </cell>
          <cell r="P420">
            <v>1</v>
          </cell>
          <cell r="Q420" t="str">
            <v>M13/Jorge</v>
          </cell>
          <cell r="R420" t="str">
            <v>EISSMANN AUTOMOTIVE QUERETARO</v>
          </cell>
        </row>
        <row r="421">
          <cell r="I421" t="str">
            <v>5NA 907 638</v>
          </cell>
          <cell r="J421" t="str">
            <v>5NA907638</v>
          </cell>
          <cell r="K421" t="str">
            <v>SENSOR SOLAR "638"</v>
          </cell>
          <cell r="L421" t="str">
            <v>21B08</v>
          </cell>
          <cell r="M421">
            <v>1920</v>
          </cell>
          <cell r="N421">
            <v>135</v>
          </cell>
          <cell r="O421">
            <v>4</v>
          </cell>
          <cell r="P421">
            <v>1</v>
          </cell>
          <cell r="Q421" t="str">
            <v>M06/Ruben</v>
          </cell>
          <cell r="R421" t="str">
            <v>Casco Automotive (Suzhou) Co. Ltd.</v>
          </cell>
        </row>
        <row r="422">
          <cell r="I422" t="str">
            <v>5NN 858 341 A  RF4</v>
          </cell>
          <cell r="J422" t="str">
            <v>5NN858341ARF4</v>
          </cell>
          <cell r="K422" t="str">
            <v>CARATULA ROTATIVO "A"</v>
          </cell>
          <cell r="L422" t="str">
            <v>21B09</v>
          </cell>
          <cell r="M422">
            <v>240</v>
          </cell>
          <cell r="N422">
            <v>16</v>
          </cell>
          <cell r="O422">
            <v>6</v>
          </cell>
          <cell r="P422">
            <v>1</v>
          </cell>
          <cell r="Q422" t="str">
            <v>M13/Jorge</v>
          </cell>
          <cell r="R422" t="str">
            <v>EuWe EUGEN WEXLER de Mexico</v>
          </cell>
        </row>
        <row r="423">
          <cell r="I423" t="str">
            <v>5NM 858 161    82V</v>
          </cell>
          <cell r="J423" t="str">
            <v>5NM85816182V</v>
          </cell>
          <cell r="K423" t="str">
            <v>SOPORTE ALTAVOZ TABLERO</v>
          </cell>
          <cell r="L423" t="str">
            <v>21B10</v>
          </cell>
          <cell r="M423">
            <v>360</v>
          </cell>
          <cell r="N423">
            <v>20</v>
          </cell>
          <cell r="O423">
            <v>8</v>
          </cell>
          <cell r="P423">
            <v>1</v>
          </cell>
          <cell r="Q423" t="str">
            <v>M13/Jorge</v>
          </cell>
          <cell r="R423" t="str">
            <v>EISSMANN AUTOMOTIVE QUERETARO</v>
          </cell>
        </row>
        <row r="424">
          <cell r="I424" t="str">
            <v>5NN 858 341 B  RF4</v>
          </cell>
          <cell r="J424" t="str">
            <v>5NN858341BRF4</v>
          </cell>
          <cell r="K424" t="str">
            <v>CARATULA ROTATIVO "B"</v>
          </cell>
          <cell r="L424" t="str">
            <v>21B11</v>
          </cell>
          <cell r="M424">
            <v>672</v>
          </cell>
          <cell r="N424">
            <v>16</v>
          </cell>
          <cell r="O424">
            <v>6</v>
          </cell>
          <cell r="P424">
            <v>1</v>
          </cell>
          <cell r="Q424" t="str">
            <v>M13/Jorge</v>
          </cell>
          <cell r="R424" t="str">
            <v>EuWe EUGEN WEXLER de Mexico</v>
          </cell>
        </row>
        <row r="425">
          <cell r="I425" t="str">
            <v>5NM 858 418    9GA</v>
          </cell>
          <cell r="J425" t="str">
            <v>5NM8584189GA</v>
          </cell>
          <cell r="K425" t="str">
            <v>MOLDURA DECO "9GA"</v>
          </cell>
          <cell r="L425" t="str">
            <v>21B12</v>
          </cell>
          <cell r="M425">
            <v>240</v>
          </cell>
          <cell r="N425">
            <v>10</v>
          </cell>
          <cell r="O425">
            <v>5</v>
          </cell>
          <cell r="P425">
            <v>1</v>
          </cell>
          <cell r="Q425" t="str">
            <v>M06/Ruben</v>
          </cell>
          <cell r="R425" t="str">
            <v>PLASTIC TEC S.A. de C.V.</v>
          </cell>
        </row>
        <row r="426">
          <cell r="I426" t="str">
            <v xml:space="preserve">5NB 816 311 </v>
          </cell>
          <cell r="J426" t="str">
            <v>5NB816311</v>
          </cell>
          <cell r="K426" t="str">
            <v xml:space="preserve">MANGUITO AIRE </v>
          </cell>
          <cell r="L426" t="str">
            <v>21B13</v>
          </cell>
          <cell r="M426">
            <v>900</v>
          </cell>
          <cell r="N426">
            <v>40</v>
          </cell>
          <cell r="O426">
            <v>4</v>
          </cell>
          <cell r="P426">
            <v>1</v>
          </cell>
          <cell r="Q426" t="str">
            <v>M06/Ruben</v>
          </cell>
          <cell r="R426" t="str">
            <v>Pass GmbH &amp; Co.KG</v>
          </cell>
        </row>
        <row r="427">
          <cell r="I427" t="str">
            <v>518 971 856</v>
          </cell>
          <cell r="J427">
            <v>518971856</v>
          </cell>
          <cell r="K427" t="str">
            <v>SOPORTE GATEWAY</v>
          </cell>
          <cell r="L427" t="str">
            <v>21B14</v>
          </cell>
          <cell r="M427">
            <v>250</v>
          </cell>
          <cell r="N427">
            <v>40</v>
          </cell>
          <cell r="O427">
            <v>6</v>
          </cell>
          <cell r="P427">
            <v>1</v>
          </cell>
          <cell r="Q427" t="str">
            <v>M06/Ruben</v>
          </cell>
          <cell r="R427" t="str">
            <v>HellermannTyton GmbH</v>
          </cell>
        </row>
        <row r="428">
          <cell r="I428" t="str">
            <v>5NM 858 341 B  RF4</v>
          </cell>
          <cell r="J428" t="str">
            <v>5NM858341BRF4</v>
          </cell>
          <cell r="K428" t="str">
            <v>CARATULA ROTATIVO "B"</v>
          </cell>
          <cell r="L428" t="str">
            <v>21B15</v>
          </cell>
          <cell r="M428">
            <v>672</v>
          </cell>
          <cell r="N428">
            <v>16</v>
          </cell>
          <cell r="O428">
            <v>6</v>
          </cell>
          <cell r="P428">
            <v>1</v>
          </cell>
          <cell r="Q428" t="str">
            <v>M13/Jorge</v>
          </cell>
          <cell r="R428" t="str">
            <v>EuWe EUGEN WEXLER de Mexico</v>
          </cell>
        </row>
        <row r="429">
          <cell r="I429" t="str">
            <v>5NM 858 341 A  RF4</v>
          </cell>
          <cell r="J429" t="str">
            <v>5NM858341ARF4</v>
          </cell>
          <cell r="K429" t="str">
            <v>CARATULA ROTATIVO "A"</v>
          </cell>
          <cell r="L429" t="str">
            <v>21B16</v>
          </cell>
          <cell r="M429">
            <v>672</v>
          </cell>
          <cell r="N429">
            <v>16</v>
          </cell>
          <cell r="O429">
            <v>6</v>
          </cell>
          <cell r="P429">
            <v>1</v>
          </cell>
          <cell r="Q429" t="str">
            <v>M13/Jorge</v>
          </cell>
          <cell r="R429" t="str">
            <v>EuWe EUGEN WEXLER de Mexico</v>
          </cell>
        </row>
        <row r="430">
          <cell r="I430" t="str">
            <v>5NC 858 365 A  RM5</v>
          </cell>
          <cell r="J430" t="str">
            <v>5NC858365ARM5</v>
          </cell>
          <cell r="K430" t="str">
            <v>RODILLERA STORM "A"</v>
          </cell>
          <cell r="L430" t="str">
            <v>21B17</v>
          </cell>
          <cell r="M430">
            <v>108</v>
          </cell>
          <cell r="N430">
            <v>9</v>
          </cell>
          <cell r="O430">
            <v>2</v>
          </cell>
          <cell r="P430">
            <v>1</v>
          </cell>
          <cell r="Q430" t="str">
            <v>M07/Concepcion</v>
          </cell>
          <cell r="R430" t="str">
            <v>AIS Automotive Interior</v>
          </cell>
        </row>
        <row r="431">
          <cell r="I431" t="str">
            <v>5NN 858 365    RM5</v>
          </cell>
          <cell r="J431" t="str">
            <v>5NC858365RM5</v>
          </cell>
          <cell r="K431" t="str">
            <v>RODILLERA STORM</v>
          </cell>
          <cell r="L431" t="str">
            <v>21B18</v>
          </cell>
          <cell r="M431">
            <v>108</v>
          </cell>
          <cell r="N431">
            <v>9</v>
          </cell>
          <cell r="O431">
            <v>2</v>
          </cell>
          <cell r="P431">
            <v>1</v>
          </cell>
          <cell r="Q431" t="e">
            <v>#N/A</v>
          </cell>
          <cell r="R431" t="e">
            <v>#N/A</v>
          </cell>
        </row>
        <row r="432">
          <cell r="I432" t="str">
            <v>5NM 858 418    6L8</v>
          </cell>
          <cell r="J432" t="str">
            <v>5NM8584186L8</v>
          </cell>
          <cell r="K432" t="str">
            <v>MOLDURA DECO "6L8"</v>
          </cell>
          <cell r="L432" t="str">
            <v>21B19</v>
          </cell>
          <cell r="M432">
            <v>240</v>
          </cell>
          <cell r="N432">
            <v>10</v>
          </cell>
          <cell r="O432">
            <v>6</v>
          </cell>
          <cell r="P432">
            <v>1</v>
          </cell>
          <cell r="Q432" t="str">
            <v>M06/Ruben</v>
          </cell>
          <cell r="R432" t="str">
            <v>PLASTIC TEC S.A. de C.V.</v>
          </cell>
        </row>
        <row r="433">
          <cell r="I433" t="str">
            <v>5NM 857 919    RM5</v>
          </cell>
          <cell r="J433" t="str">
            <v>5NM857919RM5</v>
          </cell>
          <cell r="K433" t="str">
            <v>GUANTERITA STORM</v>
          </cell>
          <cell r="L433" t="str">
            <v>21B19-1</v>
          </cell>
          <cell r="M433"/>
          <cell r="N433"/>
          <cell r="O433">
            <v>10</v>
          </cell>
          <cell r="P433">
            <v>1</v>
          </cell>
          <cell r="Q433" t="str">
            <v>M13/Jorge</v>
          </cell>
          <cell r="R433" t="str">
            <v>EISSMANN AUTOMOTIVE QUERETARO</v>
          </cell>
        </row>
        <row r="434">
          <cell r="I434" t="str">
            <v>5NM 858 418    WU7</v>
          </cell>
          <cell r="J434" t="str">
            <v>5NM858418WU7</v>
          </cell>
          <cell r="K434" t="str">
            <v>MOLDURA DECO "WU7"</v>
          </cell>
          <cell r="L434" t="str">
            <v>21B20</v>
          </cell>
          <cell r="M434">
            <v>300</v>
          </cell>
          <cell r="N434">
            <v>10</v>
          </cell>
          <cell r="O434">
            <v>6</v>
          </cell>
          <cell r="P434">
            <v>1</v>
          </cell>
          <cell r="Q434" t="str">
            <v>M06/Ruben</v>
          </cell>
          <cell r="R434" t="str">
            <v>PLASTIC TEC S.A. de C.V.</v>
          </cell>
        </row>
        <row r="435">
          <cell r="I435" t="str">
            <v>5NM 858 341 A  81U</v>
          </cell>
          <cell r="J435" t="str">
            <v>5NM858341A81U</v>
          </cell>
          <cell r="K435" t="str">
            <v>CARATULA ROTATIVO "A"</v>
          </cell>
          <cell r="L435" t="str">
            <v>21B21</v>
          </cell>
          <cell r="M435">
            <v>240</v>
          </cell>
          <cell r="N435">
            <v>16</v>
          </cell>
          <cell r="O435">
            <v>6</v>
          </cell>
          <cell r="P435">
            <v>1</v>
          </cell>
          <cell r="Q435" t="str">
            <v>M13/Jorge</v>
          </cell>
          <cell r="R435" t="str">
            <v>EISSMANN AUTOMOTIVE QUERETARO</v>
          </cell>
        </row>
        <row r="436">
          <cell r="I436" t="str">
            <v>5NM 858 122 A  81U</v>
          </cell>
          <cell r="J436" t="str">
            <v>5NM858122A81U</v>
          </cell>
          <cell r="K436" t="str">
            <v>BANDEJA CON TAPA "B"</v>
          </cell>
          <cell r="L436" t="str">
            <v>21B22</v>
          </cell>
          <cell r="M436">
            <v>240</v>
          </cell>
          <cell r="N436">
            <v>10</v>
          </cell>
          <cell r="O436">
            <v>6</v>
          </cell>
          <cell r="P436">
            <v>1</v>
          </cell>
          <cell r="Q436" t="str">
            <v>M13/Jorge</v>
          </cell>
          <cell r="R436" t="str">
            <v>EISSMANN AUTOMOTIVE QUERETARO</v>
          </cell>
        </row>
        <row r="437">
          <cell r="I437" t="str">
            <v>5NM 858 365    82V</v>
          </cell>
          <cell r="J437" t="str">
            <v>5NM85836582V</v>
          </cell>
          <cell r="K437" t="str">
            <v>RODILLERA TITAN</v>
          </cell>
          <cell r="L437" t="str">
            <v>22A01</v>
          </cell>
          <cell r="M437">
            <v>108</v>
          </cell>
          <cell r="N437">
            <v>9</v>
          </cell>
          <cell r="O437">
            <v>16</v>
          </cell>
          <cell r="P437">
            <v>1</v>
          </cell>
          <cell r="Q437" t="str">
            <v>M13/Jorge</v>
          </cell>
          <cell r="R437" t="str">
            <v>EISSMANN AUTOMOTIVE QUERETARO</v>
          </cell>
        </row>
        <row r="438">
          <cell r="I438" t="str">
            <v>5NN 858 365 A  RM5</v>
          </cell>
          <cell r="J438" t="str">
            <v>5NN858365ARM5</v>
          </cell>
          <cell r="K438" t="str">
            <v>RODILLERA STORM "A"</v>
          </cell>
          <cell r="L438" t="str">
            <v>22A02</v>
          </cell>
          <cell r="M438">
            <v>108</v>
          </cell>
          <cell r="N438">
            <v>9</v>
          </cell>
          <cell r="O438">
            <v>16</v>
          </cell>
          <cell r="P438">
            <v>1</v>
          </cell>
          <cell r="Q438" t="str">
            <v>M13/Jorge</v>
          </cell>
          <cell r="R438" t="str">
            <v>EISSMANN AUTOMOTIVE QUERETARO</v>
          </cell>
        </row>
        <row r="439">
          <cell r="I439" t="str">
            <v>5TA 972 596</v>
          </cell>
          <cell r="J439" t="str">
            <v>5TA972596</v>
          </cell>
          <cell r="K439" t="str">
            <v>SOPORTE CABLE</v>
          </cell>
          <cell r="L439" t="str">
            <v>22A03</v>
          </cell>
          <cell r="M439">
            <v>75000</v>
          </cell>
          <cell r="N439">
            <v>350</v>
          </cell>
          <cell r="O439">
            <v>20</v>
          </cell>
          <cell r="P439">
            <v>1</v>
          </cell>
          <cell r="Q439" t="str">
            <v>M06/Ruben</v>
          </cell>
          <cell r="R439" t="str">
            <v>A. Raymond GmbH &amp; Co. KG</v>
          </cell>
        </row>
        <row r="440">
          <cell r="I440" t="str">
            <v>5Q1 953 521 JT IGI</v>
          </cell>
          <cell r="J440" t="str">
            <v>5Q1953521JTIGI</v>
          </cell>
          <cell r="K440" t="str">
            <v>MANDOS COLUMNA "JT"</v>
          </cell>
          <cell r="L440" t="str">
            <v>22A04</v>
          </cell>
          <cell r="M440">
            <v>100</v>
          </cell>
          <cell r="N440">
            <v>5</v>
          </cell>
          <cell r="O440">
            <v>24</v>
          </cell>
          <cell r="P440">
            <v>1</v>
          </cell>
          <cell r="Q440" t="str">
            <v>M13/Jorge</v>
          </cell>
          <cell r="R440" t="str">
            <v>Valeo Switches &amp; Detection Systems</v>
          </cell>
        </row>
        <row r="441">
          <cell r="I441" t="str">
            <v>5Q2 721 913 M</v>
          </cell>
          <cell r="J441" t="str">
            <v>5Q2721913M</v>
          </cell>
          <cell r="K441" t="str">
            <v>SOPORTE CRASH</v>
          </cell>
          <cell r="L441" t="str">
            <v>22A05</v>
          </cell>
          <cell r="M441">
            <v>100</v>
          </cell>
          <cell r="N441">
            <v>20</v>
          </cell>
          <cell r="O441">
            <v>1</v>
          </cell>
          <cell r="P441">
            <v>1</v>
          </cell>
          <cell r="Q441" t="str">
            <v>M07/Concepcion</v>
          </cell>
          <cell r="R441" t="str">
            <v>Gebr. Wielpütz GmbH &amp; Co.KG</v>
          </cell>
        </row>
        <row r="442">
          <cell r="I442" t="str">
            <v>5Q0 953 223</v>
          </cell>
          <cell r="J442" t="str">
            <v>5Q0953223</v>
          </cell>
          <cell r="K442" t="str">
            <v>SOPORTE SMLS</v>
          </cell>
          <cell r="L442" t="str">
            <v>22A06</v>
          </cell>
          <cell r="M442">
            <v>62500</v>
          </cell>
          <cell r="N442">
            <v>250</v>
          </cell>
          <cell r="O442">
            <v>20</v>
          </cell>
          <cell r="P442">
            <v>1</v>
          </cell>
          <cell r="Q442" t="str">
            <v>M06/Ruben</v>
          </cell>
          <cell r="R442" t="str">
            <v>A. Raymond GmbH &amp; Co. KG</v>
          </cell>
        </row>
        <row r="443">
          <cell r="I443" t="str">
            <v>5NN 858 418 A  8JC</v>
          </cell>
          <cell r="J443" t="str">
            <v>5NN 858 418 A  8JC</v>
          </cell>
          <cell r="K443" t="str">
            <v>MOLDURA DECO A 8JC</v>
          </cell>
          <cell r="L443" t="str">
            <v>22A07</v>
          </cell>
          <cell r="M443">
            <v>100</v>
          </cell>
          <cell r="N443">
            <v>5</v>
          </cell>
          <cell r="O443">
            <v>1</v>
          </cell>
          <cell r="P443">
            <v>1</v>
          </cell>
          <cell r="Q443" t="str">
            <v>M13/Jorge</v>
          </cell>
          <cell r="R443" t="str">
            <v>PLASTIC TEC S.A. de C.V.</v>
          </cell>
        </row>
        <row r="444">
          <cell r="I444" t="str">
            <v xml:space="preserve">2GA 035 284 B </v>
          </cell>
          <cell r="J444" t="str">
            <v>2GA 035 284</v>
          </cell>
          <cell r="K444" t="str">
            <v>OCU "285 B"</v>
          </cell>
          <cell r="L444" t="str">
            <v>22A08</v>
          </cell>
          <cell r="M444" t="str">
            <v>NA</v>
          </cell>
          <cell r="N444" t="str">
            <v>NA</v>
          </cell>
          <cell r="O444" t="str">
            <v>NA</v>
          </cell>
          <cell r="P444" t="str">
            <v>NA</v>
          </cell>
          <cell r="Q444" t="str">
            <v>NA</v>
          </cell>
          <cell r="R444" t="str">
            <v>NA</v>
          </cell>
        </row>
        <row r="445">
          <cell r="I445" t="str">
            <v>5QH 971 856 A</v>
          </cell>
          <cell r="J445" t="str">
            <v>5QH971856A</v>
          </cell>
          <cell r="K445" t="str">
            <v>SOPORTE OCU</v>
          </cell>
          <cell r="L445" t="str">
            <v>22A09</v>
          </cell>
          <cell r="M445">
            <v>200</v>
          </cell>
          <cell r="N445">
            <v>50</v>
          </cell>
          <cell r="O445">
            <v>22</v>
          </cell>
          <cell r="P445">
            <v>1</v>
          </cell>
          <cell r="Q445" t="str">
            <v>M06/Ruben</v>
          </cell>
          <cell r="R445" t="str">
            <v>Knipping Kunststofftechnik Gessmann</v>
          </cell>
        </row>
        <row r="446">
          <cell r="I446" t="str">
            <v>5E0 816 355    9B9</v>
          </cell>
          <cell r="J446" t="str">
            <v>5E08163559B9</v>
          </cell>
          <cell r="K446" t="str">
            <v>VALVULA AIRE</v>
          </cell>
          <cell r="L446" t="str">
            <v>22A10</v>
          </cell>
          <cell r="M446">
            <v>52500</v>
          </cell>
          <cell r="N446">
            <v>280</v>
          </cell>
          <cell r="O446">
            <v>46</v>
          </cell>
          <cell r="P446">
            <v>1</v>
          </cell>
          <cell r="Q446" t="str">
            <v>M07/Concepcion</v>
          </cell>
          <cell r="R446" t="str">
            <v>ADIS Tachov</v>
          </cell>
        </row>
        <row r="447">
          <cell r="I447" t="str">
            <v>510 880 506 A</v>
          </cell>
          <cell r="J447" t="str">
            <v>510880506A</v>
          </cell>
          <cell r="K447" t="str">
            <v>SOPORTE AIRBAG</v>
          </cell>
          <cell r="L447" t="str">
            <v>22A11</v>
          </cell>
          <cell r="M447">
            <v>480</v>
          </cell>
          <cell r="N447">
            <v>30</v>
          </cell>
          <cell r="O447">
            <v>32</v>
          </cell>
          <cell r="P447">
            <v>1</v>
          </cell>
          <cell r="Q447" t="str">
            <v>M06/Ruben</v>
          </cell>
          <cell r="R447" t="str">
            <v>GEDIA Poland Sp.z.o.o.</v>
          </cell>
        </row>
        <row r="448">
          <cell r="I448" t="str">
            <v>510 880 505 A</v>
          </cell>
          <cell r="J448" t="str">
            <v>510880505A</v>
          </cell>
          <cell r="K448" t="str">
            <v>SOPORTE AIRBAG</v>
          </cell>
          <cell r="L448" t="str">
            <v>22A12</v>
          </cell>
          <cell r="M448">
            <v>480</v>
          </cell>
          <cell r="N448">
            <v>30</v>
          </cell>
          <cell r="O448">
            <v>32</v>
          </cell>
          <cell r="P448">
            <v>1</v>
          </cell>
          <cell r="Q448" t="str">
            <v>M06/Ruben</v>
          </cell>
          <cell r="R448" t="str">
            <v>GEDIA Poland Sp.z.o.o.</v>
          </cell>
        </row>
        <row r="449">
          <cell r="I449" t="str">
            <v>5Q1 971 846</v>
          </cell>
          <cell r="J449" t="str">
            <v>5Q1971846</v>
          </cell>
          <cell r="K449" t="str">
            <v>SOPORTE ALTAVOZ CLIMA</v>
          </cell>
          <cell r="L449" t="str">
            <v>22A13</v>
          </cell>
          <cell r="M449">
            <v>4800</v>
          </cell>
          <cell r="N449">
            <v>100</v>
          </cell>
          <cell r="O449">
            <v>18</v>
          </cell>
          <cell r="P449">
            <v>1</v>
          </cell>
          <cell r="Q449" t="str">
            <v>M06/Ruben</v>
          </cell>
          <cell r="R449" t="str">
            <v>Springfix Befestigungstechnik GmbH</v>
          </cell>
        </row>
        <row r="450">
          <cell r="I450" t="str">
            <v>5QN 723 913 C</v>
          </cell>
          <cell r="J450" t="str">
            <v>5QN723913C</v>
          </cell>
          <cell r="K450" t="str">
            <v>SOPORTE CRASH "C"</v>
          </cell>
          <cell r="L450" t="str">
            <v>22A14</v>
          </cell>
          <cell r="M450">
            <v>480</v>
          </cell>
          <cell r="N450">
            <v>30</v>
          </cell>
          <cell r="O450">
            <v>24</v>
          </cell>
          <cell r="P450">
            <v>1</v>
          </cell>
          <cell r="Q450" t="str">
            <v>M07/Concepcion</v>
          </cell>
          <cell r="R450" t="str">
            <v>MOLDEO Y CENTRIFUGADO DE METALES  S</v>
          </cell>
        </row>
        <row r="451">
          <cell r="I451" t="str">
            <v>5NN 819 704 B  OHJ</v>
          </cell>
          <cell r="J451" t="str">
            <v>5NN819704BOHJ</v>
          </cell>
          <cell r="K451" t="str">
            <v>MOLDURA LATERAL "B"</v>
          </cell>
          <cell r="L451" t="str">
            <v>22A15</v>
          </cell>
          <cell r="M451">
            <v>140</v>
          </cell>
          <cell r="N451">
            <v>12</v>
          </cell>
          <cell r="O451">
            <v>28</v>
          </cell>
          <cell r="P451">
            <v>1</v>
          </cell>
          <cell r="Q451" t="str">
            <v>M11/Gerardo</v>
          </cell>
          <cell r="R451" t="str">
            <v>MORIROKU TECHNOLOGY DE MEXICO  S.A.</v>
          </cell>
        </row>
        <row r="452">
          <cell r="I452" t="str">
            <v>5NN 858 122 A  81U</v>
          </cell>
          <cell r="J452" t="str">
            <v>5NN858122A81U</v>
          </cell>
          <cell r="K452" t="str">
            <v>CUBIERTA ALTAVOZ TABLERO</v>
          </cell>
          <cell r="L452" t="str">
            <v>22A16</v>
          </cell>
          <cell r="M452">
            <v>240</v>
          </cell>
          <cell r="N452">
            <v>10</v>
          </cell>
          <cell r="O452">
            <v>4</v>
          </cell>
          <cell r="P452">
            <v>2</v>
          </cell>
          <cell r="Q452" t="str">
            <v>M07/Concepcion</v>
          </cell>
          <cell r="R452" t="str">
            <v>LG Electronics Deutschland GmbH</v>
          </cell>
        </row>
        <row r="453">
          <cell r="I453" t="str">
            <v>3D0 907 543 A</v>
          </cell>
          <cell r="J453" t="str">
            <v>3D0907543A</v>
          </cell>
          <cell r="K453" t="str">
            <v>SENSOR TEMPERATURA</v>
          </cell>
          <cell r="L453" t="str">
            <v>22A17</v>
          </cell>
          <cell r="M453">
            <v>1680</v>
          </cell>
          <cell r="N453">
            <v>200</v>
          </cell>
          <cell r="O453">
            <v>16</v>
          </cell>
          <cell r="P453">
            <v>1</v>
          </cell>
          <cell r="Q453" t="str">
            <v>M06/Ruben</v>
          </cell>
          <cell r="R453" t="str">
            <v>Hella Fahrzeugkomponenten GmbH</v>
          </cell>
        </row>
        <row r="454">
          <cell r="I454" t="str">
            <v>5NN 858 418 A  6J7</v>
          </cell>
          <cell r="J454" t="str">
            <v>5NN858418A6J7</v>
          </cell>
          <cell r="K454" t="str">
            <v>DECORATIVE MOLDING</v>
          </cell>
          <cell r="L454" t="str">
            <v>22A18</v>
          </cell>
          <cell r="M454">
            <v>240</v>
          </cell>
          <cell r="N454">
            <v>10</v>
          </cell>
          <cell r="O454">
            <v>30</v>
          </cell>
          <cell r="P454">
            <v>1</v>
          </cell>
          <cell r="Q454" t="str">
            <v>M06/Ruben</v>
          </cell>
          <cell r="R454" t="str">
            <v>PLASTIC TEC S.A. de C.V.</v>
          </cell>
        </row>
        <row r="455">
          <cell r="I455" t="str">
            <v>5NM 819 063</v>
          </cell>
          <cell r="J455" t="str">
            <v>5NM819063</v>
          </cell>
          <cell r="K455" t="str">
            <v>PIEZA INTERMEDIA</v>
          </cell>
          <cell r="L455" t="str">
            <v>22A19</v>
          </cell>
          <cell r="M455">
            <v>144</v>
          </cell>
          <cell r="N455">
            <v>10</v>
          </cell>
          <cell r="O455">
            <v>30</v>
          </cell>
          <cell r="P455">
            <v>1</v>
          </cell>
          <cell r="Q455" t="str">
            <v>M13/Jorge</v>
          </cell>
          <cell r="R455" t="str">
            <v>EISSMANN AUTOMOTIVE QUERETARO</v>
          </cell>
        </row>
        <row r="456">
          <cell r="I456" t="str">
            <v>5NM 857 919    82V</v>
          </cell>
          <cell r="J456" t="str">
            <v>5NM85791982V</v>
          </cell>
          <cell r="K456" t="str">
            <v>GUANTERITA TITAN</v>
          </cell>
          <cell r="L456" t="str">
            <v>22A20</v>
          </cell>
          <cell r="M456">
            <v>96</v>
          </cell>
          <cell r="N456">
            <v>12</v>
          </cell>
          <cell r="O456">
            <v>30</v>
          </cell>
          <cell r="P456">
            <v>1</v>
          </cell>
          <cell r="Q456" t="str">
            <v>M13/Jorge</v>
          </cell>
          <cell r="R456" t="str">
            <v>EISSMANN AUTOMOTIVE QUERETARO</v>
          </cell>
        </row>
        <row r="457">
          <cell r="I457" t="str">
            <v>3Q0 907 530 BB</v>
          </cell>
          <cell r="J457" t="str">
            <v>3Q0 907 530 BB</v>
          </cell>
          <cell r="K457" t="str">
            <v>GATEWAY "AR"</v>
          </cell>
          <cell r="L457" t="str">
            <v>22A21</v>
          </cell>
          <cell r="M457">
            <v>576</v>
          </cell>
          <cell r="N457">
            <v>100</v>
          </cell>
          <cell r="O457">
            <v>18</v>
          </cell>
          <cell r="P457">
            <v>1</v>
          </cell>
          <cell r="Q457" t="str">
            <v>M13/Jorge</v>
          </cell>
          <cell r="R457" t="str">
            <v>Continental Automotive Guadalajara</v>
          </cell>
        </row>
        <row r="458">
          <cell r="I458" t="str">
            <v>5NM 819 703 B  OHJ</v>
          </cell>
          <cell r="J458" t="str">
            <v>5NM819703BOHJ</v>
          </cell>
          <cell r="K458" t="str">
            <v>MOLDURA LATERAL "703 O"</v>
          </cell>
          <cell r="L458" t="str">
            <v>22A22</v>
          </cell>
          <cell r="M458">
            <v>240</v>
          </cell>
          <cell r="N458">
            <v>12</v>
          </cell>
          <cell r="O458">
            <v>12</v>
          </cell>
          <cell r="P458">
            <v>1</v>
          </cell>
          <cell r="Q458" t="str">
            <v>M11/Gerardo</v>
          </cell>
          <cell r="R458" t="str">
            <v>MORIROKU TECHNOLOGY DE MEXICO  S.A.</v>
          </cell>
        </row>
        <row r="459">
          <cell r="I459" t="str">
            <v>5NM 819 241</v>
          </cell>
          <cell r="J459" t="str">
            <v>5NM819241</v>
          </cell>
          <cell r="K459" t="str">
            <v>PIEZA INTERMEDIA</v>
          </cell>
          <cell r="L459" t="str">
            <v>22A23</v>
          </cell>
          <cell r="M459">
            <v>180</v>
          </cell>
          <cell r="N459">
            <v>12</v>
          </cell>
          <cell r="O459">
            <v>20</v>
          </cell>
          <cell r="P459">
            <v>1</v>
          </cell>
          <cell r="Q459" t="str">
            <v>M13/Jorge</v>
          </cell>
          <cell r="R459" t="str">
            <v>EISSMANN AUTOMOTIVE QUERETARO</v>
          </cell>
        </row>
        <row r="460">
          <cell r="I460" t="str">
            <v>5NN 857 889</v>
          </cell>
          <cell r="J460" t="str">
            <v>5NN857889</v>
          </cell>
          <cell r="K460" t="str">
            <v>ELEMENTO DEFO</v>
          </cell>
          <cell r="L460" t="str">
            <v>22A24</v>
          </cell>
          <cell r="M460">
            <v>360</v>
          </cell>
          <cell r="N460">
            <v>18</v>
          </cell>
          <cell r="O460">
            <v>30</v>
          </cell>
          <cell r="P460">
            <v>1</v>
          </cell>
          <cell r="Q460" t="str">
            <v>M13/Jorge</v>
          </cell>
          <cell r="R460" t="str">
            <v>EISSMANN AUTOMOTIVE QUERETARO</v>
          </cell>
        </row>
        <row r="461">
          <cell r="I461" t="str">
            <v>5TC 819 152</v>
          </cell>
          <cell r="J461" t="str">
            <v>5TC819152</v>
          </cell>
          <cell r="K461" t="str">
            <v>DIFUSOR PISO</v>
          </cell>
          <cell r="L461" t="str">
            <v>22A25</v>
          </cell>
          <cell r="M461">
            <v>500</v>
          </cell>
          <cell r="N461">
            <v>32</v>
          </cell>
          <cell r="O461">
            <v>17</v>
          </cell>
          <cell r="P461">
            <v>1</v>
          </cell>
          <cell r="Q461" t="str">
            <v>M07/Concepcion</v>
          </cell>
          <cell r="R461" t="str">
            <v>Özler Plastik Sanayi ve Ticaret A.S</v>
          </cell>
        </row>
        <row r="462">
          <cell r="I462" t="str">
            <v>518 819 151</v>
          </cell>
          <cell r="J462">
            <v>518819151</v>
          </cell>
          <cell r="K462" t="str">
            <v>SOPORTE GATEWAY</v>
          </cell>
          <cell r="L462" t="str">
            <v>22A26</v>
          </cell>
          <cell r="M462">
            <v>500</v>
          </cell>
          <cell r="N462">
            <v>36</v>
          </cell>
          <cell r="O462">
            <v>17</v>
          </cell>
          <cell r="P462">
            <v>1</v>
          </cell>
          <cell r="Q462" t="str">
            <v>M07/Concepcion</v>
          </cell>
          <cell r="R462" t="str">
            <v>Özler Plastik Sanayi ve Ticaret A.S</v>
          </cell>
        </row>
        <row r="463">
          <cell r="I463" t="str">
            <v>5TB 819 593 B</v>
          </cell>
          <cell r="J463" t="str">
            <v>5TB819593B</v>
          </cell>
          <cell r="K463" t="str">
            <v>PANEL FRIO</v>
          </cell>
          <cell r="L463" t="str">
            <v>22A27</v>
          </cell>
          <cell r="M463">
            <v>800</v>
          </cell>
          <cell r="N463">
            <v>40</v>
          </cell>
          <cell r="O463">
            <v>1</v>
          </cell>
          <cell r="P463">
            <v>1</v>
          </cell>
          <cell r="Q463" t="str">
            <v>M06/Ruben</v>
          </cell>
          <cell r="R463" t="str">
            <v>Carcoustics Belgium N.V.</v>
          </cell>
        </row>
        <row r="464">
          <cell r="I464" t="str">
            <v>5NN 858 069 E  WQD</v>
          </cell>
          <cell r="J464" t="str">
            <v>5NN858069EWQD</v>
          </cell>
          <cell r="K464" t="str">
            <v>MOLDURA RADIO "E"</v>
          </cell>
          <cell r="L464" t="str">
            <v>22A28</v>
          </cell>
          <cell r="M464">
            <v>240</v>
          </cell>
          <cell r="N464">
            <v>10</v>
          </cell>
          <cell r="O464">
            <v>30</v>
          </cell>
          <cell r="P464">
            <v>1</v>
          </cell>
          <cell r="Q464" t="str">
            <v>M06/Ruben</v>
          </cell>
          <cell r="R464" t="str">
            <v>PLASTIC TEC S.A. de C.V.</v>
          </cell>
        </row>
        <row r="465">
          <cell r="I465" t="str">
            <v>5TB 819 152</v>
          </cell>
          <cell r="J465" t="str">
            <v>5TB819152</v>
          </cell>
          <cell r="K465" t="str">
            <v>DIFUSOR PISO</v>
          </cell>
          <cell r="L465" t="str">
            <v>22A29</v>
          </cell>
          <cell r="M465">
            <v>270</v>
          </cell>
          <cell r="N465">
            <v>40</v>
          </cell>
          <cell r="O465">
            <v>1</v>
          </cell>
          <cell r="P465">
            <v>1</v>
          </cell>
          <cell r="Q465" t="str">
            <v>M06/Ruben</v>
          </cell>
          <cell r="R465" t="str">
            <v>METELIX DE MEXICO S DE RL DE CV</v>
          </cell>
        </row>
        <row r="466">
          <cell r="I466" t="str">
            <v>5TB 819 151</v>
          </cell>
          <cell r="J466" t="str">
            <v>5TB819151</v>
          </cell>
          <cell r="K466" t="str">
            <v>DIFUSOR PISO</v>
          </cell>
          <cell r="L466" t="str">
            <v>22A30</v>
          </cell>
          <cell r="M466">
            <v>220</v>
          </cell>
          <cell r="N466">
            <v>50</v>
          </cell>
          <cell r="O466">
            <v>1</v>
          </cell>
          <cell r="P466">
            <v>1</v>
          </cell>
          <cell r="Q466" t="str">
            <v>M06/Ruben</v>
          </cell>
          <cell r="R466" t="str">
            <v>METELIX DE MEXICO S DE RL DE CV</v>
          </cell>
        </row>
        <row r="467">
          <cell r="I467" t="str">
            <v>TARIMAS</v>
          </cell>
          <cell r="J467" t="str">
            <v>TARIMAS</v>
          </cell>
          <cell r="K467" t="str">
            <v>TARIMAS</v>
          </cell>
          <cell r="L467" t="str">
            <v>23A01</v>
          </cell>
          <cell r="M467" t="str">
            <v>NA</v>
          </cell>
          <cell r="N467" t="str">
            <v>NA</v>
          </cell>
          <cell r="O467" t="str">
            <v>NA</v>
          </cell>
          <cell r="P467" t="str">
            <v>NA</v>
          </cell>
          <cell r="Q467" t="str">
            <v>NA</v>
          </cell>
          <cell r="R467" t="str">
            <v>NA</v>
          </cell>
        </row>
        <row r="468">
          <cell r="I468" t="str">
            <v>VACIOS</v>
          </cell>
          <cell r="J468" t="str">
            <v>VACIOS</v>
          </cell>
          <cell r="K468" t="str">
            <v>VACIOS</v>
          </cell>
          <cell r="L468" t="str">
            <v>23A02</v>
          </cell>
          <cell r="M468" t="str">
            <v>NA</v>
          </cell>
          <cell r="N468" t="str">
            <v>NA</v>
          </cell>
          <cell r="O468" t="str">
            <v>NA</v>
          </cell>
          <cell r="P468" t="str">
            <v>NA</v>
          </cell>
          <cell r="Q468" t="str">
            <v>NA</v>
          </cell>
          <cell r="R468" t="str">
            <v>NA</v>
          </cell>
        </row>
        <row r="469">
          <cell r="I469" t="str">
            <v>VACIOS</v>
          </cell>
          <cell r="J469" t="str">
            <v>VACIOS</v>
          </cell>
          <cell r="K469" t="str">
            <v>VACIOS</v>
          </cell>
          <cell r="L469" t="str">
            <v>23A03</v>
          </cell>
          <cell r="M469" t="str">
            <v>NA</v>
          </cell>
          <cell r="N469" t="str">
            <v>NA</v>
          </cell>
          <cell r="O469" t="str">
            <v>NA</v>
          </cell>
          <cell r="P469" t="str">
            <v>NA</v>
          </cell>
          <cell r="Q469" t="str">
            <v>NA</v>
          </cell>
          <cell r="R469" t="str">
            <v>NA</v>
          </cell>
        </row>
        <row r="470">
          <cell r="I470" t="str">
            <v>VACIOS</v>
          </cell>
          <cell r="J470" t="str">
            <v>VACIOS</v>
          </cell>
          <cell r="K470" t="str">
            <v>VACIOS</v>
          </cell>
          <cell r="L470" t="str">
            <v>23A04</v>
          </cell>
          <cell r="M470" t="str">
            <v>NA</v>
          </cell>
          <cell r="N470" t="str">
            <v>NA</v>
          </cell>
          <cell r="O470" t="str">
            <v>NA</v>
          </cell>
          <cell r="P470" t="str">
            <v>NA</v>
          </cell>
          <cell r="Q470" t="str">
            <v>NA</v>
          </cell>
          <cell r="R470" t="str">
            <v>NA</v>
          </cell>
        </row>
        <row r="471">
          <cell r="I471" t="str">
            <v>VACIOS</v>
          </cell>
          <cell r="J471" t="str">
            <v>VACIOS</v>
          </cell>
          <cell r="K471" t="str">
            <v>VACIOS</v>
          </cell>
          <cell r="L471" t="str">
            <v>23A05</v>
          </cell>
          <cell r="M471" t="str">
            <v>NA</v>
          </cell>
          <cell r="N471" t="str">
            <v>NA</v>
          </cell>
          <cell r="O471" t="str">
            <v>NA</v>
          </cell>
          <cell r="P471" t="str">
            <v>NA</v>
          </cell>
          <cell r="Q471" t="str">
            <v>NA</v>
          </cell>
          <cell r="R471" t="str">
            <v>NA</v>
          </cell>
        </row>
        <row r="472">
          <cell r="I472" t="str">
            <v>VACIOS</v>
          </cell>
          <cell r="J472" t="str">
            <v>VACIOS</v>
          </cell>
          <cell r="K472" t="str">
            <v>VACIOS</v>
          </cell>
          <cell r="L472" t="str">
            <v>23A06</v>
          </cell>
          <cell r="M472" t="str">
            <v>NA</v>
          </cell>
          <cell r="N472" t="str">
            <v>NA</v>
          </cell>
          <cell r="O472" t="str">
            <v>NA</v>
          </cell>
          <cell r="P472" t="str">
            <v>NA</v>
          </cell>
          <cell r="Q472" t="str">
            <v>NA</v>
          </cell>
          <cell r="R472" t="str">
            <v>NA</v>
          </cell>
        </row>
        <row r="473">
          <cell r="I473" t="str">
            <v>VACIOS</v>
          </cell>
          <cell r="J473" t="str">
            <v>VACIOS</v>
          </cell>
          <cell r="K473" t="str">
            <v>VACIOS</v>
          </cell>
          <cell r="L473" t="str">
            <v>23A07</v>
          </cell>
          <cell r="M473" t="str">
            <v>NA</v>
          </cell>
          <cell r="N473" t="str">
            <v>NA</v>
          </cell>
          <cell r="O473" t="str">
            <v>NA</v>
          </cell>
          <cell r="P473" t="str">
            <v>NA</v>
          </cell>
          <cell r="Q473" t="str">
            <v>NA</v>
          </cell>
          <cell r="R473" t="str">
            <v>NA</v>
          </cell>
        </row>
        <row r="474">
          <cell r="I474" t="str">
            <v>VACIOS</v>
          </cell>
          <cell r="J474" t="str">
            <v>VACIOS</v>
          </cell>
          <cell r="K474" t="str">
            <v>VACIOS</v>
          </cell>
          <cell r="L474" t="str">
            <v>23A08</v>
          </cell>
          <cell r="M474" t="str">
            <v>NA</v>
          </cell>
          <cell r="N474" t="str">
            <v>NA</v>
          </cell>
          <cell r="O474" t="str">
            <v>NA</v>
          </cell>
          <cell r="P474" t="str">
            <v>NA</v>
          </cell>
          <cell r="Q474" t="str">
            <v>NA</v>
          </cell>
          <cell r="R474" t="str">
            <v>NA</v>
          </cell>
        </row>
        <row r="475">
          <cell r="I475" t="str">
            <v>VACIOS</v>
          </cell>
          <cell r="J475" t="str">
            <v>VACIOS</v>
          </cell>
          <cell r="K475" t="str">
            <v>VACIOS</v>
          </cell>
          <cell r="L475" t="str">
            <v>23A09</v>
          </cell>
          <cell r="M475" t="str">
            <v>NA</v>
          </cell>
          <cell r="N475" t="str">
            <v>NA</v>
          </cell>
          <cell r="O475" t="str">
            <v>NA</v>
          </cell>
          <cell r="P475" t="str">
            <v>NA</v>
          </cell>
          <cell r="Q475" t="str">
            <v>NA</v>
          </cell>
          <cell r="R475" t="str">
            <v>NA</v>
          </cell>
        </row>
        <row r="476">
          <cell r="I476" t="str">
            <v>VACIOS</v>
          </cell>
          <cell r="J476" t="str">
            <v>VACIOS</v>
          </cell>
          <cell r="K476" t="str">
            <v>VACIOS</v>
          </cell>
          <cell r="L476" t="str">
            <v>23A10</v>
          </cell>
          <cell r="M476" t="str">
            <v>NA</v>
          </cell>
          <cell r="N476" t="str">
            <v>NA</v>
          </cell>
          <cell r="O476" t="str">
            <v>NA</v>
          </cell>
          <cell r="P476" t="str">
            <v>NA</v>
          </cell>
          <cell r="Q476" t="str">
            <v>NA</v>
          </cell>
          <cell r="R476" t="str">
            <v>NA</v>
          </cell>
        </row>
        <row r="477">
          <cell r="I477" t="str">
            <v>VACIOS</v>
          </cell>
          <cell r="J477" t="str">
            <v>VACIOS</v>
          </cell>
          <cell r="K477" t="str">
            <v>VACIOS</v>
          </cell>
          <cell r="L477" t="str">
            <v>23A11</v>
          </cell>
          <cell r="M477" t="str">
            <v>NA</v>
          </cell>
          <cell r="N477" t="str">
            <v>NA</v>
          </cell>
          <cell r="O477" t="str">
            <v>NA</v>
          </cell>
          <cell r="P477" t="str">
            <v>NA</v>
          </cell>
          <cell r="Q477" t="str">
            <v>NA</v>
          </cell>
          <cell r="R477" t="str">
            <v>NA</v>
          </cell>
        </row>
        <row r="478">
          <cell r="I478" t="str">
            <v>VACIOS</v>
          </cell>
          <cell r="J478" t="str">
            <v>VACIOS</v>
          </cell>
          <cell r="K478" t="str">
            <v>VACIOS</v>
          </cell>
          <cell r="L478" t="str">
            <v>23A12</v>
          </cell>
          <cell r="M478" t="str">
            <v>NA</v>
          </cell>
          <cell r="N478" t="str">
            <v>NA</v>
          </cell>
          <cell r="O478" t="str">
            <v>NA</v>
          </cell>
          <cell r="P478" t="str">
            <v>NA</v>
          </cell>
          <cell r="Q478" t="str">
            <v>NA</v>
          </cell>
          <cell r="R478" t="str">
            <v>NA</v>
          </cell>
        </row>
        <row r="479">
          <cell r="I479" t="str">
            <v>VACIOS</v>
          </cell>
          <cell r="J479" t="str">
            <v>VACIOS</v>
          </cell>
          <cell r="K479" t="str">
            <v>VACIOS</v>
          </cell>
          <cell r="L479"/>
          <cell r="M479" t="str">
            <v>NA</v>
          </cell>
          <cell r="N479" t="str">
            <v>NA</v>
          </cell>
          <cell r="O479" t="str">
            <v>NA</v>
          </cell>
          <cell r="P479" t="str">
            <v>NA</v>
          </cell>
          <cell r="Q479" t="str">
            <v>NA</v>
          </cell>
          <cell r="R479" t="str">
            <v>NA</v>
          </cell>
        </row>
        <row r="480">
          <cell r="I480" t="str">
            <v>VACIOS</v>
          </cell>
          <cell r="J480" t="str">
            <v>VACIOS</v>
          </cell>
          <cell r="K480" t="str">
            <v>VACIOS</v>
          </cell>
          <cell r="L480"/>
          <cell r="M480" t="str">
            <v>NA</v>
          </cell>
          <cell r="N480" t="str">
            <v>NA</v>
          </cell>
          <cell r="O480" t="str">
            <v>NA</v>
          </cell>
          <cell r="P480" t="str">
            <v>NA</v>
          </cell>
          <cell r="Q480" t="str">
            <v>NA</v>
          </cell>
          <cell r="R480" t="str">
            <v>NA</v>
          </cell>
        </row>
        <row r="481">
          <cell r="I481" t="str">
            <v>VACIOS</v>
          </cell>
          <cell r="J481" t="str">
            <v>VACIOS</v>
          </cell>
          <cell r="K481" t="str">
            <v>VACIOS</v>
          </cell>
          <cell r="L481"/>
          <cell r="M481" t="str">
            <v>NA</v>
          </cell>
          <cell r="N481" t="str">
            <v>NA</v>
          </cell>
          <cell r="O481" t="str">
            <v>NA</v>
          </cell>
          <cell r="P481" t="str">
            <v>NA</v>
          </cell>
          <cell r="Q481" t="str">
            <v>NA</v>
          </cell>
          <cell r="R481" t="str">
            <v>NA</v>
          </cell>
        </row>
        <row r="482">
          <cell r="I482" t="str">
            <v>VACIOS</v>
          </cell>
          <cell r="J482" t="str">
            <v>VACIOS</v>
          </cell>
          <cell r="K482" t="str">
            <v>VACIOS</v>
          </cell>
          <cell r="L482"/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 t="str">
            <v>NA</v>
          </cell>
          <cell r="R482" t="str">
            <v>NA</v>
          </cell>
        </row>
        <row r="483">
          <cell r="I483" t="str">
            <v>TAPAS</v>
          </cell>
          <cell r="J483" t="str">
            <v>TAPAS</v>
          </cell>
          <cell r="K483" t="str">
            <v>TAPAS</v>
          </cell>
          <cell r="L483" t="str">
            <v>24A01</v>
          </cell>
          <cell r="M483" t="str">
            <v>NA</v>
          </cell>
          <cell r="N483" t="str">
            <v>NA</v>
          </cell>
          <cell r="O483" t="str">
            <v>NA</v>
          </cell>
          <cell r="P483" t="str">
            <v>NA</v>
          </cell>
          <cell r="Q483" t="str">
            <v>NA</v>
          </cell>
          <cell r="R483" t="str">
            <v>NA</v>
          </cell>
        </row>
        <row r="484">
          <cell r="I484" t="str">
            <v>VACIOS</v>
          </cell>
          <cell r="J484" t="str">
            <v>VACIOS</v>
          </cell>
          <cell r="K484" t="str">
            <v>VACIOS</v>
          </cell>
          <cell r="L484" t="str">
            <v>24A02</v>
          </cell>
          <cell r="M484" t="str">
            <v>NA</v>
          </cell>
          <cell r="N484" t="str">
            <v>NA</v>
          </cell>
          <cell r="O484" t="str">
            <v>NA</v>
          </cell>
          <cell r="P484" t="str">
            <v>NA</v>
          </cell>
          <cell r="Q484" t="str">
            <v>NA</v>
          </cell>
          <cell r="R484" t="str">
            <v>NA</v>
          </cell>
        </row>
        <row r="485">
          <cell r="I485" t="str">
            <v>VACIOS</v>
          </cell>
          <cell r="J485" t="str">
            <v>VACIOS</v>
          </cell>
          <cell r="K485" t="str">
            <v>VACIOS</v>
          </cell>
          <cell r="L485" t="str">
            <v>24A03</v>
          </cell>
          <cell r="M485" t="str">
            <v>NA</v>
          </cell>
          <cell r="N485" t="str">
            <v>NA</v>
          </cell>
          <cell r="O485" t="str">
            <v>NA</v>
          </cell>
          <cell r="P485" t="str">
            <v>NA</v>
          </cell>
          <cell r="Q485" t="str">
            <v>NA</v>
          </cell>
          <cell r="R485" t="str">
            <v>NA</v>
          </cell>
        </row>
        <row r="486">
          <cell r="I486" t="str">
            <v>VACIOS</v>
          </cell>
          <cell r="J486" t="str">
            <v>VACIOS</v>
          </cell>
          <cell r="K486" t="str">
            <v>VACIOS</v>
          </cell>
          <cell r="L486" t="str">
            <v>24A04</v>
          </cell>
          <cell r="M486" t="str">
            <v>NA</v>
          </cell>
          <cell r="N486" t="str">
            <v>NA</v>
          </cell>
          <cell r="O486" t="str">
            <v>NA</v>
          </cell>
          <cell r="P486" t="str">
            <v>NA</v>
          </cell>
          <cell r="Q486" t="str">
            <v>NA</v>
          </cell>
          <cell r="R486" t="str">
            <v>NA</v>
          </cell>
        </row>
        <row r="487">
          <cell r="I487" t="str">
            <v>VACIOS</v>
          </cell>
          <cell r="J487" t="str">
            <v>VACIOS</v>
          </cell>
          <cell r="K487" t="str">
            <v>VACIOS</v>
          </cell>
          <cell r="L487" t="str">
            <v>24A05</v>
          </cell>
          <cell r="M487" t="str">
            <v>NA</v>
          </cell>
          <cell r="N487" t="str">
            <v>NA</v>
          </cell>
          <cell r="O487" t="str">
            <v>NA</v>
          </cell>
          <cell r="P487" t="str">
            <v>NA</v>
          </cell>
          <cell r="Q487" t="str">
            <v>NA</v>
          </cell>
          <cell r="R487" t="str">
            <v>NA</v>
          </cell>
        </row>
        <row r="488">
          <cell r="I488" t="str">
            <v>VACIOS</v>
          </cell>
          <cell r="J488" t="str">
            <v>VACIOS</v>
          </cell>
          <cell r="K488" t="str">
            <v>VACIOS</v>
          </cell>
          <cell r="L488" t="str">
            <v>24A06</v>
          </cell>
          <cell r="M488" t="str">
            <v>NA</v>
          </cell>
          <cell r="N488" t="str">
            <v>NA</v>
          </cell>
          <cell r="O488" t="str">
            <v>NA</v>
          </cell>
          <cell r="P488" t="str">
            <v>NA</v>
          </cell>
          <cell r="Q488" t="str">
            <v>NA</v>
          </cell>
          <cell r="R488" t="str">
            <v>NA</v>
          </cell>
        </row>
        <row r="489">
          <cell r="I489" t="str">
            <v>VACIOS</v>
          </cell>
          <cell r="J489" t="str">
            <v>VACIOS</v>
          </cell>
          <cell r="K489" t="str">
            <v>VACIOS</v>
          </cell>
          <cell r="L489" t="str">
            <v>24A07</v>
          </cell>
          <cell r="M489" t="str">
            <v>NA</v>
          </cell>
          <cell r="N489" t="str">
            <v>NA</v>
          </cell>
          <cell r="O489" t="str">
            <v>NA</v>
          </cell>
          <cell r="P489" t="str">
            <v>NA</v>
          </cell>
          <cell r="Q489" t="str">
            <v>NA</v>
          </cell>
          <cell r="R489" t="str">
            <v>NA</v>
          </cell>
        </row>
        <row r="490">
          <cell r="I490" t="str">
            <v>VACIOS</v>
          </cell>
          <cell r="J490" t="str">
            <v>VACIOS</v>
          </cell>
          <cell r="K490" t="str">
            <v>VACIOS</v>
          </cell>
          <cell r="L490" t="str">
            <v>24A08</v>
          </cell>
          <cell r="M490" t="str">
            <v>NA</v>
          </cell>
          <cell r="N490" t="str">
            <v>NA</v>
          </cell>
          <cell r="O490" t="str">
            <v>NA</v>
          </cell>
          <cell r="P490" t="str">
            <v>NA</v>
          </cell>
          <cell r="Q490" t="str">
            <v>NA</v>
          </cell>
          <cell r="R490" t="str">
            <v>NA</v>
          </cell>
        </row>
        <row r="491">
          <cell r="I491" t="str">
            <v>VACIOS</v>
          </cell>
          <cell r="J491" t="str">
            <v>VACIOS</v>
          </cell>
          <cell r="K491" t="str">
            <v>VACIOS</v>
          </cell>
          <cell r="L491" t="str">
            <v>24A09</v>
          </cell>
          <cell r="M491" t="str">
            <v>NA</v>
          </cell>
          <cell r="N491" t="str">
            <v>NA</v>
          </cell>
          <cell r="O491" t="str">
            <v>NA</v>
          </cell>
          <cell r="P491" t="str">
            <v>NA</v>
          </cell>
          <cell r="Q491" t="str">
            <v>NA</v>
          </cell>
          <cell r="R491" t="str">
            <v>NA</v>
          </cell>
        </row>
        <row r="492">
          <cell r="I492" t="str">
            <v>VACIOS</v>
          </cell>
          <cell r="J492" t="str">
            <v>VACIOS</v>
          </cell>
          <cell r="K492" t="str">
            <v>VACIOS</v>
          </cell>
          <cell r="L492" t="str">
            <v>24A10</v>
          </cell>
          <cell r="M492" t="str">
            <v>NA</v>
          </cell>
          <cell r="N492" t="str">
            <v>NA</v>
          </cell>
          <cell r="O492" t="str">
            <v>NA</v>
          </cell>
          <cell r="P492" t="str">
            <v>NA</v>
          </cell>
          <cell r="Q492" t="str">
            <v>NA</v>
          </cell>
          <cell r="R492" t="str">
            <v>NA</v>
          </cell>
        </row>
        <row r="493">
          <cell r="I493" t="str">
            <v>VACIOS</v>
          </cell>
          <cell r="J493" t="str">
            <v>VACIOS</v>
          </cell>
          <cell r="K493" t="str">
            <v>VACIOS</v>
          </cell>
          <cell r="L493" t="str">
            <v>24A11</v>
          </cell>
          <cell r="M493" t="str">
            <v>NA</v>
          </cell>
          <cell r="N493" t="str">
            <v>NA</v>
          </cell>
          <cell r="O493" t="str">
            <v>NA</v>
          </cell>
          <cell r="P493" t="str">
            <v>NA</v>
          </cell>
          <cell r="Q493" t="str">
            <v>NA</v>
          </cell>
          <cell r="R493" t="str">
            <v>NA</v>
          </cell>
        </row>
        <row r="494">
          <cell r="I494" t="str">
            <v>VACIOS</v>
          </cell>
          <cell r="J494" t="str">
            <v>VACIOS</v>
          </cell>
          <cell r="K494" t="str">
            <v>VACIOS</v>
          </cell>
          <cell r="L494" t="str">
            <v>24A12</v>
          </cell>
          <cell r="M494" t="str">
            <v>NA</v>
          </cell>
          <cell r="N494" t="str">
            <v>NA</v>
          </cell>
          <cell r="O494" t="str">
            <v>NA</v>
          </cell>
          <cell r="P494" t="str">
            <v>NA</v>
          </cell>
          <cell r="Q494" t="str">
            <v>NA</v>
          </cell>
          <cell r="R494" t="str">
            <v>NA</v>
          </cell>
        </row>
        <row r="495">
          <cell r="I495" t="str">
            <v>VACIOS</v>
          </cell>
          <cell r="J495" t="str">
            <v>VACIOS</v>
          </cell>
          <cell r="K495" t="str">
            <v>VACIOS</v>
          </cell>
          <cell r="L495"/>
          <cell r="M495" t="str">
            <v>NA</v>
          </cell>
          <cell r="N495" t="str">
            <v>NA</v>
          </cell>
          <cell r="O495" t="str">
            <v>NA</v>
          </cell>
          <cell r="P495" t="str">
            <v>NA</v>
          </cell>
          <cell r="Q495" t="str">
            <v>NA</v>
          </cell>
          <cell r="R495" t="str">
            <v>NA</v>
          </cell>
        </row>
        <row r="496">
          <cell r="I496" t="str">
            <v>VACIOS</v>
          </cell>
          <cell r="J496" t="str">
            <v>VACIOS</v>
          </cell>
          <cell r="K496" t="str">
            <v>VACIOS</v>
          </cell>
          <cell r="L496"/>
          <cell r="M496" t="str">
            <v>NA</v>
          </cell>
          <cell r="N496" t="str">
            <v>NA</v>
          </cell>
          <cell r="O496" t="str">
            <v>NA</v>
          </cell>
          <cell r="P496" t="str">
            <v>NA</v>
          </cell>
          <cell r="Q496" t="str">
            <v>NA</v>
          </cell>
          <cell r="R496" t="str">
            <v>NA</v>
          </cell>
        </row>
        <row r="497">
          <cell r="I497" t="str">
            <v>VACIOS</v>
          </cell>
          <cell r="J497" t="str">
            <v>VACIOS</v>
          </cell>
          <cell r="K497" t="str">
            <v>VACIOS</v>
          </cell>
          <cell r="L497"/>
          <cell r="M497" t="str">
            <v>NA</v>
          </cell>
          <cell r="N497" t="str">
            <v>NA</v>
          </cell>
          <cell r="O497" t="str">
            <v>NA</v>
          </cell>
          <cell r="P497" t="str">
            <v>NA</v>
          </cell>
          <cell r="Q497" t="str">
            <v>NA</v>
          </cell>
          <cell r="R497" t="str">
            <v>NA</v>
          </cell>
        </row>
        <row r="498">
          <cell r="I498" t="str">
            <v>VACIOS</v>
          </cell>
          <cell r="J498" t="str">
            <v>VACIOS</v>
          </cell>
          <cell r="K498" t="str">
            <v>VACIOS</v>
          </cell>
          <cell r="L498"/>
          <cell r="M498" t="str">
            <v>NA</v>
          </cell>
          <cell r="N498" t="str">
            <v>NA</v>
          </cell>
          <cell r="O498" t="str">
            <v>NA</v>
          </cell>
          <cell r="P498" t="str">
            <v>NA</v>
          </cell>
          <cell r="Q498" t="str">
            <v>NA</v>
          </cell>
          <cell r="R498" t="str">
            <v>NA</v>
          </cell>
        </row>
        <row r="499">
          <cell r="I499" t="str">
            <v>2GA 035 284 B</v>
          </cell>
          <cell r="J499" t="str">
            <v>2GA035284B</v>
          </cell>
          <cell r="K499" t="str">
            <v>OCU</v>
          </cell>
          <cell r="L499" t="str">
            <v>TEMPORAL</v>
          </cell>
          <cell r="M499" t="str">
            <v>NA</v>
          </cell>
          <cell r="N499" t="str">
            <v>NA</v>
          </cell>
          <cell r="O499" t="str">
            <v>NA</v>
          </cell>
          <cell r="P499" t="str">
            <v>NA</v>
          </cell>
          <cell r="Q499" t="str">
            <v>NA</v>
          </cell>
          <cell r="R499" t="str">
            <v>LG ELECTRONICS VEHICLE COMPONENTS</v>
          </cell>
        </row>
        <row r="500">
          <cell r="I500" t="str">
            <v>17B 858 415 D ZBA</v>
          </cell>
          <cell r="J500" t="str">
            <v>17B858415DZBA</v>
          </cell>
          <cell r="K500" t="str">
            <v>MOLDURA DECO</v>
          </cell>
          <cell r="L500" t="str">
            <v>TEMPORAL</v>
          </cell>
          <cell r="M500" t="str">
            <v>NA</v>
          </cell>
          <cell r="N500" t="str">
            <v>NA</v>
          </cell>
          <cell r="O500" t="str">
            <v>NA</v>
          </cell>
          <cell r="P500" t="str">
            <v>NA</v>
          </cell>
          <cell r="Q500" t="str">
            <v>NA</v>
          </cell>
          <cell r="R500" t="str">
            <v>Shanghi Tongling</v>
          </cell>
        </row>
        <row r="501">
          <cell r="I501" t="str">
            <v>17B 858 415 C 2UT</v>
          </cell>
          <cell r="J501" t="str">
            <v>17B858415C2UT</v>
          </cell>
          <cell r="K501" t="str">
            <v>MOLDURA DECO</v>
          </cell>
          <cell r="L501" t="str">
            <v>TEMPORAL</v>
          </cell>
          <cell r="M501" t="str">
            <v>NA</v>
          </cell>
          <cell r="N501" t="str">
            <v>NA</v>
          </cell>
          <cell r="O501" t="str">
            <v>NA</v>
          </cell>
          <cell r="P501" t="str">
            <v>NA</v>
          </cell>
          <cell r="Q501" t="str">
            <v>NA</v>
          </cell>
          <cell r="R501" t="str">
            <v>Shanghi Tongling</v>
          </cell>
        </row>
        <row r="502">
          <cell r="I502" t="str">
            <v>17B 858 416 C TU2</v>
          </cell>
          <cell r="J502" t="str">
            <v>17B858416CTU2</v>
          </cell>
          <cell r="K502" t="str">
            <v>MOLDURA DECO</v>
          </cell>
          <cell r="L502" t="str">
            <v>TEMPORAL</v>
          </cell>
          <cell r="M502" t="str">
            <v>NA</v>
          </cell>
          <cell r="N502" t="str">
            <v>NA</v>
          </cell>
          <cell r="O502" t="str">
            <v>NA</v>
          </cell>
          <cell r="P502" t="str">
            <v>NA</v>
          </cell>
          <cell r="Q502" t="str">
            <v>NA</v>
          </cell>
          <cell r="R502" t="str">
            <v>Shanghi Tongling</v>
          </cell>
        </row>
        <row r="503">
          <cell r="I503" t="str">
            <v>17B 858 416 D ASZ</v>
          </cell>
          <cell r="J503" t="str">
            <v>17B858416 ASZ</v>
          </cell>
          <cell r="K503" t="str">
            <v>MOLDURA DECO</v>
          </cell>
          <cell r="L503" t="str">
            <v>TEMPORAL</v>
          </cell>
          <cell r="M503" t="str">
            <v>NA</v>
          </cell>
          <cell r="N503" t="str">
            <v>NA</v>
          </cell>
          <cell r="O503" t="str">
            <v>NA</v>
          </cell>
          <cell r="P503" t="str">
            <v>NA</v>
          </cell>
          <cell r="Q503" t="str">
            <v>NA</v>
          </cell>
          <cell r="R503" t="str">
            <v>Shanghi Tongling</v>
          </cell>
        </row>
        <row r="504">
          <cell r="I504" t="str">
            <v>17B 858 415 C 7KK</v>
          </cell>
          <cell r="J504" t="str">
            <v>17B858415C7KK</v>
          </cell>
          <cell r="K504" t="str">
            <v>MOLDURA DECO</v>
          </cell>
          <cell r="L504" t="str">
            <v>TEMPORAL</v>
          </cell>
          <cell r="M504" t="str">
            <v>NA</v>
          </cell>
          <cell r="N504" t="str">
            <v>NA</v>
          </cell>
          <cell r="O504" t="str">
            <v>NA</v>
          </cell>
          <cell r="P504" t="str">
            <v>NA</v>
          </cell>
          <cell r="Q504" t="str">
            <v>NA</v>
          </cell>
          <cell r="R504" t="str">
            <v>Shanghi Tongling</v>
          </cell>
        </row>
        <row r="505">
          <cell r="I505" t="str">
            <v>x</v>
          </cell>
          <cell r="J505">
            <v>0</v>
          </cell>
          <cell r="K505"/>
          <cell r="L505" t="str">
            <v>X</v>
          </cell>
          <cell r="M505" t="str">
            <v>NA</v>
          </cell>
          <cell r="N505" t="str">
            <v>NA</v>
          </cell>
          <cell r="O505" t="str">
            <v>NA</v>
          </cell>
          <cell r="P505" t="str">
            <v>NA</v>
          </cell>
          <cell r="Q505" t="str">
            <v>NA</v>
          </cell>
          <cell r="R505" t="str">
            <v>NA</v>
          </cell>
        </row>
        <row r="506">
          <cell r="I506" t="str">
            <v>x</v>
          </cell>
          <cell r="J506">
            <v>0</v>
          </cell>
          <cell r="K506"/>
          <cell r="L506" t="str">
            <v>03A10</v>
          </cell>
          <cell r="M506" t="str">
            <v>NA</v>
          </cell>
          <cell r="N506" t="str">
            <v>NA</v>
          </cell>
          <cell r="O506" t="str">
            <v>NA</v>
          </cell>
          <cell r="P506" t="str">
            <v>NA</v>
          </cell>
          <cell r="Q506" t="str">
            <v>NA</v>
          </cell>
          <cell r="R506" t="str">
            <v>NA</v>
          </cell>
        </row>
        <row r="507">
          <cell r="I507"/>
          <cell r="J507"/>
          <cell r="K507"/>
          <cell r="L507" t="str">
            <v>X</v>
          </cell>
          <cell r="M507" t="str">
            <v>NA</v>
          </cell>
          <cell r="N507" t="str">
            <v>NA</v>
          </cell>
          <cell r="O507" t="str">
            <v>NA</v>
          </cell>
          <cell r="P507" t="str">
            <v>NA</v>
          </cell>
          <cell r="Q507" t="str">
            <v>NA</v>
          </cell>
          <cell r="R507" t="str">
            <v>NA</v>
          </cell>
        </row>
        <row r="508">
          <cell r="I508"/>
          <cell r="J508"/>
          <cell r="K508"/>
          <cell r="L508" t="str">
            <v>X</v>
          </cell>
          <cell r="M508" t="str">
            <v>NA</v>
          </cell>
          <cell r="N508" t="str">
            <v>NA</v>
          </cell>
          <cell r="O508" t="str">
            <v>NA</v>
          </cell>
          <cell r="P508" t="str">
            <v>NA</v>
          </cell>
          <cell r="Q508" t="str">
            <v>NA</v>
          </cell>
          <cell r="R508" t="str">
            <v>NA</v>
          </cell>
        </row>
        <row r="509">
          <cell r="I509" t="str">
            <v>x</v>
          </cell>
          <cell r="J509">
            <v>0</v>
          </cell>
          <cell r="K509">
            <v>0</v>
          </cell>
          <cell r="L509" t="str">
            <v>X</v>
          </cell>
          <cell r="M509" t="str">
            <v>NA</v>
          </cell>
          <cell r="N509" t="str">
            <v>NA</v>
          </cell>
          <cell r="O509" t="str">
            <v>NA</v>
          </cell>
          <cell r="P509" t="str">
            <v>NA</v>
          </cell>
          <cell r="Q509" t="str">
            <v>NA</v>
          </cell>
          <cell r="R509" t="str">
            <v>NA</v>
          </cell>
        </row>
        <row r="510">
          <cell r="I510" t="str">
            <v>x</v>
          </cell>
          <cell r="J510">
            <v>0</v>
          </cell>
          <cell r="K510">
            <v>0</v>
          </cell>
          <cell r="L510" t="str">
            <v>X</v>
          </cell>
          <cell r="M510" t="str">
            <v>NA</v>
          </cell>
          <cell r="N510" t="str">
            <v>NA</v>
          </cell>
          <cell r="O510" t="str">
            <v>NA</v>
          </cell>
          <cell r="P510" t="str">
            <v>NA</v>
          </cell>
          <cell r="Q510" t="str">
            <v>NA</v>
          </cell>
          <cell r="R510" t="str">
            <v>NA</v>
          </cell>
        </row>
        <row r="511">
          <cell r="I511" t="str">
            <v>x</v>
          </cell>
          <cell r="J511">
            <v>0</v>
          </cell>
          <cell r="K511">
            <v>0</v>
          </cell>
          <cell r="L511" t="str">
            <v>X</v>
          </cell>
          <cell r="M511" t="str">
            <v>NA</v>
          </cell>
          <cell r="N511" t="str">
            <v>NA</v>
          </cell>
          <cell r="O511" t="str">
            <v>NA</v>
          </cell>
          <cell r="P511" t="str">
            <v>NA</v>
          </cell>
          <cell r="Q511" t="str">
            <v>NA</v>
          </cell>
          <cell r="R511" t="str">
            <v>NA</v>
          </cell>
        </row>
        <row r="512">
          <cell r="I512" t="str">
            <v>x</v>
          </cell>
          <cell r="J512">
            <v>0</v>
          </cell>
          <cell r="K512">
            <v>0</v>
          </cell>
          <cell r="L512" t="str">
            <v>X</v>
          </cell>
          <cell r="M512" t="str">
            <v>NA</v>
          </cell>
          <cell r="N512" t="str">
            <v>NA</v>
          </cell>
          <cell r="O512" t="str">
            <v>NA</v>
          </cell>
          <cell r="P512" t="str">
            <v>NA</v>
          </cell>
          <cell r="Q512" t="str">
            <v>NA</v>
          </cell>
          <cell r="R512" t="str">
            <v>NA</v>
          </cell>
        </row>
        <row r="513">
          <cell r="I513" t="str">
            <v>x</v>
          </cell>
          <cell r="J513">
            <v>0</v>
          </cell>
          <cell r="K513">
            <v>0</v>
          </cell>
          <cell r="L513" t="str">
            <v>X</v>
          </cell>
          <cell r="M513" t="str">
            <v>NA</v>
          </cell>
          <cell r="N513" t="str">
            <v>NA</v>
          </cell>
          <cell r="O513" t="str">
            <v>NA</v>
          </cell>
          <cell r="P513" t="str">
            <v>NA</v>
          </cell>
          <cell r="Q513" t="str">
            <v>NA</v>
          </cell>
          <cell r="R513" t="str">
            <v>NA</v>
          </cell>
        </row>
        <row r="514">
          <cell r="I514" t="str">
            <v>x</v>
          </cell>
          <cell r="J514">
            <v>0</v>
          </cell>
          <cell r="K514">
            <v>0</v>
          </cell>
          <cell r="L514" t="str">
            <v>X</v>
          </cell>
          <cell r="M514" t="str">
            <v>NA</v>
          </cell>
          <cell r="N514" t="str">
            <v>NA</v>
          </cell>
          <cell r="O514" t="str">
            <v>NA</v>
          </cell>
          <cell r="P514" t="str">
            <v>NA</v>
          </cell>
          <cell r="Q514" t="str">
            <v>NA</v>
          </cell>
          <cell r="R514" t="str">
            <v>NA</v>
          </cell>
        </row>
        <row r="515">
          <cell r="I515" t="str">
            <v>x</v>
          </cell>
          <cell r="J515">
            <v>0</v>
          </cell>
          <cell r="K515">
            <v>0</v>
          </cell>
          <cell r="L515" t="str">
            <v>X</v>
          </cell>
          <cell r="M515" t="str">
            <v>NA</v>
          </cell>
          <cell r="N515" t="str">
            <v>NA</v>
          </cell>
          <cell r="O515" t="str">
            <v>NA</v>
          </cell>
          <cell r="P515" t="str">
            <v>NA</v>
          </cell>
          <cell r="Q515" t="str">
            <v>NA</v>
          </cell>
          <cell r="R515" t="str">
            <v>NA</v>
          </cell>
        </row>
        <row r="516">
          <cell r="I516" t="str">
            <v>x</v>
          </cell>
          <cell r="J516">
            <v>0</v>
          </cell>
          <cell r="K516">
            <v>0</v>
          </cell>
          <cell r="L516" t="str">
            <v>X</v>
          </cell>
          <cell r="M516" t="str">
            <v>NA</v>
          </cell>
          <cell r="N516" t="str">
            <v>NA</v>
          </cell>
          <cell r="O516" t="str">
            <v>NA</v>
          </cell>
          <cell r="P516" t="str">
            <v>NA</v>
          </cell>
          <cell r="Q516" t="str">
            <v>NA</v>
          </cell>
          <cell r="R516" t="str">
            <v>NA</v>
          </cell>
        </row>
        <row r="517">
          <cell r="I517" t="str">
            <v>x</v>
          </cell>
          <cell r="J517">
            <v>0</v>
          </cell>
          <cell r="K517">
            <v>0</v>
          </cell>
          <cell r="L517" t="str">
            <v>X</v>
          </cell>
          <cell r="M517" t="str">
            <v>NA</v>
          </cell>
          <cell r="N517" t="str">
            <v>NA</v>
          </cell>
          <cell r="O517" t="str">
            <v>NA</v>
          </cell>
          <cell r="P517" t="str">
            <v>NA</v>
          </cell>
          <cell r="Q517" t="str">
            <v>NA</v>
          </cell>
          <cell r="R517" t="str">
            <v>NA</v>
          </cell>
        </row>
        <row r="518">
          <cell r="I518" t="str">
            <v>x</v>
          </cell>
          <cell r="J518">
            <v>0</v>
          </cell>
          <cell r="K518">
            <v>0</v>
          </cell>
          <cell r="L518" t="str">
            <v>X</v>
          </cell>
          <cell r="M518" t="str">
            <v>NA</v>
          </cell>
          <cell r="N518" t="str">
            <v>NA</v>
          </cell>
          <cell r="O518" t="str">
            <v>NA</v>
          </cell>
          <cell r="P518" t="str">
            <v>NA</v>
          </cell>
          <cell r="Q518" t="str">
            <v>NA</v>
          </cell>
          <cell r="R518" t="str">
            <v>NA</v>
          </cell>
        </row>
        <row r="519">
          <cell r="I519" t="str">
            <v>x</v>
          </cell>
          <cell r="J519">
            <v>0</v>
          </cell>
          <cell r="K519">
            <v>0</v>
          </cell>
          <cell r="L519" t="str">
            <v>X</v>
          </cell>
          <cell r="M519" t="str">
            <v>NA</v>
          </cell>
          <cell r="N519" t="str">
            <v>NA</v>
          </cell>
          <cell r="O519" t="str">
            <v>NA</v>
          </cell>
          <cell r="P519" t="str">
            <v>NA</v>
          </cell>
          <cell r="Q519" t="str">
            <v>NA</v>
          </cell>
          <cell r="R519" t="str">
            <v>NA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 de Supermercado"/>
      <sheetName val="Detalle de Supermercado"/>
      <sheetName val="BESI CW 38"/>
      <sheetName val="Identificación de Bloques"/>
      <sheetName val="Detalle de Bloques"/>
      <sheetName val="Detalle de Bloques (2)"/>
    </sheetNames>
    <sheetDataSet>
      <sheetData sheetId="0"/>
      <sheetData sheetId="1">
        <row r="1">
          <cell r="I1" t="str">
            <v>N° de Parte SAS</v>
          </cell>
          <cell r="J1" t="str">
            <v>N°deParteVW</v>
          </cell>
          <cell r="K1" t="str">
            <v>Descripcion</v>
          </cell>
          <cell r="M1" t="str">
            <v xml:space="preserve">Estandar Pack Tarima </v>
          </cell>
        </row>
        <row r="2">
          <cell r="I2" t="str">
            <v>5NN 800 375 CF</v>
          </cell>
          <cell r="J2" t="str">
            <v>5NN800375CF</v>
          </cell>
          <cell r="K2" t="str">
            <v>Conjunto Cerradura</v>
          </cell>
          <cell r="L2" t="str">
            <v>01A01</v>
          </cell>
          <cell r="M2">
            <v>480</v>
          </cell>
        </row>
        <row r="3">
          <cell r="I3" t="str">
            <v>5NN 800 375 BQ</v>
          </cell>
          <cell r="J3" t="str">
            <v>5NN800375BQ</v>
          </cell>
          <cell r="K3" t="str">
            <v>Conjunto Cerradura</v>
          </cell>
          <cell r="L3" t="str">
            <v>01A02</v>
          </cell>
          <cell r="M3">
            <v>480</v>
          </cell>
        </row>
        <row r="4">
          <cell r="I4" t="str">
            <v>5NN 800 375 BH</v>
          </cell>
          <cell r="J4" t="str">
            <v>5NN800375BH</v>
          </cell>
          <cell r="K4" t="str">
            <v>Conjunto Cerradura</v>
          </cell>
          <cell r="L4" t="str">
            <v>01A03</v>
          </cell>
          <cell r="M4">
            <v>480</v>
          </cell>
        </row>
        <row r="5">
          <cell r="I5" t="str">
            <v>5NN 800 375 BK</v>
          </cell>
          <cell r="J5" t="str">
            <v>5NN800375BK</v>
          </cell>
          <cell r="K5" t="str">
            <v>Conjunto Cerradura</v>
          </cell>
          <cell r="L5" t="str">
            <v>01A04</v>
          </cell>
          <cell r="M5">
            <v>480</v>
          </cell>
        </row>
        <row r="6">
          <cell r="I6" t="str">
            <v>5NN 800 375 BR</v>
          </cell>
          <cell r="J6" t="str">
            <v>5NN800375BR</v>
          </cell>
          <cell r="K6" t="str">
            <v>Conjunto Cerradura</v>
          </cell>
          <cell r="L6" t="str">
            <v>01A05</v>
          </cell>
          <cell r="M6">
            <v>480</v>
          </cell>
        </row>
        <row r="7">
          <cell r="I7" t="str">
            <v>5NN 800 375 BL</v>
          </cell>
          <cell r="J7" t="str">
            <v>5NN800375BL</v>
          </cell>
          <cell r="K7" t="str">
            <v>Conjunto Cerradura</v>
          </cell>
          <cell r="L7" t="str">
            <v>01A06</v>
          </cell>
          <cell r="M7">
            <v>480</v>
          </cell>
        </row>
        <row r="8">
          <cell r="I8" t="str">
            <v>5NN 800 375 BM</v>
          </cell>
          <cell r="J8" t="str">
            <v>5NN800375BM</v>
          </cell>
          <cell r="K8" t="str">
            <v>Conjunto Cerradura</v>
          </cell>
          <cell r="L8" t="str">
            <v>01A07</v>
          </cell>
          <cell r="M8">
            <v>480</v>
          </cell>
        </row>
        <row r="9">
          <cell r="I9" t="str">
            <v>5NN 800 375 BN</v>
          </cell>
          <cell r="J9" t="str">
            <v>5NN800375BN</v>
          </cell>
          <cell r="K9" t="str">
            <v>Conjunto Cerradura</v>
          </cell>
          <cell r="L9" t="str">
            <v>01A08</v>
          </cell>
          <cell r="M9">
            <v>480</v>
          </cell>
        </row>
        <row r="10">
          <cell r="I10" t="str">
            <v>17A 800 375 CF</v>
          </cell>
          <cell r="J10" t="str">
            <v>17A800375CF</v>
          </cell>
          <cell r="K10" t="str">
            <v>Conjunto Cerradura</v>
          </cell>
          <cell r="L10" t="str">
            <v>01A09</v>
          </cell>
          <cell r="M10">
            <v>480</v>
          </cell>
        </row>
        <row r="11">
          <cell r="I11" t="str">
            <v>2GJ 800 375 Q</v>
          </cell>
          <cell r="J11" t="str">
            <v>2GJ800375G</v>
          </cell>
          <cell r="K11" t="str">
            <v>Conjunto Cerradura</v>
          </cell>
          <cell r="L11" t="str">
            <v>01A09-1</v>
          </cell>
          <cell r="M11">
            <v>480</v>
          </cell>
        </row>
        <row r="12">
          <cell r="I12" t="str">
            <v>2GJ 800 375 P</v>
          </cell>
          <cell r="J12" t="str">
            <v>2GJ800375P</v>
          </cell>
          <cell r="K12" t="str">
            <v>Conjunto Cerradura</v>
          </cell>
          <cell r="L12" t="str">
            <v>01A09-2</v>
          </cell>
          <cell r="M12">
            <v>480</v>
          </cell>
        </row>
        <row r="13">
          <cell r="I13" t="str">
            <v>5NN 800 375 BG</v>
          </cell>
          <cell r="J13" t="str">
            <v>5NN800375BG</v>
          </cell>
          <cell r="K13" t="str">
            <v>Conjunto Cerradura</v>
          </cell>
          <cell r="L13" t="str">
            <v>01A09-3</v>
          </cell>
          <cell r="M13">
            <v>480</v>
          </cell>
        </row>
        <row r="14">
          <cell r="I14" t="str">
            <v>17A 800 375 BL</v>
          </cell>
          <cell r="J14" t="str">
            <v>17A800375BL</v>
          </cell>
          <cell r="K14" t="str">
            <v>Conjunto Cerradura</v>
          </cell>
          <cell r="L14" t="str">
            <v>01A09-4</v>
          </cell>
          <cell r="M14">
            <v>480</v>
          </cell>
        </row>
        <row r="15">
          <cell r="I15" t="str">
            <v>17A 800 375 BH</v>
          </cell>
          <cell r="J15" t="str">
            <v>17A800375BH</v>
          </cell>
          <cell r="K15" t="str">
            <v>Conjunto Cerradura</v>
          </cell>
          <cell r="L15" t="str">
            <v>01A09-5</v>
          </cell>
          <cell r="M15">
            <v>480</v>
          </cell>
        </row>
        <row r="16">
          <cell r="I16" t="str">
            <v>17A 800 375 BQ</v>
          </cell>
          <cell r="J16" t="str">
            <v>17A800375BQ</v>
          </cell>
          <cell r="K16" t="str">
            <v>Conjunto Cerradura</v>
          </cell>
          <cell r="L16" t="str">
            <v>01A09-6</v>
          </cell>
          <cell r="M16">
            <v>480</v>
          </cell>
        </row>
        <row r="17">
          <cell r="I17" t="str">
            <v>17A 800 375 BN</v>
          </cell>
          <cell r="J17" t="str">
            <v>17A800375BN</v>
          </cell>
          <cell r="K17" t="str">
            <v>Conjunto Cerradura</v>
          </cell>
          <cell r="L17" t="str">
            <v>01A09-7</v>
          </cell>
          <cell r="M17">
            <v>480</v>
          </cell>
        </row>
        <row r="18">
          <cell r="I18" t="str">
            <v>17A 800 375 BK</v>
          </cell>
          <cell r="J18" t="str">
            <v>17A800375BK</v>
          </cell>
          <cell r="K18" t="str">
            <v>Conjunto Cerradura</v>
          </cell>
          <cell r="L18" t="str">
            <v>01A09-8</v>
          </cell>
          <cell r="M18">
            <v>480</v>
          </cell>
        </row>
        <row r="19">
          <cell r="I19" t="str">
            <v>17A 800 375 CH</v>
          </cell>
          <cell r="J19" t="str">
            <v>17A800375CH</v>
          </cell>
          <cell r="K19" t="str">
            <v>CERRADURAS "CH"</v>
          </cell>
          <cell r="L19" t="str">
            <v>01A09-9</v>
          </cell>
          <cell r="M19">
            <v>480</v>
          </cell>
        </row>
        <row r="20">
          <cell r="I20" t="str">
            <v>3G8 035 816</v>
          </cell>
          <cell r="J20" t="str">
            <v>3G8035816</v>
          </cell>
          <cell r="K20" t="str">
            <v>MIB "816"</v>
          </cell>
          <cell r="L20" t="str">
            <v>01A10</v>
          </cell>
          <cell r="M20" t="str">
            <v>NA</v>
          </cell>
        </row>
        <row r="21">
          <cell r="I21" t="str">
            <v>4M0 035 454 C</v>
          </cell>
          <cell r="J21" t="str">
            <v>4M0035454C</v>
          </cell>
          <cell r="K21" t="str">
            <v>ALTAVOZ CLIMA "C"</v>
          </cell>
          <cell r="L21" t="str">
            <v>01A11</v>
          </cell>
          <cell r="M21">
            <v>840</v>
          </cell>
        </row>
        <row r="22">
          <cell r="I22" t="str">
            <v>4M0 035 454 C</v>
          </cell>
          <cell r="J22" t="str">
            <v>4M0035454C</v>
          </cell>
          <cell r="K22" t="str">
            <v>ALTAVOZ CLIMA "C"</v>
          </cell>
          <cell r="L22" t="str">
            <v>01A12</v>
          </cell>
          <cell r="M22">
            <v>840</v>
          </cell>
        </row>
        <row r="23">
          <cell r="I23" t="str">
            <v>DISPONIBLE</v>
          </cell>
          <cell r="J23" t="str">
            <v xml:space="preserve">DISPONIBLE </v>
          </cell>
          <cell r="K23" t="str">
            <v xml:space="preserve">DISPONIBLE </v>
          </cell>
          <cell r="L23" t="str">
            <v>01A13</v>
          </cell>
          <cell r="M23" t="str">
            <v>NA</v>
          </cell>
        </row>
        <row r="24">
          <cell r="I24" t="str">
            <v>DISPONIBLE</v>
          </cell>
          <cell r="J24" t="str">
            <v>DISPONIBLE</v>
          </cell>
          <cell r="K24" t="str">
            <v xml:space="preserve">DISPONIBLE </v>
          </cell>
          <cell r="L24" t="str">
            <v>01A14</v>
          </cell>
          <cell r="M24" t="str">
            <v>NA</v>
          </cell>
        </row>
        <row r="25">
          <cell r="I25" t="str">
            <v>DISPONIBLE</v>
          </cell>
          <cell r="J25" t="str">
            <v>DISPONIBLE</v>
          </cell>
          <cell r="K25" t="str">
            <v xml:space="preserve">DISPONIBLE </v>
          </cell>
          <cell r="L25" t="str">
            <v>01A15</v>
          </cell>
          <cell r="M25" t="str">
            <v>NA</v>
          </cell>
        </row>
        <row r="26">
          <cell r="I26" t="str">
            <v>DISPONIBLE</v>
          </cell>
          <cell r="J26" t="str">
            <v xml:space="preserve">DISPONIBLE </v>
          </cell>
          <cell r="K26" t="str">
            <v xml:space="preserve">DISPONIBLE </v>
          </cell>
          <cell r="L26" t="str">
            <v>01A16</v>
          </cell>
          <cell r="M26" t="str">
            <v>NA</v>
          </cell>
        </row>
        <row r="27">
          <cell r="I27" t="str">
            <v>3GB 035 877</v>
          </cell>
          <cell r="J27" t="str">
            <v>3GB035877</v>
          </cell>
          <cell r="K27" t="str">
            <v>54  UNIDAD CONTROL "877"</v>
          </cell>
          <cell r="L27" t="str">
            <v>01A17</v>
          </cell>
          <cell r="M27">
            <v>20</v>
          </cell>
        </row>
        <row r="28">
          <cell r="I28" t="str">
            <v>5G6 919 606 D</v>
          </cell>
          <cell r="J28" t="str">
            <v>5G6919606D</v>
          </cell>
          <cell r="K28" t="str">
            <v>56 PANTALLA "606 D"</v>
          </cell>
          <cell r="L28" t="str">
            <v>01A18</v>
          </cell>
          <cell r="M28">
            <v>140</v>
          </cell>
        </row>
        <row r="29">
          <cell r="I29" t="str">
            <v>3G9 035 876 E</v>
          </cell>
          <cell r="J29" t="str">
            <v xml:space="preserve">3G9035876E </v>
          </cell>
          <cell r="K29" t="str">
            <v>UNIDAD CONTROL "876 E"</v>
          </cell>
          <cell r="L29" t="str">
            <v>01A19</v>
          </cell>
          <cell r="M29">
            <v>20</v>
          </cell>
        </row>
        <row r="30">
          <cell r="I30" t="str">
            <v>3G9 035 876 E</v>
          </cell>
          <cell r="J30" t="str">
            <v>3G9035876E</v>
          </cell>
          <cell r="K30" t="str">
            <v>UNIDAD CONTROL "876 E"</v>
          </cell>
          <cell r="L30" t="str">
            <v>01A19</v>
          </cell>
          <cell r="M30">
            <v>20</v>
          </cell>
        </row>
        <row r="31">
          <cell r="I31" t="str">
            <v xml:space="preserve">3G5 035 846 A </v>
          </cell>
          <cell r="J31" t="str">
            <v xml:space="preserve">3G5 035 846 A </v>
          </cell>
          <cell r="K31" t="str">
            <v>UNIDAD CONTROL "846 A"</v>
          </cell>
          <cell r="L31" t="str">
            <v>01A20</v>
          </cell>
          <cell r="M31">
            <v>192</v>
          </cell>
        </row>
        <row r="32">
          <cell r="I32" t="str">
            <v>5G0 941 431 BE WZU</v>
          </cell>
          <cell r="J32" t="str">
            <v>5G0941431BEWZU</v>
          </cell>
          <cell r="K32" t="str">
            <v>ROTATIVO "BE"</v>
          </cell>
          <cell r="L32" t="str">
            <v>01A21</v>
          </cell>
          <cell r="M32">
            <v>840</v>
          </cell>
        </row>
        <row r="33">
          <cell r="I33" t="str">
            <v>5G0 941 431 BJ WZU</v>
          </cell>
          <cell r="J33" t="str">
            <v>5G0941431BJWZU</v>
          </cell>
          <cell r="K33" t="str">
            <v>ROTATIVO "BJ"</v>
          </cell>
          <cell r="L33" t="str">
            <v>01A22</v>
          </cell>
          <cell r="M33">
            <v>840</v>
          </cell>
        </row>
        <row r="34">
          <cell r="I34" t="str">
            <v>3CN 941 431 A  WZU</v>
          </cell>
          <cell r="J34" t="str">
            <v>3CN941431AWZU</v>
          </cell>
          <cell r="K34" t="str">
            <v>ROTATIVO "A"</v>
          </cell>
          <cell r="L34" t="str">
            <v>01A23</v>
          </cell>
          <cell r="M34">
            <v>840</v>
          </cell>
        </row>
        <row r="35">
          <cell r="I35" t="str">
            <v>5G1 941 431 E  WHS</v>
          </cell>
          <cell r="J35" t="str">
            <v>5G1941431EWHS</v>
          </cell>
          <cell r="K35"/>
          <cell r="L35" t="str">
            <v>01A24</v>
          </cell>
          <cell r="M35">
            <v>840</v>
          </cell>
        </row>
        <row r="36">
          <cell r="I36" t="str">
            <v>5G0 941 431 BA WHI</v>
          </cell>
          <cell r="J36" t="str">
            <v>5G0941431BAWHI</v>
          </cell>
          <cell r="K36" t="str">
            <v>ROTATIVO "BA"</v>
          </cell>
          <cell r="L36" t="str">
            <v>01A25</v>
          </cell>
          <cell r="M36">
            <v>840</v>
          </cell>
        </row>
        <row r="37">
          <cell r="I37" t="str">
            <v>3CM 941 431    WZU</v>
          </cell>
          <cell r="J37" t="str">
            <v>3CM941431WZU</v>
          </cell>
          <cell r="K37" t="str">
            <v>ROTATIVO</v>
          </cell>
          <cell r="L37" t="str">
            <v>01A26</v>
          </cell>
          <cell r="M37">
            <v>840</v>
          </cell>
        </row>
        <row r="38">
          <cell r="I38" t="str">
            <v>5G1 941 431 N  WZU</v>
          </cell>
          <cell r="J38" t="str">
            <v>5G1941431NWZU</v>
          </cell>
          <cell r="K38" t="str">
            <v>ROTATIVO "N"</v>
          </cell>
          <cell r="L38" t="str">
            <v>01A27</v>
          </cell>
          <cell r="M38">
            <v>432</v>
          </cell>
        </row>
        <row r="39">
          <cell r="I39" t="str">
            <v>5G1 941 431 J  WZU</v>
          </cell>
          <cell r="J39" t="str">
            <v>5G1941431JWZU</v>
          </cell>
          <cell r="K39" t="str">
            <v>ROTATIVO  "J"</v>
          </cell>
          <cell r="L39" t="str">
            <v>01A28</v>
          </cell>
          <cell r="M39">
            <v>432</v>
          </cell>
        </row>
        <row r="40">
          <cell r="I40" t="str">
            <v>DISPONIBLE</v>
          </cell>
          <cell r="J40" t="str">
            <v xml:space="preserve">DISPONIBLE </v>
          </cell>
          <cell r="K40" t="str">
            <v xml:space="preserve">DISPONIBLE </v>
          </cell>
          <cell r="L40" t="str">
            <v>01A29</v>
          </cell>
          <cell r="M40"/>
        </row>
        <row r="41">
          <cell r="I41" t="str">
            <v>5NN 919 605 C</v>
          </cell>
          <cell r="J41" t="str">
            <v>5NN919605C</v>
          </cell>
          <cell r="K41" t="str">
            <v>PANTALLA "605 C"</v>
          </cell>
          <cell r="L41" t="str">
            <v>02A01</v>
          </cell>
          <cell r="M41">
            <v>252</v>
          </cell>
        </row>
        <row r="42">
          <cell r="I42" t="str">
            <v>5NN 919 605 C</v>
          </cell>
          <cell r="J42" t="str">
            <v>5NN919605C</v>
          </cell>
          <cell r="K42" t="str">
            <v>PANTALLA "605 C"</v>
          </cell>
          <cell r="L42" t="str">
            <v>02A02</v>
          </cell>
          <cell r="M42">
            <v>252</v>
          </cell>
        </row>
        <row r="43">
          <cell r="I43" t="str">
            <v>5NN 919 605 B</v>
          </cell>
          <cell r="J43" t="str">
            <v>5NN919605B</v>
          </cell>
          <cell r="K43" t="str">
            <v>PANTALLA "605 B"</v>
          </cell>
          <cell r="L43" t="str">
            <v>02A03</v>
          </cell>
          <cell r="M43">
            <v>192</v>
          </cell>
        </row>
        <row r="44">
          <cell r="I44" t="str">
            <v>5NN 919 605 D</v>
          </cell>
          <cell r="J44" t="str">
            <v>5NN919605D</v>
          </cell>
          <cell r="K44" t="str">
            <v>PANTALLA "605 D"</v>
          </cell>
          <cell r="L44" t="str">
            <v>02A04</v>
          </cell>
          <cell r="M44">
            <v>252</v>
          </cell>
        </row>
        <row r="45">
          <cell r="I45" t="str">
            <v>3G5 035 842 J</v>
          </cell>
          <cell r="J45" t="str">
            <v>3G5 035 842 J</v>
          </cell>
          <cell r="K45" t="str">
            <v>UNIDAD CONTROL "842 J"</v>
          </cell>
          <cell r="L45" t="str">
            <v>02A06</v>
          </cell>
          <cell r="M45">
            <v>192</v>
          </cell>
        </row>
        <row r="46">
          <cell r="I46" t="str">
            <v>3G5 035 842 J</v>
          </cell>
          <cell r="J46" t="str">
            <v>3G5 035 842 J</v>
          </cell>
          <cell r="K46" t="str">
            <v>UNIDAD CONTROL "842 J"</v>
          </cell>
          <cell r="L46" t="str">
            <v>02A06</v>
          </cell>
          <cell r="M46">
            <v>192</v>
          </cell>
        </row>
        <row r="47">
          <cell r="I47" t="str">
            <v>5NN 919 605 A</v>
          </cell>
          <cell r="J47" t="str">
            <v>5NN919605A</v>
          </cell>
          <cell r="K47" t="str">
            <v>48  PANTALLA "605 A"</v>
          </cell>
          <cell r="L47" t="str">
            <v>02A07</v>
          </cell>
          <cell r="M47">
            <v>192</v>
          </cell>
        </row>
        <row r="48">
          <cell r="I48" t="str">
            <v>5G6 919 606 C</v>
          </cell>
          <cell r="J48" t="str">
            <v>5G6919606C</v>
          </cell>
          <cell r="K48" t="str">
            <v>50 PANTALLA "606 C"</v>
          </cell>
          <cell r="L48" t="str">
            <v>02A08</v>
          </cell>
          <cell r="M48">
            <v>90</v>
          </cell>
        </row>
        <row r="49">
          <cell r="I49" t="str">
            <v>3G5 035 880 A</v>
          </cell>
          <cell r="J49" t="str">
            <v>3G5035880A</v>
          </cell>
          <cell r="K49" t="str">
            <v>UNIDAD CONTROL "880 A"</v>
          </cell>
          <cell r="L49" t="str">
            <v>02A09</v>
          </cell>
          <cell r="M49">
            <v>192</v>
          </cell>
        </row>
        <row r="50">
          <cell r="I50" t="str">
            <v>DISPONIBLE</v>
          </cell>
          <cell r="J50" t="str">
            <v>DISPONIBLE</v>
          </cell>
          <cell r="K50" t="str">
            <v>NA</v>
          </cell>
          <cell r="L50" t="str">
            <v>02A10</v>
          </cell>
          <cell r="M50" t="str">
            <v>NA</v>
          </cell>
        </row>
        <row r="51">
          <cell r="I51" t="str">
            <v>5NN 919 605 A</v>
          </cell>
          <cell r="J51" t="str">
            <v>5NN919605A</v>
          </cell>
          <cell r="K51" t="str">
            <v>UNIDAD CONTROL "820 D"</v>
          </cell>
          <cell r="L51" t="str">
            <v>02A11</v>
          </cell>
          <cell r="M51">
            <v>252</v>
          </cell>
        </row>
        <row r="52">
          <cell r="I52" t="str">
            <v>5NA 035 415 A</v>
          </cell>
          <cell r="J52" t="str">
            <v>5NA035415A</v>
          </cell>
          <cell r="K52" t="str">
            <v>ALTAVOZ TABLERO "415 A"</v>
          </cell>
          <cell r="L52" t="str">
            <v>02A12</v>
          </cell>
          <cell r="M52" t="str">
            <v>NA</v>
          </cell>
        </row>
        <row r="53">
          <cell r="I53" t="str">
            <v>3G9 035 832 E</v>
          </cell>
          <cell r="J53" t="str">
            <v>3G9035832E</v>
          </cell>
          <cell r="K53" t="str">
            <v>62 UNIDAD CONTROL "832 D"</v>
          </cell>
          <cell r="L53" t="str">
            <v>02A13</v>
          </cell>
          <cell r="M53">
            <v>16</v>
          </cell>
        </row>
        <row r="54">
          <cell r="I54" t="str">
            <v>DISPONIBLE</v>
          </cell>
          <cell r="J54" t="str">
            <v>DISPONIBLE</v>
          </cell>
          <cell r="K54" t="str">
            <v>NA</v>
          </cell>
          <cell r="L54" t="str">
            <v>02A13</v>
          </cell>
          <cell r="M54" t="str">
            <v>NA</v>
          </cell>
        </row>
        <row r="55">
          <cell r="I55" t="str">
            <v>DISPONIBLE</v>
          </cell>
          <cell r="J55" t="str">
            <v>DISPONIBLE</v>
          </cell>
          <cell r="K55" t="str">
            <v>NA</v>
          </cell>
          <cell r="L55" t="str">
            <v>02A14</v>
          </cell>
          <cell r="M55" t="str">
            <v>NA</v>
          </cell>
        </row>
        <row r="56">
          <cell r="I56" t="str">
            <v>DISPONIBLE</v>
          </cell>
          <cell r="J56" t="str">
            <v>DISPONIBLE</v>
          </cell>
          <cell r="K56" t="str">
            <v>NA</v>
          </cell>
          <cell r="L56" t="str">
            <v>02A15</v>
          </cell>
          <cell r="M56" t="str">
            <v>NA</v>
          </cell>
        </row>
        <row r="57">
          <cell r="I57" t="str">
            <v>DISPONIBLE</v>
          </cell>
          <cell r="J57" t="str">
            <v>DISPONIBLE</v>
          </cell>
          <cell r="K57" t="str">
            <v>NA</v>
          </cell>
          <cell r="L57" t="str">
            <v>02A16</v>
          </cell>
          <cell r="M57" t="str">
            <v>NA</v>
          </cell>
        </row>
        <row r="58">
          <cell r="I58" t="str">
            <v>DISPONIBLE</v>
          </cell>
          <cell r="J58" t="str">
            <v>DISPONIBLE</v>
          </cell>
          <cell r="K58" t="str">
            <v>NA</v>
          </cell>
          <cell r="L58" t="str">
            <v>02A17</v>
          </cell>
          <cell r="M58" t="str">
            <v>NA</v>
          </cell>
        </row>
        <row r="59">
          <cell r="I59" t="str">
            <v>DISPONIBLE</v>
          </cell>
          <cell r="J59" t="str">
            <v>DISPONIBLE</v>
          </cell>
          <cell r="K59" t="str">
            <v>NA</v>
          </cell>
          <cell r="L59" t="str">
            <v>02A18</v>
          </cell>
          <cell r="M59" t="str">
            <v>NA</v>
          </cell>
        </row>
        <row r="60">
          <cell r="I60" t="str">
            <v>DISPONIBLE</v>
          </cell>
          <cell r="J60" t="str">
            <v>DISPONIBLE</v>
          </cell>
          <cell r="K60" t="str">
            <v>NA</v>
          </cell>
          <cell r="L60" t="str">
            <v>02A19</v>
          </cell>
          <cell r="M60" t="str">
            <v>NA</v>
          </cell>
        </row>
        <row r="61">
          <cell r="I61" t="str">
            <v xml:space="preserve">VACIOS </v>
          </cell>
          <cell r="J61" t="str">
            <v>VACIOS</v>
          </cell>
          <cell r="K61"/>
          <cell r="L61" t="str">
            <v>03A04</v>
          </cell>
          <cell r="M61" t="str">
            <v>NA</v>
          </cell>
        </row>
        <row r="62">
          <cell r="I62" t="str">
            <v xml:space="preserve">VACIOS </v>
          </cell>
          <cell r="J62" t="str">
            <v>VACIOS</v>
          </cell>
          <cell r="K62"/>
          <cell r="L62" t="str">
            <v>03A05</v>
          </cell>
          <cell r="M62" t="str">
            <v>NA</v>
          </cell>
        </row>
        <row r="63">
          <cell r="I63" t="str">
            <v xml:space="preserve">MATERIAL L2-TAOS </v>
          </cell>
          <cell r="J63" t="str">
            <v xml:space="preserve">LINEA TAOS </v>
          </cell>
          <cell r="K63" t="str">
            <v>NA</v>
          </cell>
          <cell r="L63" t="str">
            <v>03A06</v>
          </cell>
          <cell r="M63" t="str">
            <v>NA</v>
          </cell>
        </row>
        <row r="64">
          <cell r="I64" t="str">
            <v>TTT 035 180 F</v>
          </cell>
          <cell r="J64" t="str">
            <v>TTT035180E</v>
          </cell>
          <cell r="K64" t="str">
            <v>RADIO "180 E"</v>
          </cell>
          <cell r="L64" t="str">
            <v>03A07</v>
          </cell>
          <cell r="M64">
            <v>144</v>
          </cell>
        </row>
        <row r="65">
          <cell r="I65" t="str">
            <v>TTT 035 180 G</v>
          </cell>
          <cell r="J65" t="str">
            <v>TTT035180E</v>
          </cell>
          <cell r="K65" t="str">
            <v>RADIO "180 E"</v>
          </cell>
          <cell r="L65" t="str">
            <v>03A08</v>
          </cell>
          <cell r="M65">
            <v>144</v>
          </cell>
        </row>
        <row r="66">
          <cell r="I66" t="str">
            <v>MATERIAL L3-TIGUAN</v>
          </cell>
          <cell r="J66" t="str">
            <v xml:space="preserve">LINEA TIGUAN </v>
          </cell>
          <cell r="K66" t="str">
            <v>NA</v>
          </cell>
          <cell r="L66" t="str">
            <v>03A09</v>
          </cell>
          <cell r="M66"/>
        </row>
        <row r="67">
          <cell r="I67" t="str">
            <v>2GA 035 284 B</v>
          </cell>
          <cell r="J67" t="str">
            <v>2GA035284B</v>
          </cell>
          <cell r="K67" t="str">
            <v>OCU</v>
          </cell>
          <cell r="L67" t="str">
            <v>03A10</v>
          </cell>
          <cell r="M67" t="str">
            <v>NA</v>
          </cell>
        </row>
        <row r="68">
          <cell r="I68" t="str">
            <v xml:space="preserve">VACIOS </v>
          </cell>
          <cell r="J68" t="str">
            <v xml:space="preserve">VACIOS </v>
          </cell>
          <cell r="K68" t="str">
            <v xml:space="preserve">VACIOS </v>
          </cell>
          <cell r="L68" t="str">
            <v>04A01</v>
          </cell>
          <cell r="M68" t="str">
            <v>NA</v>
          </cell>
        </row>
        <row r="69">
          <cell r="I69" t="str">
            <v>5NA 919 225 B  RDW</v>
          </cell>
          <cell r="J69" t="str">
            <v>5NA919225BRDW</v>
          </cell>
          <cell r="K69" t="str">
            <v>INTERRUPTOR EMERGENCIA</v>
          </cell>
          <cell r="L69" t="str">
            <v>04A02</v>
          </cell>
          <cell r="M69">
            <v>3200</v>
          </cell>
        </row>
        <row r="70">
          <cell r="I70" t="str">
            <v>5NB 919 225 B  RDW</v>
          </cell>
          <cell r="J70" t="str">
            <v>5NB 919 225 B  RDW</v>
          </cell>
          <cell r="K70" t="str">
            <v>INTERRUPTOR EMERGENCIA</v>
          </cell>
          <cell r="L70" t="str">
            <v>04A03</v>
          </cell>
          <cell r="M70" t="str">
            <v>NA</v>
          </cell>
        </row>
        <row r="71">
          <cell r="I71" t="str">
            <v xml:space="preserve">VACIOS </v>
          </cell>
          <cell r="J71" t="str">
            <v xml:space="preserve">VACIOS </v>
          </cell>
          <cell r="K71" t="str">
            <v>NA</v>
          </cell>
          <cell r="L71" t="str">
            <v>04A04</v>
          </cell>
          <cell r="M71" t="str">
            <v>NA</v>
          </cell>
        </row>
        <row r="72">
          <cell r="I72" t="str">
            <v xml:space="preserve">VACIOS </v>
          </cell>
          <cell r="J72" t="str">
            <v xml:space="preserve">VACIOS </v>
          </cell>
          <cell r="K72" t="str">
            <v>NA</v>
          </cell>
          <cell r="L72" t="str">
            <v>04A05</v>
          </cell>
          <cell r="M72" t="str">
            <v>NA</v>
          </cell>
        </row>
        <row r="73">
          <cell r="I73" t="str">
            <v xml:space="preserve">VACIOS </v>
          </cell>
          <cell r="J73" t="str">
            <v xml:space="preserve">VACIOS </v>
          </cell>
          <cell r="K73" t="str">
            <v>NA</v>
          </cell>
          <cell r="L73" t="str">
            <v>04A06</v>
          </cell>
          <cell r="M73">
            <v>480</v>
          </cell>
        </row>
        <row r="74">
          <cell r="I74" t="str">
            <v>TTT 035 180 F</v>
          </cell>
          <cell r="J74" t="str">
            <v>TTT035180D</v>
          </cell>
          <cell r="K74" t="str">
            <v>RADIO "180 D"</v>
          </cell>
          <cell r="L74" t="str">
            <v>04A07</v>
          </cell>
          <cell r="M74">
            <v>144</v>
          </cell>
        </row>
        <row r="75">
          <cell r="I75" t="str">
            <v>3G8 035 876 A</v>
          </cell>
          <cell r="J75" t="str">
            <v>3G8 035 876 A</v>
          </cell>
          <cell r="K75" t="str">
            <v>RADIO "876 A"</v>
          </cell>
          <cell r="L75" t="str">
            <v>04A08</v>
          </cell>
          <cell r="M75">
            <v>144</v>
          </cell>
        </row>
        <row r="76">
          <cell r="I76" t="str">
            <v>3G8 035 876 A</v>
          </cell>
          <cell r="J76" t="str">
            <v>3G8 035 876 A</v>
          </cell>
          <cell r="K76" t="str">
            <v>RADIO "876 A"</v>
          </cell>
          <cell r="L76" t="str">
            <v>04A09</v>
          </cell>
          <cell r="M76">
            <v>96</v>
          </cell>
        </row>
        <row r="77">
          <cell r="I77" t="str">
            <v>3G8 035 876</v>
          </cell>
          <cell r="J77" t="str">
            <v>3G8 035 876</v>
          </cell>
          <cell r="K77" t="str">
            <v>RADIO "876"</v>
          </cell>
          <cell r="L77" t="str">
            <v>04A10</v>
          </cell>
          <cell r="M77">
            <v>96</v>
          </cell>
        </row>
        <row r="78">
          <cell r="I78" t="str">
            <v>3G8 035 876</v>
          </cell>
          <cell r="J78" t="str">
            <v>3G8 035 876</v>
          </cell>
          <cell r="K78" t="str">
            <v>RADIO "876"</v>
          </cell>
          <cell r="L78" t="str">
            <v>04A11</v>
          </cell>
          <cell r="M78">
            <v>96</v>
          </cell>
        </row>
        <row r="79">
          <cell r="I79" t="str">
            <v>3G8 035 842</v>
          </cell>
          <cell r="J79" t="str">
            <v>3G8 035 842</v>
          </cell>
          <cell r="K79" t="str">
            <v>UNIDAD CONTROL "842"</v>
          </cell>
          <cell r="L79" t="str">
            <v>04A12</v>
          </cell>
          <cell r="M79"/>
        </row>
        <row r="80">
          <cell r="I80" t="str">
            <v>DISPONIBLE</v>
          </cell>
          <cell r="J80" t="str">
            <v>DISPONIBLE</v>
          </cell>
          <cell r="K80" t="str">
            <v>NA</v>
          </cell>
          <cell r="L80" t="str">
            <v>04A32</v>
          </cell>
          <cell r="M80" t="str">
            <v>NA</v>
          </cell>
        </row>
        <row r="81">
          <cell r="I81" t="str">
            <v>5Q1 953 521 KF IGI</v>
          </cell>
          <cell r="J81" t="str">
            <v>5Q1953521KFIGI</v>
          </cell>
          <cell r="K81" t="str">
            <v>MANDOS COLUMNA "KF"</v>
          </cell>
          <cell r="L81" t="str">
            <v>05A01</v>
          </cell>
          <cell r="M81">
            <v>100</v>
          </cell>
        </row>
        <row r="82">
          <cell r="I82" t="str">
            <v>2GJ 858 005 A</v>
          </cell>
          <cell r="J82" t="str">
            <v>2GJ858005A</v>
          </cell>
          <cell r="K82" t="str">
            <v>SOPORTE RADIO</v>
          </cell>
          <cell r="L82" t="str">
            <v>05A02</v>
          </cell>
          <cell r="M82">
            <v>72</v>
          </cell>
        </row>
        <row r="83">
          <cell r="I83" t="str">
            <v>2GJ 858 416 G  7N5</v>
          </cell>
          <cell r="J83" t="str">
            <v>2GJ858416G7N5</v>
          </cell>
          <cell r="K83" t="str">
            <v>MOLDURA RADIO "G 7N5"</v>
          </cell>
          <cell r="L83" t="str">
            <v>05A03</v>
          </cell>
          <cell r="M83">
            <v>30</v>
          </cell>
        </row>
        <row r="84">
          <cell r="I84" t="str">
            <v>5Q1 953 521 KS IGI</v>
          </cell>
          <cell r="J84" t="str">
            <v>5Q1953521KSIGI</v>
          </cell>
          <cell r="K84" t="str">
            <v>MANDOS COLUMNA "KS"</v>
          </cell>
          <cell r="L84" t="str">
            <v>05A04</v>
          </cell>
          <cell r="M84">
            <v>100</v>
          </cell>
        </row>
        <row r="85">
          <cell r="I85" t="str">
            <v>2GJ 858 416    041</v>
          </cell>
          <cell r="J85" t="str">
            <v>2GJ858416041</v>
          </cell>
          <cell r="K85" t="str">
            <v>MOLDURA RADIO "041"</v>
          </cell>
          <cell r="L85" t="str">
            <v>05A05</v>
          </cell>
          <cell r="M85">
            <v>36</v>
          </cell>
        </row>
        <row r="86">
          <cell r="I86" t="str">
            <v>2GJ 858 415 D  041</v>
          </cell>
          <cell r="J86" t="str">
            <v>2GJ858415D041</v>
          </cell>
          <cell r="K86" t="str">
            <v>MOLDURA COMBI "D"</v>
          </cell>
          <cell r="L86" t="str">
            <v>05A06</v>
          </cell>
          <cell r="M86">
            <v>84</v>
          </cell>
        </row>
        <row r="87">
          <cell r="I87" t="str">
            <v>2GJ 858 418    5J6</v>
          </cell>
          <cell r="J87" t="str">
            <v>2GJ8584185J6</v>
          </cell>
          <cell r="K87" t="str">
            <v>MOLDURA DECO "5J6"</v>
          </cell>
          <cell r="L87" t="str">
            <v>05A07</v>
          </cell>
          <cell r="M87">
            <v>84</v>
          </cell>
        </row>
        <row r="88">
          <cell r="I88" t="str">
            <v>2GJ 858 418 A  ZCW</v>
          </cell>
          <cell r="J88" t="str">
            <v>2GJ858418AZCW</v>
          </cell>
          <cell r="K88" t="str">
            <v>MOLDURA DECO "A ZCW"</v>
          </cell>
          <cell r="L88" t="str">
            <v>05A08</v>
          </cell>
          <cell r="M88">
            <v>84</v>
          </cell>
        </row>
        <row r="89">
          <cell r="I89" t="str">
            <v>2GJ 857 506 A  82V</v>
          </cell>
          <cell r="J89" t="str">
            <v>2GJ857506A82V</v>
          </cell>
          <cell r="K89" t="str">
            <v>TAPA FUSIBLES "A"</v>
          </cell>
          <cell r="L89" t="str">
            <v>05A09</v>
          </cell>
          <cell r="M89">
            <v>216</v>
          </cell>
        </row>
        <row r="90">
          <cell r="I90" t="str">
            <v>2GJ 858 415 K  041</v>
          </cell>
          <cell r="J90" t="str">
            <v>2GJ858415K041</v>
          </cell>
          <cell r="K90" t="str">
            <v>MOLDURA COMBI H</v>
          </cell>
          <cell r="L90" t="str">
            <v>05A10</v>
          </cell>
          <cell r="M90">
            <v>36</v>
          </cell>
        </row>
        <row r="91">
          <cell r="I91" t="str">
            <v>2GJ 858 416 H  8Z6</v>
          </cell>
          <cell r="J91" t="str">
            <v>2GJ858416H8Z6</v>
          </cell>
          <cell r="K91" t="str">
            <v>MOLDURA RADIO "H 8Z6"</v>
          </cell>
          <cell r="L91" t="str">
            <v>05A11</v>
          </cell>
          <cell r="M91">
            <v>36</v>
          </cell>
        </row>
        <row r="92">
          <cell r="I92" t="str">
            <v>2GJ 819 153    82V</v>
          </cell>
          <cell r="J92" t="str">
            <v>2GJ81915382V</v>
          </cell>
          <cell r="K92" t="str">
            <v>CUBIERTA ALTAVOZ TABLERO</v>
          </cell>
          <cell r="L92" t="str">
            <v>05A12</v>
          </cell>
          <cell r="M92">
            <v>512</v>
          </cell>
        </row>
        <row r="93">
          <cell r="I93" t="str">
            <v>2GJ 858 416 K  8Z6</v>
          </cell>
          <cell r="J93" t="str">
            <v>2GJ858416K8Z6</v>
          </cell>
          <cell r="K93" t="str">
            <v>MOLDURA DECO "K  8Z6"</v>
          </cell>
          <cell r="L93" t="str">
            <v>05A13</v>
          </cell>
          <cell r="M93" t="str">
            <v>NA</v>
          </cell>
        </row>
        <row r="94">
          <cell r="I94" t="str">
            <v>2GJ 858 418 A  ZCX</v>
          </cell>
          <cell r="J94" t="str">
            <v>2GJ858418AZCX</v>
          </cell>
          <cell r="K94" t="str">
            <v>MOLDURA DECO "A ZCX"</v>
          </cell>
          <cell r="L94" t="str">
            <v>05A14</v>
          </cell>
          <cell r="M94">
            <v>63</v>
          </cell>
        </row>
        <row r="95">
          <cell r="I95" t="str">
            <v>2GJ 858 416 H  041</v>
          </cell>
          <cell r="J95" t="str">
            <v>2GJ858416H041</v>
          </cell>
          <cell r="K95" t="str">
            <v>MOLDURA RADIO H</v>
          </cell>
          <cell r="L95" t="str">
            <v>05A15</v>
          </cell>
          <cell r="M95">
            <v>30</v>
          </cell>
        </row>
        <row r="96">
          <cell r="I96" t="str">
            <v>5Q0 953 223 A</v>
          </cell>
          <cell r="J96" t="str">
            <v>5Q0953223A</v>
          </cell>
          <cell r="K96" t="str">
            <v>SOPORTE SMLS "A"</v>
          </cell>
          <cell r="L96" t="str">
            <v>05A16</v>
          </cell>
          <cell r="M96">
            <v>2000</v>
          </cell>
        </row>
        <row r="97">
          <cell r="I97" t="str">
            <v>5Q1 971 303 D</v>
          </cell>
          <cell r="J97" t="str">
            <v>5Q1971303D</v>
          </cell>
          <cell r="K97" t="str">
            <v>SOPORTE KESSY</v>
          </cell>
          <cell r="L97" t="str">
            <v>05A17</v>
          </cell>
          <cell r="M97">
            <v>3300</v>
          </cell>
        </row>
        <row r="98">
          <cell r="I98" t="str">
            <v>5Q0 820 573</v>
          </cell>
          <cell r="J98" t="str">
            <v>5Q0820573</v>
          </cell>
          <cell r="K98" t="str">
            <v>TAPON CALEFACTOR</v>
          </cell>
          <cell r="L98" t="str">
            <v>05A18</v>
          </cell>
          <cell r="M98">
            <v>18200</v>
          </cell>
        </row>
        <row r="99">
          <cell r="I99" t="str">
            <v>2GJ 858 418 A  ZWL</v>
          </cell>
          <cell r="J99" t="str">
            <v>2GJ858418AZWL</v>
          </cell>
          <cell r="K99" t="str">
            <v>MOLDURA DECO A ZCW</v>
          </cell>
          <cell r="L99" t="str">
            <v>05A19</v>
          </cell>
          <cell r="M99">
            <v>1050</v>
          </cell>
        </row>
        <row r="100">
          <cell r="I100" t="str">
            <v>2GJ 858 417 A  ZCX</v>
          </cell>
          <cell r="J100" t="str">
            <v>2GJ858417AZCX</v>
          </cell>
          <cell r="K100" t="str">
            <v>MOLDURA DECO "A ZCX"</v>
          </cell>
          <cell r="L100" t="str">
            <v>05A20</v>
          </cell>
          <cell r="M100">
            <v>84</v>
          </cell>
        </row>
        <row r="101">
          <cell r="I101" t="str">
            <v>5G1 857 745</v>
          </cell>
          <cell r="J101" t="str">
            <v>5G1857745</v>
          </cell>
          <cell r="K101" t="str">
            <v>SOPORTE DEFO</v>
          </cell>
          <cell r="L101" t="str">
            <v>05A21</v>
          </cell>
          <cell r="M101">
            <v>3072</v>
          </cell>
        </row>
        <row r="102">
          <cell r="I102" t="str">
            <v>PASILLO</v>
          </cell>
          <cell r="J102" t="str">
            <v>PASILLO</v>
          </cell>
          <cell r="K102" t="str">
            <v>PASILLO</v>
          </cell>
          <cell r="L102" t="str">
            <v>05A22</v>
          </cell>
          <cell r="M102" t="str">
            <v>NA</v>
          </cell>
        </row>
        <row r="103">
          <cell r="I103" t="str">
            <v>PASILLO</v>
          </cell>
          <cell r="J103" t="str">
            <v>PASILLO</v>
          </cell>
          <cell r="K103" t="str">
            <v>PASILLO</v>
          </cell>
          <cell r="L103" t="str">
            <v>05A23</v>
          </cell>
          <cell r="M103" t="str">
            <v>NA</v>
          </cell>
        </row>
        <row r="104">
          <cell r="I104" t="str">
            <v>PASILLO</v>
          </cell>
          <cell r="J104" t="str">
            <v>PASILLO</v>
          </cell>
          <cell r="K104" t="str">
            <v>PASILLO</v>
          </cell>
          <cell r="L104" t="str">
            <v>05A24</v>
          </cell>
          <cell r="M104" t="str">
            <v>NA</v>
          </cell>
        </row>
        <row r="105">
          <cell r="I105" t="str">
            <v>5G0 857 173</v>
          </cell>
          <cell r="J105" t="str">
            <v>5G0857173</v>
          </cell>
          <cell r="K105" t="str">
            <v>ELEMENTO AJUSTE</v>
          </cell>
          <cell r="L105" t="str">
            <v>05A25</v>
          </cell>
          <cell r="M105">
            <v>10800</v>
          </cell>
        </row>
        <row r="106">
          <cell r="I106" t="str">
            <v>5Q0 941 070 C</v>
          </cell>
          <cell r="J106" t="str">
            <v>5Q0941070C</v>
          </cell>
          <cell r="K106" t="str">
            <v>SOPORTE</v>
          </cell>
          <cell r="L106" t="str">
            <v>05A26</v>
          </cell>
          <cell r="M106">
            <v>1440</v>
          </cell>
        </row>
        <row r="107">
          <cell r="I107" t="str">
            <v>5G0 947 409</v>
          </cell>
          <cell r="J107" t="str">
            <v>5G0947409</v>
          </cell>
          <cell r="K107" t="str">
            <v>7  LUZ GUANTERA LED</v>
          </cell>
          <cell r="L107" t="str">
            <v>05A27</v>
          </cell>
          <cell r="M107">
            <v>320</v>
          </cell>
        </row>
        <row r="108">
          <cell r="I108" t="str">
            <v>2GJ 858 416 E  041</v>
          </cell>
          <cell r="J108" t="str">
            <v>2GJ858416E041</v>
          </cell>
          <cell r="K108" t="str">
            <v>MOLDURA RADIO E</v>
          </cell>
          <cell r="L108" t="str">
            <v>05A28</v>
          </cell>
          <cell r="M108">
            <v>36</v>
          </cell>
        </row>
        <row r="109">
          <cell r="I109" t="str">
            <v>TARIMAS/TAPAS</v>
          </cell>
          <cell r="J109" t="str">
            <v>TARIMAS/TAPAS</v>
          </cell>
          <cell r="K109"/>
          <cell r="L109" t="str">
            <v>05A29</v>
          </cell>
          <cell r="M109" t="str">
            <v>NA</v>
          </cell>
        </row>
        <row r="110">
          <cell r="I110" t="str">
            <v>5G1 971 845</v>
          </cell>
          <cell r="J110" t="str">
            <v>5G1971845</v>
          </cell>
          <cell r="K110" t="str">
            <v>SOPORTE OCU</v>
          </cell>
          <cell r="L110" t="str">
            <v>05A30</v>
          </cell>
          <cell r="M110">
            <v>144</v>
          </cell>
        </row>
        <row r="111">
          <cell r="I111" t="str">
            <v>5Q1 941 069 B</v>
          </cell>
          <cell r="J111" t="str">
            <v>5Q1941069B</v>
          </cell>
          <cell r="K111" t="str">
            <v>SOPORTE RELEX "B"</v>
          </cell>
          <cell r="L111" t="str">
            <v>05A31</v>
          </cell>
          <cell r="M111">
            <v>8000</v>
          </cell>
        </row>
        <row r="112">
          <cell r="I112" t="str">
            <v>2GJ 858 415 H  041</v>
          </cell>
          <cell r="J112" t="str">
            <v>2GJ858415H041</v>
          </cell>
          <cell r="K112" t="str">
            <v>MOLDURA COMBI H</v>
          </cell>
          <cell r="L112" t="str">
            <v>05A32</v>
          </cell>
          <cell r="M112">
            <v>48</v>
          </cell>
        </row>
        <row r="113">
          <cell r="I113" t="str">
            <v>2GJ 858 416 J  7N5</v>
          </cell>
          <cell r="J113" t="str">
            <v>2GJ858416J7N5</v>
          </cell>
          <cell r="K113" t="str">
            <v>MOLDURA RADIO E</v>
          </cell>
          <cell r="L113" t="str">
            <v>05A33</v>
          </cell>
          <cell r="M113" t="str">
            <v>NA</v>
          </cell>
        </row>
        <row r="114">
          <cell r="I114" t="str">
            <v>2GJ 858 415 K  7N5</v>
          </cell>
          <cell r="J114" t="str">
            <v>2GJ858415K7N5</v>
          </cell>
          <cell r="K114" t="str">
            <v>MOLDURA COMBI "K"</v>
          </cell>
          <cell r="L114" t="str">
            <v>06A01</v>
          </cell>
          <cell r="M114">
            <v>48</v>
          </cell>
        </row>
        <row r="115">
          <cell r="I115" t="str">
            <v>2GJ 858 416 J  041</v>
          </cell>
          <cell r="J115" t="str">
            <v>2GJ858416J041</v>
          </cell>
          <cell r="K115" t="str">
            <v>MOLDURA RADIO E</v>
          </cell>
          <cell r="L115" t="str">
            <v>06A02</v>
          </cell>
          <cell r="M115">
            <v>64</v>
          </cell>
        </row>
        <row r="116">
          <cell r="I116" t="str">
            <v>2GJ 819 728 B  041</v>
          </cell>
          <cell r="J116" t="str">
            <v>2GJ819728B041</v>
          </cell>
          <cell r="K116" t="str">
            <v>MOLDURA CENTRAL "B"</v>
          </cell>
          <cell r="L116" t="str">
            <v>06A03</v>
          </cell>
          <cell r="M116">
            <v>168</v>
          </cell>
        </row>
        <row r="117">
          <cell r="I117" t="str">
            <v>17A 920 320 E</v>
          </cell>
          <cell r="J117" t="str">
            <v>17A 920 320 E</v>
          </cell>
          <cell r="K117" t="str">
            <v>COMBI "320 C"</v>
          </cell>
          <cell r="L117" t="str">
            <v>06A04</v>
          </cell>
          <cell r="M117">
            <v>90</v>
          </cell>
        </row>
        <row r="118">
          <cell r="I118" t="str">
            <v>2GJ 858 415 L  8Z6</v>
          </cell>
          <cell r="J118" t="str">
            <v>2GJ858415L8Z6</v>
          </cell>
          <cell r="K118" t="str">
            <v>MOLDURA COMBI "L"</v>
          </cell>
          <cell r="L118" t="str">
            <v>06A05</v>
          </cell>
          <cell r="M118">
            <v>48</v>
          </cell>
        </row>
        <row r="119">
          <cell r="I119" t="str">
            <v>2GJ 920 410 D</v>
          </cell>
          <cell r="J119" t="str">
            <v>2GJ 920 410 D</v>
          </cell>
          <cell r="K119" t="str">
            <v>COMBI "410B"</v>
          </cell>
          <cell r="L119" t="str">
            <v>06A06</v>
          </cell>
          <cell r="M119">
            <v>160</v>
          </cell>
        </row>
        <row r="120">
          <cell r="I120" t="str">
            <v>5WA 035 285 C</v>
          </cell>
          <cell r="J120" t="str">
            <v>5WA035285C</v>
          </cell>
          <cell r="K120" t="str">
            <v>OCU "285 C"</v>
          </cell>
          <cell r="L120" t="str">
            <v>06A07</v>
          </cell>
          <cell r="M120">
            <v>1152</v>
          </cell>
        </row>
        <row r="121">
          <cell r="I121" t="str">
            <v>5TB 819 152</v>
          </cell>
          <cell r="J121" t="str">
            <v>5TB819152</v>
          </cell>
          <cell r="K121" t="str">
            <v>DIFUSOR PISO</v>
          </cell>
          <cell r="L121" t="str">
            <v>06A08</v>
          </cell>
          <cell r="M121">
            <v>270</v>
          </cell>
        </row>
        <row r="122">
          <cell r="I122" t="str">
            <v>5TB 819 151</v>
          </cell>
          <cell r="J122" t="str">
            <v>5TB819151</v>
          </cell>
          <cell r="K122" t="str">
            <v>DIFUSOR PISO</v>
          </cell>
          <cell r="L122" t="str">
            <v>06A09</v>
          </cell>
          <cell r="M122">
            <v>220</v>
          </cell>
        </row>
        <row r="123">
          <cell r="I123" t="str">
            <v>2GJ 857 890 A</v>
          </cell>
          <cell r="J123" t="str">
            <v>2GJ857890A</v>
          </cell>
          <cell r="K123" t="str">
            <v>ELEMENTO DEFO "A"</v>
          </cell>
          <cell r="L123" t="str">
            <v>06A10</v>
          </cell>
          <cell r="M123">
            <v>156</v>
          </cell>
        </row>
        <row r="124">
          <cell r="I124" t="str">
            <v>2GJ 858 416 G  041</v>
          </cell>
          <cell r="J124" t="str">
            <v>2GJ858416G041</v>
          </cell>
          <cell r="K124" t="str">
            <v>MOLDURA RADIO E</v>
          </cell>
          <cell r="L124" t="str">
            <v>06A11</v>
          </cell>
          <cell r="M124">
            <v>84</v>
          </cell>
        </row>
        <row r="125">
          <cell r="I125" t="str">
            <v xml:space="preserve">2GJ 858 801 </v>
          </cell>
          <cell r="J125" t="str">
            <v>2GJ858801</v>
          </cell>
          <cell r="K125" t="str">
            <v>ELEMENTO DEFO</v>
          </cell>
          <cell r="L125" t="str">
            <v>06A12</v>
          </cell>
          <cell r="M125">
            <v>144</v>
          </cell>
        </row>
        <row r="126">
          <cell r="I126" t="str">
            <v>2GJ 819 063</v>
          </cell>
          <cell r="J126" t="str">
            <v>2GJ819063</v>
          </cell>
          <cell r="K126" t="str">
            <v>PIEZA INTERMEDIA</v>
          </cell>
          <cell r="L126" t="str">
            <v>06A13</v>
          </cell>
          <cell r="M126">
            <v>48</v>
          </cell>
        </row>
        <row r="127">
          <cell r="I127" t="str">
            <v>2GJ 857 889 A</v>
          </cell>
          <cell r="J127" t="str">
            <v>2GJ857889A</v>
          </cell>
          <cell r="K127" t="str">
            <v>DEFO</v>
          </cell>
          <cell r="L127" t="str">
            <v>06A14</v>
          </cell>
          <cell r="M127">
            <v>120</v>
          </cell>
        </row>
        <row r="128">
          <cell r="I128" t="str">
            <v>2GJ 920 310 D</v>
          </cell>
          <cell r="J128" t="str">
            <v>2GJ 920 310 D</v>
          </cell>
          <cell r="K128" t="str">
            <v>COMBI "310 B"</v>
          </cell>
          <cell r="L128" t="str">
            <v>06A15</v>
          </cell>
          <cell r="M128">
            <v>160</v>
          </cell>
        </row>
        <row r="129">
          <cell r="I129" t="str">
            <v>2GJ 819 241</v>
          </cell>
          <cell r="J129" t="str">
            <v>2GJ819241</v>
          </cell>
          <cell r="K129" t="str">
            <v xml:space="preserve"> PIEZA INTERMEDIA</v>
          </cell>
          <cell r="L129" t="str">
            <v>06A16</v>
          </cell>
          <cell r="M129">
            <v>216</v>
          </cell>
        </row>
        <row r="130">
          <cell r="I130" t="str">
            <v>2GJ 819 728    041</v>
          </cell>
          <cell r="J130" t="str">
            <v>2GJ819728041</v>
          </cell>
          <cell r="K130" t="str">
            <v>MOLDURA CENTRAL</v>
          </cell>
          <cell r="L130" t="str">
            <v>06A17</v>
          </cell>
          <cell r="M130">
            <v>168</v>
          </cell>
        </row>
        <row r="131">
          <cell r="I131" t="str">
            <v>2GJ 858 415 L  041</v>
          </cell>
          <cell r="J131" t="str">
            <v>2GJ 858 415 L  041</v>
          </cell>
          <cell r="K131" t="str">
            <v>MOLDURA COMBI L</v>
          </cell>
          <cell r="L131" t="str">
            <v>06A18</v>
          </cell>
          <cell r="M131">
            <v>210</v>
          </cell>
        </row>
        <row r="132">
          <cell r="I132" t="str">
            <v>2GJ 858 417    5J6</v>
          </cell>
          <cell r="J132" t="str">
            <v>2GJ8584175J6</v>
          </cell>
          <cell r="K132" t="str">
            <v xml:space="preserve"> MOLDURA DECO "5J6"</v>
          </cell>
          <cell r="L132" t="str">
            <v>06A19</v>
          </cell>
          <cell r="M132">
            <v>84</v>
          </cell>
        </row>
        <row r="133">
          <cell r="I133" t="str">
            <v>5WA 035 283 D</v>
          </cell>
          <cell r="J133" t="str">
            <v>5WA035283D</v>
          </cell>
          <cell r="K133" t="str">
            <v>OCU "283 D"</v>
          </cell>
          <cell r="L133" t="str">
            <v>06A20</v>
          </cell>
          <cell r="M133">
            <v>1152</v>
          </cell>
        </row>
        <row r="134">
          <cell r="I134" t="str">
            <v>5QN 723 913 B</v>
          </cell>
          <cell r="J134" t="str">
            <v>5QN723913B</v>
          </cell>
          <cell r="K134" t="str">
            <v xml:space="preserve"> SOPORTE CRASH "B"</v>
          </cell>
          <cell r="L134" t="str">
            <v>06A21</v>
          </cell>
          <cell r="M134">
            <v>480</v>
          </cell>
        </row>
        <row r="135">
          <cell r="I135" t="str">
            <v>PASILLO</v>
          </cell>
          <cell r="J135" t="str">
            <v>PASILLO</v>
          </cell>
          <cell r="K135" t="str">
            <v>PASILLO</v>
          </cell>
          <cell r="L135" t="str">
            <v>06A22</v>
          </cell>
          <cell r="M135" t="str">
            <v>NA</v>
          </cell>
        </row>
        <row r="136">
          <cell r="I136" t="str">
            <v>PASILLO</v>
          </cell>
          <cell r="J136" t="str">
            <v>PASILLO</v>
          </cell>
          <cell r="K136" t="str">
            <v>PASILLO</v>
          </cell>
          <cell r="L136" t="str">
            <v>06A23</v>
          </cell>
          <cell r="M136" t="str">
            <v>NA</v>
          </cell>
        </row>
        <row r="137">
          <cell r="I137" t="str">
            <v>PASILLO</v>
          </cell>
          <cell r="J137" t="str">
            <v>PASILLO</v>
          </cell>
          <cell r="K137" t="str">
            <v>PASILLO</v>
          </cell>
          <cell r="L137" t="str">
            <v>06A24</v>
          </cell>
          <cell r="M137" t="str">
            <v>NA</v>
          </cell>
        </row>
        <row r="138">
          <cell r="I138" t="str">
            <v>2GJ 858 417 A  ZCW</v>
          </cell>
          <cell r="J138" t="str">
            <v>2GJ858417AZCW</v>
          </cell>
          <cell r="K138" t="str">
            <v>MOLDURA DECO "A ZCW"</v>
          </cell>
          <cell r="L138" t="str">
            <v>06A25</v>
          </cell>
          <cell r="M138">
            <v>84</v>
          </cell>
        </row>
        <row r="139">
          <cell r="I139" t="str">
            <v>5Q1 971 846</v>
          </cell>
          <cell r="J139" t="str">
            <v>5Q1971846</v>
          </cell>
          <cell r="K139" t="str">
            <v>SOPORTE ALTAVOZ CLIMA</v>
          </cell>
          <cell r="L139" t="str">
            <v>06A26</v>
          </cell>
          <cell r="M139">
            <v>4800</v>
          </cell>
        </row>
        <row r="140">
          <cell r="I140" t="str">
            <v>2GJ 819 593</v>
          </cell>
          <cell r="J140" t="str">
            <v>2GJ819593</v>
          </cell>
          <cell r="K140" t="str">
            <v>SOFITEC</v>
          </cell>
          <cell r="L140" t="str">
            <v>06A27</v>
          </cell>
          <cell r="M140">
            <v>576</v>
          </cell>
        </row>
        <row r="141">
          <cell r="I141" t="str">
            <v>5G1 858 309</v>
          </cell>
          <cell r="J141" t="str">
            <v>5G1858309</v>
          </cell>
          <cell r="K141" t="str">
            <v>ELEM FRENO TAPA GUANTERA</v>
          </cell>
          <cell r="L141" t="str">
            <v>06A27-1</v>
          </cell>
          <cell r="M141">
            <v>300</v>
          </cell>
        </row>
        <row r="142">
          <cell r="I142" t="str">
            <v>5QA 919 294 K</v>
          </cell>
          <cell r="J142" t="str">
            <v>5QA919294K</v>
          </cell>
          <cell r="K142" t="str">
            <v>PDC "294 K"</v>
          </cell>
          <cell r="L142" t="str">
            <v>06A27-2</v>
          </cell>
          <cell r="M142">
            <v>10</v>
          </cell>
        </row>
        <row r="143">
          <cell r="I143" t="str">
            <v>5QA 919 298 M</v>
          </cell>
          <cell r="J143" t="str">
            <v>5QA919298M</v>
          </cell>
          <cell r="K143" t="str">
            <v>PC MODULO PLA "298 M"</v>
          </cell>
          <cell r="L143" t="str">
            <v>06A28</v>
          </cell>
          <cell r="M143">
            <v>576</v>
          </cell>
        </row>
        <row r="144">
          <cell r="I144" t="str">
            <v>3C8 867 190</v>
          </cell>
          <cell r="J144" t="str">
            <v>3C8867190</v>
          </cell>
          <cell r="K144" t="str">
            <v>GRAPA</v>
          </cell>
          <cell r="L144" t="str">
            <v>06A28-1</v>
          </cell>
          <cell r="M144">
            <v>20000</v>
          </cell>
        </row>
        <row r="145">
          <cell r="I145" t="str">
            <v xml:space="preserve">3Q0 907 530 BB </v>
          </cell>
          <cell r="J145" t="str">
            <v xml:space="preserve">3Q0907530BB </v>
          </cell>
          <cell r="K145" t="str">
            <v>GATEWAY "BB"  216PA</v>
          </cell>
          <cell r="L145" t="str">
            <v>06A29</v>
          </cell>
          <cell r="M145">
            <v>100</v>
          </cell>
        </row>
        <row r="146">
          <cell r="I146" t="str">
            <v>5G0 857 575 A</v>
          </cell>
          <cell r="J146" t="str">
            <v>5G0857575A</v>
          </cell>
          <cell r="K146" t="str">
            <v>GOMA ANTIRUIDO</v>
          </cell>
          <cell r="L146" t="str">
            <v>06A29-1</v>
          </cell>
          <cell r="M146">
            <v>2500</v>
          </cell>
        </row>
        <row r="147">
          <cell r="I147" t="str">
            <v xml:space="preserve">2GJ 907 638 </v>
          </cell>
          <cell r="J147" t="str">
            <v>2GJ907638</v>
          </cell>
          <cell r="K147" t="str">
            <v>SENSOR SOLAR "638"</v>
          </cell>
          <cell r="L147" t="str">
            <v>06A30</v>
          </cell>
          <cell r="M147">
            <v>1200</v>
          </cell>
        </row>
        <row r="148">
          <cell r="I148" t="str">
            <v>17A 880 759</v>
          </cell>
          <cell r="J148" t="str">
            <v>17A880759</v>
          </cell>
          <cell r="K148" t="str">
            <v>RADIO "869 D"</v>
          </cell>
          <cell r="L148" t="str">
            <v>06A30-1</v>
          </cell>
          <cell r="M148" t="str">
            <v>-</v>
          </cell>
        </row>
        <row r="149">
          <cell r="I149" t="str">
            <v xml:space="preserve">2GJ 919 225    RDW </v>
          </cell>
          <cell r="J149" t="str">
            <v xml:space="preserve">2GJ 919 225    RDW </v>
          </cell>
          <cell r="K149" t="str">
            <v>INTERRUPTOR EMERGENCIA</v>
          </cell>
          <cell r="L149" t="str">
            <v>06A31</v>
          </cell>
          <cell r="M149">
            <v>1200</v>
          </cell>
        </row>
        <row r="150">
          <cell r="I150" t="str">
            <v>1T0 857 489</v>
          </cell>
          <cell r="J150" t="str">
            <v>1T0857489</v>
          </cell>
          <cell r="K150" t="str">
            <v>TAPON SENSOR TEMPERATURA</v>
          </cell>
          <cell r="L150" t="str">
            <v>06A31-1</v>
          </cell>
          <cell r="M150" t="str">
            <v>-</v>
          </cell>
        </row>
        <row r="151">
          <cell r="I151" t="str">
            <v>DISPONIBLE</v>
          </cell>
          <cell r="J151" t="str">
            <v>DISPONIBLE</v>
          </cell>
          <cell r="K151"/>
          <cell r="L151"/>
          <cell r="M151"/>
        </row>
        <row r="152">
          <cell r="I152" t="str">
            <v>2GJ 919 068</v>
          </cell>
          <cell r="J152" t="str">
            <v>2GJ919068</v>
          </cell>
          <cell r="K152" t="str">
            <v>TAPA SENSOR SOLAR</v>
          </cell>
          <cell r="L152" t="str">
            <v>06A32</v>
          </cell>
          <cell r="M152">
            <v>3200</v>
          </cell>
        </row>
        <row r="153">
          <cell r="I153" t="str">
            <v>DISPONIBLE</v>
          </cell>
          <cell r="J153" t="str">
            <v>DISPONIBLE</v>
          </cell>
          <cell r="K153" t="str">
            <v>DISPONIBLE</v>
          </cell>
          <cell r="L153" t="str">
            <v>06A32-1</v>
          </cell>
          <cell r="M153">
            <v>3200</v>
          </cell>
        </row>
        <row r="154">
          <cell r="I154" t="str">
            <v>2GJ 858 417 A  ZWL</v>
          </cell>
          <cell r="J154" t="str">
            <v>2GJ858417AZWL</v>
          </cell>
          <cell r="K154" t="str">
            <v>DISPONIBLE</v>
          </cell>
          <cell r="L154" t="str">
            <v>06A33</v>
          </cell>
          <cell r="M154">
            <v>1200</v>
          </cell>
        </row>
        <row r="155">
          <cell r="I155" t="str">
            <v>6RA 953 527</v>
          </cell>
          <cell r="J155" t="str">
            <v>6RA953527</v>
          </cell>
          <cell r="K155" t="str">
            <v>92  CHICOTE DE BLOQUEO</v>
          </cell>
          <cell r="L155" t="str">
            <v>06A33-1</v>
          </cell>
          <cell r="M155">
            <v>1440</v>
          </cell>
        </row>
        <row r="156">
          <cell r="I156" t="str">
            <v>2GJ 858 365    82V</v>
          </cell>
          <cell r="J156" t="str">
            <v>2GJ 858 365    82V</v>
          </cell>
          <cell r="K156" t="str">
            <v>RODILLERA</v>
          </cell>
          <cell r="L156" t="str">
            <v>07A01</v>
          </cell>
          <cell r="M156">
            <v>24</v>
          </cell>
        </row>
        <row r="157">
          <cell r="I157" t="str">
            <v>2GJ 858 365    82V</v>
          </cell>
          <cell r="J157" t="str">
            <v>2GJ 858 365    82V</v>
          </cell>
          <cell r="K157" t="str">
            <v>RODILLERA</v>
          </cell>
          <cell r="L157" t="str">
            <v>07A02</v>
          </cell>
          <cell r="M157">
            <v>24</v>
          </cell>
        </row>
        <row r="158">
          <cell r="I158" t="str">
            <v>2GJ 858 365    82V</v>
          </cell>
          <cell r="J158" t="str">
            <v>2GJ 858 365    82V</v>
          </cell>
          <cell r="K158" t="str">
            <v>RODILLERA</v>
          </cell>
          <cell r="L158" t="str">
            <v>07A03</v>
          </cell>
          <cell r="M158">
            <v>24</v>
          </cell>
        </row>
        <row r="159">
          <cell r="I159" t="str">
            <v>17A 920 420 E</v>
          </cell>
          <cell r="J159" t="str">
            <v>17A 920 420 E</v>
          </cell>
          <cell r="K159" t="str">
            <v>KOMBI</v>
          </cell>
          <cell r="L159" t="str">
            <v>07A04</v>
          </cell>
          <cell r="M159" t="str">
            <v>NA</v>
          </cell>
        </row>
        <row r="160">
          <cell r="I160" t="str">
            <v>VACIOS</v>
          </cell>
          <cell r="J160" t="str">
            <v>VACIOS</v>
          </cell>
          <cell r="K160" t="str">
            <v>VACIOS</v>
          </cell>
          <cell r="L160" t="str">
            <v>07A05</v>
          </cell>
          <cell r="M160" t="str">
            <v>NA</v>
          </cell>
        </row>
        <row r="161">
          <cell r="I161" t="str">
            <v>TAPAS</v>
          </cell>
          <cell r="J161" t="str">
            <v>TAPAS</v>
          </cell>
          <cell r="K161" t="str">
            <v>TAPAS</v>
          </cell>
          <cell r="L161" t="str">
            <v>07A06</v>
          </cell>
          <cell r="M161" t="str">
            <v>NA</v>
          </cell>
        </row>
        <row r="162">
          <cell r="I162" t="str">
            <v>VACIOS</v>
          </cell>
          <cell r="J162" t="str">
            <v>VACIOS</v>
          </cell>
          <cell r="K162" t="str">
            <v>VACIOS</v>
          </cell>
          <cell r="L162" t="str">
            <v>07A07</v>
          </cell>
          <cell r="M162" t="str">
            <v>NA</v>
          </cell>
        </row>
        <row r="163">
          <cell r="I163" t="str">
            <v>VACIOS</v>
          </cell>
          <cell r="J163" t="str">
            <v>VACIOS</v>
          </cell>
          <cell r="K163" t="str">
            <v>VACIOS</v>
          </cell>
          <cell r="L163" t="str">
            <v>07A08</v>
          </cell>
          <cell r="M163" t="str">
            <v>NA</v>
          </cell>
        </row>
        <row r="164">
          <cell r="I164" t="str">
            <v>VACIOS</v>
          </cell>
          <cell r="J164" t="str">
            <v>VACIOS</v>
          </cell>
          <cell r="K164" t="str">
            <v>VACIOS</v>
          </cell>
          <cell r="L164" t="str">
            <v>07A09</v>
          </cell>
          <cell r="M164" t="str">
            <v>NA</v>
          </cell>
        </row>
        <row r="165">
          <cell r="I165" t="str">
            <v>VACIOS</v>
          </cell>
          <cell r="J165" t="str">
            <v>VACIOS</v>
          </cell>
          <cell r="K165" t="str">
            <v>VACIOS</v>
          </cell>
          <cell r="L165" t="str">
            <v>07A10</v>
          </cell>
          <cell r="M165" t="str">
            <v>NA</v>
          </cell>
        </row>
        <row r="166">
          <cell r="I166" t="str">
            <v>VACIOS</v>
          </cell>
          <cell r="J166" t="str">
            <v>VACIOS</v>
          </cell>
          <cell r="K166" t="str">
            <v>VACIOS</v>
          </cell>
          <cell r="L166" t="str">
            <v>07A11</v>
          </cell>
          <cell r="M166" t="str">
            <v>NA</v>
          </cell>
        </row>
        <row r="167">
          <cell r="I167" t="str">
            <v>VACIOS</v>
          </cell>
          <cell r="J167" t="str">
            <v>VACIOS</v>
          </cell>
          <cell r="K167" t="str">
            <v>VACIOS</v>
          </cell>
          <cell r="L167" t="str">
            <v>07A12</v>
          </cell>
          <cell r="M167" t="str">
            <v>NA</v>
          </cell>
        </row>
        <row r="168">
          <cell r="I168" t="str">
            <v>VACIOS</v>
          </cell>
          <cell r="J168" t="str">
            <v>VACIOS</v>
          </cell>
          <cell r="K168" t="str">
            <v>VACIOS</v>
          </cell>
          <cell r="L168" t="str">
            <v>07A13</v>
          </cell>
          <cell r="M168" t="str">
            <v>NA</v>
          </cell>
        </row>
        <row r="169">
          <cell r="I169" t="str">
            <v>VACIOS</v>
          </cell>
          <cell r="J169" t="str">
            <v>VACIOS</v>
          </cell>
          <cell r="K169" t="str">
            <v>VACIOS</v>
          </cell>
          <cell r="L169" t="str">
            <v>07A14</v>
          </cell>
          <cell r="M169" t="str">
            <v>NA</v>
          </cell>
        </row>
        <row r="170">
          <cell r="I170" t="str">
            <v>VACIOS</v>
          </cell>
          <cell r="J170" t="str">
            <v>VACIOS</v>
          </cell>
          <cell r="K170" t="str">
            <v>VACIOS</v>
          </cell>
          <cell r="L170" t="str">
            <v>07A15</v>
          </cell>
          <cell r="M170" t="str">
            <v>NA</v>
          </cell>
        </row>
        <row r="171">
          <cell r="I171" t="str">
            <v>VACIOS</v>
          </cell>
          <cell r="J171" t="str">
            <v>VACIOS</v>
          </cell>
          <cell r="K171" t="str">
            <v>VACIOS</v>
          </cell>
          <cell r="L171" t="str">
            <v>07A16</v>
          </cell>
          <cell r="M171" t="str">
            <v>NA</v>
          </cell>
        </row>
        <row r="172">
          <cell r="I172" t="str">
            <v>VACIOS</v>
          </cell>
          <cell r="J172" t="str">
            <v>VACIOS</v>
          </cell>
          <cell r="K172" t="str">
            <v>VACIOS</v>
          </cell>
          <cell r="L172" t="str">
            <v>07A17</v>
          </cell>
          <cell r="M172" t="str">
            <v>NA</v>
          </cell>
        </row>
        <row r="173">
          <cell r="I173" t="str">
            <v>VACIOS</v>
          </cell>
          <cell r="J173" t="str">
            <v>VACIOS</v>
          </cell>
          <cell r="K173" t="str">
            <v>VACIOS</v>
          </cell>
          <cell r="L173" t="str">
            <v>07A18</v>
          </cell>
          <cell r="M173" t="str">
            <v>NA</v>
          </cell>
        </row>
        <row r="174">
          <cell r="I174" t="str">
            <v>VACIOS</v>
          </cell>
          <cell r="J174" t="str">
            <v>VACIOS</v>
          </cell>
          <cell r="K174" t="str">
            <v>VACIOS</v>
          </cell>
          <cell r="L174" t="str">
            <v>07A19</v>
          </cell>
          <cell r="M174" t="str">
            <v>NA</v>
          </cell>
        </row>
        <row r="175">
          <cell r="I175" t="str">
            <v>VACIOS</v>
          </cell>
          <cell r="J175" t="str">
            <v>VACIOS</v>
          </cell>
          <cell r="K175" t="str">
            <v>VACIOS</v>
          </cell>
          <cell r="L175" t="str">
            <v>07A20</v>
          </cell>
          <cell r="M175" t="str">
            <v>NA</v>
          </cell>
        </row>
        <row r="176">
          <cell r="I176" t="str">
            <v>VACIOS</v>
          </cell>
          <cell r="J176" t="str">
            <v>VACIOS</v>
          </cell>
          <cell r="K176" t="str">
            <v>VACIOS</v>
          </cell>
          <cell r="L176" t="str">
            <v>07A21</v>
          </cell>
          <cell r="M176" t="str">
            <v>NA</v>
          </cell>
        </row>
        <row r="177">
          <cell r="I177" t="str">
            <v>PASILLO</v>
          </cell>
          <cell r="J177" t="str">
            <v>PASILLO</v>
          </cell>
          <cell r="K177" t="str">
            <v>PASILLO</v>
          </cell>
          <cell r="L177" t="str">
            <v>07A22</v>
          </cell>
          <cell r="M177" t="str">
            <v>NA</v>
          </cell>
        </row>
        <row r="178">
          <cell r="I178" t="str">
            <v>PASILLO</v>
          </cell>
          <cell r="J178" t="str">
            <v>PASILLO</v>
          </cell>
          <cell r="K178" t="str">
            <v>PASILLO</v>
          </cell>
          <cell r="L178" t="str">
            <v>07A23</v>
          </cell>
          <cell r="M178" t="str">
            <v>NA</v>
          </cell>
        </row>
        <row r="179">
          <cell r="I179" t="str">
            <v>PASILLO</v>
          </cell>
          <cell r="J179" t="str">
            <v>PASILLO</v>
          </cell>
          <cell r="K179" t="str">
            <v>PASILLO</v>
          </cell>
          <cell r="L179" t="str">
            <v>07A24</v>
          </cell>
          <cell r="M179" t="str">
            <v>NA</v>
          </cell>
        </row>
        <row r="180">
          <cell r="I180" t="str">
            <v>VACIOS</v>
          </cell>
          <cell r="J180" t="str">
            <v xml:space="preserve">VACIOS </v>
          </cell>
          <cell r="K180" t="str">
            <v>VACIOS</v>
          </cell>
          <cell r="L180" t="str">
            <v>07A25</v>
          </cell>
          <cell r="M180">
            <v>144</v>
          </cell>
        </row>
        <row r="181">
          <cell r="I181" t="str">
            <v>VACIOS</v>
          </cell>
          <cell r="J181" t="str">
            <v>VACIOS</v>
          </cell>
          <cell r="K181" t="str">
            <v>VACIOS</v>
          </cell>
          <cell r="L181" t="str">
            <v>07A26</v>
          </cell>
          <cell r="M181">
            <v>144</v>
          </cell>
        </row>
        <row r="182">
          <cell r="I182" t="str">
            <v xml:space="preserve">VACIOS </v>
          </cell>
          <cell r="J182" t="str">
            <v>VACIOS</v>
          </cell>
          <cell r="K182" t="str">
            <v>VACIOS</v>
          </cell>
          <cell r="L182" t="str">
            <v>07A27</v>
          </cell>
          <cell r="M182">
            <v>1152</v>
          </cell>
        </row>
        <row r="183">
          <cell r="I183" t="str">
            <v>VACIOS</v>
          </cell>
          <cell r="J183" t="str">
            <v>VACIOS</v>
          </cell>
          <cell r="K183" t="str">
            <v>VACIOS</v>
          </cell>
          <cell r="L183" t="str">
            <v>07A28</v>
          </cell>
          <cell r="M183" t="str">
            <v>NA</v>
          </cell>
        </row>
        <row r="184">
          <cell r="I184" t="str">
            <v>VACIOS</v>
          </cell>
          <cell r="J184" t="str">
            <v>VACIOS</v>
          </cell>
          <cell r="K184" t="str">
            <v>VACIOS</v>
          </cell>
          <cell r="L184" t="str">
            <v>07A29</v>
          </cell>
          <cell r="M184" t="str">
            <v>NA</v>
          </cell>
        </row>
        <row r="185">
          <cell r="I185" t="str">
            <v>VACIOS</v>
          </cell>
          <cell r="J185" t="str">
            <v>VACIOS</v>
          </cell>
          <cell r="K185" t="str">
            <v>VACIOS</v>
          </cell>
          <cell r="L185" t="str">
            <v>07A30</v>
          </cell>
          <cell r="M185" t="str">
            <v>NA</v>
          </cell>
        </row>
        <row r="186">
          <cell r="I186" t="str">
            <v>VACIOS</v>
          </cell>
          <cell r="J186" t="str">
            <v>VACIOS</v>
          </cell>
          <cell r="K186" t="str">
            <v>VACIOS</v>
          </cell>
          <cell r="L186" t="str">
            <v>07A31</v>
          </cell>
          <cell r="M186" t="str">
            <v>NA</v>
          </cell>
        </row>
        <row r="187">
          <cell r="I187" t="str">
            <v>VACIOS</v>
          </cell>
          <cell r="J187" t="str">
            <v>VACIOS</v>
          </cell>
          <cell r="K187" t="str">
            <v>VACIOS</v>
          </cell>
          <cell r="L187" t="str">
            <v>07A32</v>
          </cell>
          <cell r="M187" t="str">
            <v>NA</v>
          </cell>
        </row>
        <row r="188">
          <cell r="I188" t="str">
            <v>VACIOS</v>
          </cell>
          <cell r="J188" t="str">
            <v>VACIOS</v>
          </cell>
          <cell r="K188" t="str">
            <v>VACIOS</v>
          </cell>
          <cell r="L188" t="str">
            <v>07A33</v>
          </cell>
          <cell r="M188" t="str">
            <v>NA</v>
          </cell>
        </row>
        <row r="189">
          <cell r="I189" t="str">
            <v>17A 819 241</v>
          </cell>
          <cell r="J189" t="str">
            <v>17A819241</v>
          </cell>
          <cell r="K189" t="str">
            <v>Pieza Interm Ausstro A7 Sas</v>
          </cell>
          <cell r="L189" t="str">
            <v>08A01</v>
          </cell>
          <cell r="M189">
            <v>540</v>
          </cell>
        </row>
        <row r="190">
          <cell r="I190" t="str">
            <v>17B 858 801</v>
          </cell>
          <cell r="J190" t="str">
            <v>17B858801</v>
          </cell>
          <cell r="K190" t="str">
            <v>Elemento Deformac.Bfs Lin Jetta A7 Sas</v>
          </cell>
          <cell r="L190" t="str">
            <v>08A02</v>
          </cell>
          <cell r="M190">
            <v>270</v>
          </cell>
        </row>
        <row r="191">
          <cell r="I191" t="str">
            <v>3Q1 959 435 C</v>
          </cell>
          <cell r="J191" t="str">
            <v>3Q1 959 435 C</v>
          </cell>
          <cell r="K191" t="str">
            <v>KESSY "Q"</v>
          </cell>
          <cell r="L191" t="str">
            <v>08A03</v>
          </cell>
          <cell r="M191">
            <v>576</v>
          </cell>
        </row>
        <row r="192">
          <cell r="I192" t="str">
            <v>5QA 919 294 L</v>
          </cell>
          <cell r="J192" t="str">
            <v>5QA 919 294 L</v>
          </cell>
          <cell r="K192" t="str">
            <v>PDC "294 J"</v>
          </cell>
          <cell r="L192" t="str">
            <v>08A04</v>
          </cell>
          <cell r="M192">
            <v>100</v>
          </cell>
        </row>
        <row r="193">
          <cell r="I193" t="str">
            <v>17A 907 638 A</v>
          </cell>
          <cell r="J193" t="str">
            <v>17A907638A</v>
          </cell>
          <cell r="K193" t="str">
            <v>SENSOR SOLAR "638A"</v>
          </cell>
          <cell r="L193" t="str">
            <v>08A05</v>
          </cell>
          <cell r="M193">
            <v>1600</v>
          </cell>
        </row>
        <row r="194">
          <cell r="I194" t="str">
            <v>17A 919 068</v>
          </cell>
          <cell r="J194" t="str">
            <v>17A919068</v>
          </cell>
          <cell r="K194" t="str">
            <v>TAPA SENSOR SOLAR</v>
          </cell>
          <cell r="L194" t="str">
            <v>08A06</v>
          </cell>
          <cell r="M194">
            <v>576</v>
          </cell>
        </row>
        <row r="195">
          <cell r="I195" t="str">
            <v xml:space="preserve">5Q1 937 085 </v>
          </cell>
          <cell r="J195" t="str">
            <v>5Q1 937 085 B</v>
          </cell>
          <cell r="K195" t="str">
            <v>BCM "085"</v>
          </cell>
          <cell r="L195" t="str">
            <v>08A07</v>
          </cell>
          <cell r="M195">
            <v>576</v>
          </cell>
        </row>
        <row r="196">
          <cell r="I196" t="str">
            <v>17A 919 225 C  RDW</v>
          </cell>
          <cell r="J196" t="str">
            <v>17A919225CRDW</v>
          </cell>
          <cell r="K196" t="str">
            <v>INTERRUPTOR EMERGENCIA</v>
          </cell>
          <cell r="L196" t="str">
            <v>08A08</v>
          </cell>
          <cell r="M196">
            <v>3200</v>
          </cell>
        </row>
        <row r="197">
          <cell r="I197" t="str">
            <v>17A 919 225 B  RDW</v>
          </cell>
          <cell r="J197" t="str">
            <v>17A919225BRDW</v>
          </cell>
          <cell r="K197" t="str">
            <v>INTERRUPTOR EMERGENCIA</v>
          </cell>
          <cell r="L197" t="str">
            <v>08A09</v>
          </cell>
          <cell r="M197">
            <v>3200</v>
          </cell>
        </row>
        <row r="198">
          <cell r="I198" t="str">
            <v>3WA 905 861</v>
          </cell>
          <cell r="J198" t="str">
            <v>3WA905861</v>
          </cell>
          <cell r="K198" t="str">
            <v>ELV BLOQUEO COLUMNA</v>
          </cell>
          <cell r="L198" t="str">
            <v>08A10</v>
          </cell>
          <cell r="M198">
            <v>330</v>
          </cell>
        </row>
        <row r="199">
          <cell r="I199" t="str">
            <v>17B 819 593 C</v>
          </cell>
          <cell r="J199" t="str">
            <v>17B819593C</v>
          </cell>
          <cell r="K199" t="str">
            <v>PANEL FRIO "C"</v>
          </cell>
          <cell r="L199" t="str">
            <v>08A11</v>
          </cell>
          <cell r="M199">
            <v>210</v>
          </cell>
        </row>
        <row r="200">
          <cell r="I200" t="str">
            <v>5NN 858 560    82V</v>
          </cell>
          <cell r="J200" t="str">
            <v>5NN85856082V</v>
          </cell>
          <cell r="K200" t="str">
            <v>CARCASA SUPERIOR</v>
          </cell>
          <cell r="L200" t="str">
            <v>08A12</v>
          </cell>
          <cell r="M200">
            <v>288</v>
          </cell>
        </row>
        <row r="201">
          <cell r="I201" t="str">
            <v>5NN 816 309 A</v>
          </cell>
          <cell r="J201" t="str">
            <v>5NN816309A</v>
          </cell>
          <cell r="K201" t="str">
            <v>MANGUITO AIRE "A"</v>
          </cell>
          <cell r="L201" t="str">
            <v>08A13</v>
          </cell>
          <cell r="M201">
            <v>360</v>
          </cell>
        </row>
        <row r="202">
          <cell r="I202" t="str">
            <v>5Q0 819 663</v>
          </cell>
          <cell r="J202" t="str">
            <v>5Q0819663</v>
          </cell>
          <cell r="K202" t="str">
            <v>TAPA CALEFACTOR</v>
          </cell>
          <cell r="L202" t="str">
            <v>08A14</v>
          </cell>
          <cell r="M202">
            <v>836</v>
          </cell>
        </row>
        <row r="203">
          <cell r="I203" t="str">
            <v>2Q0 905 861 A</v>
          </cell>
          <cell r="J203" t="str">
            <v>2Q0905861A</v>
          </cell>
          <cell r="K203" t="str">
            <v>ELV "A"</v>
          </cell>
          <cell r="L203" t="str">
            <v>08A15</v>
          </cell>
          <cell r="M203">
            <v>480</v>
          </cell>
        </row>
        <row r="204">
          <cell r="I204" t="str">
            <v>5QM 723 913 A</v>
          </cell>
          <cell r="J204" t="str">
            <v>5QM723913A</v>
          </cell>
          <cell r="K204" t="str">
            <v>SOPORTE CRASH "A"</v>
          </cell>
          <cell r="L204" t="str">
            <v>08A16</v>
          </cell>
          <cell r="M204">
            <v>400</v>
          </cell>
        </row>
        <row r="205">
          <cell r="I205" t="str">
            <v>5QM 721 913 A</v>
          </cell>
          <cell r="J205" t="str">
            <v>5QM721913A</v>
          </cell>
          <cell r="K205" t="str">
            <v>SOPORTE CRASH "A"</v>
          </cell>
          <cell r="L205" t="str">
            <v>08A17</v>
          </cell>
          <cell r="M205">
            <v>400</v>
          </cell>
        </row>
        <row r="206">
          <cell r="I206" t="str">
            <v>1K0 907 543 E</v>
          </cell>
          <cell r="J206" t="str">
            <v>1K0907543E</v>
          </cell>
          <cell r="K206" t="str">
            <v>SENSOR TEMPERATURA</v>
          </cell>
          <cell r="L206" t="str">
            <v>08A18</v>
          </cell>
          <cell r="M206">
            <v>1650</v>
          </cell>
        </row>
        <row r="207">
          <cell r="I207" t="str">
            <v>17B 819 593 D</v>
          </cell>
          <cell r="J207" t="str">
            <v>17B819593D</v>
          </cell>
          <cell r="K207" t="str">
            <v>PANEL FRIO "D"</v>
          </cell>
          <cell r="L207" t="str">
            <v>08A19</v>
          </cell>
          <cell r="M207">
            <v>1080</v>
          </cell>
        </row>
        <row r="208">
          <cell r="I208" t="str">
            <v>1J0 971 260 E</v>
          </cell>
          <cell r="J208" t="str">
            <v>1J0971260E</v>
          </cell>
          <cell r="K208" t="str">
            <v>PROTECCION TIERRAS</v>
          </cell>
          <cell r="L208" t="str">
            <v>08A20</v>
          </cell>
          <cell r="M208">
            <v>10800</v>
          </cell>
        </row>
        <row r="209">
          <cell r="I209" t="str">
            <v>N   105 835 01</v>
          </cell>
          <cell r="J209" t="str">
            <v>N10583501</v>
          </cell>
          <cell r="K209" t="str">
            <v>REMACHE EXPANSIVO</v>
          </cell>
          <cell r="L209" t="str">
            <v>08A20-1</v>
          </cell>
          <cell r="M209">
            <v>1800</v>
          </cell>
        </row>
        <row r="210">
          <cell r="I210" t="str">
            <v>11K 947 409</v>
          </cell>
          <cell r="J210" t="str">
            <v>11K947409</v>
          </cell>
          <cell r="K210" t="str">
            <v>LUZ PIES</v>
          </cell>
          <cell r="L210" t="str">
            <v>08A21</v>
          </cell>
          <cell r="M210">
            <v>1800</v>
          </cell>
        </row>
        <row r="211">
          <cell r="I211" t="str">
            <v>7L6 868 307</v>
          </cell>
          <cell r="J211" t="str">
            <v>7L6868307</v>
          </cell>
          <cell r="K211" t="str">
            <v>REMACHE EXPANSIVO</v>
          </cell>
          <cell r="L211" t="str">
            <v>08A21-1</v>
          </cell>
          <cell r="M211">
            <v>75000</v>
          </cell>
        </row>
        <row r="212">
          <cell r="I212" t="str">
            <v>x</v>
          </cell>
          <cell r="J212">
            <v>0</v>
          </cell>
          <cell r="K212">
            <v>0</v>
          </cell>
          <cell r="L212" t="str">
            <v>08A22</v>
          </cell>
          <cell r="M212" t="str">
            <v>NA</v>
          </cell>
        </row>
        <row r="213">
          <cell r="I213" t="str">
            <v>x</v>
          </cell>
          <cell r="J213">
            <v>0</v>
          </cell>
          <cell r="K213">
            <v>0</v>
          </cell>
          <cell r="L213" t="str">
            <v>08A23</v>
          </cell>
          <cell r="M213" t="str">
            <v>NA</v>
          </cell>
        </row>
        <row r="214">
          <cell r="I214" t="str">
            <v>x</v>
          </cell>
          <cell r="J214">
            <v>0</v>
          </cell>
          <cell r="K214">
            <v>0</v>
          </cell>
          <cell r="L214" t="str">
            <v>08A24</v>
          </cell>
          <cell r="M214" t="str">
            <v>NA</v>
          </cell>
        </row>
        <row r="215">
          <cell r="I215" t="str">
            <v>5Q0 937 084 EQ</v>
          </cell>
          <cell r="J215" t="str">
            <v>5Q0 937 084 EQ</v>
          </cell>
          <cell r="K215" t="str">
            <v>BCM "084 EQ"</v>
          </cell>
          <cell r="L215" t="str">
            <v>08A25</v>
          </cell>
          <cell r="M215">
            <v>528</v>
          </cell>
        </row>
        <row r="216">
          <cell r="I216" t="str">
            <v>5NN 858 559 B  82V</v>
          </cell>
          <cell r="J216" t="str">
            <v>5NN858559B82V</v>
          </cell>
          <cell r="K216" t="str">
            <v>CARCASA INFERIOR "B"</v>
          </cell>
          <cell r="L216" t="str">
            <v>08A26</v>
          </cell>
          <cell r="M216">
            <v>108</v>
          </cell>
        </row>
        <row r="217">
          <cell r="I217" t="str">
            <v>17B 819 728 F  UZA</v>
          </cell>
          <cell r="J217" t="str">
            <v>17B819728FUZA</v>
          </cell>
          <cell r="K217" t="str">
            <v>MOLDURA CENTRAL "F"</v>
          </cell>
          <cell r="L217" t="str">
            <v>12A21</v>
          </cell>
          <cell r="M217">
            <v>72</v>
          </cell>
        </row>
        <row r="218">
          <cell r="I218" t="str">
            <v>17B 858 416 C  TU2</v>
          </cell>
          <cell r="J218" t="str">
            <v>17B858416CTU2</v>
          </cell>
          <cell r="K218" t="str">
            <v>MOLDURA AMBIENTAL B</v>
          </cell>
          <cell r="L218" t="str">
            <v>08A28</v>
          </cell>
          <cell r="M218">
            <v>108</v>
          </cell>
        </row>
        <row r="219">
          <cell r="I219" t="str">
            <v>17A 920 320 E</v>
          </cell>
          <cell r="J219" t="str">
            <v>17A 920 320 E</v>
          </cell>
          <cell r="K219" t="str">
            <v>COMBI "320 C"</v>
          </cell>
          <cell r="L219" t="str">
            <v>08A29</v>
          </cell>
          <cell r="M219">
            <v>60</v>
          </cell>
        </row>
        <row r="220">
          <cell r="I220" t="str">
            <v>17B 857 506 A  RM5</v>
          </cell>
          <cell r="J220" t="str">
            <v>17B857506ARM5</v>
          </cell>
          <cell r="K220" t="str">
            <v>TAPA FUSIBLES "A"</v>
          </cell>
          <cell r="L220" t="str">
            <v>08A30</v>
          </cell>
          <cell r="M220">
            <v>432</v>
          </cell>
        </row>
        <row r="221">
          <cell r="I221" t="str">
            <v>17B 858 416 C  7KK</v>
          </cell>
          <cell r="J221" t="str">
            <v>17B858416C7KK</v>
          </cell>
          <cell r="K221" t="str">
            <v>MOLDURA AMBIENTAL B</v>
          </cell>
          <cell r="L221" t="str">
            <v>08A31</v>
          </cell>
          <cell r="M221">
            <v>108</v>
          </cell>
        </row>
        <row r="222">
          <cell r="I222" t="str">
            <v>17B 858 416 D  ZJV</v>
          </cell>
          <cell r="J222" t="str">
            <v>17B858416DZJV</v>
          </cell>
          <cell r="K222" t="str">
            <v>MOLDURA AMBIENTAL "ZJV"</v>
          </cell>
          <cell r="L222" t="str">
            <v>08A32</v>
          </cell>
          <cell r="M222">
            <v>108</v>
          </cell>
        </row>
        <row r="223">
          <cell r="I223" t="str">
            <v>17B 858 415 C  TU2</v>
          </cell>
          <cell r="J223" t="str">
            <v>17B858415CTU2</v>
          </cell>
          <cell r="K223" t="str">
            <v>MOLDURA AMBIENTAL "TU2"</v>
          </cell>
          <cell r="L223" t="str">
            <v>08A33</v>
          </cell>
          <cell r="M223">
            <v>720</v>
          </cell>
        </row>
        <row r="224">
          <cell r="I224" t="str">
            <v>17A 819 063</v>
          </cell>
          <cell r="J224" t="str">
            <v>17A819063</v>
          </cell>
          <cell r="K224" t="str">
            <v>PIEZA INTERMEDIA</v>
          </cell>
          <cell r="L224" t="str">
            <v>09A10</v>
          </cell>
          <cell r="M224">
            <v>104</v>
          </cell>
        </row>
        <row r="225">
          <cell r="I225" t="str">
            <v>17B 857 889</v>
          </cell>
          <cell r="J225" t="str">
            <v>17B857889</v>
          </cell>
          <cell r="K225" t="str">
            <v>ELEMENTO DEFO</v>
          </cell>
          <cell r="L225" t="str">
            <v>09A11</v>
          </cell>
          <cell r="M225">
            <v>120</v>
          </cell>
        </row>
        <row r="226">
          <cell r="I226" t="str">
            <v>17B 857 890</v>
          </cell>
          <cell r="J226" t="str">
            <v>17B857890</v>
          </cell>
          <cell r="K226" t="str">
            <v>ELEMENTO DEFO</v>
          </cell>
          <cell r="L226" t="str">
            <v>09A12</v>
          </cell>
          <cell r="M226">
            <v>234</v>
          </cell>
        </row>
        <row r="227">
          <cell r="I227" t="str">
            <v>2GA 035 285</v>
          </cell>
          <cell r="J227" t="str">
            <v>2GA035285</v>
          </cell>
          <cell r="K227" t="str">
            <v>OCU "285"</v>
          </cell>
          <cell r="L227" t="str">
            <v>09A13</v>
          </cell>
          <cell r="M227">
            <v>660</v>
          </cell>
        </row>
        <row r="228">
          <cell r="I228" t="str">
            <v>5GM 863 801 A</v>
          </cell>
          <cell r="J228" t="str">
            <v>5GM863801A</v>
          </cell>
          <cell r="K228" t="str">
            <v>INSONORIZANTE</v>
          </cell>
          <cell r="L228" t="str">
            <v>09A14</v>
          </cell>
          <cell r="M228">
            <v>312</v>
          </cell>
        </row>
        <row r="229">
          <cell r="I229" t="str">
            <v>3Q1 035 285 B</v>
          </cell>
          <cell r="J229" t="str">
            <v>3Q1035285B</v>
          </cell>
          <cell r="K229" t="str">
            <v>OCU "285 B"</v>
          </cell>
          <cell r="L229" t="str">
            <v>09A15</v>
          </cell>
          <cell r="M229">
            <v>1152</v>
          </cell>
        </row>
        <row r="230">
          <cell r="I230" t="str">
            <v>17B 857 506 A  82V</v>
          </cell>
          <cell r="J230" t="str">
            <v>17B857506A82V</v>
          </cell>
          <cell r="K230" t="str">
            <v>TAPA FUSIBLES TITAN</v>
          </cell>
          <cell r="L230" t="str">
            <v>09A16</v>
          </cell>
          <cell r="M230">
            <v>420</v>
          </cell>
        </row>
        <row r="231">
          <cell r="I231" t="str">
            <v>5Q0 953 223 A</v>
          </cell>
          <cell r="J231" t="str">
            <v>5Q0953223A</v>
          </cell>
          <cell r="K231" t="str">
            <v xml:space="preserve"> SOPORTE SMLS "A"</v>
          </cell>
          <cell r="L231" t="str">
            <v>09A17</v>
          </cell>
          <cell r="M231">
            <v>62500</v>
          </cell>
        </row>
        <row r="232">
          <cell r="I232" t="str">
            <v>17B 858 415    82V</v>
          </cell>
          <cell r="J232" t="str">
            <v>17B85841582V</v>
          </cell>
          <cell r="K232" t="str">
            <v>MOLDURA AMBIENTAL</v>
          </cell>
          <cell r="L232" t="str">
            <v>09A18</v>
          </cell>
          <cell r="M232">
            <v>462</v>
          </cell>
        </row>
        <row r="233">
          <cell r="I233" t="str">
            <v>17B 858 416    82V</v>
          </cell>
          <cell r="J233" t="str">
            <v>17B85841682V</v>
          </cell>
          <cell r="K233" t="str">
            <v>MOLDURA AMBIENTAL</v>
          </cell>
          <cell r="L233" t="str">
            <v>09A19</v>
          </cell>
          <cell r="M233">
            <v>60</v>
          </cell>
        </row>
        <row r="234">
          <cell r="I234" t="str">
            <v>5Q0 937 085 CM</v>
          </cell>
          <cell r="J234" t="str">
            <v>5Q0 937 085 CM</v>
          </cell>
          <cell r="K234" t="str">
            <v>BCM "085"</v>
          </cell>
          <cell r="L234" t="str">
            <v>09A20</v>
          </cell>
          <cell r="M234">
            <v>144</v>
          </cell>
        </row>
        <row r="235">
          <cell r="I235" t="str">
            <v>2Q1 959 435 B</v>
          </cell>
          <cell r="J235" t="str">
            <v>2Q1959435B</v>
          </cell>
          <cell r="K235" t="str">
            <v>KESSY "P"</v>
          </cell>
          <cell r="L235" t="str">
            <v>09A21</v>
          </cell>
          <cell r="M235"/>
        </row>
        <row r="236">
          <cell r="I236" t="str">
            <v>x</v>
          </cell>
          <cell r="J236">
            <v>0</v>
          </cell>
          <cell r="K236">
            <v>0</v>
          </cell>
          <cell r="L236" t="str">
            <v>09A22</v>
          </cell>
          <cell r="M236" t="str">
            <v>NA</v>
          </cell>
        </row>
        <row r="237">
          <cell r="I237" t="str">
            <v>x</v>
          </cell>
          <cell r="J237">
            <v>0</v>
          </cell>
          <cell r="K237">
            <v>0</v>
          </cell>
          <cell r="L237" t="str">
            <v>09A23</v>
          </cell>
          <cell r="M237" t="str">
            <v>NA</v>
          </cell>
        </row>
        <row r="238">
          <cell r="I238" t="str">
            <v>x</v>
          </cell>
          <cell r="J238">
            <v>0</v>
          </cell>
          <cell r="K238">
            <v>0</v>
          </cell>
          <cell r="L238" t="str">
            <v>09A24</v>
          </cell>
          <cell r="M238" t="str">
            <v>NA</v>
          </cell>
        </row>
        <row r="239">
          <cell r="I239" t="str">
            <v>17B 858 069    041</v>
          </cell>
          <cell r="J239" t="str">
            <v>17B858069041</v>
          </cell>
          <cell r="K239" t="str">
            <v>MARCO PANTALLA</v>
          </cell>
          <cell r="L239" t="str">
            <v>09A21</v>
          </cell>
          <cell r="M239">
            <v>792</v>
          </cell>
        </row>
        <row r="240">
          <cell r="I240" t="str">
            <v>17B 858 418 C  HUZ</v>
          </cell>
          <cell r="J240" t="str">
            <v>17B858418CHUZ</v>
          </cell>
          <cell r="K240" t="str">
            <v>MOLDURA COPILOTO KBL</v>
          </cell>
          <cell r="L240" t="str">
            <v>09A26</v>
          </cell>
          <cell r="M240">
            <v>144</v>
          </cell>
        </row>
        <row r="241">
          <cell r="I241" t="str">
            <v>17B 858 069 A  041</v>
          </cell>
          <cell r="J241" t="str">
            <v>17B858069A041</v>
          </cell>
          <cell r="K241" t="str">
            <v>MARCO PANTALLA</v>
          </cell>
          <cell r="L241" t="str">
            <v>09A27</v>
          </cell>
          <cell r="M241">
            <v>792</v>
          </cell>
        </row>
        <row r="242">
          <cell r="I242" t="str">
            <v>17B 858 415 C  SL1</v>
          </cell>
          <cell r="J242" t="str">
            <v>17B58415CSL1</v>
          </cell>
          <cell r="K242" t="str">
            <v>MOLDURA AMBIENTAL "SL1"</v>
          </cell>
          <cell r="L242" t="str">
            <v>09A28</v>
          </cell>
          <cell r="M242">
            <v>720</v>
          </cell>
        </row>
        <row r="243">
          <cell r="I243" t="str">
            <v>17B 858 416 D  ASZ</v>
          </cell>
          <cell r="J243" t="str">
            <v>17B858415DASZ</v>
          </cell>
          <cell r="K243" t="str">
            <v>MOLDURA AMBIENTAL "ASZ"</v>
          </cell>
          <cell r="L243" t="str">
            <v>09A29</v>
          </cell>
          <cell r="M243">
            <v>720</v>
          </cell>
        </row>
        <row r="244">
          <cell r="I244" t="str">
            <v>17B 858 415 C  2UT</v>
          </cell>
          <cell r="J244" t="str">
            <v>17B858415C2UT</v>
          </cell>
          <cell r="K244" t="str">
            <v>MOLDURA AMBIENTAL "2UT"</v>
          </cell>
          <cell r="L244" t="str">
            <v>09A30</v>
          </cell>
          <cell r="M244">
            <v>720</v>
          </cell>
        </row>
        <row r="245">
          <cell r="I245" t="str">
            <v>17B 858 415 D  ZBA</v>
          </cell>
          <cell r="J245" t="str">
            <v>17B858415DZBA</v>
          </cell>
          <cell r="K245" t="str">
            <v>MOLDURA AMBIENTAL "ZBA"</v>
          </cell>
          <cell r="L245" t="str">
            <v>09A31</v>
          </cell>
          <cell r="M245">
            <v>720</v>
          </cell>
        </row>
        <row r="246">
          <cell r="I246" t="str">
            <v>17B 858 415 C  7KK</v>
          </cell>
          <cell r="J246" t="str">
            <v>17B858415C7KK</v>
          </cell>
          <cell r="K246" t="str">
            <v>MOLDURA AMBIENTAL "7KK"</v>
          </cell>
          <cell r="L246" t="str">
            <v>09A32</v>
          </cell>
          <cell r="M246">
            <v>720</v>
          </cell>
        </row>
        <row r="247">
          <cell r="I247" t="str">
            <v>17B 858 415 D  ZJV</v>
          </cell>
          <cell r="J247" t="str">
            <v>17B858415DZJV</v>
          </cell>
          <cell r="K247" t="str">
            <v>MOLDURA AMBIENTAL "ZJV"</v>
          </cell>
          <cell r="L247" t="str">
            <v>09A33</v>
          </cell>
          <cell r="M247">
            <v>720</v>
          </cell>
        </row>
        <row r="248">
          <cell r="I248" t="str">
            <v>2GJ 920 410 D</v>
          </cell>
          <cell r="J248" t="str">
            <v>2GJ 920 410 D</v>
          </cell>
          <cell r="K248" t="str">
            <v xml:space="preserve"> COMBI "410 B"</v>
          </cell>
          <cell r="L248" t="str">
            <v>10A10</v>
          </cell>
          <cell r="M248">
            <v>160</v>
          </cell>
        </row>
        <row r="249">
          <cell r="I249" t="str">
            <v>2GJ 920 310 D</v>
          </cell>
          <cell r="J249" t="str">
            <v>2GJ 920 310 D</v>
          </cell>
          <cell r="K249" t="str">
            <v xml:space="preserve"> COMBI "310 B"</v>
          </cell>
          <cell r="L249"/>
          <cell r="M249">
            <v>160</v>
          </cell>
        </row>
        <row r="250">
          <cell r="I250" t="str">
            <v>VACIOS</v>
          </cell>
          <cell r="J250" t="str">
            <v>VACIOS</v>
          </cell>
          <cell r="K250" t="str">
            <v>VACIOS</v>
          </cell>
          <cell r="L250"/>
          <cell r="M250">
            <v>160</v>
          </cell>
        </row>
        <row r="251">
          <cell r="I251" t="str">
            <v>VACIOS</v>
          </cell>
          <cell r="J251" t="str">
            <v>VACIOS</v>
          </cell>
          <cell r="K251" t="str">
            <v>VACIOS</v>
          </cell>
          <cell r="L251"/>
          <cell r="M251">
            <v>160</v>
          </cell>
        </row>
        <row r="252">
          <cell r="I252" t="str">
            <v>5GM 863 143 A</v>
          </cell>
          <cell r="J252" t="str">
            <v>5GM863143A</v>
          </cell>
          <cell r="K252" t="str">
            <v>SOPORTE PLASTICO CLIMA</v>
          </cell>
          <cell r="L252"/>
          <cell r="M252">
            <v>950</v>
          </cell>
        </row>
        <row r="253">
          <cell r="I253" t="str">
            <v>5G1 819 152 A</v>
          </cell>
          <cell r="J253" t="str">
            <v>5G1819152A</v>
          </cell>
          <cell r="K253" t="str">
            <v>DIFUSOR PISO</v>
          </cell>
          <cell r="L253"/>
          <cell r="M253">
            <v>270</v>
          </cell>
        </row>
        <row r="254">
          <cell r="I254" t="str">
            <v>TAPAS</v>
          </cell>
          <cell r="J254" t="str">
            <v>TAPAS</v>
          </cell>
          <cell r="K254" t="str">
            <v>TAPAS</v>
          </cell>
          <cell r="L254" t="str">
            <v>10A16</v>
          </cell>
          <cell r="M254" t="str">
            <v>NA</v>
          </cell>
        </row>
        <row r="255">
          <cell r="I255" t="str">
            <v>5Q1 953 521 HR IGI</v>
          </cell>
          <cell r="J255" t="str">
            <v>5Q1953521HRIGI</v>
          </cell>
          <cell r="K255" t="str">
            <v>MANDOS COLUMNA "HR"</v>
          </cell>
          <cell r="L255" t="str">
            <v>10A17</v>
          </cell>
          <cell r="M255">
            <v>100</v>
          </cell>
        </row>
        <row r="256">
          <cell r="I256" t="str">
            <v xml:space="preserve">5Q1 953 521 HN IGI </v>
          </cell>
          <cell r="J256" t="str">
            <v>5Q1953521HNIGI</v>
          </cell>
          <cell r="K256" t="str">
            <v>MANDOS COLUMNA "HN"</v>
          </cell>
          <cell r="L256" t="str">
            <v>10A18</v>
          </cell>
          <cell r="M256">
            <v>100</v>
          </cell>
        </row>
        <row r="257">
          <cell r="I257" t="str">
            <v>5Q1 953 521 HJ IGI</v>
          </cell>
          <cell r="J257" t="str">
            <v>5Q1953521HJIGI</v>
          </cell>
          <cell r="K257" t="str">
            <v>MANDOS COLUMNA "HJ"</v>
          </cell>
          <cell r="L257" t="str">
            <v>10A19</v>
          </cell>
          <cell r="M257">
            <v>100</v>
          </cell>
        </row>
        <row r="258">
          <cell r="I258" t="str">
            <v>5Q1 953 521 JC IGI</v>
          </cell>
          <cell r="J258" t="str">
            <v>5Q1953521JCIGI</v>
          </cell>
          <cell r="K258" t="str">
            <v>MANDOS COLUMNA "JC"</v>
          </cell>
          <cell r="L258" t="str">
            <v>10A20</v>
          </cell>
          <cell r="M258">
            <v>100</v>
          </cell>
        </row>
        <row r="259">
          <cell r="I259" t="str">
            <v>5Q1 953 521 GS IGI</v>
          </cell>
          <cell r="J259" t="str">
            <v>5Q1953521GSIGI</v>
          </cell>
          <cell r="K259" t="str">
            <v>MANDOS COLUMNA "GS"</v>
          </cell>
          <cell r="L259" t="str">
            <v>10A21</v>
          </cell>
          <cell r="M259">
            <v>100</v>
          </cell>
        </row>
        <row r="260">
          <cell r="I260" t="str">
            <v>PASILLO</v>
          </cell>
          <cell r="J260" t="str">
            <v>PASILLO</v>
          </cell>
          <cell r="K260" t="str">
            <v>PASILLO</v>
          </cell>
          <cell r="L260" t="str">
            <v>10A22</v>
          </cell>
          <cell r="M260" t="str">
            <v>NA</v>
          </cell>
        </row>
        <row r="261">
          <cell r="I261" t="str">
            <v>PASILLO</v>
          </cell>
          <cell r="J261" t="str">
            <v>PASILLO</v>
          </cell>
          <cell r="K261" t="str">
            <v>PASILLO</v>
          </cell>
          <cell r="L261" t="str">
            <v>10A23</v>
          </cell>
          <cell r="M261" t="str">
            <v>NA</v>
          </cell>
        </row>
        <row r="262">
          <cell r="I262" t="str">
            <v>PASILLO</v>
          </cell>
          <cell r="J262" t="str">
            <v>PASILLO</v>
          </cell>
          <cell r="K262" t="str">
            <v>PASILLO</v>
          </cell>
          <cell r="L262" t="str">
            <v>10A24</v>
          </cell>
          <cell r="M262" t="str">
            <v>NA</v>
          </cell>
        </row>
        <row r="263">
          <cell r="I263" t="str">
            <v>5NN 880 204 M</v>
          </cell>
          <cell r="J263" t="str">
            <v>5NN880204M</v>
          </cell>
          <cell r="K263" t="str">
            <v>MODULO AIRBAG "M"</v>
          </cell>
          <cell r="L263" t="str">
            <v>10A25</v>
          </cell>
          <cell r="M263">
            <v>480</v>
          </cell>
        </row>
        <row r="264">
          <cell r="I264" t="str">
            <v>5NN 880 204 N</v>
          </cell>
          <cell r="J264" t="str">
            <v>5NN880204N</v>
          </cell>
          <cell r="K264" t="str">
            <v>MODULO AIRBAG "N"</v>
          </cell>
          <cell r="L264" t="str">
            <v>10A26</v>
          </cell>
          <cell r="M264">
            <v>480</v>
          </cell>
        </row>
        <row r="265">
          <cell r="I265" t="str">
            <v>CAOTICO</v>
          </cell>
          <cell r="J265" t="str">
            <v>CAOTICO</v>
          </cell>
          <cell r="K265" t="str">
            <v>CAOTICO</v>
          </cell>
          <cell r="L265" t="str">
            <v>10A27</v>
          </cell>
          <cell r="M265">
            <v>480</v>
          </cell>
        </row>
        <row r="266">
          <cell r="I266" t="str">
            <v>CAOTICO</v>
          </cell>
          <cell r="J266" t="str">
            <v>CAOTICO</v>
          </cell>
          <cell r="K266" t="str">
            <v>CAOTICO</v>
          </cell>
          <cell r="L266" t="str">
            <v>10A28</v>
          </cell>
          <cell r="M266">
            <v>480</v>
          </cell>
        </row>
        <row r="267">
          <cell r="I267" t="str">
            <v>CAOTICO</v>
          </cell>
          <cell r="J267" t="str">
            <v>CAOTICO</v>
          </cell>
          <cell r="K267" t="str">
            <v>CAOTICO</v>
          </cell>
          <cell r="L267" t="str">
            <v>10A29</v>
          </cell>
          <cell r="M267">
            <v>480</v>
          </cell>
        </row>
        <row r="268">
          <cell r="I268" t="str">
            <v>CAOTICO</v>
          </cell>
          <cell r="J268" t="str">
            <v>CAOTICO</v>
          </cell>
          <cell r="K268" t="str">
            <v>CAOTICO</v>
          </cell>
          <cell r="L268" t="str">
            <v>10A30</v>
          </cell>
          <cell r="M268">
            <v>480</v>
          </cell>
        </row>
        <row r="269">
          <cell r="I269" t="str">
            <v>Vacia</v>
          </cell>
          <cell r="J269" t="str">
            <v>Vacia</v>
          </cell>
          <cell r="K269" t="str">
            <v>Vacia</v>
          </cell>
          <cell r="L269" t="str">
            <v>10A31</v>
          </cell>
          <cell r="M269" t="str">
            <v>NA</v>
          </cell>
        </row>
        <row r="270">
          <cell r="I270" t="str">
            <v>CAOTICO</v>
          </cell>
          <cell r="J270" t="str">
            <v>CAOTICO</v>
          </cell>
          <cell r="K270" t="str">
            <v>CAOTICO</v>
          </cell>
          <cell r="L270" t="str">
            <v>10A32</v>
          </cell>
          <cell r="M270">
            <v>480</v>
          </cell>
        </row>
        <row r="271">
          <cell r="I271" t="str">
            <v>CAOTICO</v>
          </cell>
          <cell r="J271" t="str">
            <v>CAOTICO</v>
          </cell>
          <cell r="K271" t="str">
            <v>CAOTICO</v>
          </cell>
          <cell r="L271" t="str">
            <v>10A33</v>
          </cell>
          <cell r="M271">
            <v>480</v>
          </cell>
        </row>
        <row r="272">
          <cell r="I272" t="str">
            <v>CAOTICO</v>
          </cell>
          <cell r="J272" t="str">
            <v>CAOTICO</v>
          </cell>
          <cell r="K272" t="str">
            <v>CAOTICO</v>
          </cell>
          <cell r="L272" t="str">
            <v>10A34</v>
          </cell>
          <cell r="M272">
            <v>480</v>
          </cell>
        </row>
        <row r="273">
          <cell r="I273" t="str">
            <v>CAOTICO</v>
          </cell>
          <cell r="J273" t="str">
            <v>CAOTICO</v>
          </cell>
          <cell r="K273" t="str">
            <v>CAOTICO</v>
          </cell>
          <cell r="L273" t="str">
            <v>10A35</v>
          </cell>
          <cell r="M273">
            <v>480</v>
          </cell>
        </row>
        <row r="274">
          <cell r="I274" t="str">
            <v>Vacia</v>
          </cell>
          <cell r="J274" t="str">
            <v>Vacia</v>
          </cell>
          <cell r="K274" t="str">
            <v>Vacia</v>
          </cell>
          <cell r="L274" t="str">
            <v>10A36</v>
          </cell>
          <cell r="M274" t="str">
            <v>NA</v>
          </cell>
        </row>
        <row r="275">
          <cell r="I275" t="str">
            <v>CAOTICO</v>
          </cell>
          <cell r="J275" t="str">
            <v>CAOTICO</v>
          </cell>
          <cell r="K275" t="str">
            <v>CAOTICO</v>
          </cell>
          <cell r="L275" t="str">
            <v>10A37</v>
          </cell>
          <cell r="M275">
            <v>480</v>
          </cell>
        </row>
        <row r="276">
          <cell r="I276" t="str">
            <v>CAOTICO</v>
          </cell>
          <cell r="J276" t="str">
            <v>CAOTICO</v>
          </cell>
          <cell r="K276" t="str">
            <v>CAOTICO</v>
          </cell>
          <cell r="L276" t="str">
            <v>10A38</v>
          </cell>
          <cell r="M276">
            <v>480</v>
          </cell>
        </row>
        <row r="277">
          <cell r="I277" t="str">
            <v>CAOTICO</v>
          </cell>
          <cell r="J277" t="str">
            <v>CAOTICO</v>
          </cell>
          <cell r="K277" t="str">
            <v>CAOTICO</v>
          </cell>
          <cell r="L277" t="str">
            <v>10A39</v>
          </cell>
          <cell r="M277">
            <v>480</v>
          </cell>
        </row>
        <row r="278">
          <cell r="I278" t="str">
            <v>CAOTICO</v>
          </cell>
          <cell r="J278" t="str">
            <v>CAOTICO</v>
          </cell>
          <cell r="K278" t="str">
            <v>CAOTICO</v>
          </cell>
          <cell r="L278" t="str">
            <v>10A40</v>
          </cell>
          <cell r="M278">
            <v>480</v>
          </cell>
        </row>
        <row r="279">
          <cell r="I279" t="str">
            <v>CAOTICO</v>
          </cell>
          <cell r="J279" t="str">
            <v>CAOTICO</v>
          </cell>
          <cell r="K279" t="str">
            <v>CAOTICO</v>
          </cell>
          <cell r="L279" t="str">
            <v>10A41</v>
          </cell>
          <cell r="M279">
            <v>192</v>
          </cell>
        </row>
        <row r="280">
          <cell r="I280" t="str">
            <v>CAOTICO</v>
          </cell>
          <cell r="J280" t="str">
            <v>CAOTICO</v>
          </cell>
          <cell r="K280" t="str">
            <v>CAOTICO</v>
          </cell>
          <cell r="L280" t="str">
            <v>10A42</v>
          </cell>
          <cell r="M280">
            <v>192</v>
          </cell>
        </row>
        <row r="281">
          <cell r="I281" t="str">
            <v>CAOTICO</v>
          </cell>
          <cell r="J281" t="str">
            <v>CAOTICO</v>
          </cell>
          <cell r="K281" t="str">
            <v>CAOTICO</v>
          </cell>
          <cell r="L281" t="str">
            <v>10A43</v>
          </cell>
          <cell r="M281">
            <v>192</v>
          </cell>
        </row>
        <row r="282">
          <cell r="I282" t="str">
            <v>CAOTICO</v>
          </cell>
          <cell r="J282" t="str">
            <v>CAOTICO</v>
          </cell>
          <cell r="K282" t="str">
            <v>CAOTICO</v>
          </cell>
          <cell r="L282" t="str">
            <v>10A44</v>
          </cell>
          <cell r="M282">
            <v>24</v>
          </cell>
        </row>
        <row r="283">
          <cell r="I283" t="str">
            <v>VACIOS</v>
          </cell>
          <cell r="J283" t="str">
            <v>VACIOS</v>
          </cell>
          <cell r="K283" t="str">
            <v>VACIOS</v>
          </cell>
          <cell r="L283" t="str">
            <v>10A45</v>
          </cell>
          <cell r="M283" t="str">
            <v>NA</v>
          </cell>
        </row>
        <row r="284">
          <cell r="I284" t="str">
            <v>TAPAS</v>
          </cell>
          <cell r="J284" t="str">
            <v>TAPAS</v>
          </cell>
          <cell r="K284" t="str">
            <v>TAPAS</v>
          </cell>
          <cell r="L284" t="str">
            <v>10A46</v>
          </cell>
          <cell r="M284" t="str">
            <v>NA</v>
          </cell>
        </row>
        <row r="285">
          <cell r="I285" t="str">
            <v>17B 858 365 A  RM5</v>
          </cell>
          <cell r="J285" t="str">
            <v>17B858365ARM5</v>
          </cell>
          <cell r="K285" t="str">
            <v>RODILLERA STORM</v>
          </cell>
          <cell r="L285" t="str">
            <v>11A16</v>
          </cell>
          <cell r="M285">
            <v>108</v>
          </cell>
        </row>
        <row r="286">
          <cell r="I286" t="str">
            <v>17B 858 365 A  82V</v>
          </cell>
          <cell r="J286" t="str">
            <v>17B858365A82V</v>
          </cell>
          <cell r="K286" t="str">
            <v>RODILLERA TITAN</v>
          </cell>
          <cell r="L286" t="str">
            <v>11A17</v>
          </cell>
          <cell r="M286">
            <v>108</v>
          </cell>
        </row>
        <row r="287">
          <cell r="I287" t="str">
            <v>17B 858 365 A  82V</v>
          </cell>
          <cell r="J287" t="str">
            <v>17B858365A82V</v>
          </cell>
          <cell r="K287" t="str">
            <v>RODILLERA TITAN</v>
          </cell>
          <cell r="L287" t="str">
            <v>11A18</v>
          </cell>
          <cell r="M287" t="str">
            <v>NA</v>
          </cell>
        </row>
        <row r="288">
          <cell r="I288" t="str">
            <v>5NN 858 559 C  82V</v>
          </cell>
          <cell r="J288" t="str">
            <v>5NN858559C82V</v>
          </cell>
          <cell r="K288" t="str">
            <v>CARCASA INFERIOR "C"</v>
          </cell>
          <cell r="L288" t="str">
            <v>11A19</v>
          </cell>
          <cell r="M288">
            <v>72</v>
          </cell>
        </row>
        <row r="289">
          <cell r="I289" t="str">
            <v>17A 920 420 E</v>
          </cell>
          <cell r="J289" t="str">
            <v>17A 920 420 E</v>
          </cell>
          <cell r="K289" t="str">
            <v>COMBI "420 B"</v>
          </cell>
          <cell r="L289" t="str">
            <v>11A20</v>
          </cell>
          <cell r="M289">
            <v>90</v>
          </cell>
        </row>
        <row r="290">
          <cell r="I290" t="str">
            <v>5Q1 953 521 HC IGI</v>
          </cell>
          <cell r="J290" t="str">
            <v>5Q1953521HCIGI</v>
          </cell>
          <cell r="K290" t="str">
            <v xml:space="preserve"> MANDOS COLUMNA "HC"</v>
          </cell>
          <cell r="L290" t="str">
            <v>11A21</v>
          </cell>
          <cell r="M290">
            <v>100</v>
          </cell>
        </row>
        <row r="291">
          <cell r="I291" t="str">
            <v>PASILLO</v>
          </cell>
          <cell r="J291" t="str">
            <v>PASILLO</v>
          </cell>
          <cell r="K291" t="str">
            <v>PASILLO</v>
          </cell>
          <cell r="L291" t="str">
            <v>11A22</v>
          </cell>
          <cell r="M291" t="str">
            <v>NA</v>
          </cell>
        </row>
        <row r="292">
          <cell r="I292" t="str">
            <v>PASILLO</v>
          </cell>
          <cell r="J292" t="str">
            <v>PASILLO</v>
          </cell>
          <cell r="K292" t="str">
            <v>PASILLO</v>
          </cell>
          <cell r="L292" t="str">
            <v>11A23</v>
          </cell>
          <cell r="M292" t="str">
            <v>NA</v>
          </cell>
        </row>
        <row r="293">
          <cell r="I293" t="str">
            <v>PASILLO</v>
          </cell>
          <cell r="J293" t="str">
            <v>PASILLO</v>
          </cell>
          <cell r="K293" t="str">
            <v>PASILLO</v>
          </cell>
          <cell r="L293" t="str">
            <v>11A24</v>
          </cell>
          <cell r="M293" t="str">
            <v>NA</v>
          </cell>
        </row>
        <row r="294">
          <cell r="I294" t="str">
            <v>CAOTICO</v>
          </cell>
          <cell r="J294" t="str">
            <v>CAOTICO</v>
          </cell>
          <cell r="K294" t="str">
            <v>CAOTICO</v>
          </cell>
          <cell r="L294" t="str">
            <v>11A25</v>
          </cell>
          <cell r="M294">
            <v>192</v>
          </cell>
        </row>
        <row r="295">
          <cell r="I295" t="str">
            <v>CAOTICO</v>
          </cell>
          <cell r="J295" t="str">
            <v>CAOTICO</v>
          </cell>
          <cell r="K295" t="str">
            <v>CAOTICO</v>
          </cell>
          <cell r="L295" t="str">
            <v>11A26</v>
          </cell>
          <cell r="M295">
            <v>252</v>
          </cell>
        </row>
        <row r="296">
          <cell r="I296" t="str">
            <v>CAOTICO</v>
          </cell>
          <cell r="J296" t="str">
            <v>CAOTICO</v>
          </cell>
          <cell r="K296" t="str">
            <v>CAOTICO</v>
          </cell>
          <cell r="L296" t="str">
            <v>11A27</v>
          </cell>
          <cell r="M296">
            <v>252</v>
          </cell>
        </row>
        <row r="297">
          <cell r="I297" t="str">
            <v>CAOTICO</v>
          </cell>
          <cell r="J297" t="str">
            <v>CAOTICO</v>
          </cell>
          <cell r="K297" t="str">
            <v>CAOTICO</v>
          </cell>
          <cell r="L297" t="str">
            <v>11A28</v>
          </cell>
          <cell r="M297">
            <v>252</v>
          </cell>
        </row>
        <row r="298">
          <cell r="I298" t="str">
            <v>CAOTICO</v>
          </cell>
          <cell r="J298" t="str">
            <v>CAOTICO</v>
          </cell>
          <cell r="K298" t="str">
            <v>CAOTICO</v>
          </cell>
          <cell r="L298" t="str">
            <v>11A29</v>
          </cell>
          <cell r="M298">
            <v>144</v>
          </cell>
        </row>
        <row r="299">
          <cell r="I299" t="str">
            <v>CAOTICO</v>
          </cell>
          <cell r="J299" t="str">
            <v>CAOTICO</v>
          </cell>
          <cell r="K299" t="str">
            <v>CAOTICO</v>
          </cell>
          <cell r="L299" t="str">
            <v>11A30</v>
          </cell>
          <cell r="M299">
            <v>144</v>
          </cell>
        </row>
        <row r="300">
          <cell r="I300" t="str">
            <v>VACIOS</v>
          </cell>
          <cell r="J300" t="str">
            <v>VACIOS</v>
          </cell>
          <cell r="K300" t="str">
            <v>VACIOS</v>
          </cell>
          <cell r="L300" t="str">
            <v>11A31</v>
          </cell>
          <cell r="M300" t="str">
            <v>NA</v>
          </cell>
        </row>
        <row r="301">
          <cell r="I301" t="str">
            <v>VACIOS</v>
          </cell>
          <cell r="J301" t="str">
            <v>VACIOS</v>
          </cell>
          <cell r="K301" t="str">
            <v>VACIOS</v>
          </cell>
          <cell r="L301" t="str">
            <v>11A32</v>
          </cell>
          <cell r="M301" t="str">
            <v>NA</v>
          </cell>
        </row>
        <row r="302">
          <cell r="I302" t="str">
            <v>VACIOS</v>
          </cell>
          <cell r="J302" t="str">
            <v>VACIOS</v>
          </cell>
          <cell r="K302" t="str">
            <v>VACIOS</v>
          </cell>
          <cell r="L302" t="str">
            <v>11A33</v>
          </cell>
          <cell r="M302" t="str">
            <v>NA</v>
          </cell>
        </row>
        <row r="303">
          <cell r="I303" t="str">
            <v>17B 858 416 C  SL1</v>
          </cell>
          <cell r="J303" t="str">
            <v>17B858416CSL1</v>
          </cell>
          <cell r="K303" t="str">
            <v>MOLDURA AMBIENTAL "SL1"</v>
          </cell>
          <cell r="L303" t="str">
            <v>12A16</v>
          </cell>
          <cell r="M303">
            <v>108</v>
          </cell>
        </row>
        <row r="304">
          <cell r="I304" t="str">
            <v>17B 858 416 C  SL1</v>
          </cell>
          <cell r="J304" t="str">
            <v>17B858416CSL1</v>
          </cell>
          <cell r="K304" t="str">
            <v>MOLDURA AMBIENTAL "SL1"</v>
          </cell>
          <cell r="L304" t="str">
            <v>12A17</v>
          </cell>
          <cell r="M304">
            <v>108</v>
          </cell>
        </row>
        <row r="305">
          <cell r="I305" t="str">
            <v>17B 858 416 D  ASZ</v>
          </cell>
          <cell r="J305" t="str">
            <v>17B858416DASZ</v>
          </cell>
          <cell r="K305" t="str">
            <v>MOLDURA AMBIENTAL B</v>
          </cell>
          <cell r="L305" t="str">
            <v>12A18</v>
          </cell>
          <cell r="M305">
            <v>108</v>
          </cell>
        </row>
        <row r="306">
          <cell r="I306" t="str">
            <v>17B 858 416 D  ZBA</v>
          </cell>
          <cell r="J306" t="str">
            <v>17B858416DZBA</v>
          </cell>
          <cell r="K306" t="str">
            <v>MOLDURA AMBIENTAL "ZBA"</v>
          </cell>
          <cell r="L306" t="str">
            <v>12A19</v>
          </cell>
          <cell r="M306">
            <v>108</v>
          </cell>
        </row>
        <row r="307">
          <cell r="I307" t="str">
            <v>17B 819 704 K  OPD</v>
          </cell>
          <cell r="J307" t="str">
            <v>17B819704KOPD</v>
          </cell>
          <cell r="K307" t="str">
            <v>MOLDURA LATERAL "K  OPD"</v>
          </cell>
          <cell r="L307" t="str">
            <v>12A19</v>
          </cell>
          <cell r="M307">
            <v>240</v>
          </cell>
        </row>
        <row r="308">
          <cell r="I308" t="str">
            <v>17B 858 416 C  2UT</v>
          </cell>
          <cell r="J308" t="str">
            <v>17B858416C2UT</v>
          </cell>
          <cell r="K308" t="str">
            <v>MOLDURA AMBIENTAL "2UT"</v>
          </cell>
          <cell r="L308" t="str">
            <v>12A20</v>
          </cell>
          <cell r="M308">
            <v>108</v>
          </cell>
        </row>
        <row r="309">
          <cell r="I309" t="str">
            <v>17B 819 704 L  OSC</v>
          </cell>
          <cell r="J309" t="str">
            <v>17B819704LOSC</v>
          </cell>
          <cell r="K309" t="str">
            <v>MOLDURA LATERAL "L  OSC"</v>
          </cell>
          <cell r="L309" t="str">
            <v>12A20</v>
          </cell>
          <cell r="M309">
            <v>240</v>
          </cell>
        </row>
        <row r="310">
          <cell r="I310" t="str">
            <v>17B 858 416 C  TU2</v>
          </cell>
          <cell r="J310" t="str">
            <v>17B858416CTU2</v>
          </cell>
          <cell r="K310" t="str">
            <v>MOLDURA AMBIENTAL "TU2"</v>
          </cell>
          <cell r="L310" t="str">
            <v>12A21</v>
          </cell>
          <cell r="M310">
            <v>108</v>
          </cell>
        </row>
        <row r="311">
          <cell r="I311" t="str">
            <v>17B 819 728 F  UZA</v>
          </cell>
          <cell r="J311" t="str">
            <v>17B819728FUZA</v>
          </cell>
          <cell r="K311" t="str">
            <v>MOLDURA CENTRAL "F"</v>
          </cell>
          <cell r="L311" t="str">
            <v>12A21</v>
          </cell>
          <cell r="M311">
            <v>180</v>
          </cell>
        </row>
        <row r="312">
          <cell r="I312"/>
          <cell r="J312"/>
          <cell r="K312"/>
          <cell r="L312"/>
          <cell r="M312"/>
        </row>
        <row r="313">
          <cell r="I313" t="str">
            <v>x</v>
          </cell>
          <cell r="J313">
            <v>0</v>
          </cell>
          <cell r="K313">
            <v>0</v>
          </cell>
          <cell r="L313" t="str">
            <v>12A24</v>
          </cell>
          <cell r="M313" t="str">
            <v>NA</v>
          </cell>
        </row>
        <row r="314">
          <cell r="I314" t="str">
            <v>TAPAS/TARIMAS</v>
          </cell>
          <cell r="J314" t="str">
            <v>TAPAS/TARIMAS</v>
          </cell>
          <cell r="K314" t="str">
            <v>TAPAS/TARIMAS</v>
          </cell>
          <cell r="L314" t="str">
            <v>12A25</v>
          </cell>
          <cell r="M314" t="str">
            <v>NA</v>
          </cell>
        </row>
        <row r="315">
          <cell r="I315" t="str">
            <v>17A 880 204 L</v>
          </cell>
          <cell r="J315" t="str">
            <v>17A880204L</v>
          </cell>
          <cell r="K315" t="str">
            <v>MODULO AIRBAG "L"</v>
          </cell>
          <cell r="L315" t="str">
            <v>12A26</v>
          </cell>
          <cell r="M315">
            <v>144</v>
          </cell>
        </row>
        <row r="316">
          <cell r="I316" t="str">
            <v>17A 880 204 L</v>
          </cell>
          <cell r="J316" t="str">
            <v>17A880204L</v>
          </cell>
          <cell r="K316" t="str">
            <v>MODULO AIRBAG "L"</v>
          </cell>
          <cell r="L316" t="str">
            <v>12A27</v>
          </cell>
          <cell r="M316">
            <v>144</v>
          </cell>
        </row>
        <row r="317">
          <cell r="I317" t="str">
            <v>17A 880 204 K</v>
          </cell>
          <cell r="J317" t="str">
            <v>17A880204K</v>
          </cell>
          <cell r="K317" t="str">
            <v>MODULO AIRBAG "K"</v>
          </cell>
          <cell r="L317" t="str">
            <v>12A28</v>
          </cell>
          <cell r="M317">
            <v>144</v>
          </cell>
        </row>
        <row r="318">
          <cell r="I318" t="str">
            <v>5NN 880 204 M</v>
          </cell>
          <cell r="J318" t="str">
            <v>5NN880204M</v>
          </cell>
          <cell r="K318" t="str">
            <v>MODULO AIRBAG "M"</v>
          </cell>
          <cell r="L318" t="str">
            <v>12A29</v>
          </cell>
          <cell r="M318">
            <v>144</v>
          </cell>
        </row>
        <row r="319">
          <cell r="I319" t="str">
            <v>5NN 880 204 M</v>
          </cell>
          <cell r="J319" t="str">
            <v>5NN880204M</v>
          </cell>
          <cell r="K319" t="str">
            <v>MODULO AIRBAG "M"</v>
          </cell>
          <cell r="L319" t="str">
            <v>12A30</v>
          </cell>
          <cell r="M319">
            <v>144</v>
          </cell>
        </row>
        <row r="320">
          <cell r="I320" t="str">
            <v>5NN 880 204 N</v>
          </cell>
          <cell r="J320" t="str">
            <v>5NN880204N</v>
          </cell>
          <cell r="K320" t="str">
            <v>MODULO AIRBAG "N"</v>
          </cell>
          <cell r="L320" t="str">
            <v>12A31</v>
          </cell>
          <cell r="M320">
            <v>144</v>
          </cell>
        </row>
        <row r="321">
          <cell r="I321" t="str">
            <v>5NN 880 204 N</v>
          </cell>
          <cell r="J321" t="str">
            <v>5NN880204N</v>
          </cell>
          <cell r="K321" t="str">
            <v>MODULO AIRBAG "N"</v>
          </cell>
          <cell r="L321" t="str">
            <v>12A32</v>
          </cell>
          <cell r="M321">
            <v>144</v>
          </cell>
        </row>
        <row r="322">
          <cell r="I322" t="str">
            <v>2GJ 880 204 H</v>
          </cell>
          <cell r="J322" t="str">
            <v>2GJ880204H</v>
          </cell>
          <cell r="K322" t="str">
            <v>AIRBAG "H"</v>
          </cell>
          <cell r="L322" t="str">
            <v>12A33</v>
          </cell>
          <cell r="M322">
            <v>144</v>
          </cell>
        </row>
        <row r="323">
          <cell r="I323" t="str">
            <v>17B 858 189 A  1QB</v>
          </cell>
          <cell r="J323" t="str">
            <v>17B858189A1QB</v>
          </cell>
          <cell r="K323" t="str">
            <v>SOPORTE RADIO</v>
          </cell>
          <cell r="L323" t="str">
            <v>13A16</v>
          </cell>
          <cell r="M323">
            <v>108</v>
          </cell>
        </row>
        <row r="324">
          <cell r="I324" t="str">
            <v>17B 858 189 A  1QB</v>
          </cell>
          <cell r="J324" t="str">
            <v>17B858189A1QB</v>
          </cell>
          <cell r="K324" t="str">
            <v>SOPORTE RADIO</v>
          </cell>
          <cell r="L324" t="str">
            <v>13A17</v>
          </cell>
          <cell r="M324">
            <v>108</v>
          </cell>
        </row>
        <row r="325">
          <cell r="I325" t="str">
            <v>17B 858 189 A  1QB</v>
          </cell>
          <cell r="J325" t="str">
            <v>17B858189A1QB</v>
          </cell>
          <cell r="K325" t="str">
            <v>SOPORTE RADIO</v>
          </cell>
          <cell r="L325" t="str">
            <v>13A18</v>
          </cell>
          <cell r="M325">
            <v>108</v>
          </cell>
        </row>
        <row r="326">
          <cell r="I326" t="str">
            <v>17B 858 019 E  HUZ</v>
          </cell>
          <cell r="J326" t="str">
            <v>17B858019EHUZ</v>
          </cell>
          <cell r="K326" t="str">
            <v>MOLDURA KOMBI "E"</v>
          </cell>
          <cell r="L326" t="str">
            <v>13A19</v>
          </cell>
          <cell r="M326">
            <v>108</v>
          </cell>
        </row>
        <row r="327">
          <cell r="I327" t="str">
            <v>17B 858 019 E  HUZ</v>
          </cell>
          <cell r="J327" t="str">
            <v>17B858019EHUZ</v>
          </cell>
          <cell r="K327" t="str">
            <v>MOLDURA COMBI "E"</v>
          </cell>
          <cell r="L327" t="str">
            <v>13A20</v>
          </cell>
          <cell r="M327">
            <v>108</v>
          </cell>
        </row>
        <row r="328">
          <cell r="I328" t="str">
            <v>17B 858 019 H  OSD</v>
          </cell>
          <cell r="J328" t="str">
            <v>17B858019HOSD</v>
          </cell>
          <cell r="K328" t="str">
            <v>MOLDURA COMBI "H"</v>
          </cell>
          <cell r="L328" t="str">
            <v>13A20</v>
          </cell>
          <cell r="M328">
            <v>30</v>
          </cell>
        </row>
        <row r="329">
          <cell r="I329" t="str">
            <v>17B 819 728 F  UYD</v>
          </cell>
          <cell r="J329" t="str">
            <v>17B819728FUYD</v>
          </cell>
          <cell r="K329" t="str">
            <v>MOLDURA CENTRAL "B"</v>
          </cell>
          <cell r="L329" t="str">
            <v>13A21</v>
          </cell>
          <cell r="M329">
            <v>180</v>
          </cell>
        </row>
        <row r="330">
          <cell r="I330" t="str">
            <v>17B 819 728 F  UYD</v>
          </cell>
          <cell r="J330" t="str">
            <v>17B819728FUYD</v>
          </cell>
          <cell r="K330" t="str">
            <v>MOLDURA CENTRAL "F"</v>
          </cell>
          <cell r="L330" t="str">
            <v>13A21</v>
          </cell>
          <cell r="M330">
            <v>180</v>
          </cell>
        </row>
        <row r="331">
          <cell r="I331" t="str">
            <v>5TC 880 842 F</v>
          </cell>
          <cell r="J331" t="str">
            <v>5TC880842F</v>
          </cell>
          <cell r="K331" t="str">
            <v>AIRBAG RODILLA "F"</v>
          </cell>
          <cell r="L331" t="str">
            <v>13A25</v>
          </cell>
          <cell r="M331">
            <v>80</v>
          </cell>
        </row>
        <row r="332">
          <cell r="I332" t="str">
            <v>5TB 880 841 F</v>
          </cell>
          <cell r="J332" t="str">
            <v>5TB880841F</v>
          </cell>
          <cell r="K332" t="str">
            <v>AIRBAG RODILLA "F"</v>
          </cell>
          <cell r="L332" t="str">
            <v>13A26</v>
          </cell>
          <cell r="M332">
            <v>80</v>
          </cell>
        </row>
        <row r="333">
          <cell r="I333" t="str">
            <v>5TB 880 841 F</v>
          </cell>
          <cell r="J333" t="str">
            <v>5TB880841F</v>
          </cell>
          <cell r="K333" t="str">
            <v>AIRBAG RODILLA "F"</v>
          </cell>
          <cell r="L333" t="str">
            <v>13A27</v>
          </cell>
          <cell r="M333">
            <v>80</v>
          </cell>
        </row>
        <row r="334">
          <cell r="I334" t="str">
            <v>17B 858 418 C HUZ</v>
          </cell>
          <cell r="J334" t="str">
            <v>17B858418CHUZ</v>
          </cell>
          <cell r="K334" t="str">
            <v>MOLDURA AMBIENTAL B</v>
          </cell>
          <cell r="L334" t="str">
            <v>14A04-1</v>
          </cell>
          <cell r="M334" t="str">
            <v>NA</v>
          </cell>
        </row>
        <row r="335">
          <cell r="I335" t="str">
            <v>N   906 988 05</v>
          </cell>
          <cell r="J335" t="str">
            <v>N90698805</v>
          </cell>
          <cell r="K335" t="str">
            <v>GRAPA</v>
          </cell>
          <cell r="L335" t="str">
            <v>20A01</v>
          </cell>
          <cell r="M335">
            <v>150000</v>
          </cell>
        </row>
        <row r="336">
          <cell r="I336" t="str">
            <v>N   909 995 02</v>
          </cell>
          <cell r="J336" t="str">
            <v>N90999502</v>
          </cell>
          <cell r="K336" t="str">
            <v>TORNILLO M6x25</v>
          </cell>
          <cell r="L336" t="str">
            <v>20A02</v>
          </cell>
          <cell r="M336">
            <v>3200</v>
          </cell>
        </row>
        <row r="337">
          <cell r="I337" t="str">
            <v>1T0 857 489</v>
          </cell>
          <cell r="J337" t="str">
            <v>1T0857489</v>
          </cell>
          <cell r="K337" t="str">
            <v>TAPON SENSOR TEMPERATURA</v>
          </cell>
          <cell r="L337" t="str">
            <v>20A03</v>
          </cell>
          <cell r="M337">
            <v>2000</v>
          </cell>
        </row>
        <row r="338">
          <cell r="I338" t="str">
            <v>N   911 585 01</v>
          </cell>
          <cell r="J338" t="str">
            <v>N91158501</v>
          </cell>
          <cell r="K338" t="str">
            <v>REMACHE EXPANSIVO</v>
          </cell>
          <cell r="L338" t="str">
            <v>20A04</v>
          </cell>
          <cell r="M338">
            <v>48000</v>
          </cell>
        </row>
        <row r="339">
          <cell r="I339" t="str">
            <v>N   910 189 01</v>
          </cell>
          <cell r="J339" t="str">
            <v>N91018901</v>
          </cell>
          <cell r="K339" t="str">
            <v>TUERCA C6</v>
          </cell>
          <cell r="L339" t="str">
            <v>20A05</v>
          </cell>
          <cell r="M339">
            <v>8000</v>
          </cell>
        </row>
        <row r="340">
          <cell r="I340" t="str">
            <v>N   107 370 01</v>
          </cell>
          <cell r="J340" t="str">
            <v>N10737001</v>
          </cell>
          <cell r="K340" t="str">
            <v>TUERCA SEGURIDAD M6</v>
          </cell>
          <cell r="L340" t="str">
            <v>20A06</v>
          </cell>
          <cell r="M340">
            <v>76000</v>
          </cell>
        </row>
        <row r="341">
          <cell r="I341" t="str">
            <v>N   909 446 03</v>
          </cell>
          <cell r="J341" t="str">
            <v>N90944603</v>
          </cell>
          <cell r="K341" t="str">
            <v>Fijacion</v>
          </cell>
          <cell r="L341" t="str">
            <v>20A07</v>
          </cell>
          <cell r="M341">
            <v>51000</v>
          </cell>
        </row>
        <row r="342">
          <cell r="I342" t="str">
            <v>WHT 007 080</v>
          </cell>
          <cell r="J342" t="str">
            <v>WHT007080</v>
          </cell>
          <cell r="K342" t="str">
            <v>BOTON DE PRESION</v>
          </cell>
          <cell r="L342" t="str">
            <v>20A08</v>
          </cell>
          <cell r="M342">
            <v>28000</v>
          </cell>
        </row>
        <row r="343">
          <cell r="I343" t="str">
            <v>5Q2 971 846</v>
          </cell>
          <cell r="J343" t="str">
            <v>5Q2971846</v>
          </cell>
          <cell r="K343" t="str">
            <v>SOPORTE ALTAVOZ CLIMA</v>
          </cell>
          <cell r="L343" t="str">
            <v>20A09</v>
          </cell>
          <cell r="M343">
            <v>4800</v>
          </cell>
        </row>
        <row r="344">
          <cell r="I344" t="str">
            <v>N   102 400 03</v>
          </cell>
          <cell r="J344" t="str">
            <v>N10240003</v>
          </cell>
          <cell r="K344" t="str">
            <v>TORNILLO M8x32</v>
          </cell>
          <cell r="L344" t="str">
            <v>20A10</v>
          </cell>
          <cell r="M344">
            <v>21600</v>
          </cell>
        </row>
        <row r="345">
          <cell r="I345" t="str">
            <v>N   106 843 01</v>
          </cell>
          <cell r="J345" t="str">
            <v>N10684301</v>
          </cell>
          <cell r="K345" t="str">
            <v>TORNILLO M6x18</v>
          </cell>
          <cell r="L345" t="str">
            <v>20A11</v>
          </cell>
          <cell r="M345">
            <v>81000</v>
          </cell>
        </row>
        <row r="346">
          <cell r="I346" t="str">
            <v>5Q1 953 521 JM IGI</v>
          </cell>
          <cell r="J346" t="str">
            <v>5Q1953521JMIGI</v>
          </cell>
          <cell r="K346" t="str">
            <v>MANDOS COLUMNA "JM"</v>
          </cell>
          <cell r="L346" t="str">
            <v>20A12</v>
          </cell>
          <cell r="M346">
            <v>100</v>
          </cell>
        </row>
        <row r="347">
          <cell r="I347" t="str">
            <v>5TC 819 593</v>
          </cell>
          <cell r="J347" t="str">
            <v>5TC819593</v>
          </cell>
          <cell r="K347" t="str">
            <v>PANEL FRIO</v>
          </cell>
          <cell r="L347" t="str">
            <v>20A13</v>
          </cell>
          <cell r="M347">
            <v>400</v>
          </cell>
        </row>
        <row r="348">
          <cell r="I348" t="str">
            <v>5TC 819 593</v>
          </cell>
          <cell r="J348" t="str">
            <v>5TC819593</v>
          </cell>
          <cell r="K348" t="str">
            <v>PANEL FRIO</v>
          </cell>
          <cell r="L348" t="str">
            <v>20A14</v>
          </cell>
          <cell r="M348">
            <v>400</v>
          </cell>
        </row>
        <row r="349">
          <cell r="I349" t="str">
            <v>N   909 446 04</v>
          </cell>
          <cell r="J349" t="str">
            <v>N90944604</v>
          </cell>
          <cell r="K349" t="str">
            <v>Tornillo C. Infferior</v>
          </cell>
          <cell r="L349" t="str">
            <v>20A15</v>
          </cell>
          <cell r="M349">
            <v>111600</v>
          </cell>
        </row>
        <row r="350">
          <cell r="I350" t="str">
            <v>N   910 799 01</v>
          </cell>
          <cell r="J350" t="str">
            <v>N91079901</v>
          </cell>
          <cell r="K350" t="str">
            <v>Tornillo Bcm</v>
          </cell>
          <cell r="L350" t="str">
            <v>20A16</v>
          </cell>
          <cell r="M350">
            <v>67500</v>
          </cell>
        </row>
        <row r="351">
          <cell r="I351" t="str">
            <v>N   905 845 02</v>
          </cell>
          <cell r="J351" t="str">
            <v>N90584502</v>
          </cell>
          <cell r="K351" t="str">
            <v>Tornillo Decapitable</v>
          </cell>
          <cell r="L351" t="str">
            <v>20A17</v>
          </cell>
          <cell r="M351">
            <v>57600</v>
          </cell>
        </row>
        <row r="352">
          <cell r="I352" t="str">
            <v xml:space="preserve">N   104 734 02 </v>
          </cell>
          <cell r="J352" t="str">
            <v xml:space="preserve">N10473402 </v>
          </cell>
          <cell r="K352" t="str">
            <v>TORNILLO TP6x20</v>
          </cell>
          <cell r="L352" t="str">
            <v>20A18</v>
          </cell>
          <cell r="M352">
            <v>12000</v>
          </cell>
        </row>
        <row r="353">
          <cell r="I353" t="str">
            <v>N   909 101 02</v>
          </cell>
          <cell r="J353" t="str">
            <v>N90910102</v>
          </cell>
          <cell r="K353" t="str">
            <v>TORNILLO M5x18  - PA</v>
          </cell>
          <cell r="L353" t="str">
            <v>20A19</v>
          </cell>
          <cell r="M353">
            <v>96000</v>
          </cell>
        </row>
        <row r="354">
          <cell r="I354" t="str">
            <v>N   106 373 01</v>
          </cell>
          <cell r="J354" t="str">
            <v>N10637301</v>
          </cell>
          <cell r="K354" t="str">
            <v>Fastening</v>
          </cell>
          <cell r="L354" t="str">
            <v>20A20</v>
          </cell>
          <cell r="M354">
            <v>15000</v>
          </cell>
        </row>
        <row r="355">
          <cell r="I355" t="str">
            <v>N   906 986 06</v>
          </cell>
          <cell r="J355" t="str">
            <v>N90698606</v>
          </cell>
          <cell r="K355" t="str">
            <v>TORNILLO</v>
          </cell>
          <cell r="L355" t="str">
            <v>20A21</v>
          </cell>
          <cell r="M355">
            <v>220000</v>
          </cell>
        </row>
        <row r="356">
          <cell r="I356" t="str">
            <v>N   910 935 02</v>
          </cell>
          <cell r="J356" t="str">
            <v>N91093502</v>
          </cell>
          <cell r="K356" t="str">
            <v>TORNILLO</v>
          </cell>
          <cell r="L356" t="str">
            <v>20A22</v>
          </cell>
          <cell r="M356">
            <v>49400</v>
          </cell>
        </row>
        <row r="357">
          <cell r="I357" t="str">
            <v>5NN 858 122 A  81U</v>
          </cell>
          <cell r="J357" t="str">
            <v>5NN858122A81U</v>
          </cell>
          <cell r="K357" t="str">
            <v>CENTER SPEAKER COVER</v>
          </cell>
          <cell r="L357" t="str">
            <v>20A23</v>
          </cell>
          <cell r="M357">
            <v>240</v>
          </cell>
        </row>
        <row r="358">
          <cell r="I358" t="str">
            <v>5NN 858 161    82V</v>
          </cell>
          <cell r="J358" t="str">
            <v>5NN85816182V</v>
          </cell>
          <cell r="K358" t="str">
            <v>SOPORTE ALTAVOZ TABLERO</v>
          </cell>
          <cell r="L358" t="str">
            <v>20A24</v>
          </cell>
          <cell r="M358">
            <v>120</v>
          </cell>
        </row>
        <row r="359">
          <cell r="I359" t="str">
            <v>x</v>
          </cell>
          <cell r="J359">
            <v>0</v>
          </cell>
          <cell r="K359">
            <v>0</v>
          </cell>
          <cell r="L359" t="str">
            <v>20A25</v>
          </cell>
          <cell r="M359" t="str">
            <v>NA</v>
          </cell>
        </row>
        <row r="360">
          <cell r="I360" t="str">
            <v>x</v>
          </cell>
          <cell r="J360">
            <v>0</v>
          </cell>
          <cell r="K360">
            <v>0</v>
          </cell>
          <cell r="L360" t="str">
            <v>20A26</v>
          </cell>
          <cell r="M360" t="str">
            <v>NA</v>
          </cell>
        </row>
        <row r="361">
          <cell r="I361" t="str">
            <v>x</v>
          </cell>
          <cell r="J361">
            <v>0</v>
          </cell>
          <cell r="K361">
            <v>0</v>
          </cell>
          <cell r="L361" t="str">
            <v>20A27</v>
          </cell>
          <cell r="M361" t="str">
            <v>NA</v>
          </cell>
        </row>
        <row r="362">
          <cell r="I362" t="str">
            <v>5NC 858 365 A  82V</v>
          </cell>
          <cell r="J362" t="str">
            <v>5NC858365A82V</v>
          </cell>
          <cell r="K362" t="str">
            <v xml:space="preserve">RODILLERA TITAN </v>
          </cell>
          <cell r="L362" t="str">
            <v>20A28</v>
          </cell>
          <cell r="M362">
            <v>128</v>
          </cell>
        </row>
        <row r="363">
          <cell r="I363" t="str">
            <v>5NN 858 560    82V</v>
          </cell>
          <cell r="J363" t="str">
            <v>5NN85856082V</v>
          </cell>
          <cell r="K363" t="str">
            <v>CARCASA SUPERIOR</v>
          </cell>
          <cell r="L363" t="str">
            <v>20A29</v>
          </cell>
          <cell r="M363">
            <v>288</v>
          </cell>
        </row>
        <row r="364">
          <cell r="I364" t="str">
            <v>5NN 858 559 C  82V</v>
          </cell>
          <cell r="J364" t="str">
            <v>5NN858559C82V</v>
          </cell>
          <cell r="K364" t="str">
            <v>CARCASA INFERIOR "C"</v>
          </cell>
          <cell r="L364" t="str">
            <v>20A30</v>
          </cell>
          <cell r="M364">
            <v>72</v>
          </cell>
        </row>
        <row r="365">
          <cell r="I365" t="str">
            <v>5NN 858 559 B  82V</v>
          </cell>
          <cell r="J365" t="str">
            <v>5NN858559B82V</v>
          </cell>
          <cell r="K365" t="str">
            <v>CARCASA INFERIOR "B"</v>
          </cell>
          <cell r="L365" t="str">
            <v>20A31</v>
          </cell>
          <cell r="M365">
            <v>72</v>
          </cell>
        </row>
        <row r="366">
          <cell r="I366" t="str">
            <v>5NN 858 559 A  82V</v>
          </cell>
          <cell r="J366" t="str">
            <v>5NN858559A82V</v>
          </cell>
          <cell r="K366" t="str">
            <v>CARCASA INFERIOR "A"</v>
          </cell>
          <cell r="L366" t="str">
            <v>20A32</v>
          </cell>
          <cell r="M366">
            <v>108</v>
          </cell>
        </row>
        <row r="367">
          <cell r="I367" t="str">
            <v>5NN 858 365    82V</v>
          </cell>
          <cell r="J367" t="str">
            <v>5NN85836582V</v>
          </cell>
          <cell r="K367" t="str">
            <v xml:space="preserve">RODILLERA TITAN </v>
          </cell>
          <cell r="L367" t="str">
            <v>20A33</v>
          </cell>
          <cell r="M367">
            <v>40</v>
          </cell>
        </row>
        <row r="368">
          <cell r="I368" t="str">
            <v>5Q1 953 521 KR IGI</v>
          </cell>
          <cell r="J368" t="str">
            <v>5Q1953521KRIGI</v>
          </cell>
          <cell r="K368" t="str">
            <v xml:space="preserve">MANDOS COLUMNA </v>
          </cell>
          <cell r="L368" t="str">
            <v>20A34</v>
          </cell>
          <cell r="M368">
            <v>100</v>
          </cell>
        </row>
        <row r="369">
          <cell r="I369" t="str">
            <v>5NN 858 069 D  WQD</v>
          </cell>
          <cell r="J369" t="str">
            <v>5NN858069DWQD</v>
          </cell>
          <cell r="K369" t="str">
            <v>MOLDURA RADIO "D"</v>
          </cell>
          <cell r="L369" t="str">
            <v>20A35</v>
          </cell>
          <cell r="M369">
            <v>240</v>
          </cell>
        </row>
        <row r="370">
          <cell r="I370" t="str">
            <v>5NN 858 365 A  82V</v>
          </cell>
          <cell r="J370" t="str">
            <v>5NN858365A82V</v>
          </cell>
          <cell r="K370" t="str">
            <v>RODILLERA TITAN "A"</v>
          </cell>
          <cell r="L370" t="str">
            <v>20A36</v>
          </cell>
          <cell r="M370">
            <v>40</v>
          </cell>
        </row>
        <row r="371">
          <cell r="I371" t="str">
            <v>5Q1 953 521 KS IGI</v>
          </cell>
          <cell r="J371" t="str">
            <v>5Q1953521KSIGI</v>
          </cell>
          <cell r="K371" t="str">
            <v>Mandos Columna</v>
          </cell>
          <cell r="L371" t="str">
            <v>20A37</v>
          </cell>
          <cell r="M371">
            <v>100</v>
          </cell>
        </row>
        <row r="372">
          <cell r="I372" t="str">
            <v>5NA 920 310 D</v>
          </cell>
          <cell r="J372" t="str">
            <v>5NA 920 310 D</v>
          </cell>
          <cell r="K372" t="str">
            <v>COMBI "310 B"</v>
          </cell>
          <cell r="L372" t="str">
            <v>20A38</v>
          </cell>
          <cell r="M372">
            <v>100</v>
          </cell>
        </row>
        <row r="373">
          <cell r="I373" t="str">
            <v>5NN 857 919    82V</v>
          </cell>
          <cell r="J373" t="str">
            <v>5NN85791982V</v>
          </cell>
          <cell r="K373" t="str">
            <v>GUANTERITA TITAN</v>
          </cell>
          <cell r="L373" t="str">
            <v>20A39</v>
          </cell>
          <cell r="M373">
            <v>180</v>
          </cell>
        </row>
        <row r="374">
          <cell r="I374" t="str">
            <v>5NN 857 921 B  81U</v>
          </cell>
          <cell r="J374" t="str">
            <v>5NN857921B81U</v>
          </cell>
          <cell r="K374" t="str">
            <v>STORAGE COMPARTMENT</v>
          </cell>
          <cell r="L374" t="str">
            <v>20A40</v>
          </cell>
          <cell r="M374">
            <v>252</v>
          </cell>
        </row>
        <row r="375">
          <cell r="I375" t="str">
            <v>5NN 858 341 A  81U</v>
          </cell>
          <cell r="J375" t="str">
            <v>5NN858341A81U</v>
          </cell>
          <cell r="K375" t="str">
            <v>CARATULA ROTATIVO "A"</v>
          </cell>
          <cell r="L375" t="str">
            <v>20A41</v>
          </cell>
          <cell r="M375">
            <v>672</v>
          </cell>
        </row>
        <row r="376">
          <cell r="I376" t="str">
            <v>5NN 857 922 B  81U</v>
          </cell>
          <cell r="J376" t="str">
            <v>5NN857922B81U</v>
          </cell>
          <cell r="K376" t="str">
            <v>BANDEJA CON TAPA "B"</v>
          </cell>
          <cell r="L376" t="str">
            <v>20A42</v>
          </cell>
          <cell r="M376">
            <v>48</v>
          </cell>
        </row>
        <row r="377">
          <cell r="I377" t="str">
            <v>5NA 920 410 D</v>
          </cell>
          <cell r="J377" t="str">
            <v>5NA 920 410 D</v>
          </cell>
          <cell r="K377" t="str">
            <v>COMBI "410 B"</v>
          </cell>
          <cell r="L377" t="str">
            <v>20A43</v>
          </cell>
          <cell r="M377">
            <v>100</v>
          </cell>
        </row>
        <row r="378">
          <cell r="I378" t="str">
            <v>5Q1 953 521 KK IGI</v>
          </cell>
          <cell r="J378" t="str">
            <v>5Q1953521KKIGI</v>
          </cell>
          <cell r="K378" t="str">
            <v>MANDOS COLUMNA</v>
          </cell>
          <cell r="L378" t="str">
            <v>20A44</v>
          </cell>
          <cell r="M378">
            <v>100</v>
          </cell>
        </row>
        <row r="379">
          <cell r="I379" t="str">
            <v>3G0 920 420 F</v>
          </cell>
          <cell r="J379" t="str">
            <v>3G0 920 420 F</v>
          </cell>
          <cell r="K379" t="str">
            <v>INSTRUMENT CLUSTER</v>
          </cell>
          <cell r="L379" t="str">
            <v>20A45</v>
          </cell>
          <cell r="M379">
            <v>60</v>
          </cell>
        </row>
        <row r="380">
          <cell r="I380" t="str">
            <v>3WA 905 861</v>
          </cell>
          <cell r="J380" t="str">
            <v>3WA905861</v>
          </cell>
          <cell r="K380" t="str">
            <v xml:space="preserve">BLOQUEO COLUMNA </v>
          </cell>
          <cell r="L380" t="str">
            <v>21A01</v>
          </cell>
          <cell r="M380" t="str">
            <v>NA</v>
          </cell>
        </row>
        <row r="381">
          <cell r="I381" t="str">
            <v>5Q0 937 084 DQ</v>
          </cell>
          <cell r="J381" t="str">
            <v>5Q0937084DQ</v>
          </cell>
          <cell r="K381" t="str">
            <v>BCM "086 CF</v>
          </cell>
          <cell r="L381" t="str">
            <v>21A02</v>
          </cell>
          <cell r="M381" t="str">
            <v>NA</v>
          </cell>
        </row>
        <row r="382">
          <cell r="I382" t="str">
            <v>5NM 857 922 B  81U</v>
          </cell>
          <cell r="J382" t="str">
            <v>5NM857922B81U</v>
          </cell>
          <cell r="K382" t="str">
            <v>BANDEJA CON TAPA "B"</v>
          </cell>
          <cell r="L382" t="str">
            <v>21A03</v>
          </cell>
          <cell r="M382">
            <v>96</v>
          </cell>
        </row>
        <row r="383">
          <cell r="I383" t="str">
            <v>TARIMAS/TAPAS</v>
          </cell>
          <cell r="J383" t="str">
            <v>TARIMAS/TAPAS</v>
          </cell>
          <cell r="K383" t="str">
            <v>TARIMAS/TAPAS</v>
          </cell>
          <cell r="L383" t="str">
            <v>21A03-01</v>
          </cell>
          <cell r="M383">
            <v>96</v>
          </cell>
        </row>
        <row r="384">
          <cell r="I384" t="str">
            <v>3WA 905 861</v>
          </cell>
          <cell r="J384" t="str">
            <v>3WA905861</v>
          </cell>
          <cell r="K384" t="str">
            <v>ELV BLOQUEO COLUMNA</v>
          </cell>
          <cell r="L384" t="str">
            <v>21A04</v>
          </cell>
          <cell r="M384">
            <v>144</v>
          </cell>
        </row>
        <row r="385">
          <cell r="I385" t="str">
            <v>5Q1 953 521 JH IGI</v>
          </cell>
          <cell r="J385" t="str">
            <v>5Q1953521JHIGI</v>
          </cell>
          <cell r="K385" t="str">
            <v>MANDOS</v>
          </cell>
          <cell r="L385" t="str">
            <v>21A05</v>
          </cell>
          <cell r="M385">
            <v>100</v>
          </cell>
        </row>
        <row r="386">
          <cell r="I386" t="str">
            <v>NA</v>
          </cell>
          <cell r="J386" t="str">
            <v>NA</v>
          </cell>
          <cell r="K386" t="str">
            <v>NA</v>
          </cell>
          <cell r="L386" t="str">
            <v>21A06</v>
          </cell>
          <cell r="M386" t="str">
            <v>NA</v>
          </cell>
        </row>
        <row r="387">
          <cell r="I387" t="str">
            <v>5NM 858 122 A  81U</v>
          </cell>
          <cell r="J387" t="str">
            <v>5NM858122A 81U</v>
          </cell>
          <cell r="K387" t="str">
            <v>CUBIERTA ALTA VOZ TABLERO</v>
          </cell>
          <cell r="L387" t="str">
            <v>21A07</v>
          </cell>
          <cell r="M387">
            <v>240</v>
          </cell>
        </row>
        <row r="388">
          <cell r="I388" t="str">
            <v>5NM 858 365    RM5</v>
          </cell>
          <cell r="J388" t="str">
            <v>5NM858365RM5</v>
          </cell>
          <cell r="K388" t="str">
            <v>RODILLERA</v>
          </cell>
          <cell r="L388" t="str">
            <v>21A08</v>
          </cell>
          <cell r="M388">
            <v>108</v>
          </cell>
        </row>
        <row r="389">
          <cell r="I389" t="str">
            <v>5NB 816 311 A</v>
          </cell>
          <cell r="J389" t="str">
            <v>5NB816311A</v>
          </cell>
          <cell r="K389" t="str">
            <v xml:space="preserve">MANGUITO AIRE </v>
          </cell>
          <cell r="L389" t="str">
            <v>21A09</v>
          </cell>
          <cell r="M389">
            <v>700</v>
          </cell>
        </row>
        <row r="390">
          <cell r="I390" t="str">
            <v>5Q1 953 521 KA IGI</v>
          </cell>
          <cell r="J390" t="str">
            <v>5Q1953521KAIGI</v>
          </cell>
          <cell r="K390" t="str">
            <v>MANDOS COLUMNA "KA"</v>
          </cell>
          <cell r="L390" t="str">
            <v>21A10</v>
          </cell>
          <cell r="M390">
            <v>100</v>
          </cell>
        </row>
        <row r="391">
          <cell r="I391" t="str">
            <v>5NN 857 919    RM5</v>
          </cell>
          <cell r="J391" t="str">
            <v>5NN857919RM5</v>
          </cell>
          <cell r="K391" t="str">
            <v>GUANTERITA STORM</v>
          </cell>
          <cell r="L391" t="str">
            <v>21A11</v>
          </cell>
          <cell r="M391">
            <v>180</v>
          </cell>
        </row>
        <row r="392">
          <cell r="I392" t="str">
            <v>5NC 816 311 A</v>
          </cell>
          <cell r="J392" t="str">
            <v>5NC816311A</v>
          </cell>
          <cell r="K392" t="str">
            <v>MANGUITO AIRE "A"</v>
          </cell>
          <cell r="L392" t="str">
            <v>21A12</v>
          </cell>
          <cell r="M392">
            <v>900</v>
          </cell>
        </row>
        <row r="393">
          <cell r="I393" t="str">
            <v>x</v>
          </cell>
          <cell r="J393">
            <v>0</v>
          </cell>
          <cell r="K393">
            <v>0</v>
          </cell>
          <cell r="L393" t="str">
            <v>21A13</v>
          </cell>
          <cell r="M393" t="str">
            <v>NA</v>
          </cell>
        </row>
        <row r="394">
          <cell r="I394" t="str">
            <v>x</v>
          </cell>
          <cell r="J394">
            <v>0</v>
          </cell>
          <cell r="K394">
            <v>0</v>
          </cell>
          <cell r="L394" t="str">
            <v>21A14</v>
          </cell>
          <cell r="M394" t="str">
            <v>NA</v>
          </cell>
        </row>
        <row r="395">
          <cell r="I395" t="str">
            <v>x</v>
          </cell>
          <cell r="J395">
            <v>0</v>
          </cell>
          <cell r="K395">
            <v>0</v>
          </cell>
          <cell r="L395" t="str">
            <v>21A15</v>
          </cell>
          <cell r="M395" t="str">
            <v>NA</v>
          </cell>
        </row>
        <row r="396">
          <cell r="I396" t="str">
            <v>5NN 858 559    82V</v>
          </cell>
          <cell r="J396" t="str">
            <v>5NN85855982V</v>
          </cell>
          <cell r="K396" t="str">
            <v>CARCASA INFERIOR</v>
          </cell>
          <cell r="L396" t="str">
            <v>21A16</v>
          </cell>
          <cell r="M396">
            <v>72</v>
          </cell>
        </row>
        <row r="397">
          <cell r="I397" t="str">
            <v>5Q1 937 085 B</v>
          </cell>
          <cell r="J397" t="str">
            <v>5Q1937085B</v>
          </cell>
          <cell r="K397" t="str">
            <v>BCM "085 B"</v>
          </cell>
          <cell r="L397" t="str">
            <v>21A17</v>
          </cell>
          <cell r="M397">
            <v>144</v>
          </cell>
        </row>
        <row r="398">
          <cell r="I398" t="str">
            <v>5Q0 937 085 CM</v>
          </cell>
          <cell r="J398" t="str">
            <v>5Q0 937 085 CM</v>
          </cell>
          <cell r="K398" t="str">
            <v>BCM "085"</v>
          </cell>
          <cell r="L398" t="str">
            <v>21A18</v>
          </cell>
          <cell r="M398">
            <v>144</v>
          </cell>
        </row>
        <row r="399">
          <cell r="I399" t="str">
            <v>5NM 858 161    82V</v>
          </cell>
          <cell r="J399" t="str">
            <v>5NM85816182V</v>
          </cell>
          <cell r="K399" t="str">
            <v>SOPORTE ALTAVOZ TABLERO</v>
          </cell>
          <cell r="L399" t="str">
            <v>21A19</v>
          </cell>
          <cell r="M399">
            <v>360</v>
          </cell>
        </row>
        <row r="400">
          <cell r="I400" t="str">
            <v>5NN 858 418 A  WU7</v>
          </cell>
          <cell r="J400" t="str">
            <v>5NN858418AWU7</v>
          </cell>
          <cell r="K400" t="str">
            <v>MOLDURA DECO "A WU7"</v>
          </cell>
          <cell r="L400" t="str">
            <v>21A20</v>
          </cell>
          <cell r="M400">
            <v>240</v>
          </cell>
        </row>
        <row r="401">
          <cell r="I401" t="str">
            <v>5NN 858 418 A  6L8</v>
          </cell>
          <cell r="J401" t="str">
            <v>5NN858418A6L8</v>
          </cell>
          <cell r="K401" t="str">
            <v>DECORATIVE MOLDING</v>
          </cell>
          <cell r="L401" t="str">
            <v>21A21</v>
          </cell>
          <cell r="M401">
            <v>240</v>
          </cell>
        </row>
        <row r="402">
          <cell r="I402" t="str">
            <v>5NM 858 019 D  OHK</v>
          </cell>
          <cell r="J402" t="str">
            <v>5NM858019DOHK</v>
          </cell>
          <cell r="K402" t="str">
            <v>MOLDURA COMBI "019 C"</v>
          </cell>
          <cell r="L402" t="str">
            <v>21A22</v>
          </cell>
          <cell r="M402">
            <v>30</v>
          </cell>
        </row>
        <row r="403">
          <cell r="I403" t="str">
            <v>3Q1 959 435 C</v>
          </cell>
          <cell r="J403" t="str">
            <v>3Q1 959 435 C</v>
          </cell>
          <cell r="K403" t="str">
            <v>KESSY "Q"</v>
          </cell>
          <cell r="L403" t="str">
            <v>21A23</v>
          </cell>
          <cell r="M403">
            <v>576</v>
          </cell>
        </row>
        <row r="404">
          <cell r="I404" t="str">
            <v>5Q1 937 084 C</v>
          </cell>
          <cell r="J404" t="str">
            <v>5Q1937084C</v>
          </cell>
          <cell r="K404" t="str">
            <v>BCM "084 C"</v>
          </cell>
          <cell r="L404" t="str">
            <v>21A24</v>
          </cell>
          <cell r="M404">
            <v>144</v>
          </cell>
        </row>
        <row r="405">
          <cell r="I405" t="str">
            <v>2Q0 953 254</v>
          </cell>
          <cell r="J405" t="str">
            <v>2Q0953254</v>
          </cell>
          <cell r="K405" t="str">
            <v>UNIDAD LECTURA KESSY</v>
          </cell>
          <cell r="L405" t="str">
            <v>21A25</v>
          </cell>
          <cell r="M405">
            <v>5544</v>
          </cell>
        </row>
        <row r="406">
          <cell r="I406" t="str">
            <v>5NN 858 418 A  9GA</v>
          </cell>
          <cell r="J406" t="str">
            <v>5NN858418A9GA</v>
          </cell>
          <cell r="K406" t="str">
            <v>DECORATIVE MOLDING</v>
          </cell>
          <cell r="L406" t="str">
            <v>21A26</v>
          </cell>
          <cell r="M406">
            <v>240</v>
          </cell>
        </row>
        <row r="407">
          <cell r="I407" t="str">
            <v>5NN 863 801 A</v>
          </cell>
          <cell r="J407" t="str">
            <v>5NN863801A</v>
          </cell>
          <cell r="K407" t="str">
            <v>AMORTIGUANTE</v>
          </cell>
          <cell r="L407" t="str">
            <v>21A27</v>
          </cell>
          <cell r="M407">
            <v>312</v>
          </cell>
        </row>
        <row r="408">
          <cell r="I408" t="str">
            <v>3G0 920 320 F</v>
          </cell>
          <cell r="J408" t="str">
            <v>3G0 920 320 F</v>
          </cell>
          <cell r="K408" t="str">
            <v>INSTRUMENT CLUSTER</v>
          </cell>
          <cell r="L408" t="str">
            <v>21A28</v>
          </cell>
          <cell r="M408">
            <v>60</v>
          </cell>
        </row>
        <row r="409">
          <cell r="I409" t="str">
            <v>5QN 723 913 B</v>
          </cell>
          <cell r="J409" t="str">
            <v>5QN723913B</v>
          </cell>
          <cell r="K409" t="str">
            <v>SOPORTE CRASH "B"</v>
          </cell>
          <cell r="L409" t="str">
            <v>21A29</v>
          </cell>
          <cell r="M409">
            <v>480</v>
          </cell>
        </row>
        <row r="410">
          <cell r="I410" t="str">
            <v>5NN 819 063</v>
          </cell>
          <cell r="J410" t="str">
            <v>5NN819063</v>
          </cell>
          <cell r="K410" t="str">
            <v>PIEZA INTERMEDIA</v>
          </cell>
          <cell r="L410" t="str">
            <v>21A30</v>
          </cell>
          <cell r="M410">
            <v>180</v>
          </cell>
        </row>
        <row r="411">
          <cell r="I411" t="str">
            <v>5NN 819 241</v>
          </cell>
          <cell r="J411" t="str">
            <v>5NN819241</v>
          </cell>
          <cell r="K411" t="str">
            <v>PIEZA INTERMEDIA</v>
          </cell>
          <cell r="L411" t="str">
            <v>21A31</v>
          </cell>
          <cell r="M411">
            <v>144</v>
          </cell>
        </row>
        <row r="412">
          <cell r="I412" t="str">
            <v>5NN 857 890 A</v>
          </cell>
          <cell r="J412" t="str">
            <v>5NN857890A</v>
          </cell>
          <cell r="K412" t="str">
            <v>ELEMENTO DEFO</v>
          </cell>
          <cell r="L412" t="str">
            <v>21A32</v>
          </cell>
          <cell r="M412">
            <v>234</v>
          </cell>
        </row>
        <row r="413">
          <cell r="I413" t="str">
            <v>5NN 858 801 A</v>
          </cell>
          <cell r="J413" t="str">
            <v>5NN858801A</v>
          </cell>
          <cell r="K413" t="str">
            <v>ELEMENTO DEFO</v>
          </cell>
          <cell r="L413" t="str">
            <v>21A33</v>
          </cell>
          <cell r="M413">
            <v>720</v>
          </cell>
        </row>
        <row r="414">
          <cell r="I414" t="str">
            <v>5NN 858 341 B  81U</v>
          </cell>
          <cell r="J414" t="str">
            <v>5NN858341B81U</v>
          </cell>
          <cell r="K414" t="str">
            <v>CARATULA ROTATIVO "B"</v>
          </cell>
          <cell r="L414" t="str">
            <v>21B01</v>
          </cell>
          <cell r="M414">
            <v>672</v>
          </cell>
        </row>
        <row r="415">
          <cell r="I415" t="str">
            <v>5E0 941 070</v>
          </cell>
          <cell r="J415" t="str">
            <v>5E0941070</v>
          </cell>
          <cell r="K415" t="str">
            <v>Z</v>
          </cell>
          <cell r="L415" t="str">
            <v>21B02</v>
          </cell>
          <cell r="M415">
            <v>120000</v>
          </cell>
        </row>
        <row r="416">
          <cell r="I416" t="str">
            <v>5NA 919 068</v>
          </cell>
          <cell r="J416" t="str">
            <v>5NA919068</v>
          </cell>
          <cell r="K416" t="str">
            <v>TAPA SENSOR SOLAR</v>
          </cell>
          <cell r="L416" t="str">
            <v>21B03</v>
          </cell>
          <cell r="M416">
            <v>432</v>
          </cell>
        </row>
        <row r="417">
          <cell r="I417" t="str">
            <v>5QN 721 913 B</v>
          </cell>
          <cell r="J417" t="str">
            <v>5QN721913B</v>
          </cell>
          <cell r="K417" t="str">
            <v>SOPORTE CRASH "B"</v>
          </cell>
          <cell r="L417" t="str">
            <v>21B04</v>
          </cell>
          <cell r="M417">
            <v>480</v>
          </cell>
        </row>
        <row r="418">
          <cell r="I418" t="str">
            <v>5NM 858 418    6J7</v>
          </cell>
          <cell r="J418" t="str">
            <v>5NM8584186J7</v>
          </cell>
          <cell r="K418" t="str">
            <v>MOLDURA DECO "6J7"</v>
          </cell>
          <cell r="L418" t="str">
            <v>21B05</v>
          </cell>
          <cell r="M418">
            <v>240</v>
          </cell>
        </row>
        <row r="419">
          <cell r="I419" t="str">
            <v>5TA 971 930</v>
          </cell>
          <cell r="J419" t="str">
            <v>5TA971930</v>
          </cell>
          <cell r="K419" t="str">
            <v>SOPORTE DSRC</v>
          </cell>
          <cell r="L419" t="str">
            <v>21B06</v>
          </cell>
          <cell r="M419">
            <v>50</v>
          </cell>
        </row>
        <row r="420">
          <cell r="I420" t="str">
            <v>5NM 858 341 B  81U</v>
          </cell>
          <cell r="J420" t="str">
            <v>5NM858341B81U</v>
          </cell>
          <cell r="K420" t="str">
            <v>CARATULA ROTATIVO "B"</v>
          </cell>
          <cell r="L420" t="str">
            <v>21B07</v>
          </cell>
          <cell r="M420">
            <v>240</v>
          </cell>
        </row>
        <row r="421">
          <cell r="I421" t="str">
            <v>5NA 907 638</v>
          </cell>
          <cell r="J421" t="str">
            <v>5NA907638</v>
          </cell>
          <cell r="K421" t="str">
            <v>SENSOR SOLAR "638"</v>
          </cell>
          <cell r="L421" t="str">
            <v>21B08</v>
          </cell>
          <cell r="M421">
            <v>1920</v>
          </cell>
        </row>
        <row r="422">
          <cell r="I422" t="str">
            <v>5NN 858 341 A  RF4</v>
          </cell>
          <cell r="J422" t="str">
            <v>5NN858341ARF4</v>
          </cell>
          <cell r="K422" t="str">
            <v>CARATULA ROTATIVO "A"</v>
          </cell>
          <cell r="L422" t="str">
            <v>21B09</v>
          </cell>
          <cell r="M422">
            <v>240</v>
          </cell>
        </row>
        <row r="423">
          <cell r="I423" t="str">
            <v>5NM 858 161    82V</v>
          </cell>
          <cell r="J423" t="str">
            <v>5NM85816182V</v>
          </cell>
          <cell r="K423" t="str">
            <v>SOPORTE ALTAVOZ TABLERO</v>
          </cell>
          <cell r="L423" t="str">
            <v>21B10</v>
          </cell>
          <cell r="M423">
            <v>360</v>
          </cell>
        </row>
        <row r="424">
          <cell r="I424" t="str">
            <v>5NN 858 341 B  RF4</v>
          </cell>
          <cell r="J424" t="str">
            <v>5NN858341BRF4</v>
          </cell>
          <cell r="K424" t="str">
            <v>CARATULA ROTATIVO "B"</v>
          </cell>
          <cell r="L424" t="str">
            <v>21B11</v>
          </cell>
          <cell r="M424">
            <v>672</v>
          </cell>
        </row>
        <row r="425">
          <cell r="I425" t="str">
            <v>5NM 858 418    9GA</v>
          </cell>
          <cell r="J425" t="str">
            <v>5NM8584189GA</v>
          </cell>
          <cell r="K425" t="str">
            <v>MOLDURA DECO "9GA"</v>
          </cell>
          <cell r="L425" t="str">
            <v>21B12</v>
          </cell>
          <cell r="M425">
            <v>240</v>
          </cell>
        </row>
        <row r="426">
          <cell r="I426" t="str">
            <v xml:space="preserve">5NB 816 311 </v>
          </cell>
          <cell r="J426" t="str">
            <v>5NB816311</v>
          </cell>
          <cell r="K426" t="str">
            <v xml:space="preserve">MANGUITO AIRE </v>
          </cell>
          <cell r="L426" t="str">
            <v>21B13</v>
          </cell>
          <cell r="M426">
            <v>900</v>
          </cell>
        </row>
        <row r="427">
          <cell r="I427" t="str">
            <v>518 971 856</v>
          </cell>
          <cell r="J427">
            <v>518971856</v>
          </cell>
          <cell r="K427" t="str">
            <v>SOPORTE GATEWAY</v>
          </cell>
          <cell r="L427" t="str">
            <v>21B14</v>
          </cell>
          <cell r="M427">
            <v>250</v>
          </cell>
        </row>
        <row r="428">
          <cell r="I428" t="str">
            <v>5NM 858 341 B  RF4</v>
          </cell>
          <cell r="J428" t="str">
            <v>5NM858341BRF4</v>
          </cell>
          <cell r="K428" t="str">
            <v>CARATULA ROTATIVO "B"</v>
          </cell>
          <cell r="L428" t="str">
            <v>21B15</v>
          </cell>
          <cell r="M428">
            <v>672</v>
          </cell>
        </row>
        <row r="429">
          <cell r="I429" t="str">
            <v>5NM 858 341 A  RF4</v>
          </cell>
          <cell r="J429" t="str">
            <v>5NM858341ARF4</v>
          </cell>
          <cell r="K429" t="str">
            <v>CARATULA ROTATIVO "A"</v>
          </cell>
          <cell r="L429" t="str">
            <v>21B16</v>
          </cell>
          <cell r="M429">
            <v>672</v>
          </cell>
        </row>
        <row r="430">
          <cell r="I430" t="str">
            <v>5NC 858 365 A  RM5</v>
          </cell>
          <cell r="J430" t="str">
            <v>5NC858365ARM5</v>
          </cell>
          <cell r="K430" t="str">
            <v>RODILLERA STORM "A"</v>
          </cell>
          <cell r="L430" t="str">
            <v>21B17</v>
          </cell>
          <cell r="M430">
            <v>108</v>
          </cell>
        </row>
        <row r="431">
          <cell r="I431" t="str">
            <v>5NN 858 365    RM5</v>
          </cell>
          <cell r="J431" t="str">
            <v>5NC858365RM5</v>
          </cell>
          <cell r="K431" t="str">
            <v>RODILLERA STORM</v>
          </cell>
          <cell r="L431" t="str">
            <v>21B18</v>
          </cell>
          <cell r="M431">
            <v>108</v>
          </cell>
        </row>
        <row r="432">
          <cell r="I432" t="str">
            <v>5NM 858 418    6L8</v>
          </cell>
          <cell r="J432" t="str">
            <v>5NM8584186L8</v>
          </cell>
          <cell r="K432" t="str">
            <v>MOLDURA DECO "6L8"</v>
          </cell>
          <cell r="L432" t="str">
            <v>21B19</v>
          </cell>
          <cell r="M432">
            <v>240</v>
          </cell>
        </row>
        <row r="433">
          <cell r="I433" t="str">
            <v>5NM 857 919    RM5</v>
          </cell>
          <cell r="J433" t="str">
            <v>5NM857919RM5</v>
          </cell>
          <cell r="K433" t="str">
            <v>GUANTERITA STORM</v>
          </cell>
          <cell r="L433" t="str">
            <v>21B19-1</v>
          </cell>
          <cell r="M433"/>
        </row>
        <row r="434">
          <cell r="I434" t="str">
            <v>5NM 858 418    WU7</v>
          </cell>
          <cell r="J434" t="str">
            <v>5NM858418WU7</v>
          </cell>
          <cell r="K434" t="str">
            <v>MOLDURA DECO "WU7"</v>
          </cell>
          <cell r="L434" t="str">
            <v>21B20</v>
          </cell>
          <cell r="M434">
            <v>300</v>
          </cell>
        </row>
        <row r="435">
          <cell r="I435" t="str">
            <v>5NM 858 341 A  81U</v>
          </cell>
          <cell r="J435" t="str">
            <v>5NM858341A81U</v>
          </cell>
          <cell r="K435" t="str">
            <v>CARATULA ROTATIVO "A"</v>
          </cell>
          <cell r="L435" t="str">
            <v>21B21</v>
          </cell>
          <cell r="M435">
            <v>240</v>
          </cell>
        </row>
        <row r="436">
          <cell r="I436" t="str">
            <v>5NM 858 122 A  81U</v>
          </cell>
          <cell r="J436" t="str">
            <v>5NM858122A81U</v>
          </cell>
          <cell r="K436" t="str">
            <v>BANDEJA CON TAPA "B"</v>
          </cell>
          <cell r="L436" t="str">
            <v>21B22</v>
          </cell>
          <cell r="M436">
            <v>240</v>
          </cell>
        </row>
        <row r="437">
          <cell r="I437" t="str">
            <v>5NM 858 365    82V</v>
          </cell>
          <cell r="J437" t="str">
            <v>5NM85836582V</v>
          </cell>
          <cell r="K437" t="str">
            <v>RODILLERA TITAN</v>
          </cell>
          <cell r="L437" t="str">
            <v>22A01</v>
          </cell>
          <cell r="M437">
            <v>108</v>
          </cell>
        </row>
        <row r="438">
          <cell r="I438" t="str">
            <v>5NN 858 365 A  RM5</v>
          </cell>
          <cell r="J438" t="str">
            <v>5NN858365ARM5</v>
          </cell>
          <cell r="K438" t="str">
            <v>RODILLERA STORM "A"</v>
          </cell>
          <cell r="L438" t="str">
            <v>22A02</v>
          </cell>
          <cell r="M438">
            <v>108</v>
          </cell>
        </row>
        <row r="439">
          <cell r="I439" t="str">
            <v>5TA 972 596</v>
          </cell>
          <cell r="J439" t="str">
            <v>5TA972596</v>
          </cell>
          <cell r="K439" t="str">
            <v>SOPORTE CABLE</v>
          </cell>
          <cell r="L439" t="str">
            <v>22A03</v>
          </cell>
          <cell r="M439">
            <v>75000</v>
          </cell>
        </row>
        <row r="440">
          <cell r="I440" t="str">
            <v>5Q1 953 521 JT IGI</v>
          </cell>
          <cell r="J440" t="str">
            <v>5Q1953521JTIGI</v>
          </cell>
          <cell r="K440" t="str">
            <v>MANDOS COLUMNA "JT"</v>
          </cell>
          <cell r="L440" t="str">
            <v>22A04</v>
          </cell>
          <cell r="M440">
            <v>100</v>
          </cell>
        </row>
        <row r="441">
          <cell r="I441" t="str">
            <v>5Q2 721 913 M</v>
          </cell>
          <cell r="J441" t="str">
            <v>5Q2721913M</v>
          </cell>
          <cell r="K441" t="str">
            <v>SOPORTE CRASH</v>
          </cell>
          <cell r="L441" t="str">
            <v>22A05</v>
          </cell>
          <cell r="M441">
            <v>100</v>
          </cell>
        </row>
        <row r="442">
          <cell r="I442" t="str">
            <v>5Q0 953 223</v>
          </cell>
          <cell r="J442" t="str">
            <v>5Q0953223</v>
          </cell>
          <cell r="K442" t="str">
            <v>SOPORTE SMLS</v>
          </cell>
          <cell r="L442" t="str">
            <v>22A06</v>
          </cell>
          <cell r="M442">
            <v>62500</v>
          </cell>
        </row>
        <row r="443">
          <cell r="I443" t="str">
            <v>5NN 858 418 A  8JC</v>
          </cell>
          <cell r="J443" t="str">
            <v>5NN 858 418 A  8JC</v>
          </cell>
          <cell r="K443" t="str">
            <v>MOLDURA DECO A 8JC</v>
          </cell>
          <cell r="L443" t="str">
            <v>22A07</v>
          </cell>
          <cell r="M443">
            <v>100</v>
          </cell>
        </row>
        <row r="444">
          <cell r="I444" t="str">
            <v xml:space="preserve">2GA 035 284 B </v>
          </cell>
          <cell r="J444" t="str">
            <v>2GA 035 284</v>
          </cell>
          <cell r="K444" t="str">
            <v>OCU "285 B"</v>
          </cell>
          <cell r="L444" t="str">
            <v>22A08</v>
          </cell>
          <cell r="M444" t="str">
            <v>NA</v>
          </cell>
        </row>
        <row r="445">
          <cell r="I445" t="str">
            <v>5QH 971 856 A</v>
          </cell>
          <cell r="J445" t="str">
            <v>5QH971856A</v>
          </cell>
          <cell r="K445" t="str">
            <v>SOPORTE OCU</v>
          </cell>
          <cell r="L445" t="str">
            <v>22A09</v>
          </cell>
          <cell r="M445">
            <v>200</v>
          </cell>
        </row>
        <row r="446">
          <cell r="I446" t="str">
            <v>5E0 816 355    9B9</v>
          </cell>
          <cell r="J446" t="str">
            <v>5E08163559B9</v>
          </cell>
          <cell r="K446" t="str">
            <v>VALVULA AIRE</v>
          </cell>
          <cell r="L446" t="str">
            <v>22A10</v>
          </cell>
          <cell r="M446">
            <v>52500</v>
          </cell>
        </row>
        <row r="447">
          <cell r="I447" t="str">
            <v>510 880 506 A</v>
          </cell>
          <cell r="J447" t="str">
            <v>510880506A</v>
          </cell>
          <cell r="K447" t="str">
            <v>SOPORTE AIRBAG</v>
          </cell>
          <cell r="L447" t="str">
            <v>22A11</v>
          </cell>
          <cell r="M447">
            <v>480</v>
          </cell>
        </row>
        <row r="448">
          <cell r="I448" t="str">
            <v>510 880 505 A</v>
          </cell>
          <cell r="J448" t="str">
            <v>510880505A</v>
          </cell>
          <cell r="K448" t="str">
            <v>SOPORTE AIRBAG</v>
          </cell>
          <cell r="L448" t="str">
            <v>22A12</v>
          </cell>
          <cell r="M448">
            <v>480</v>
          </cell>
        </row>
        <row r="449">
          <cell r="I449" t="str">
            <v>5Q1 971 846</v>
          </cell>
          <cell r="J449" t="str">
            <v>5Q1971846</v>
          </cell>
          <cell r="K449" t="str">
            <v>SOPORTE ALTAVOZ CLIMA</v>
          </cell>
          <cell r="L449" t="str">
            <v>22A13</v>
          </cell>
          <cell r="M449">
            <v>4800</v>
          </cell>
        </row>
        <row r="450">
          <cell r="I450" t="str">
            <v>5QN 723 913 C</v>
          </cell>
          <cell r="J450" t="str">
            <v>5QN723913C</v>
          </cell>
          <cell r="K450" t="str">
            <v>SOPORTE CRASH "C"</v>
          </cell>
          <cell r="L450" t="str">
            <v>22A14</v>
          </cell>
          <cell r="M450">
            <v>480</v>
          </cell>
        </row>
        <row r="451">
          <cell r="I451" t="str">
            <v>5NN 819 704 B  OHJ</v>
          </cell>
          <cell r="J451" t="str">
            <v>5NN819704BOHJ</v>
          </cell>
          <cell r="K451" t="str">
            <v>MOLDURA LATERAL "B"</v>
          </cell>
          <cell r="L451" t="str">
            <v>22A15</v>
          </cell>
          <cell r="M451">
            <v>140</v>
          </cell>
        </row>
        <row r="452">
          <cell r="I452" t="str">
            <v>5NN 858 122 A  81U</v>
          </cell>
          <cell r="J452" t="str">
            <v>5NN858122A81U</v>
          </cell>
          <cell r="K452" t="str">
            <v>CUBIERTA ALTAVOZ TABLERO</v>
          </cell>
          <cell r="L452" t="str">
            <v>22A16</v>
          </cell>
          <cell r="M452">
            <v>240</v>
          </cell>
        </row>
        <row r="453">
          <cell r="I453" t="str">
            <v>3D0 907 543 A</v>
          </cell>
          <cell r="J453" t="str">
            <v>3D0907543A</v>
          </cell>
          <cell r="K453" t="str">
            <v>SENSOR TEMPERATURA</v>
          </cell>
          <cell r="L453" t="str">
            <v>22A17</v>
          </cell>
          <cell r="M453">
            <v>1680</v>
          </cell>
        </row>
        <row r="454">
          <cell r="I454" t="str">
            <v>5NN 858 418 A  6J7</v>
          </cell>
          <cell r="J454" t="str">
            <v>5NN858418A6J7</v>
          </cell>
          <cell r="K454" t="str">
            <v>DECORATIVE MOLDING</v>
          </cell>
          <cell r="L454" t="str">
            <v>22A18</v>
          </cell>
          <cell r="M454">
            <v>240</v>
          </cell>
        </row>
        <row r="455">
          <cell r="I455" t="str">
            <v>5NM 819 063</v>
          </cell>
          <cell r="J455" t="str">
            <v>5NM819063</v>
          </cell>
          <cell r="K455" t="str">
            <v>PIEZA INTERMEDIA</v>
          </cell>
          <cell r="L455" t="str">
            <v>22A19</v>
          </cell>
          <cell r="M455">
            <v>144</v>
          </cell>
        </row>
        <row r="456">
          <cell r="I456" t="str">
            <v>5NM 857 919    82V</v>
          </cell>
          <cell r="J456" t="str">
            <v>5NM85791982V</v>
          </cell>
          <cell r="K456" t="str">
            <v>GUANTERITA TITAN</v>
          </cell>
          <cell r="L456" t="str">
            <v>22A20</v>
          </cell>
          <cell r="M456">
            <v>96</v>
          </cell>
        </row>
        <row r="457">
          <cell r="I457" t="str">
            <v>3Q0 907 530 BB</v>
          </cell>
          <cell r="J457" t="str">
            <v>3Q0 907 530 BB</v>
          </cell>
          <cell r="K457" t="str">
            <v>GATEWAY "AR"</v>
          </cell>
          <cell r="L457" t="str">
            <v>22A21</v>
          </cell>
          <cell r="M457">
            <v>576</v>
          </cell>
        </row>
        <row r="458">
          <cell r="I458" t="str">
            <v>5NM 819 703 B  OHJ</v>
          </cell>
          <cell r="J458" t="str">
            <v>5NM819703BOHJ</v>
          </cell>
          <cell r="K458" t="str">
            <v>MOLDURA LATERAL "703 O"</v>
          </cell>
          <cell r="L458" t="str">
            <v>22A22</v>
          </cell>
          <cell r="M458">
            <v>240</v>
          </cell>
        </row>
        <row r="459">
          <cell r="I459" t="str">
            <v>5NM 819 241</v>
          </cell>
          <cell r="J459" t="str">
            <v>5NM819241</v>
          </cell>
          <cell r="K459" t="str">
            <v>PIEZA INTERMEDIA</v>
          </cell>
          <cell r="L459" t="str">
            <v>22A23</v>
          </cell>
          <cell r="M459">
            <v>180</v>
          </cell>
        </row>
        <row r="460">
          <cell r="I460" t="str">
            <v>5NN 857 889</v>
          </cell>
          <cell r="J460" t="str">
            <v>5NN857889</v>
          </cell>
          <cell r="K460" t="str">
            <v>ELEMENTO DEFO</v>
          </cell>
          <cell r="L460" t="str">
            <v>22A24</v>
          </cell>
          <cell r="M460">
            <v>360</v>
          </cell>
        </row>
        <row r="461">
          <cell r="I461" t="str">
            <v>5TC 819 152</v>
          </cell>
          <cell r="J461" t="str">
            <v>5TC819152</v>
          </cell>
          <cell r="K461" t="str">
            <v>DIFUSOR PISO</v>
          </cell>
          <cell r="L461" t="str">
            <v>22A25</v>
          </cell>
          <cell r="M461">
            <v>500</v>
          </cell>
        </row>
        <row r="462">
          <cell r="I462" t="str">
            <v>518 819 151</v>
          </cell>
          <cell r="J462">
            <v>518819151</v>
          </cell>
          <cell r="K462" t="str">
            <v>SOPORTE GATEWAY</v>
          </cell>
          <cell r="L462" t="str">
            <v>22A26</v>
          </cell>
          <cell r="M462">
            <v>500</v>
          </cell>
        </row>
        <row r="463">
          <cell r="I463" t="str">
            <v>5TB 819 593 B</v>
          </cell>
          <cell r="J463" t="str">
            <v>5TB819593B</v>
          </cell>
          <cell r="K463" t="str">
            <v>PANEL FRIO</v>
          </cell>
          <cell r="L463" t="str">
            <v>22A27</v>
          </cell>
          <cell r="M463">
            <v>800</v>
          </cell>
        </row>
        <row r="464">
          <cell r="I464" t="str">
            <v>5NN 858 069 E  WQD</v>
          </cell>
          <cell r="J464" t="str">
            <v>5NN858069EWQD</v>
          </cell>
          <cell r="K464" t="str">
            <v>MOLDURA RADIO "E"</v>
          </cell>
          <cell r="L464" t="str">
            <v>22A28</v>
          </cell>
          <cell r="M464">
            <v>240</v>
          </cell>
        </row>
        <row r="465">
          <cell r="I465" t="str">
            <v>5TB 819 152</v>
          </cell>
          <cell r="J465" t="str">
            <v>5TB819152</v>
          </cell>
          <cell r="K465" t="str">
            <v>DIFUSOR PISO</v>
          </cell>
          <cell r="L465" t="str">
            <v>22A29</v>
          </cell>
          <cell r="M465">
            <v>270</v>
          </cell>
        </row>
        <row r="466">
          <cell r="I466" t="str">
            <v>5TB 819 151</v>
          </cell>
          <cell r="J466" t="str">
            <v>5TB819151</v>
          </cell>
          <cell r="K466" t="str">
            <v>DIFUSOR PISO</v>
          </cell>
          <cell r="L466" t="str">
            <v>22A30</v>
          </cell>
          <cell r="M466">
            <v>220</v>
          </cell>
        </row>
        <row r="467">
          <cell r="I467" t="str">
            <v>TARIMAS</v>
          </cell>
          <cell r="J467" t="str">
            <v>TARIMAS</v>
          </cell>
          <cell r="K467" t="str">
            <v>TARIMAS</v>
          </cell>
          <cell r="L467" t="str">
            <v>23A01</v>
          </cell>
          <cell r="M467" t="str">
            <v>NA</v>
          </cell>
        </row>
        <row r="468">
          <cell r="I468" t="str">
            <v>VACIOS</v>
          </cell>
          <cell r="J468" t="str">
            <v>VACIOS</v>
          </cell>
          <cell r="K468" t="str">
            <v>VACIOS</v>
          </cell>
          <cell r="L468" t="str">
            <v>23A02</v>
          </cell>
          <cell r="M468" t="str">
            <v>NA</v>
          </cell>
        </row>
        <row r="469">
          <cell r="I469" t="str">
            <v>VACIOS</v>
          </cell>
          <cell r="J469" t="str">
            <v>VACIOS</v>
          </cell>
          <cell r="K469" t="str">
            <v>VACIOS</v>
          </cell>
          <cell r="L469" t="str">
            <v>23A03</v>
          </cell>
          <cell r="M469" t="str">
            <v>NA</v>
          </cell>
        </row>
        <row r="470">
          <cell r="I470" t="str">
            <v>VACIOS</v>
          </cell>
          <cell r="J470" t="str">
            <v>VACIOS</v>
          </cell>
          <cell r="K470" t="str">
            <v>VACIOS</v>
          </cell>
          <cell r="L470" t="str">
            <v>23A04</v>
          </cell>
          <cell r="M470" t="str">
            <v>NA</v>
          </cell>
        </row>
        <row r="471">
          <cell r="I471" t="str">
            <v>VACIOS</v>
          </cell>
          <cell r="J471" t="str">
            <v>VACIOS</v>
          </cell>
          <cell r="K471" t="str">
            <v>VACIOS</v>
          </cell>
          <cell r="L471" t="str">
            <v>23A05</v>
          </cell>
          <cell r="M471" t="str">
            <v>NA</v>
          </cell>
        </row>
        <row r="472">
          <cell r="I472" t="str">
            <v>VACIOS</v>
          </cell>
          <cell r="J472" t="str">
            <v>VACIOS</v>
          </cell>
          <cell r="K472" t="str">
            <v>VACIOS</v>
          </cell>
          <cell r="L472" t="str">
            <v>23A06</v>
          </cell>
          <cell r="M472" t="str">
            <v>NA</v>
          </cell>
        </row>
        <row r="473">
          <cell r="I473" t="str">
            <v>VACIOS</v>
          </cell>
          <cell r="J473" t="str">
            <v>VACIOS</v>
          </cell>
          <cell r="K473" t="str">
            <v>VACIOS</v>
          </cell>
          <cell r="L473" t="str">
            <v>23A07</v>
          </cell>
          <cell r="M473" t="str">
            <v>NA</v>
          </cell>
        </row>
        <row r="474">
          <cell r="I474" t="str">
            <v>VACIOS</v>
          </cell>
          <cell r="J474" t="str">
            <v>VACIOS</v>
          </cell>
          <cell r="K474" t="str">
            <v>VACIOS</v>
          </cell>
          <cell r="L474" t="str">
            <v>23A08</v>
          </cell>
          <cell r="M474" t="str">
            <v>NA</v>
          </cell>
        </row>
        <row r="475">
          <cell r="I475" t="str">
            <v>VACIOS</v>
          </cell>
          <cell r="J475" t="str">
            <v>VACIOS</v>
          </cell>
          <cell r="K475" t="str">
            <v>VACIOS</v>
          </cell>
          <cell r="L475" t="str">
            <v>23A09</v>
          </cell>
          <cell r="M475" t="str">
            <v>NA</v>
          </cell>
        </row>
        <row r="476">
          <cell r="I476" t="str">
            <v>VACIOS</v>
          </cell>
          <cell r="J476" t="str">
            <v>VACIOS</v>
          </cell>
          <cell r="K476" t="str">
            <v>VACIOS</v>
          </cell>
          <cell r="L476" t="str">
            <v>23A10</v>
          </cell>
          <cell r="M476" t="str">
            <v>NA</v>
          </cell>
        </row>
        <row r="477">
          <cell r="I477" t="str">
            <v>VACIOS</v>
          </cell>
          <cell r="J477" t="str">
            <v>VACIOS</v>
          </cell>
          <cell r="K477" t="str">
            <v>VACIOS</v>
          </cell>
          <cell r="L477" t="str">
            <v>23A11</v>
          </cell>
          <cell r="M477" t="str">
            <v>NA</v>
          </cell>
        </row>
        <row r="478">
          <cell r="I478" t="str">
            <v>VACIOS</v>
          </cell>
          <cell r="J478" t="str">
            <v>VACIOS</v>
          </cell>
          <cell r="K478" t="str">
            <v>VACIOS</v>
          </cell>
          <cell r="L478" t="str">
            <v>23A12</v>
          </cell>
          <cell r="M478" t="str">
            <v>NA</v>
          </cell>
        </row>
        <row r="479">
          <cell r="I479" t="str">
            <v>VACIOS</v>
          </cell>
          <cell r="J479" t="str">
            <v>VACIOS</v>
          </cell>
          <cell r="K479" t="str">
            <v>VACIOS</v>
          </cell>
          <cell r="L479"/>
          <cell r="M479" t="str">
            <v>NA</v>
          </cell>
        </row>
        <row r="480">
          <cell r="I480" t="str">
            <v>VACIOS</v>
          </cell>
          <cell r="J480" t="str">
            <v>VACIOS</v>
          </cell>
          <cell r="K480" t="str">
            <v>VACIOS</v>
          </cell>
          <cell r="L480"/>
          <cell r="M480" t="str">
            <v>NA</v>
          </cell>
        </row>
        <row r="481">
          <cell r="I481" t="str">
            <v>VACIOS</v>
          </cell>
          <cell r="J481" t="str">
            <v>VACIOS</v>
          </cell>
          <cell r="K481" t="str">
            <v>VACIOS</v>
          </cell>
          <cell r="L481"/>
          <cell r="M481" t="str">
            <v>NA</v>
          </cell>
        </row>
        <row r="482">
          <cell r="I482" t="str">
            <v>VACIOS</v>
          </cell>
          <cell r="J482" t="str">
            <v>VACIOS</v>
          </cell>
          <cell r="K482" t="str">
            <v>VACIOS</v>
          </cell>
          <cell r="L482"/>
          <cell r="M482" t="str">
            <v>NA</v>
          </cell>
        </row>
        <row r="483">
          <cell r="I483" t="str">
            <v>TAPAS</v>
          </cell>
          <cell r="J483" t="str">
            <v>TAPAS</v>
          </cell>
          <cell r="K483" t="str">
            <v>TAPAS</v>
          </cell>
          <cell r="L483" t="str">
            <v>24A01</v>
          </cell>
          <cell r="M483" t="str">
            <v>NA</v>
          </cell>
        </row>
        <row r="484">
          <cell r="I484" t="str">
            <v>VACIOS</v>
          </cell>
          <cell r="J484" t="str">
            <v>VACIOS</v>
          </cell>
          <cell r="K484" t="str">
            <v>VACIOS</v>
          </cell>
          <cell r="L484" t="str">
            <v>24A02</v>
          </cell>
          <cell r="M484" t="str">
            <v>NA</v>
          </cell>
        </row>
        <row r="485">
          <cell r="I485" t="str">
            <v>VACIOS</v>
          </cell>
          <cell r="J485" t="str">
            <v>VACIOS</v>
          </cell>
          <cell r="K485" t="str">
            <v>VACIOS</v>
          </cell>
          <cell r="L485" t="str">
            <v>24A03</v>
          </cell>
          <cell r="M485" t="str">
            <v>NA</v>
          </cell>
        </row>
        <row r="486">
          <cell r="I486" t="str">
            <v>VACIOS</v>
          </cell>
          <cell r="J486" t="str">
            <v>VACIOS</v>
          </cell>
          <cell r="K486" t="str">
            <v>VACIOS</v>
          </cell>
          <cell r="L486" t="str">
            <v>24A04</v>
          </cell>
          <cell r="M486" t="str">
            <v>NA</v>
          </cell>
        </row>
        <row r="487">
          <cell r="I487" t="str">
            <v>VACIOS</v>
          </cell>
          <cell r="J487" t="str">
            <v>VACIOS</v>
          </cell>
          <cell r="K487" t="str">
            <v>VACIOS</v>
          </cell>
          <cell r="L487" t="str">
            <v>24A05</v>
          </cell>
          <cell r="M487" t="str">
            <v>NA</v>
          </cell>
        </row>
        <row r="488">
          <cell r="I488" t="str">
            <v>VACIOS</v>
          </cell>
          <cell r="J488" t="str">
            <v>VACIOS</v>
          </cell>
          <cell r="K488" t="str">
            <v>VACIOS</v>
          </cell>
          <cell r="L488" t="str">
            <v>24A06</v>
          </cell>
          <cell r="M488" t="str">
            <v>NA</v>
          </cell>
        </row>
        <row r="489">
          <cell r="I489" t="str">
            <v>VACIOS</v>
          </cell>
          <cell r="J489" t="str">
            <v>VACIOS</v>
          </cell>
          <cell r="K489" t="str">
            <v>VACIOS</v>
          </cell>
          <cell r="L489" t="str">
            <v>24A07</v>
          </cell>
          <cell r="M489" t="str">
            <v>NA</v>
          </cell>
        </row>
        <row r="490">
          <cell r="I490" t="str">
            <v>VACIOS</v>
          </cell>
          <cell r="J490" t="str">
            <v>VACIOS</v>
          </cell>
          <cell r="K490" t="str">
            <v>VACIOS</v>
          </cell>
          <cell r="L490" t="str">
            <v>24A08</v>
          </cell>
          <cell r="M490" t="str">
            <v>NA</v>
          </cell>
        </row>
        <row r="491">
          <cell r="I491" t="str">
            <v>VACIOS</v>
          </cell>
          <cell r="J491" t="str">
            <v>VACIOS</v>
          </cell>
          <cell r="K491" t="str">
            <v>VACIOS</v>
          </cell>
          <cell r="L491" t="str">
            <v>24A09</v>
          </cell>
          <cell r="M491" t="str">
            <v>NA</v>
          </cell>
        </row>
        <row r="492">
          <cell r="I492" t="str">
            <v>VACIOS</v>
          </cell>
          <cell r="J492" t="str">
            <v>VACIOS</v>
          </cell>
          <cell r="K492" t="str">
            <v>VACIOS</v>
          </cell>
          <cell r="L492" t="str">
            <v>24A10</v>
          </cell>
          <cell r="M492" t="str">
            <v>NA</v>
          </cell>
        </row>
        <row r="493">
          <cell r="I493" t="str">
            <v>VACIOS</v>
          </cell>
          <cell r="J493" t="str">
            <v>VACIOS</v>
          </cell>
          <cell r="K493" t="str">
            <v>VACIOS</v>
          </cell>
          <cell r="L493" t="str">
            <v>24A11</v>
          </cell>
          <cell r="M493" t="str">
            <v>NA</v>
          </cell>
        </row>
        <row r="494">
          <cell r="I494" t="str">
            <v>VACIOS</v>
          </cell>
          <cell r="J494" t="str">
            <v>VACIOS</v>
          </cell>
          <cell r="K494" t="str">
            <v>VACIOS</v>
          </cell>
          <cell r="L494" t="str">
            <v>24A12</v>
          </cell>
          <cell r="M494" t="str">
            <v>NA</v>
          </cell>
        </row>
        <row r="495">
          <cell r="I495" t="str">
            <v>VACIOS</v>
          </cell>
          <cell r="J495" t="str">
            <v>VACIOS</v>
          </cell>
          <cell r="K495" t="str">
            <v>VACIOS</v>
          </cell>
          <cell r="L495"/>
          <cell r="M495" t="str">
            <v>NA</v>
          </cell>
        </row>
        <row r="496">
          <cell r="I496" t="str">
            <v>VACIOS</v>
          </cell>
          <cell r="J496" t="str">
            <v>VACIOS</v>
          </cell>
          <cell r="K496" t="str">
            <v>VACIOS</v>
          </cell>
          <cell r="L496"/>
          <cell r="M496" t="str">
            <v>NA</v>
          </cell>
        </row>
        <row r="497">
          <cell r="I497" t="str">
            <v>VACIOS</v>
          </cell>
          <cell r="J497" t="str">
            <v>VACIOS</v>
          </cell>
          <cell r="K497" t="str">
            <v>VACIOS</v>
          </cell>
          <cell r="L497"/>
          <cell r="M497" t="str">
            <v>NA</v>
          </cell>
        </row>
        <row r="498">
          <cell r="I498" t="str">
            <v>VACIOS</v>
          </cell>
          <cell r="J498" t="str">
            <v>VACIOS</v>
          </cell>
          <cell r="K498" t="str">
            <v>VACIOS</v>
          </cell>
          <cell r="L498"/>
          <cell r="M498" t="str">
            <v>NA</v>
          </cell>
        </row>
        <row r="499">
          <cell r="I499" t="str">
            <v>2GC 035 869 B</v>
          </cell>
          <cell r="J499" t="str">
            <v>2GC035869B</v>
          </cell>
          <cell r="K499" t="str">
            <v>RADIO</v>
          </cell>
          <cell r="L499"/>
          <cell r="M499" t="str">
            <v>NA</v>
          </cell>
        </row>
        <row r="500">
          <cell r="I500" t="str">
            <v>2GC 035 869 B</v>
          </cell>
          <cell r="J500" t="str">
            <v>2GC035869B</v>
          </cell>
          <cell r="K500" t="str">
            <v>RADIO</v>
          </cell>
          <cell r="L500"/>
          <cell r="M500" t="str">
            <v>NA</v>
          </cell>
        </row>
        <row r="501">
          <cell r="I501" t="str">
            <v>2GJ 858 365    82V</v>
          </cell>
          <cell r="J501" t="str">
            <v>2GJ85836582V</v>
          </cell>
          <cell r="K501" t="str">
            <v>RODILLERA</v>
          </cell>
          <cell r="L501"/>
          <cell r="M501" t="str">
            <v>NA</v>
          </cell>
        </row>
        <row r="502">
          <cell r="I502" t="str">
            <v>2GJ 858 365    82V</v>
          </cell>
          <cell r="J502" t="str">
            <v>2GJ85836582V</v>
          </cell>
          <cell r="K502" t="str">
            <v>RODILLERA</v>
          </cell>
          <cell r="L502"/>
          <cell r="M502" t="str">
            <v>NA</v>
          </cell>
        </row>
        <row r="503">
          <cell r="I503" t="str">
            <v>2GJ 819 153 A  82V</v>
          </cell>
          <cell r="J503" t="str">
            <v>2GJ819153A82V</v>
          </cell>
          <cell r="K503" t="str">
            <v>CUBIERTA ALTAVOZ TABLERO</v>
          </cell>
          <cell r="L503"/>
          <cell r="M503" t="str">
            <v>NA</v>
          </cell>
        </row>
        <row r="504">
          <cell r="I504" t="str">
            <v>2GJ 857 506 A  82V</v>
          </cell>
          <cell r="J504" t="str">
            <v>2GJ857506A82V</v>
          </cell>
          <cell r="K504" t="str">
            <v>CUBIERTA ALTAVOZ TABLERO</v>
          </cell>
          <cell r="L504"/>
          <cell r="M504" t="str">
            <v>NA</v>
          </cell>
        </row>
        <row r="505">
          <cell r="I505" t="str">
            <v>2GJ 819 241</v>
          </cell>
          <cell r="J505" t="str">
            <v>2GJ819241</v>
          </cell>
          <cell r="K505" t="str">
            <v>PIEZA INTERMEDIA</v>
          </cell>
          <cell r="L505"/>
          <cell r="M505" t="str">
            <v>NA</v>
          </cell>
        </row>
        <row r="506">
          <cell r="I506" t="str">
            <v>VACIOS</v>
          </cell>
          <cell r="J506" t="str">
            <v>VACIOS</v>
          </cell>
          <cell r="K506" t="str">
            <v>VACIOS</v>
          </cell>
          <cell r="L506"/>
          <cell r="M506" t="str">
            <v>NA</v>
          </cell>
        </row>
        <row r="507">
          <cell r="I507" t="str">
            <v>5Q1 953 521 KF IGI</v>
          </cell>
          <cell r="J507" t="str">
            <v>5Q1953521KFIGI</v>
          </cell>
          <cell r="K507" t="str">
            <v>MANDOS COLUMNA "KF"</v>
          </cell>
          <cell r="L507"/>
          <cell r="M507" t="str">
            <v>NA</v>
          </cell>
        </row>
        <row r="508">
          <cell r="I508" t="str">
            <v>X</v>
          </cell>
          <cell r="J508" t="str">
            <v>X</v>
          </cell>
          <cell r="K508" t="str">
            <v>X</v>
          </cell>
          <cell r="L508"/>
          <cell r="M508" t="str">
            <v>NA</v>
          </cell>
        </row>
        <row r="509">
          <cell r="I509" t="str">
            <v>X</v>
          </cell>
          <cell r="J509" t="str">
            <v>X</v>
          </cell>
          <cell r="K509" t="str">
            <v>X</v>
          </cell>
          <cell r="L509"/>
          <cell r="M509" t="str">
            <v>NA</v>
          </cell>
        </row>
        <row r="510">
          <cell r="I510" t="str">
            <v>X</v>
          </cell>
          <cell r="J510" t="str">
            <v>X</v>
          </cell>
          <cell r="K510" t="str">
            <v>X</v>
          </cell>
          <cell r="L510"/>
          <cell r="M510" t="str">
            <v>NA</v>
          </cell>
        </row>
        <row r="511">
          <cell r="I511" t="str">
            <v>5NA 920 310 D</v>
          </cell>
          <cell r="J511" t="str">
            <v>5NA920310D</v>
          </cell>
          <cell r="K511" t="str">
            <v>COMBI "310 D"</v>
          </cell>
          <cell r="L511"/>
          <cell r="M511" t="str">
            <v>NA</v>
          </cell>
        </row>
        <row r="512">
          <cell r="I512" t="str">
            <v>5NN 816 309 A</v>
          </cell>
          <cell r="J512" t="str">
            <v>5NN816309A</v>
          </cell>
          <cell r="K512" t="str">
            <v>MANGUITO AIRE "A"</v>
          </cell>
          <cell r="L512"/>
          <cell r="M512" t="str">
            <v>NA</v>
          </cell>
        </row>
        <row r="513">
          <cell r="L513"/>
          <cell r="M513" t="str">
            <v>NA</v>
          </cell>
        </row>
        <row r="514">
          <cell r="I514" t="str">
            <v>x</v>
          </cell>
          <cell r="J514">
            <v>0</v>
          </cell>
          <cell r="K514">
            <v>0</v>
          </cell>
          <cell r="L514" t="str">
            <v>X</v>
          </cell>
          <cell r="M514" t="str">
            <v>NA</v>
          </cell>
        </row>
        <row r="515">
          <cell r="I515" t="str">
            <v>x</v>
          </cell>
          <cell r="J515">
            <v>0</v>
          </cell>
          <cell r="K515">
            <v>0</v>
          </cell>
          <cell r="L515" t="str">
            <v>X</v>
          </cell>
          <cell r="M515" t="str">
            <v>NA</v>
          </cell>
        </row>
        <row r="516">
          <cell r="I516" t="str">
            <v>x</v>
          </cell>
          <cell r="J516">
            <v>0</v>
          </cell>
          <cell r="K516">
            <v>0</v>
          </cell>
          <cell r="L516" t="str">
            <v>X</v>
          </cell>
          <cell r="M516" t="str">
            <v>NA</v>
          </cell>
        </row>
        <row r="517">
          <cell r="I517" t="str">
            <v>x</v>
          </cell>
          <cell r="J517">
            <v>0</v>
          </cell>
          <cell r="K517">
            <v>0</v>
          </cell>
          <cell r="L517" t="str">
            <v>X</v>
          </cell>
          <cell r="M517" t="str">
            <v>NA</v>
          </cell>
        </row>
        <row r="518">
          <cell r="I518" t="str">
            <v>x</v>
          </cell>
          <cell r="J518">
            <v>0</v>
          </cell>
          <cell r="K518">
            <v>0</v>
          </cell>
          <cell r="L518" t="str">
            <v>X</v>
          </cell>
          <cell r="M518" t="str">
            <v>NA</v>
          </cell>
        </row>
        <row r="519">
          <cell r="I519" t="str">
            <v>x</v>
          </cell>
          <cell r="J519">
            <v>0</v>
          </cell>
          <cell r="K519">
            <v>0</v>
          </cell>
          <cell r="L519" t="str">
            <v>X</v>
          </cell>
          <cell r="M519" t="str">
            <v>NA</v>
          </cell>
        </row>
        <row r="520">
          <cell r="L520"/>
          <cell r="M520"/>
        </row>
        <row r="521">
          <cell r="L521"/>
          <cell r="M521"/>
        </row>
        <row r="522">
          <cell r="I522" t="str">
            <v>2G7 035 867 A</v>
          </cell>
          <cell r="J522" t="str">
            <v>2G7035867A</v>
          </cell>
          <cell r="K522" t="str">
            <v>RADIO "867A"</v>
          </cell>
        </row>
      </sheetData>
      <sheetData sheetId="2"/>
      <sheetData sheetId="3"/>
      <sheetData sheetId="4">
        <row r="2">
          <cell r="A2">
            <v>1</v>
          </cell>
          <cell r="B2" t="str">
            <v>B1</v>
          </cell>
          <cell r="C2" t="str">
            <v>01</v>
          </cell>
          <cell r="D2" t="str">
            <v>B1-01</v>
          </cell>
          <cell r="E2"/>
          <cell r="F2"/>
          <cell r="G2"/>
          <cell r="H2" t="str">
            <v>17B 858 189 A 1QB</v>
          </cell>
          <cell r="I2" t="str">
            <v>SOPORTE RADIO</v>
          </cell>
          <cell r="J2">
            <v>21</v>
          </cell>
          <cell r="K2">
            <v>630</v>
          </cell>
          <cell r="L2">
            <v>4</v>
          </cell>
          <cell r="M2" t="str">
            <v>JETTA</v>
          </cell>
        </row>
        <row r="3">
          <cell r="A3">
            <v>2</v>
          </cell>
          <cell r="B3" t="str">
            <v>B1</v>
          </cell>
          <cell r="C3" t="str">
            <v>02</v>
          </cell>
          <cell r="D3" t="str">
            <v>B1-02</v>
          </cell>
          <cell r="E3"/>
          <cell r="F3"/>
          <cell r="G3"/>
          <cell r="H3" t="str">
            <v>17B 858 189 A 1QB</v>
          </cell>
          <cell r="I3" t="str">
            <v>SOPORTE RADIO</v>
          </cell>
          <cell r="J3">
            <v>21</v>
          </cell>
          <cell r="K3">
            <v>630</v>
          </cell>
          <cell r="L3">
            <v>4</v>
          </cell>
          <cell r="M3" t="str">
            <v>JETTA</v>
          </cell>
        </row>
        <row r="4">
          <cell r="A4">
            <v>3</v>
          </cell>
          <cell r="B4" t="str">
            <v>B1</v>
          </cell>
          <cell r="C4" t="str">
            <v>03</v>
          </cell>
          <cell r="D4" t="str">
            <v>B1-03</v>
          </cell>
          <cell r="E4"/>
          <cell r="F4"/>
          <cell r="G4"/>
          <cell r="H4" t="str">
            <v>17B 857 017 A /VACIOS</v>
          </cell>
          <cell r="I4" t="str">
            <v xml:space="preserve"> TRAVESAÑO "A"</v>
          </cell>
          <cell r="J4"/>
          <cell r="K4"/>
          <cell r="L4">
            <v>4</v>
          </cell>
          <cell r="M4"/>
        </row>
        <row r="5">
          <cell r="A5">
            <v>4</v>
          </cell>
          <cell r="B5" t="str">
            <v>B1</v>
          </cell>
          <cell r="C5" t="str">
            <v>04</v>
          </cell>
          <cell r="D5" t="str">
            <v>B1-04</v>
          </cell>
          <cell r="E5"/>
          <cell r="F5"/>
          <cell r="G5"/>
          <cell r="H5" t="str">
            <v>17B 857 017 A / VACIOS</v>
          </cell>
          <cell r="I5" t="str">
            <v xml:space="preserve"> TRAVESAÑO "A"</v>
          </cell>
          <cell r="J5"/>
          <cell r="K5"/>
          <cell r="L5">
            <v>4</v>
          </cell>
          <cell r="M5"/>
        </row>
        <row r="6">
          <cell r="A6">
            <v>5</v>
          </cell>
          <cell r="B6" t="str">
            <v>B1</v>
          </cell>
          <cell r="C6" t="str">
            <v>05</v>
          </cell>
          <cell r="D6" t="str">
            <v>B1-05</v>
          </cell>
          <cell r="E6"/>
          <cell r="F6"/>
          <cell r="G6"/>
          <cell r="H6" t="str">
            <v>17B 857 017 A / VACIOS</v>
          </cell>
          <cell r="I6" t="str">
            <v xml:space="preserve"> TRAVESAÑO "A"</v>
          </cell>
          <cell r="J6">
            <v>432</v>
          </cell>
          <cell r="K6"/>
          <cell r="L6">
            <v>4</v>
          </cell>
          <cell r="M6"/>
        </row>
        <row r="7">
          <cell r="A7">
            <v>6</v>
          </cell>
          <cell r="B7" t="str">
            <v>B1</v>
          </cell>
          <cell r="C7" t="str">
            <v>06</v>
          </cell>
          <cell r="D7" t="str">
            <v>B1-06</v>
          </cell>
          <cell r="E7"/>
          <cell r="F7"/>
          <cell r="G7"/>
          <cell r="H7" t="str">
            <v>17B 857 017 A / VACIOS</v>
          </cell>
          <cell r="I7" t="str">
            <v xml:space="preserve"> TRAVESAÑO "A"</v>
          </cell>
          <cell r="J7"/>
          <cell r="K7"/>
          <cell r="L7">
            <v>4</v>
          </cell>
          <cell r="M7"/>
        </row>
        <row r="8">
          <cell r="A8">
            <v>7</v>
          </cell>
          <cell r="B8" t="str">
            <v>B1</v>
          </cell>
          <cell r="C8" t="str">
            <v>07</v>
          </cell>
          <cell r="D8" t="str">
            <v>B1-07</v>
          </cell>
          <cell r="E8"/>
          <cell r="F8"/>
          <cell r="G8"/>
          <cell r="H8" t="str">
            <v>17B 857 017 A / VACIOS</v>
          </cell>
          <cell r="I8" t="str">
            <v xml:space="preserve"> TRAVESAÑO "A"</v>
          </cell>
          <cell r="J8">
            <v>960</v>
          </cell>
          <cell r="K8"/>
          <cell r="L8">
            <v>4</v>
          </cell>
          <cell r="M8"/>
        </row>
        <row r="9">
          <cell r="A9">
            <v>8</v>
          </cell>
          <cell r="B9" t="str">
            <v>B1</v>
          </cell>
          <cell r="C9" t="str">
            <v>08</v>
          </cell>
          <cell r="D9" t="str">
            <v>B1-08</v>
          </cell>
          <cell r="E9"/>
          <cell r="F9"/>
          <cell r="G9"/>
          <cell r="H9" t="str">
            <v>17B 857 017 A / VACIOS</v>
          </cell>
          <cell r="I9" t="str">
            <v xml:space="preserve"> TRAVESAÑO "A"</v>
          </cell>
          <cell r="J9"/>
          <cell r="K9"/>
          <cell r="L9">
            <v>4</v>
          </cell>
          <cell r="M9"/>
        </row>
        <row r="10">
          <cell r="A10">
            <v>9</v>
          </cell>
          <cell r="B10" t="str">
            <v>B1</v>
          </cell>
          <cell r="C10" t="str">
            <v>09</v>
          </cell>
          <cell r="D10" t="str">
            <v>B1-09</v>
          </cell>
          <cell r="E10"/>
          <cell r="F10"/>
          <cell r="G10"/>
          <cell r="H10" t="str">
            <v>17B 857 003 E  RA3 / VACIOS</v>
          </cell>
          <cell r="I10" t="str">
            <v>TABLERO "E"</v>
          </cell>
          <cell r="J10"/>
          <cell r="K10"/>
          <cell r="L10">
            <v>4</v>
          </cell>
          <cell r="M10"/>
        </row>
        <row r="11">
          <cell r="A11">
            <v>10</v>
          </cell>
          <cell r="B11" t="str">
            <v>B1</v>
          </cell>
          <cell r="C11">
            <v>10</v>
          </cell>
          <cell r="D11" t="str">
            <v>B1-10</v>
          </cell>
          <cell r="E11"/>
          <cell r="F11"/>
          <cell r="G11"/>
          <cell r="H11" t="str">
            <v>17B 857 003 E  RA3 / VACIOS</v>
          </cell>
          <cell r="I11" t="str">
            <v>TABLERO "E"</v>
          </cell>
          <cell r="J11"/>
          <cell r="K11"/>
          <cell r="L11">
            <v>4</v>
          </cell>
          <cell r="M11"/>
        </row>
        <row r="12">
          <cell r="A12">
            <v>11</v>
          </cell>
          <cell r="B12" t="str">
            <v>B1</v>
          </cell>
          <cell r="C12">
            <v>11</v>
          </cell>
          <cell r="D12" t="str">
            <v>B1-11</v>
          </cell>
          <cell r="E12"/>
          <cell r="F12"/>
          <cell r="G12"/>
          <cell r="H12" t="str">
            <v>17B 857 003 E  RA3 / VACIOS</v>
          </cell>
          <cell r="I12" t="str">
            <v>TABLERO "E"</v>
          </cell>
          <cell r="J12">
            <v>960</v>
          </cell>
          <cell r="K12"/>
          <cell r="L12">
            <v>4</v>
          </cell>
          <cell r="M12"/>
        </row>
        <row r="13">
          <cell r="A13">
            <v>12</v>
          </cell>
          <cell r="B13" t="str">
            <v>B1</v>
          </cell>
          <cell r="C13">
            <v>12</v>
          </cell>
          <cell r="D13" t="str">
            <v>B1-12</v>
          </cell>
          <cell r="E13"/>
          <cell r="F13"/>
          <cell r="G13"/>
          <cell r="H13" t="str">
            <v>17B 857 003 E  RA3 / VACIOS</v>
          </cell>
          <cell r="I13" t="str">
            <v>TABLERO "E"</v>
          </cell>
          <cell r="J13"/>
          <cell r="K13"/>
          <cell r="L13">
            <v>4</v>
          </cell>
          <cell r="M13"/>
        </row>
        <row r="14">
          <cell r="A14">
            <v>13</v>
          </cell>
          <cell r="B14" t="str">
            <v>B1</v>
          </cell>
          <cell r="C14">
            <v>13</v>
          </cell>
          <cell r="D14" t="str">
            <v>B1-13</v>
          </cell>
          <cell r="E14"/>
          <cell r="F14"/>
          <cell r="G14"/>
          <cell r="H14" t="str">
            <v>17B 857 003 E  RA3 / VACIOS</v>
          </cell>
          <cell r="I14" t="str">
            <v>TABLERO "E"</v>
          </cell>
          <cell r="J14"/>
          <cell r="K14"/>
          <cell r="L14">
            <v>4</v>
          </cell>
          <cell r="M14"/>
        </row>
        <row r="15">
          <cell r="A15">
            <v>14</v>
          </cell>
          <cell r="B15" t="str">
            <v>B1</v>
          </cell>
          <cell r="C15">
            <v>14</v>
          </cell>
          <cell r="D15" t="str">
            <v>B1-14</v>
          </cell>
          <cell r="E15"/>
          <cell r="F15"/>
          <cell r="G15"/>
          <cell r="H15" t="str">
            <v>17B 857 003 E  RA3 / VACIOS</v>
          </cell>
          <cell r="I15" t="str">
            <v>TABLERO "E"</v>
          </cell>
          <cell r="J15"/>
          <cell r="K15"/>
          <cell r="L15">
            <v>4</v>
          </cell>
          <cell r="M15"/>
        </row>
        <row r="16">
          <cell r="A16">
            <v>15</v>
          </cell>
          <cell r="B16" t="str">
            <v>B1</v>
          </cell>
          <cell r="C16">
            <v>15</v>
          </cell>
          <cell r="D16" t="str">
            <v>B1-15</v>
          </cell>
          <cell r="E16"/>
          <cell r="F16"/>
          <cell r="G16"/>
          <cell r="H16" t="str">
            <v>17B 857 003 E  RA3 / VACIOS</v>
          </cell>
          <cell r="I16" t="str">
            <v>TABLERO "E"</v>
          </cell>
          <cell r="J16"/>
          <cell r="K16"/>
          <cell r="L16">
            <v>4</v>
          </cell>
          <cell r="M16"/>
        </row>
        <row r="17">
          <cell r="A17">
            <v>16</v>
          </cell>
          <cell r="B17" t="str">
            <v>B1</v>
          </cell>
          <cell r="C17">
            <v>16</v>
          </cell>
          <cell r="D17" t="str">
            <v>B1-16</v>
          </cell>
          <cell r="E17"/>
          <cell r="F17"/>
          <cell r="G17"/>
          <cell r="H17" t="str">
            <v>17B 857 003 E  RA3 / VACIOS</v>
          </cell>
          <cell r="I17" t="str">
            <v>TABLERO "E"</v>
          </cell>
          <cell r="J17">
            <v>672</v>
          </cell>
          <cell r="K17"/>
          <cell r="L17">
            <v>4</v>
          </cell>
          <cell r="M17"/>
        </row>
        <row r="18">
          <cell r="A18">
            <v>17</v>
          </cell>
          <cell r="B18" t="str">
            <v>B1</v>
          </cell>
          <cell r="C18">
            <v>17</v>
          </cell>
          <cell r="D18" t="str">
            <v>B1-17</v>
          </cell>
          <cell r="E18"/>
          <cell r="F18"/>
          <cell r="G18"/>
          <cell r="H18" t="str">
            <v>17B 857 003 E  RA3 / VACIOS</v>
          </cell>
          <cell r="I18" t="str">
            <v>TABLERO "E"</v>
          </cell>
          <cell r="J18"/>
          <cell r="K18"/>
          <cell r="L18">
            <v>4</v>
          </cell>
          <cell r="M18"/>
        </row>
        <row r="19">
          <cell r="A19">
            <v>18</v>
          </cell>
          <cell r="B19" t="str">
            <v>B1</v>
          </cell>
          <cell r="C19">
            <v>18</v>
          </cell>
          <cell r="D19" t="str">
            <v>B1-18</v>
          </cell>
          <cell r="E19"/>
          <cell r="F19"/>
          <cell r="G19"/>
          <cell r="H19" t="str">
            <v>17B 857 003 E  RA3 / VACIOS</v>
          </cell>
          <cell r="I19" t="str">
            <v>TABLERO "E"</v>
          </cell>
          <cell r="J19"/>
          <cell r="K19"/>
          <cell r="L19">
            <v>4</v>
          </cell>
          <cell r="M19"/>
        </row>
        <row r="20">
          <cell r="A20">
            <v>19</v>
          </cell>
          <cell r="B20" t="str">
            <v>B1</v>
          </cell>
          <cell r="C20">
            <v>19</v>
          </cell>
          <cell r="D20" t="str">
            <v>B1-19</v>
          </cell>
          <cell r="E20"/>
          <cell r="F20"/>
          <cell r="G20"/>
          <cell r="H20" t="str">
            <v>17B 857 003 E  RA3 / VACIOS</v>
          </cell>
          <cell r="I20" t="str">
            <v>TABLERO "E"</v>
          </cell>
          <cell r="J20"/>
          <cell r="K20"/>
          <cell r="L20">
            <v>4</v>
          </cell>
          <cell r="M20"/>
        </row>
        <row r="21">
          <cell r="A21">
            <v>20</v>
          </cell>
          <cell r="B21" t="str">
            <v>B1</v>
          </cell>
          <cell r="C21">
            <v>20</v>
          </cell>
          <cell r="D21" t="str">
            <v>B1-20</v>
          </cell>
          <cell r="E21"/>
          <cell r="F21"/>
          <cell r="G21"/>
          <cell r="H21" t="str">
            <v>VACIOS CAJA CLIMA</v>
          </cell>
          <cell r="I21" t="str">
            <v>VACIOS CAJA CLIMA</v>
          </cell>
          <cell r="J21"/>
          <cell r="K21"/>
          <cell r="L21">
            <v>8</v>
          </cell>
          <cell r="M21"/>
        </row>
        <row r="22">
          <cell r="A22">
            <v>21</v>
          </cell>
          <cell r="B22" t="str">
            <v>B1</v>
          </cell>
          <cell r="C22">
            <v>21</v>
          </cell>
          <cell r="D22" t="str">
            <v>B5-13\14</v>
          </cell>
          <cell r="E22"/>
          <cell r="F22"/>
          <cell r="G22"/>
          <cell r="H22" t="str">
            <v>5QM 816 002 P</v>
          </cell>
          <cell r="I22" t="str">
            <v>CAJA CLIMA "002 P"</v>
          </cell>
          <cell r="J22"/>
          <cell r="K22"/>
          <cell r="L22">
            <v>8</v>
          </cell>
          <cell r="M22"/>
        </row>
        <row r="23">
          <cell r="A23">
            <v>22</v>
          </cell>
          <cell r="B23" t="str">
            <v>B1</v>
          </cell>
          <cell r="C23">
            <v>22</v>
          </cell>
          <cell r="D23" t="str">
            <v>B5-20\23</v>
          </cell>
          <cell r="E23"/>
          <cell r="F23"/>
          <cell r="G23"/>
          <cell r="H23" t="str">
            <v>5QM 816 005 N</v>
          </cell>
          <cell r="I23" t="str">
            <v>CAJA CLIMA "005 N"</v>
          </cell>
          <cell r="J23"/>
          <cell r="K23"/>
          <cell r="L23">
            <v>8</v>
          </cell>
          <cell r="M23"/>
        </row>
        <row r="24">
          <cell r="A24">
            <v>23</v>
          </cell>
          <cell r="B24" t="str">
            <v>B1</v>
          </cell>
          <cell r="C24">
            <v>23</v>
          </cell>
          <cell r="D24" t="str">
            <v>B1-23</v>
          </cell>
          <cell r="E24"/>
          <cell r="F24"/>
          <cell r="G24"/>
          <cell r="H24" t="str">
            <v>PRESURTIDO DE PLATAFORMAS</v>
          </cell>
          <cell r="I24" t="str">
            <v>PRESURTIDO DE PLATAFORMAS</v>
          </cell>
          <cell r="J24"/>
          <cell r="K24"/>
          <cell r="L24">
            <v>8</v>
          </cell>
          <cell r="M24"/>
        </row>
        <row r="25">
          <cell r="A25">
            <v>24</v>
          </cell>
          <cell r="B25" t="str">
            <v>B1</v>
          </cell>
          <cell r="C25">
            <v>24</v>
          </cell>
          <cell r="D25" t="str">
            <v>B1-24</v>
          </cell>
          <cell r="E25"/>
          <cell r="F25"/>
          <cell r="G25"/>
          <cell r="H25" t="str">
            <v>PRESURTIDO DE PLATAFORMAS</v>
          </cell>
          <cell r="I25" t="str">
            <v>PRESURTIDO DE PLATAFORMAS</v>
          </cell>
          <cell r="J25"/>
          <cell r="K25"/>
          <cell r="L25" t="str">
            <v>NA</v>
          </cell>
          <cell r="M25"/>
        </row>
        <row r="26">
          <cell r="A26">
            <v>25</v>
          </cell>
          <cell r="B26" t="str">
            <v>B1</v>
          </cell>
          <cell r="C26">
            <v>25</v>
          </cell>
          <cell r="D26" t="str">
            <v>B1-25</v>
          </cell>
          <cell r="E26"/>
          <cell r="F26"/>
          <cell r="G26"/>
          <cell r="H26" t="str">
            <v>PRESURTIDO DE PLATAFORMAS</v>
          </cell>
          <cell r="I26" t="str">
            <v>PRESURTIDO DE PLATAFORMAS</v>
          </cell>
          <cell r="J26"/>
          <cell r="K26"/>
          <cell r="L26" t="str">
            <v>NA</v>
          </cell>
          <cell r="M26"/>
        </row>
        <row r="27">
          <cell r="A27">
            <v>26</v>
          </cell>
          <cell r="B27" t="str">
            <v>B1</v>
          </cell>
          <cell r="C27">
            <v>26</v>
          </cell>
          <cell r="D27" t="str">
            <v>B1-26</v>
          </cell>
          <cell r="E27"/>
          <cell r="F27"/>
          <cell r="G27"/>
          <cell r="H27" t="str">
            <v>PRESURTIDO DE PLATAFORMAS</v>
          </cell>
          <cell r="I27" t="str">
            <v>PRESURTIDO DE PLATAFORMAS</v>
          </cell>
          <cell r="J27"/>
          <cell r="K27"/>
          <cell r="L27" t="str">
            <v>NA</v>
          </cell>
          <cell r="M27"/>
        </row>
        <row r="28">
          <cell r="A28">
            <v>27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</row>
        <row r="29">
          <cell r="A29">
            <v>28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</row>
        <row r="30">
          <cell r="A30">
            <v>29</v>
          </cell>
          <cell r="B30" t="str">
            <v>B2</v>
          </cell>
          <cell r="C30" t="str">
            <v>01</v>
          </cell>
          <cell r="D30" t="str">
            <v>B2-01</v>
          </cell>
          <cell r="E30"/>
          <cell r="F30"/>
          <cell r="G30"/>
          <cell r="H30" t="str">
            <v>2GJ 857 017 A / VACIOS</v>
          </cell>
          <cell r="I30" t="str">
            <v xml:space="preserve"> TRAVESAÑO "A"</v>
          </cell>
          <cell r="J30">
            <v>9240</v>
          </cell>
          <cell r="K30"/>
          <cell r="L30">
            <v>4</v>
          </cell>
          <cell r="M30"/>
        </row>
        <row r="31">
          <cell r="A31">
            <v>30</v>
          </cell>
          <cell r="B31" t="str">
            <v>B2</v>
          </cell>
          <cell r="C31" t="str">
            <v>02</v>
          </cell>
          <cell r="D31" t="str">
            <v>B2-02</v>
          </cell>
          <cell r="E31"/>
          <cell r="F31"/>
          <cell r="G31"/>
          <cell r="H31" t="str">
            <v>2GJ 857 017 A / VACIOS</v>
          </cell>
          <cell r="I31" t="str">
            <v xml:space="preserve"> TRAVESAÑO "A"</v>
          </cell>
          <cell r="J31">
            <v>11340</v>
          </cell>
          <cell r="K31"/>
          <cell r="L31">
            <v>4</v>
          </cell>
          <cell r="M31"/>
        </row>
        <row r="32">
          <cell r="A32">
            <v>31</v>
          </cell>
          <cell r="B32" t="str">
            <v>B2</v>
          </cell>
          <cell r="C32" t="str">
            <v>03</v>
          </cell>
          <cell r="D32" t="str">
            <v>B2-03</v>
          </cell>
          <cell r="E32"/>
          <cell r="F32"/>
          <cell r="G32"/>
          <cell r="H32" t="str">
            <v>2GJ 857 017 A / VACIOS</v>
          </cell>
          <cell r="I32" t="str">
            <v xml:space="preserve"> TRAVESAÑO "A"</v>
          </cell>
          <cell r="J32">
            <v>1630</v>
          </cell>
          <cell r="K32"/>
          <cell r="L32">
            <v>4</v>
          </cell>
          <cell r="M32"/>
        </row>
        <row r="33">
          <cell r="A33">
            <v>32</v>
          </cell>
          <cell r="B33" t="str">
            <v>B2</v>
          </cell>
          <cell r="C33" t="str">
            <v>04</v>
          </cell>
          <cell r="D33" t="str">
            <v>B2-04</v>
          </cell>
          <cell r="E33"/>
          <cell r="F33"/>
          <cell r="G33"/>
          <cell r="H33" t="str">
            <v>2GJ 857 017 A / VACIOS</v>
          </cell>
          <cell r="I33" t="str">
            <v xml:space="preserve"> TRAVESAÑO "A"</v>
          </cell>
          <cell r="J33"/>
          <cell r="K33"/>
          <cell r="L33">
            <v>4</v>
          </cell>
          <cell r="M33"/>
        </row>
        <row r="34">
          <cell r="A34">
            <v>33</v>
          </cell>
          <cell r="B34" t="str">
            <v>B2</v>
          </cell>
          <cell r="C34" t="str">
            <v>05</v>
          </cell>
          <cell r="D34" t="str">
            <v>B2-05</v>
          </cell>
          <cell r="E34"/>
          <cell r="F34"/>
          <cell r="G34"/>
          <cell r="H34" t="str">
            <v>2GJ 857 017 A / VACIOS</v>
          </cell>
          <cell r="I34" t="str">
            <v xml:space="preserve"> TRAVESAÑO "A"</v>
          </cell>
          <cell r="J34">
            <v>840</v>
          </cell>
          <cell r="K34"/>
          <cell r="L34">
            <v>4</v>
          </cell>
          <cell r="M34"/>
        </row>
        <row r="35">
          <cell r="A35">
            <v>34</v>
          </cell>
          <cell r="B35" t="str">
            <v>B2</v>
          </cell>
          <cell r="C35" t="str">
            <v>06</v>
          </cell>
          <cell r="D35" t="str">
            <v>B2-06</v>
          </cell>
          <cell r="E35"/>
          <cell r="F35"/>
          <cell r="G35"/>
          <cell r="H35" t="str">
            <v>2GJ 857 003 C  FLG / VACIOS</v>
          </cell>
          <cell r="I35" t="str">
            <v xml:space="preserve"> TABLERO "C"</v>
          </cell>
          <cell r="J35">
            <v>864</v>
          </cell>
          <cell r="K35"/>
          <cell r="L35">
            <v>4</v>
          </cell>
          <cell r="M35"/>
        </row>
        <row r="36">
          <cell r="A36">
            <v>35</v>
          </cell>
          <cell r="B36" t="str">
            <v>B2</v>
          </cell>
          <cell r="C36" t="str">
            <v>07</v>
          </cell>
          <cell r="D36" t="str">
            <v>B2-07</v>
          </cell>
          <cell r="E36"/>
          <cell r="F36"/>
          <cell r="G36"/>
          <cell r="H36" t="str">
            <v>2GJ 857 003 C  FLG / VACIOS</v>
          </cell>
          <cell r="I36" t="str">
            <v xml:space="preserve"> TABLERO "C"</v>
          </cell>
          <cell r="J36"/>
          <cell r="K36"/>
          <cell r="L36">
            <v>4</v>
          </cell>
          <cell r="M36"/>
        </row>
        <row r="37">
          <cell r="A37">
            <v>36</v>
          </cell>
          <cell r="B37" t="str">
            <v>B2</v>
          </cell>
          <cell r="C37" t="str">
            <v>08</v>
          </cell>
          <cell r="D37" t="str">
            <v>B2-08</v>
          </cell>
          <cell r="E37"/>
          <cell r="F37"/>
          <cell r="G37"/>
          <cell r="H37" t="str">
            <v>2GJ 857 003 C  FLG / VACIOS</v>
          </cell>
          <cell r="I37" t="str">
            <v xml:space="preserve"> TABLERO "C"</v>
          </cell>
          <cell r="J37">
            <v>864</v>
          </cell>
          <cell r="K37"/>
          <cell r="L37">
            <v>4</v>
          </cell>
          <cell r="M37"/>
        </row>
        <row r="38">
          <cell r="A38">
            <v>37</v>
          </cell>
          <cell r="B38" t="str">
            <v>B2</v>
          </cell>
          <cell r="C38" t="str">
            <v>09</v>
          </cell>
          <cell r="D38" t="str">
            <v>B2-09</v>
          </cell>
          <cell r="E38"/>
          <cell r="F38"/>
          <cell r="G38"/>
          <cell r="H38" t="str">
            <v>2GJ 857 003 C  FLG / VACIOS</v>
          </cell>
          <cell r="I38" t="str">
            <v xml:space="preserve"> TABLERO "C"</v>
          </cell>
          <cell r="J38"/>
          <cell r="K38"/>
          <cell r="L38">
            <v>4</v>
          </cell>
          <cell r="M38"/>
        </row>
        <row r="39">
          <cell r="A39">
            <v>38</v>
          </cell>
          <cell r="B39" t="str">
            <v>B2</v>
          </cell>
          <cell r="C39">
            <v>10</v>
          </cell>
          <cell r="D39" t="str">
            <v>B2-10</v>
          </cell>
          <cell r="E39"/>
          <cell r="F39"/>
          <cell r="G39"/>
          <cell r="H39" t="str">
            <v>2GJ 857 003 C  FLG / VACIOS</v>
          </cell>
          <cell r="I39" t="str">
            <v xml:space="preserve"> TABLERO "C"</v>
          </cell>
          <cell r="J39">
            <v>9240</v>
          </cell>
          <cell r="K39"/>
          <cell r="L39">
            <v>4</v>
          </cell>
          <cell r="M39"/>
        </row>
        <row r="40">
          <cell r="A40">
            <v>39</v>
          </cell>
          <cell r="B40" t="str">
            <v>B2</v>
          </cell>
          <cell r="C40">
            <v>11</v>
          </cell>
          <cell r="D40" t="str">
            <v>B2-11</v>
          </cell>
          <cell r="E40"/>
          <cell r="F40"/>
          <cell r="G40"/>
          <cell r="H40" t="str">
            <v>2GJ 857 003 C  FLG / VACIOS</v>
          </cell>
          <cell r="I40" t="str">
            <v xml:space="preserve"> TABLERO "C"</v>
          </cell>
          <cell r="J40">
            <v>11340</v>
          </cell>
          <cell r="K40"/>
          <cell r="L40">
            <v>4</v>
          </cell>
          <cell r="M40"/>
        </row>
        <row r="41">
          <cell r="A41">
            <v>40</v>
          </cell>
          <cell r="B41" t="str">
            <v>B2</v>
          </cell>
          <cell r="C41">
            <v>12</v>
          </cell>
          <cell r="D41" t="str">
            <v>B2-12</v>
          </cell>
          <cell r="E41"/>
          <cell r="F41"/>
          <cell r="G41"/>
          <cell r="H41" t="str">
            <v>2GJ 857 003 C  FLG / VACIOS</v>
          </cell>
          <cell r="I41" t="str">
            <v xml:space="preserve"> TABLERO "C"</v>
          </cell>
          <cell r="J41">
            <v>1792</v>
          </cell>
          <cell r="K41"/>
          <cell r="L41">
            <v>4</v>
          </cell>
          <cell r="M41"/>
        </row>
        <row r="42">
          <cell r="A42">
            <v>41</v>
          </cell>
          <cell r="B42" t="str">
            <v>B2</v>
          </cell>
          <cell r="C42">
            <v>13</v>
          </cell>
          <cell r="D42" t="str">
            <v>B2-13</v>
          </cell>
          <cell r="E42"/>
          <cell r="F42"/>
          <cell r="G42"/>
          <cell r="H42" t="str">
            <v>2GJ 857 003 C  FLG / VACIOS</v>
          </cell>
          <cell r="I42" t="str">
            <v xml:space="preserve"> TABLERO "C"</v>
          </cell>
          <cell r="J42">
            <v>7200</v>
          </cell>
          <cell r="K42"/>
          <cell r="L42">
            <v>4</v>
          </cell>
          <cell r="M42"/>
        </row>
        <row r="43">
          <cell r="A43">
            <v>42</v>
          </cell>
          <cell r="B43" t="str">
            <v>B2</v>
          </cell>
          <cell r="C43">
            <v>14</v>
          </cell>
          <cell r="D43" t="str">
            <v>B2-14</v>
          </cell>
          <cell r="E43"/>
          <cell r="F43"/>
          <cell r="G43"/>
          <cell r="H43" t="str">
            <v>2GJ 857 003 C  FLG / VACIOS</v>
          </cell>
          <cell r="I43" t="str">
            <v xml:space="preserve"> TABLERO "C"</v>
          </cell>
          <cell r="J43">
            <v>432</v>
          </cell>
          <cell r="K43"/>
          <cell r="L43">
            <v>4</v>
          </cell>
          <cell r="M43"/>
        </row>
        <row r="44">
          <cell r="A44">
            <v>43</v>
          </cell>
          <cell r="B44" t="str">
            <v>B2</v>
          </cell>
          <cell r="C44">
            <v>15</v>
          </cell>
          <cell r="D44" t="str">
            <v>B2-15</v>
          </cell>
          <cell r="E44"/>
          <cell r="F44"/>
          <cell r="G44"/>
          <cell r="H44" t="str">
            <v>2GJ 857 003 C  FLG / VACIOS</v>
          </cell>
          <cell r="I44" t="str">
            <v xml:space="preserve"> TABLERO "C"</v>
          </cell>
          <cell r="J44">
            <v>432</v>
          </cell>
          <cell r="K44"/>
          <cell r="L44">
            <v>4</v>
          </cell>
          <cell r="M44"/>
        </row>
        <row r="45">
          <cell r="A45">
            <v>44</v>
          </cell>
          <cell r="B45" t="str">
            <v>B2</v>
          </cell>
          <cell r="C45">
            <v>16</v>
          </cell>
          <cell r="D45" t="str">
            <v>B2-16</v>
          </cell>
          <cell r="E45"/>
          <cell r="F45"/>
          <cell r="G45"/>
          <cell r="H45" t="str">
            <v>5QM 816 005 P-002 Q / VACIOS</v>
          </cell>
          <cell r="I45" t="str">
            <v>CAJA CLIMA "005 P/ 002 Q"</v>
          </cell>
          <cell r="J45">
            <v>1404</v>
          </cell>
          <cell r="K45"/>
          <cell r="L45">
            <v>8</v>
          </cell>
          <cell r="M45"/>
        </row>
        <row r="46">
          <cell r="A46">
            <v>45</v>
          </cell>
          <cell r="B46" t="str">
            <v>B2</v>
          </cell>
          <cell r="C46">
            <v>17</v>
          </cell>
          <cell r="D46" t="str">
            <v>B2-17</v>
          </cell>
          <cell r="E46"/>
          <cell r="F46"/>
          <cell r="G46"/>
          <cell r="H46" t="str">
            <v>5QM 816 005 P / VACIOS</v>
          </cell>
          <cell r="I46" t="str">
            <v>CAJA CLIMA "005 P"</v>
          </cell>
          <cell r="J46">
            <v>352</v>
          </cell>
          <cell r="K46"/>
          <cell r="L46">
            <v>8</v>
          </cell>
          <cell r="M46"/>
        </row>
        <row r="47">
          <cell r="A47">
            <v>46</v>
          </cell>
          <cell r="B47" t="str">
            <v>B2</v>
          </cell>
          <cell r="C47">
            <v>18</v>
          </cell>
          <cell r="D47" t="str">
            <v>B2-18</v>
          </cell>
          <cell r="E47"/>
          <cell r="F47"/>
          <cell r="G47"/>
          <cell r="H47" t="str">
            <v>5QM 816 005 P / VACIOS</v>
          </cell>
          <cell r="I47" t="str">
            <v>CAJA CLIMA "005 P"</v>
          </cell>
          <cell r="J47"/>
          <cell r="K47"/>
          <cell r="L47">
            <v>8</v>
          </cell>
          <cell r="M47"/>
        </row>
        <row r="48">
          <cell r="A48">
            <v>47</v>
          </cell>
          <cell r="B48" t="str">
            <v>B2</v>
          </cell>
          <cell r="C48">
            <v>19</v>
          </cell>
          <cell r="D48" t="str">
            <v>B2-19</v>
          </cell>
          <cell r="E48"/>
          <cell r="F48"/>
          <cell r="G48"/>
          <cell r="H48" t="str">
            <v>5QM 816 002 Q / VACIOS</v>
          </cell>
          <cell r="I48" t="str">
            <v>CAJA CLIMA "002 Q"</v>
          </cell>
          <cell r="J48"/>
          <cell r="K48"/>
          <cell r="L48">
            <v>8</v>
          </cell>
          <cell r="M48"/>
        </row>
        <row r="49">
          <cell r="A49">
            <v>48</v>
          </cell>
          <cell r="B49" t="str">
            <v>B2</v>
          </cell>
          <cell r="C49">
            <v>20</v>
          </cell>
          <cell r="D49" t="str">
            <v>B2-20</v>
          </cell>
          <cell r="E49"/>
          <cell r="F49"/>
          <cell r="G49"/>
          <cell r="H49" t="str">
            <v>5QM 816 002 Q / VACIOS</v>
          </cell>
          <cell r="I49" t="str">
            <v>CAJA CLIMA "002 Q"</v>
          </cell>
          <cell r="J49">
            <v>864</v>
          </cell>
          <cell r="K49"/>
          <cell r="L49">
            <v>8</v>
          </cell>
          <cell r="M49"/>
        </row>
        <row r="50">
          <cell r="A50">
            <v>49</v>
          </cell>
          <cell r="B50" t="str">
            <v>B2</v>
          </cell>
          <cell r="C50">
            <v>21</v>
          </cell>
          <cell r="D50" t="str">
            <v>B2-21</v>
          </cell>
          <cell r="E50"/>
          <cell r="F50"/>
          <cell r="G50"/>
          <cell r="H50" t="str">
            <v>5NN 858 019 B  WHR</v>
          </cell>
          <cell r="I50" t="str">
            <v>MOLDURA COMBI "B"</v>
          </cell>
          <cell r="J50">
            <v>288</v>
          </cell>
          <cell r="K50"/>
          <cell r="L50">
            <v>4</v>
          </cell>
          <cell r="M50"/>
        </row>
        <row r="51">
          <cell r="A51">
            <v>50</v>
          </cell>
          <cell r="B51" t="str">
            <v>B2</v>
          </cell>
          <cell r="C51">
            <v>22</v>
          </cell>
          <cell r="D51" t="str">
            <v>B2-22</v>
          </cell>
          <cell r="E51"/>
          <cell r="F51"/>
          <cell r="G51"/>
          <cell r="H51" t="str">
            <v>5NN 858 019 B  WHR</v>
          </cell>
          <cell r="I51" t="str">
            <v>MOLDURA COMBI "B"</v>
          </cell>
          <cell r="J51"/>
          <cell r="K51"/>
          <cell r="L51">
            <v>4</v>
          </cell>
          <cell r="M51"/>
        </row>
        <row r="52">
          <cell r="A52">
            <v>51</v>
          </cell>
          <cell r="B52" t="str">
            <v>B2</v>
          </cell>
          <cell r="C52">
            <v>23</v>
          </cell>
          <cell r="D52" t="str">
            <v>B2-23</v>
          </cell>
          <cell r="E52"/>
          <cell r="F52"/>
          <cell r="G52"/>
          <cell r="H52" t="str">
            <v xml:space="preserve">AREA DE INGENIERIA </v>
          </cell>
          <cell r="I52" t="str">
            <v xml:space="preserve">AREA DE INGENIERIA </v>
          </cell>
          <cell r="J52"/>
          <cell r="K52"/>
          <cell r="L52">
            <v>8</v>
          </cell>
          <cell r="M52"/>
        </row>
        <row r="53">
          <cell r="A53">
            <v>52</v>
          </cell>
          <cell r="B53" t="str">
            <v>B2</v>
          </cell>
          <cell r="C53">
            <v>24</v>
          </cell>
          <cell r="D53" t="str">
            <v>B5-16\18</v>
          </cell>
          <cell r="E53"/>
          <cell r="F53"/>
          <cell r="G53"/>
          <cell r="H53" t="str">
            <v xml:space="preserve">AREA DE INGENIERIA </v>
          </cell>
          <cell r="I53" t="str">
            <v xml:space="preserve">AREA DE INGENIERIA </v>
          </cell>
          <cell r="J53"/>
          <cell r="K53"/>
          <cell r="L53">
            <v>8</v>
          </cell>
          <cell r="M53"/>
        </row>
        <row r="54">
          <cell r="A54">
            <v>53</v>
          </cell>
          <cell r="B54" t="str">
            <v>B2</v>
          </cell>
          <cell r="C54">
            <v>25</v>
          </cell>
          <cell r="D54" t="str">
            <v>B5-16\18</v>
          </cell>
          <cell r="E54"/>
          <cell r="F54"/>
          <cell r="G54"/>
          <cell r="H54" t="str">
            <v xml:space="preserve">AREA DE INGENIERIA </v>
          </cell>
          <cell r="I54" t="str">
            <v xml:space="preserve">AREA DE INGENIERIA </v>
          </cell>
          <cell r="J54"/>
          <cell r="K54"/>
          <cell r="L54">
            <v>8</v>
          </cell>
          <cell r="M54"/>
        </row>
        <row r="55">
          <cell r="A55">
            <v>54</v>
          </cell>
          <cell r="B55" t="str">
            <v>B2</v>
          </cell>
          <cell r="C55">
            <v>26</v>
          </cell>
          <cell r="D55" t="str">
            <v>B5-16\18</v>
          </cell>
          <cell r="E55"/>
          <cell r="F55"/>
          <cell r="G55"/>
          <cell r="H55" t="str">
            <v xml:space="preserve">AREA DE INGENIERIA </v>
          </cell>
          <cell r="I55" t="str">
            <v xml:space="preserve">AREA DE INGENIERIA </v>
          </cell>
          <cell r="J55"/>
          <cell r="K55"/>
          <cell r="L55">
            <v>8</v>
          </cell>
          <cell r="M55"/>
        </row>
        <row r="56">
          <cell r="A56">
            <v>55</v>
          </cell>
          <cell r="B56" t="str">
            <v>B2</v>
          </cell>
          <cell r="C56">
            <v>27</v>
          </cell>
          <cell r="D56" t="str">
            <v>B2-27</v>
          </cell>
          <cell r="E56"/>
          <cell r="F56"/>
          <cell r="G56"/>
          <cell r="H56" t="str">
            <v xml:space="preserve">AREA DE INGENIERIA </v>
          </cell>
          <cell r="I56" t="str">
            <v xml:space="preserve">AREA DE INGENIERIA </v>
          </cell>
          <cell r="J56"/>
          <cell r="K56"/>
          <cell r="L56" t="str">
            <v>NA</v>
          </cell>
          <cell r="M56"/>
        </row>
        <row r="57">
          <cell r="A57">
            <v>56</v>
          </cell>
          <cell r="B57" t="str">
            <v>B2</v>
          </cell>
          <cell r="C57">
            <v>28</v>
          </cell>
          <cell r="D57" t="str">
            <v>B2-28</v>
          </cell>
          <cell r="E57"/>
          <cell r="F57"/>
          <cell r="G57"/>
          <cell r="H57" t="str">
            <v xml:space="preserve">AREA DE INGENIERIA </v>
          </cell>
          <cell r="I57" t="str">
            <v xml:space="preserve">AREA DE INGENIERIA </v>
          </cell>
          <cell r="J57"/>
          <cell r="K57"/>
          <cell r="L57" t="str">
            <v>NA</v>
          </cell>
          <cell r="M57"/>
        </row>
        <row r="58">
          <cell r="A58">
            <v>57</v>
          </cell>
          <cell r="B58" t="str">
            <v>B2</v>
          </cell>
          <cell r="C58">
            <v>29</v>
          </cell>
          <cell r="D58" t="str">
            <v>B2-29</v>
          </cell>
          <cell r="E58"/>
          <cell r="F58"/>
          <cell r="G58"/>
          <cell r="H58" t="str">
            <v xml:space="preserve">AREA DE INGENIERIA </v>
          </cell>
          <cell r="I58" t="str">
            <v xml:space="preserve">AREA DE INGENIERIA </v>
          </cell>
          <cell r="J58"/>
          <cell r="K58"/>
          <cell r="L58" t="str">
            <v>NA</v>
          </cell>
          <cell r="M58"/>
        </row>
        <row r="59">
          <cell r="A59">
            <v>58</v>
          </cell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</row>
        <row r="60">
          <cell r="A60">
            <v>59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</row>
        <row r="61">
          <cell r="A61">
            <v>60</v>
          </cell>
          <cell r="B61" t="str">
            <v>B3</v>
          </cell>
          <cell r="C61" t="str">
            <v>01</v>
          </cell>
          <cell r="D61" t="str">
            <v>B3-01</v>
          </cell>
          <cell r="E61"/>
          <cell r="F61"/>
          <cell r="G61"/>
          <cell r="H61" t="str">
            <v xml:space="preserve">VACIOS EISSMAN </v>
          </cell>
          <cell r="I61" t="str">
            <v>ROPACKS</v>
          </cell>
          <cell r="J61"/>
          <cell r="K61"/>
          <cell r="L61">
            <v>6</v>
          </cell>
          <cell r="M61"/>
        </row>
        <row r="62">
          <cell r="A62">
            <v>61</v>
          </cell>
          <cell r="B62" t="str">
            <v>B3</v>
          </cell>
          <cell r="C62" t="str">
            <v>02</v>
          </cell>
          <cell r="D62" t="str">
            <v>B3-02</v>
          </cell>
          <cell r="E62"/>
          <cell r="F62"/>
          <cell r="G62"/>
          <cell r="H62" t="str">
            <v xml:space="preserve">VACIOS EISSMAN </v>
          </cell>
          <cell r="I62" t="str">
            <v>ROPACKS</v>
          </cell>
          <cell r="J62"/>
          <cell r="K62"/>
          <cell r="L62">
            <v>6</v>
          </cell>
          <cell r="M62"/>
        </row>
        <row r="63">
          <cell r="A63">
            <v>62</v>
          </cell>
          <cell r="B63" t="str">
            <v>B3</v>
          </cell>
          <cell r="C63" t="str">
            <v>03</v>
          </cell>
          <cell r="D63" t="str">
            <v>B3-03</v>
          </cell>
          <cell r="E63"/>
          <cell r="F63"/>
          <cell r="G63"/>
          <cell r="H63" t="str">
            <v>5NN 857 005 A   82V</v>
          </cell>
          <cell r="I63" t="str">
            <v>CUBIERTA INFERIOR</v>
          </cell>
          <cell r="J63"/>
          <cell r="K63"/>
          <cell r="L63">
            <v>6</v>
          </cell>
          <cell r="M63"/>
        </row>
        <row r="64">
          <cell r="A64">
            <v>63</v>
          </cell>
          <cell r="B64" t="str">
            <v>B3</v>
          </cell>
          <cell r="C64" t="str">
            <v>04</v>
          </cell>
          <cell r="D64" t="str">
            <v>B3-04</v>
          </cell>
          <cell r="E64"/>
          <cell r="F64"/>
          <cell r="G64"/>
          <cell r="H64" t="str">
            <v>5NN 857 005 A  82V</v>
          </cell>
          <cell r="I64" t="str">
            <v>CUBIERTA INFERIOR</v>
          </cell>
          <cell r="J64"/>
          <cell r="K64"/>
          <cell r="L64">
            <v>4</v>
          </cell>
          <cell r="M64"/>
        </row>
        <row r="65">
          <cell r="A65">
            <v>64</v>
          </cell>
          <cell r="B65" t="str">
            <v>B3</v>
          </cell>
          <cell r="C65" t="str">
            <v>05</v>
          </cell>
          <cell r="D65" t="str">
            <v>B3-05</v>
          </cell>
          <cell r="E65"/>
          <cell r="F65"/>
          <cell r="G65"/>
          <cell r="H65" t="str">
            <v>5NM 857 003 F  FLG</v>
          </cell>
          <cell r="I65" t="str">
            <v>TABLERO "F"</v>
          </cell>
          <cell r="J65">
            <v>96</v>
          </cell>
          <cell r="K65"/>
          <cell r="L65">
            <v>4</v>
          </cell>
          <cell r="M65"/>
        </row>
        <row r="66">
          <cell r="A66">
            <v>65</v>
          </cell>
          <cell r="B66" t="str">
            <v>B3</v>
          </cell>
          <cell r="C66" t="str">
            <v>06</v>
          </cell>
          <cell r="D66" t="str">
            <v>B3-06</v>
          </cell>
          <cell r="E66"/>
          <cell r="F66"/>
          <cell r="G66"/>
          <cell r="H66" t="str">
            <v>5NM 857 003 F  FLG</v>
          </cell>
          <cell r="I66" t="str">
            <v>TABLERO "F"</v>
          </cell>
          <cell r="J66">
            <v>96</v>
          </cell>
          <cell r="K66"/>
          <cell r="L66">
            <v>4</v>
          </cell>
          <cell r="M66"/>
        </row>
        <row r="67">
          <cell r="A67">
            <v>66</v>
          </cell>
          <cell r="B67" t="str">
            <v>B3</v>
          </cell>
          <cell r="C67" t="str">
            <v>07</v>
          </cell>
          <cell r="D67" t="str">
            <v>B3-07</v>
          </cell>
          <cell r="E67"/>
          <cell r="F67"/>
          <cell r="G67"/>
          <cell r="H67" t="str">
            <v>5QN 816 005 N</v>
          </cell>
          <cell r="I67" t="str">
            <v>CAJA CLIMA "005 N"</v>
          </cell>
          <cell r="J67">
            <v>96</v>
          </cell>
          <cell r="K67"/>
          <cell r="L67">
            <v>4</v>
          </cell>
          <cell r="M67"/>
        </row>
        <row r="68">
          <cell r="A68">
            <v>67</v>
          </cell>
          <cell r="B68" t="str">
            <v>B3</v>
          </cell>
          <cell r="C68" t="str">
            <v>08</v>
          </cell>
          <cell r="D68" t="str">
            <v>B3-08</v>
          </cell>
          <cell r="E68"/>
          <cell r="F68"/>
          <cell r="G68"/>
          <cell r="H68" t="str">
            <v>5QN 816 002 P</v>
          </cell>
          <cell r="I68" t="str">
            <v>CAJA CLIMA "002 P"</v>
          </cell>
          <cell r="J68">
            <v>96</v>
          </cell>
          <cell r="K68"/>
          <cell r="L68">
            <v>4</v>
          </cell>
          <cell r="M68"/>
        </row>
        <row r="69">
          <cell r="A69">
            <v>68</v>
          </cell>
          <cell r="B69" t="str">
            <v>B3</v>
          </cell>
          <cell r="C69" t="str">
            <v>09</v>
          </cell>
          <cell r="D69" t="str">
            <v>B3-09</v>
          </cell>
          <cell r="E69"/>
          <cell r="F69"/>
          <cell r="G69"/>
          <cell r="H69" t="str">
            <v>VACIOS</v>
          </cell>
          <cell r="I69" t="str">
            <v>TABLERO "H"</v>
          </cell>
          <cell r="J69">
            <v>96</v>
          </cell>
          <cell r="K69"/>
          <cell r="L69">
            <v>8</v>
          </cell>
          <cell r="M69"/>
        </row>
        <row r="70">
          <cell r="A70">
            <v>69</v>
          </cell>
          <cell r="B70" t="str">
            <v>B3</v>
          </cell>
          <cell r="C70" t="str">
            <v>10</v>
          </cell>
          <cell r="D70" t="str">
            <v>B3-10</v>
          </cell>
          <cell r="E70"/>
          <cell r="F70"/>
          <cell r="G70"/>
          <cell r="H70" t="str">
            <v>VACIOS</v>
          </cell>
          <cell r="I70" t="str">
            <v>TABLERO "H"</v>
          </cell>
          <cell r="J70">
            <v>96</v>
          </cell>
          <cell r="K70"/>
          <cell r="L70">
            <v>8</v>
          </cell>
          <cell r="M70"/>
        </row>
        <row r="71">
          <cell r="A71">
            <v>70</v>
          </cell>
          <cell r="B71" t="str">
            <v>B3</v>
          </cell>
          <cell r="C71" t="str">
            <v>11</v>
          </cell>
          <cell r="D71" t="str">
            <v>B3-11</v>
          </cell>
          <cell r="E71"/>
          <cell r="F71"/>
          <cell r="G71"/>
          <cell r="H71" t="str">
            <v xml:space="preserve">VACIOS </v>
          </cell>
          <cell r="I71" t="str">
            <v>TABLERO "H"</v>
          </cell>
          <cell r="J71">
            <v>96</v>
          </cell>
          <cell r="K71"/>
          <cell r="L71">
            <v>8</v>
          </cell>
          <cell r="M71"/>
        </row>
        <row r="72">
          <cell r="A72">
            <v>71</v>
          </cell>
          <cell r="B72" t="str">
            <v>B3</v>
          </cell>
          <cell r="C72">
            <v>12</v>
          </cell>
          <cell r="D72" t="str">
            <v>B3-12</v>
          </cell>
          <cell r="E72"/>
          <cell r="F72"/>
          <cell r="G72"/>
          <cell r="H72" t="str">
            <v>VACIOS</v>
          </cell>
          <cell r="I72" t="str">
            <v>TABLERO "H"</v>
          </cell>
          <cell r="J72">
            <v>96</v>
          </cell>
          <cell r="K72"/>
          <cell r="L72">
            <v>8</v>
          </cell>
          <cell r="M72"/>
        </row>
        <row r="73">
          <cell r="A73">
            <v>72</v>
          </cell>
          <cell r="B73" t="str">
            <v>B3</v>
          </cell>
          <cell r="C73">
            <v>13</v>
          </cell>
          <cell r="D73" t="str">
            <v>B3-13</v>
          </cell>
          <cell r="E73"/>
          <cell r="F73"/>
          <cell r="G73"/>
          <cell r="H73" t="str">
            <v>5NN 857 003 H  FLG / VACIOS</v>
          </cell>
          <cell r="I73" t="str">
            <v>TABLERO "H"</v>
          </cell>
          <cell r="J73">
            <v>96</v>
          </cell>
          <cell r="K73"/>
          <cell r="L73">
            <v>4</v>
          </cell>
          <cell r="M73"/>
        </row>
        <row r="74">
          <cell r="A74">
            <v>73</v>
          </cell>
          <cell r="B74" t="str">
            <v>B3</v>
          </cell>
          <cell r="C74">
            <v>14</v>
          </cell>
          <cell r="D74" t="str">
            <v>B3-14</v>
          </cell>
          <cell r="E74"/>
          <cell r="F74"/>
          <cell r="G74"/>
          <cell r="H74" t="str">
            <v>5NN 857 003 H  FLG / VACIOS</v>
          </cell>
          <cell r="I74" t="str">
            <v>TABLERO "H"</v>
          </cell>
          <cell r="J74">
            <v>96</v>
          </cell>
          <cell r="K74"/>
          <cell r="L74">
            <v>4</v>
          </cell>
          <cell r="M74"/>
        </row>
        <row r="75">
          <cell r="A75">
            <v>74</v>
          </cell>
          <cell r="B75" t="str">
            <v>B3</v>
          </cell>
          <cell r="C75">
            <v>15</v>
          </cell>
          <cell r="D75" t="str">
            <v>B3-15</v>
          </cell>
          <cell r="E75"/>
          <cell r="F75"/>
          <cell r="G75"/>
          <cell r="H75" t="str">
            <v>5NN 857 003 H  FLG / VACIOS</v>
          </cell>
          <cell r="I75" t="str">
            <v>TABLERO "H"</v>
          </cell>
          <cell r="J75">
            <v>96</v>
          </cell>
          <cell r="K75"/>
          <cell r="L75">
            <v>4</v>
          </cell>
          <cell r="M75"/>
        </row>
        <row r="76">
          <cell r="A76">
            <v>75</v>
          </cell>
          <cell r="B76" t="str">
            <v>B3</v>
          </cell>
          <cell r="C76">
            <v>16</v>
          </cell>
          <cell r="D76" t="str">
            <v>B3-16</v>
          </cell>
          <cell r="E76"/>
          <cell r="F76"/>
          <cell r="G76"/>
          <cell r="H76" t="str">
            <v>5NN 857 003 H  FLG / VACIOS</v>
          </cell>
          <cell r="I76" t="str">
            <v>TABLERO "H"</v>
          </cell>
          <cell r="J76">
            <v>96</v>
          </cell>
          <cell r="K76"/>
          <cell r="L76">
            <v>4</v>
          </cell>
          <cell r="M76"/>
        </row>
        <row r="77">
          <cell r="A77">
            <v>76</v>
          </cell>
          <cell r="B77" t="str">
            <v>B3</v>
          </cell>
          <cell r="C77">
            <v>17</v>
          </cell>
          <cell r="D77" t="str">
            <v>B3-17</v>
          </cell>
          <cell r="E77"/>
          <cell r="F77"/>
          <cell r="G77"/>
          <cell r="H77" t="str">
            <v>5NN 857 003 H  FLG / VACIOS</v>
          </cell>
          <cell r="I77" t="str">
            <v>TABLERO "H"</v>
          </cell>
          <cell r="J77">
            <v>96</v>
          </cell>
          <cell r="K77"/>
          <cell r="L77">
            <v>4</v>
          </cell>
          <cell r="M77"/>
        </row>
        <row r="78">
          <cell r="A78">
            <v>77</v>
          </cell>
          <cell r="B78" t="str">
            <v>B3</v>
          </cell>
          <cell r="C78">
            <v>18</v>
          </cell>
          <cell r="D78" t="str">
            <v>B3-18</v>
          </cell>
          <cell r="E78"/>
          <cell r="F78"/>
          <cell r="G78"/>
          <cell r="H78" t="str">
            <v>5NN 857 003 H  FLG / VACIOS</v>
          </cell>
          <cell r="I78" t="str">
            <v>TABLERO "H"</v>
          </cell>
          <cell r="J78">
            <v>96</v>
          </cell>
          <cell r="K78"/>
          <cell r="L78">
            <v>4</v>
          </cell>
          <cell r="M78"/>
        </row>
        <row r="79">
          <cell r="A79">
            <v>78</v>
          </cell>
          <cell r="B79" t="str">
            <v>B3</v>
          </cell>
          <cell r="C79">
            <v>19</v>
          </cell>
          <cell r="D79" t="str">
            <v>B3-19</v>
          </cell>
          <cell r="E79"/>
          <cell r="F79"/>
          <cell r="G79"/>
          <cell r="H79" t="str">
            <v>5NN 857 003 H  FLG / VACIOS</v>
          </cell>
          <cell r="I79" t="str">
            <v>TABLERO "H"</v>
          </cell>
          <cell r="J79">
            <v>96</v>
          </cell>
          <cell r="K79"/>
          <cell r="L79">
            <v>4</v>
          </cell>
          <cell r="M79"/>
        </row>
        <row r="80">
          <cell r="A80">
            <v>79</v>
          </cell>
          <cell r="B80" t="str">
            <v>B4</v>
          </cell>
          <cell r="C80">
            <v>20</v>
          </cell>
          <cell r="D80" t="str">
            <v>B4-20</v>
          </cell>
          <cell r="E80"/>
          <cell r="F80"/>
          <cell r="G80"/>
          <cell r="H80" t="str">
            <v>5NN 857 003 H  FLG / VACIOS</v>
          </cell>
          <cell r="I80" t="str">
            <v>TABLERO "H"</v>
          </cell>
          <cell r="J80">
            <v>96</v>
          </cell>
          <cell r="K80"/>
          <cell r="L80">
            <v>4</v>
          </cell>
          <cell r="M80"/>
        </row>
        <row r="81">
          <cell r="A81">
            <v>80</v>
          </cell>
          <cell r="B81" t="str">
            <v>B3</v>
          </cell>
          <cell r="C81">
            <v>21</v>
          </cell>
          <cell r="D81" t="str">
            <v>B3-21</v>
          </cell>
          <cell r="E81"/>
          <cell r="F81"/>
          <cell r="G81"/>
          <cell r="H81" t="str">
            <v>5NN 857 003 H  FLG / VACIOS</v>
          </cell>
          <cell r="I81" t="str">
            <v>TABLERO "H"</v>
          </cell>
          <cell r="J81">
            <v>112</v>
          </cell>
          <cell r="K81"/>
          <cell r="L81">
            <v>4</v>
          </cell>
          <cell r="M81"/>
        </row>
        <row r="82">
          <cell r="A82">
            <v>81</v>
          </cell>
          <cell r="B82" t="str">
            <v>B3</v>
          </cell>
          <cell r="C82">
            <v>22</v>
          </cell>
          <cell r="D82" t="str">
            <v>B3-22</v>
          </cell>
          <cell r="E82"/>
          <cell r="F82"/>
          <cell r="G82"/>
          <cell r="H82" t="str">
            <v>5NN 857 003 H  FLG / VACIOS</v>
          </cell>
          <cell r="I82" t="str">
            <v>TABLERO "H"</v>
          </cell>
          <cell r="J82">
            <v>112</v>
          </cell>
          <cell r="K82"/>
          <cell r="L82">
            <v>4</v>
          </cell>
          <cell r="M82"/>
        </row>
        <row r="83">
          <cell r="A83">
            <v>82</v>
          </cell>
          <cell r="B83" t="str">
            <v>B3</v>
          </cell>
          <cell r="C83">
            <v>23</v>
          </cell>
          <cell r="D83" t="str">
            <v>B3-23</v>
          </cell>
          <cell r="E83"/>
          <cell r="F83"/>
          <cell r="G83"/>
          <cell r="H83" t="str">
            <v>5NN 857 003 H  FLG / VACIOS</v>
          </cell>
          <cell r="I83" t="str">
            <v>TABLERO "H"</v>
          </cell>
          <cell r="J83">
            <v>112</v>
          </cell>
          <cell r="K83"/>
          <cell r="L83">
            <v>4</v>
          </cell>
          <cell r="M83"/>
        </row>
        <row r="84">
          <cell r="A84">
            <v>83</v>
          </cell>
          <cell r="B84" t="str">
            <v>B3</v>
          </cell>
          <cell r="C84">
            <v>24</v>
          </cell>
          <cell r="D84" t="str">
            <v>B3-24</v>
          </cell>
          <cell r="E84"/>
          <cell r="F84"/>
          <cell r="G84"/>
          <cell r="H84" t="str">
            <v>5NN 857 003 H  FLG / VACIOS</v>
          </cell>
          <cell r="I84" t="str">
            <v>TABLERO "H"</v>
          </cell>
          <cell r="J84">
            <v>112</v>
          </cell>
          <cell r="K84"/>
          <cell r="L84">
            <v>4</v>
          </cell>
          <cell r="M84"/>
        </row>
        <row r="85">
          <cell r="A85">
            <v>84</v>
          </cell>
          <cell r="B85" t="str">
            <v>B3</v>
          </cell>
          <cell r="C85">
            <v>25</v>
          </cell>
          <cell r="D85" t="str">
            <v>B3-25</v>
          </cell>
          <cell r="E85"/>
          <cell r="F85"/>
          <cell r="G85"/>
          <cell r="H85" t="str">
            <v>5NN 857 003 H  FLG / VACIOS</v>
          </cell>
          <cell r="I85" t="str">
            <v>TABLERO "H"</v>
          </cell>
          <cell r="J85">
            <v>112</v>
          </cell>
          <cell r="K85"/>
          <cell r="L85">
            <v>4</v>
          </cell>
          <cell r="M85"/>
        </row>
        <row r="86">
          <cell r="A86">
            <v>85</v>
          </cell>
          <cell r="B86" t="str">
            <v>B3</v>
          </cell>
          <cell r="C86">
            <v>26</v>
          </cell>
          <cell r="D86" t="str">
            <v>B3-26</v>
          </cell>
          <cell r="E86"/>
          <cell r="F86"/>
          <cell r="G86"/>
          <cell r="H86" t="str">
            <v>5NN 857 003 H  FLG / VACIOS</v>
          </cell>
          <cell r="I86" t="str">
            <v>TABLERO "F"</v>
          </cell>
          <cell r="J86">
            <v>112</v>
          </cell>
          <cell r="K86"/>
          <cell r="L86">
            <v>4</v>
          </cell>
          <cell r="M86"/>
        </row>
        <row r="87">
          <cell r="A87">
            <v>86</v>
          </cell>
          <cell r="B87" t="str">
            <v>B3</v>
          </cell>
          <cell r="C87">
            <v>27</v>
          </cell>
          <cell r="D87" t="str">
            <v>B3-27</v>
          </cell>
          <cell r="E87"/>
          <cell r="F87"/>
          <cell r="G87"/>
          <cell r="H87" t="str">
            <v>5NN 857 017</v>
          </cell>
          <cell r="I87" t="str">
            <v>TRAVESAÑO</v>
          </cell>
          <cell r="J87"/>
          <cell r="K87"/>
          <cell r="L87">
            <v>4</v>
          </cell>
          <cell r="M87"/>
        </row>
        <row r="88">
          <cell r="A88">
            <v>87</v>
          </cell>
          <cell r="B88" t="str">
            <v>B3</v>
          </cell>
          <cell r="C88">
            <v>28</v>
          </cell>
          <cell r="D88" t="str">
            <v>B3-28</v>
          </cell>
          <cell r="E88"/>
          <cell r="F88"/>
          <cell r="G88"/>
          <cell r="H88" t="str">
            <v>5NN 857 017</v>
          </cell>
          <cell r="I88" t="str">
            <v>TRAVESAÑO</v>
          </cell>
          <cell r="J88"/>
          <cell r="K88"/>
          <cell r="L88">
            <v>4</v>
          </cell>
          <cell r="M88"/>
        </row>
        <row r="89">
          <cell r="A89">
            <v>88</v>
          </cell>
          <cell r="B89" t="str">
            <v>B3</v>
          </cell>
          <cell r="C89">
            <v>29</v>
          </cell>
          <cell r="D89" t="str">
            <v>B3-29</v>
          </cell>
          <cell r="E89"/>
          <cell r="F89"/>
          <cell r="G89"/>
          <cell r="H89" t="str">
            <v>5NN 857 017</v>
          </cell>
          <cell r="I89" t="str">
            <v>TRAVESAÑO</v>
          </cell>
          <cell r="J89"/>
          <cell r="K89"/>
          <cell r="L89">
            <v>4</v>
          </cell>
          <cell r="M89"/>
        </row>
        <row r="90">
          <cell r="A90">
            <v>89</v>
          </cell>
          <cell r="B90" t="str">
            <v>B3</v>
          </cell>
          <cell r="C90">
            <v>30</v>
          </cell>
          <cell r="D90" t="str">
            <v>B3-30</v>
          </cell>
          <cell r="E90"/>
          <cell r="F90"/>
          <cell r="G90"/>
          <cell r="H90" t="str">
            <v>5NN 857 017</v>
          </cell>
          <cell r="I90" t="str">
            <v>TRAVESAÑO</v>
          </cell>
          <cell r="J90">
            <v>256</v>
          </cell>
          <cell r="K90"/>
          <cell r="L90">
            <v>4</v>
          </cell>
          <cell r="M90"/>
        </row>
        <row r="91">
          <cell r="A91">
            <v>90</v>
          </cell>
          <cell r="B91" t="str">
            <v>B3</v>
          </cell>
          <cell r="C91">
            <v>31</v>
          </cell>
          <cell r="D91" t="str">
            <v>B3-31</v>
          </cell>
          <cell r="E91"/>
          <cell r="F91"/>
          <cell r="G91"/>
          <cell r="H91" t="str">
            <v xml:space="preserve">VACIOS </v>
          </cell>
          <cell r="I91" t="str">
            <v xml:space="preserve">VACIOS </v>
          </cell>
          <cell r="J91">
            <v>256</v>
          </cell>
          <cell r="K91"/>
          <cell r="L91">
            <v>4</v>
          </cell>
          <cell r="M91"/>
        </row>
        <row r="92">
          <cell r="A92">
            <v>91</v>
          </cell>
          <cell r="B92" t="str">
            <v>B3</v>
          </cell>
          <cell r="C92">
            <v>32</v>
          </cell>
          <cell r="D92" t="str">
            <v>B3-32</v>
          </cell>
          <cell r="E92"/>
          <cell r="F92"/>
          <cell r="G92"/>
          <cell r="H92" t="str">
            <v xml:space="preserve">VACIOS </v>
          </cell>
          <cell r="I92" t="str">
            <v xml:space="preserve">VACIOS </v>
          </cell>
          <cell r="J92">
            <v>256</v>
          </cell>
          <cell r="K92"/>
          <cell r="L92">
            <v>4</v>
          </cell>
          <cell r="M92"/>
        </row>
        <row r="93">
          <cell r="A93">
            <v>92</v>
          </cell>
          <cell r="B93" t="str">
            <v>B3</v>
          </cell>
          <cell r="C93">
            <v>33</v>
          </cell>
          <cell r="D93" t="str">
            <v>B3-33</v>
          </cell>
          <cell r="E93"/>
          <cell r="F93"/>
          <cell r="G93"/>
          <cell r="H93" t="str">
            <v xml:space="preserve">VACIOS </v>
          </cell>
          <cell r="I93" t="str">
            <v xml:space="preserve">VACIOS </v>
          </cell>
          <cell r="J93">
            <v>256</v>
          </cell>
          <cell r="K93"/>
          <cell r="L93">
            <v>4</v>
          </cell>
          <cell r="M93"/>
        </row>
        <row r="94">
          <cell r="A94">
            <v>93</v>
          </cell>
          <cell r="B94" t="str">
            <v>B3</v>
          </cell>
          <cell r="C94">
            <v>34</v>
          </cell>
          <cell r="D94" t="str">
            <v>B3-34</v>
          </cell>
          <cell r="E94"/>
          <cell r="F94"/>
          <cell r="G94"/>
          <cell r="H94" t="str">
            <v>5NN 857 005 A   82V</v>
          </cell>
          <cell r="I94" t="str">
            <v>CUBIERTA INFERIOR</v>
          </cell>
          <cell r="J94">
            <v>256</v>
          </cell>
          <cell r="K94"/>
          <cell r="L94">
            <v>4</v>
          </cell>
          <cell r="M94"/>
        </row>
        <row r="95">
          <cell r="A95">
            <v>94</v>
          </cell>
          <cell r="B95" t="str">
            <v>B3</v>
          </cell>
          <cell r="C95">
            <v>35</v>
          </cell>
          <cell r="D95" t="str">
            <v>B3-35</v>
          </cell>
          <cell r="E95"/>
          <cell r="F95"/>
          <cell r="G95"/>
          <cell r="H95" t="str">
            <v>5NN 857 005 A   82V</v>
          </cell>
          <cell r="I95" t="str">
            <v>CUBIERTA INFERIOR</v>
          </cell>
          <cell r="J95">
            <v>256</v>
          </cell>
          <cell r="K95"/>
          <cell r="L95">
            <v>4</v>
          </cell>
          <cell r="M95"/>
        </row>
        <row r="96">
          <cell r="A96">
            <v>95</v>
          </cell>
          <cell r="B96" t="str">
            <v>B3</v>
          </cell>
          <cell r="C96">
            <v>36</v>
          </cell>
          <cell r="D96" t="str">
            <v>B3-36</v>
          </cell>
          <cell r="E96"/>
          <cell r="F96"/>
          <cell r="G96"/>
          <cell r="H96" t="str">
            <v xml:space="preserve">5NN 857 097 A  82V </v>
          </cell>
          <cell r="I96" t="str">
            <v>GUANTERA TITAN "A"</v>
          </cell>
          <cell r="J96">
            <v>256</v>
          </cell>
          <cell r="K96"/>
          <cell r="L96">
            <v>4</v>
          </cell>
          <cell r="M96"/>
        </row>
        <row r="97">
          <cell r="A97">
            <v>96</v>
          </cell>
          <cell r="B97" t="str">
            <v>B3</v>
          </cell>
          <cell r="C97">
            <v>37</v>
          </cell>
          <cell r="D97" t="str">
            <v>B3-37</v>
          </cell>
          <cell r="E97"/>
          <cell r="F97"/>
          <cell r="G97"/>
          <cell r="H97" t="str">
            <v xml:space="preserve">5NN 857 097 A  82V </v>
          </cell>
          <cell r="I97" t="str">
            <v>GUANTERA TITAN "A"</v>
          </cell>
          <cell r="J97">
            <v>720</v>
          </cell>
          <cell r="K97"/>
          <cell r="L97">
            <v>6</v>
          </cell>
          <cell r="M97"/>
        </row>
        <row r="98">
          <cell r="A98">
            <v>97</v>
          </cell>
          <cell r="B98" t="str">
            <v>B3</v>
          </cell>
          <cell r="C98">
            <v>38</v>
          </cell>
          <cell r="D98" t="str">
            <v>B3-38</v>
          </cell>
          <cell r="E98"/>
          <cell r="F98"/>
          <cell r="G98"/>
          <cell r="H98" t="str">
            <v xml:space="preserve">5NN 857 097 A  82V </v>
          </cell>
          <cell r="I98" t="str">
            <v>GUANTERA TITAN "A"</v>
          </cell>
          <cell r="J98">
            <v>720</v>
          </cell>
          <cell r="K98"/>
          <cell r="L98">
            <v>6</v>
          </cell>
          <cell r="M98"/>
        </row>
        <row r="99">
          <cell r="A99">
            <v>98</v>
          </cell>
          <cell r="B99" t="str">
            <v>B3</v>
          </cell>
          <cell r="C99">
            <v>39</v>
          </cell>
          <cell r="D99" t="str">
            <v>B3-39</v>
          </cell>
          <cell r="E99"/>
          <cell r="F99"/>
          <cell r="G99"/>
          <cell r="H99" t="str">
            <v>2GJ 819 063 A</v>
          </cell>
          <cell r="I99" t="str">
            <v>PIEZA INTERMEDIA "063 A"</v>
          </cell>
          <cell r="J99">
            <v>720</v>
          </cell>
          <cell r="K99"/>
          <cell r="L99">
            <v>6</v>
          </cell>
          <cell r="M99"/>
        </row>
        <row r="100">
          <cell r="A100">
            <v>99</v>
          </cell>
          <cell r="B100" t="str">
            <v>B3</v>
          </cell>
          <cell r="C100">
            <v>40</v>
          </cell>
          <cell r="D100" t="str">
            <v>B3-40</v>
          </cell>
          <cell r="E100"/>
          <cell r="F100"/>
          <cell r="G100"/>
          <cell r="H100" t="str">
            <v>2GJ 819 063 A</v>
          </cell>
          <cell r="I100" t="str">
            <v>PIEZA INTERMEDIA "063 A"</v>
          </cell>
          <cell r="J100">
            <v>880</v>
          </cell>
          <cell r="K100"/>
          <cell r="L100">
            <v>8</v>
          </cell>
          <cell r="M100"/>
        </row>
        <row r="101">
          <cell r="A101">
            <v>100</v>
          </cell>
          <cell r="B101" t="str">
            <v>B3</v>
          </cell>
          <cell r="C101">
            <v>41</v>
          </cell>
          <cell r="D101" t="str">
            <v>B3-41</v>
          </cell>
          <cell r="E101"/>
          <cell r="F101"/>
          <cell r="G101"/>
          <cell r="H101" t="str">
            <v>2GJ 857 889 A</v>
          </cell>
          <cell r="I101" t="str">
            <v>ELEMENTO DEFO "889 A"</v>
          </cell>
          <cell r="J101">
            <v>880</v>
          </cell>
          <cell r="K101"/>
          <cell r="L101">
            <v>8</v>
          </cell>
          <cell r="M101"/>
        </row>
        <row r="102">
          <cell r="A102">
            <v>101</v>
          </cell>
          <cell r="B102" t="str">
            <v>B3</v>
          </cell>
          <cell r="C102">
            <v>42</v>
          </cell>
          <cell r="D102" t="str">
            <v>B3-42</v>
          </cell>
          <cell r="E102"/>
          <cell r="F102"/>
          <cell r="G102"/>
          <cell r="H102" t="str">
            <v xml:space="preserve">2GJ 819 241 </v>
          </cell>
          <cell r="I102" t="str">
            <v>PIEZA INETERMEDIA "241"</v>
          </cell>
          <cell r="J102"/>
          <cell r="K102"/>
          <cell r="L102" t="str">
            <v xml:space="preserve">c </v>
          </cell>
          <cell r="M102"/>
        </row>
        <row r="103">
          <cell r="A103">
            <v>102</v>
          </cell>
          <cell r="B103" t="str">
            <v>B3</v>
          </cell>
          <cell r="C103">
            <v>43</v>
          </cell>
          <cell r="D103" t="str">
            <v>B3-43</v>
          </cell>
          <cell r="E103"/>
          <cell r="F103"/>
          <cell r="G103"/>
          <cell r="H103" t="str">
            <v>5G1 819 151 A</v>
          </cell>
          <cell r="I103" t="str">
            <v>DIFUSOR DE PISO</v>
          </cell>
          <cell r="J103"/>
          <cell r="K103"/>
          <cell r="L103">
            <v>6</v>
          </cell>
          <cell r="M103"/>
        </row>
        <row r="104">
          <cell r="A104">
            <v>103</v>
          </cell>
          <cell r="B104" t="str">
            <v>B3</v>
          </cell>
          <cell r="C104">
            <v>44</v>
          </cell>
          <cell r="D104" t="str">
            <v>B3-44</v>
          </cell>
          <cell r="E104"/>
          <cell r="F104"/>
          <cell r="G104"/>
          <cell r="H104" t="str">
            <v>5G1 819 152 A</v>
          </cell>
          <cell r="I104" t="str">
            <v>DIFUSOR DE PISO</v>
          </cell>
          <cell r="J104"/>
          <cell r="K104"/>
          <cell r="L104">
            <v>6</v>
          </cell>
          <cell r="M104"/>
        </row>
        <row r="105">
          <cell r="A105">
            <v>104</v>
          </cell>
          <cell r="B105" t="str">
            <v>B3</v>
          </cell>
          <cell r="C105">
            <v>45</v>
          </cell>
          <cell r="D105" t="str">
            <v>B3-45</v>
          </cell>
          <cell r="E105"/>
          <cell r="F105"/>
          <cell r="G105"/>
          <cell r="H105" t="str">
            <v>5GM 863 801 A</v>
          </cell>
          <cell r="I105" t="str">
            <v>AMORTIGUANTE</v>
          </cell>
          <cell r="J105"/>
          <cell r="K105"/>
          <cell r="L105">
            <v>4</v>
          </cell>
          <cell r="M105"/>
        </row>
        <row r="106">
          <cell r="A106">
            <v>105</v>
          </cell>
          <cell r="B106" t="str">
            <v>B3</v>
          </cell>
          <cell r="C106">
            <v>46</v>
          </cell>
          <cell r="D106" t="str">
            <v>B3-46</v>
          </cell>
          <cell r="E106"/>
          <cell r="F106"/>
          <cell r="G106"/>
          <cell r="H106" t="str">
            <v>5NN 863 801 A</v>
          </cell>
          <cell r="I106" t="str">
            <v xml:space="preserve"> AMORTIGUANTE</v>
          </cell>
          <cell r="J106"/>
          <cell r="K106"/>
          <cell r="L106">
            <v>4</v>
          </cell>
          <cell r="M106"/>
        </row>
        <row r="107">
          <cell r="A107">
            <v>106</v>
          </cell>
          <cell r="B107" t="str">
            <v>B3</v>
          </cell>
          <cell r="C107">
            <v>47</v>
          </cell>
          <cell r="D107" t="str">
            <v>B3-47</v>
          </cell>
          <cell r="E107"/>
          <cell r="F107"/>
          <cell r="G107"/>
          <cell r="H107" t="str">
            <v>5NN 863 801 A</v>
          </cell>
          <cell r="I107" t="str">
            <v xml:space="preserve"> AMORTIGUANTE</v>
          </cell>
          <cell r="J107"/>
          <cell r="K107"/>
          <cell r="L107">
            <v>4</v>
          </cell>
          <cell r="M107"/>
        </row>
        <row r="108">
          <cell r="A108">
            <v>107</v>
          </cell>
          <cell r="B108" t="str">
            <v>B3</v>
          </cell>
          <cell r="C108">
            <v>48</v>
          </cell>
          <cell r="D108" t="str">
            <v>B3-48</v>
          </cell>
          <cell r="E108"/>
          <cell r="F108"/>
          <cell r="G108"/>
          <cell r="H108" t="str">
            <v>5QN 419 506 BQ</v>
          </cell>
          <cell r="I108" t="str">
            <v>COLUMNA DIRECCION "BQ"</v>
          </cell>
          <cell r="J108"/>
          <cell r="K108"/>
          <cell r="L108">
            <v>4</v>
          </cell>
          <cell r="M108"/>
        </row>
        <row r="109">
          <cell r="A109">
            <v>108</v>
          </cell>
          <cell r="B109" t="str">
            <v>B3</v>
          </cell>
          <cell r="C109">
            <v>49</v>
          </cell>
          <cell r="D109" t="str">
            <v>B3-49</v>
          </cell>
          <cell r="E109"/>
          <cell r="F109"/>
          <cell r="G109"/>
          <cell r="H109" t="str">
            <v>5QN 419 490 AC</v>
          </cell>
          <cell r="I109" t="str">
            <v>COLUMNA DIRECCION "AC"</v>
          </cell>
          <cell r="J109"/>
          <cell r="K109"/>
          <cell r="L109">
            <v>4</v>
          </cell>
          <cell r="M109"/>
        </row>
        <row r="110">
          <cell r="A110">
            <v>109</v>
          </cell>
          <cell r="B110" t="str">
            <v>B3</v>
          </cell>
          <cell r="C110">
            <v>50</v>
          </cell>
          <cell r="D110" t="str">
            <v>B3-50</v>
          </cell>
          <cell r="E110"/>
          <cell r="F110"/>
          <cell r="G110"/>
          <cell r="H110" t="str">
            <v>5QN 419 490 AC</v>
          </cell>
          <cell r="I110" t="str">
            <v>COLUMNA DIRECCION "AC"</v>
          </cell>
          <cell r="J110"/>
          <cell r="K110"/>
          <cell r="L110">
            <v>4</v>
          </cell>
          <cell r="M110"/>
        </row>
        <row r="111">
          <cell r="A111">
            <v>110</v>
          </cell>
          <cell r="B111" t="str">
            <v>B3</v>
          </cell>
          <cell r="C111">
            <v>51</v>
          </cell>
          <cell r="D111" t="str">
            <v>B3-51</v>
          </cell>
          <cell r="E111"/>
          <cell r="F111"/>
          <cell r="G111"/>
          <cell r="H111" t="str">
            <v>5QN 419 490 AC</v>
          </cell>
          <cell r="I111" t="str">
            <v>COLUMNA DIRECCION "AC"</v>
          </cell>
          <cell r="J111"/>
          <cell r="K111"/>
          <cell r="L111">
            <v>4</v>
          </cell>
          <cell r="M111"/>
        </row>
        <row r="112">
          <cell r="A112">
            <v>111</v>
          </cell>
          <cell r="B112" t="str">
            <v>B3</v>
          </cell>
          <cell r="C112">
            <v>52</v>
          </cell>
          <cell r="D112" t="str">
            <v>B3-52</v>
          </cell>
          <cell r="E112"/>
          <cell r="F112"/>
          <cell r="G112"/>
          <cell r="H112" t="str">
            <v>5QN 419 490 AC</v>
          </cell>
          <cell r="I112" t="str">
            <v>COLUMNA DIRECCION "AC"</v>
          </cell>
          <cell r="J112"/>
          <cell r="K112"/>
          <cell r="L112">
            <v>4</v>
          </cell>
          <cell r="M112"/>
        </row>
        <row r="113">
          <cell r="A113">
            <v>112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</row>
        <row r="114">
          <cell r="A114">
            <v>113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</row>
        <row r="115">
          <cell r="A115">
            <v>114</v>
          </cell>
          <cell r="B115" t="str">
            <v>B5</v>
          </cell>
          <cell r="C115" t="str">
            <v>01</v>
          </cell>
          <cell r="D115" t="str">
            <v>B5-01</v>
          </cell>
          <cell r="E115"/>
          <cell r="F115"/>
          <cell r="G115"/>
          <cell r="H115" t="str">
            <v>17B 857 097 82V</v>
          </cell>
          <cell r="I115" t="str">
            <v>GUNATERA</v>
          </cell>
          <cell r="J115"/>
          <cell r="K115"/>
          <cell r="L115">
            <v>4</v>
          </cell>
          <cell r="M115"/>
        </row>
        <row r="116">
          <cell r="A116">
            <v>115</v>
          </cell>
          <cell r="B116" t="str">
            <v>B5</v>
          </cell>
          <cell r="C116" t="str">
            <v>02</v>
          </cell>
          <cell r="D116" t="str">
            <v>B5-02</v>
          </cell>
          <cell r="E116"/>
          <cell r="F116"/>
          <cell r="G116"/>
          <cell r="H116" t="str">
            <v>2GJ 857 101 B  82V</v>
          </cell>
          <cell r="I116" t="str">
            <v>MARCO GUANTERA</v>
          </cell>
          <cell r="J116"/>
          <cell r="K116"/>
          <cell r="L116">
            <v>4</v>
          </cell>
          <cell r="M116"/>
        </row>
        <row r="117">
          <cell r="A117">
            <v>116</v>
          </cell>
          <cell r="B117" t="str">
            <v>B5</v>
          </cell>
          <cell r="C117" t="str">
            <v>03</v>
          </cell>
          <cell r="D117" t="str">
            <v>B5-03</v>
          </cell>
          <cell r="E117"/>
          <cell r="F117"/>
          <cell r="G117"/>
          <cell r="H117" t="str">
            <v>5QM 419 502 AS</v>
          </cell>
          <cell r="I117" t="str">
            <v>COLUMNA DIIRECCION "AS"</v>
          </cell>
          <cell r="J117" t="str">
            <v>IMPRIMIR</v>
          </cell>
          <cell r="K117"/>
          <cell r="L117">
            <v>4</v>
          </cell>
          <cell r="M117"/>
        </row>
        <row r="118">
          <cell r="A118">
            <v>117</v>
          </cell>
          <cell r="B118" t="str">
            <v>B5</v>
          </cell>
          <cell r="C118" t="str">
            <v>04</v>
          </cell>
          <cell r="D118" t="str">
            <v>B5-04</v>
          </cell>
          <cell r="E118"/>
          <cell r="F118"/>
          <cell r="G118"/>
          <cell r="H118" t="str">
            <v>17B 857 097    82V</v>
          </cell>
          <cell r="I118" t="str">
            <v xml:space="preserve"> GUANTERA TITAN</v>
          </cell>
          <cell r="J118">
            <v>576</v>
          </cell>
          <cell r="K118"/>
          <cell r="L118">
            <v>4</v>
          </cell>
          <cell r="M118"/>
        </row>
        <row r="119">
          <cell r="A119">
            <v>118</v>
          </cell>
          <cell r="B119" t="str">
            <v>B5</v>
          </cell>
          <cell r="C119" t="str">
            <v>05</v>
          </cell>
          <cell r="D119" t="str">
            <v>B5-05</v>
          </cell>
          <cell r="E119"/>
          <cell r="F119"/>
          <cell r="G119"/>
          <cell r="H119" t="str">
            <v>17B 857 097    82V</v>
          </cell>
          <cell r="I119" t="str">
            <v xml:space="preserve"> GUANTERA TITAN</v>
          </cell>
          <cell r="J119">
            <v>576</v>
          </cell>
          <cell r="K119"/>
          <cell r="L119">
            <v>4</v>
          </cell>
          <cell r="M119"/>
        </row>
        <row r="120">
          <cell r="A120">
            <v>119</v>
          </cell>
          <cell r="B120" t="str">
            <v>B5</v>
          </cell>
          <cell r="C120" t="str">
            <v>06</v>
          </cell>
          <cell r="D120" t="str">
            <v>B5-06</v>
          </cell>
          <cell r="E120"/>
          <cell r="F120"/>
          <cell r="G120"/>
          <cell r="H120" t="str">
            <v>17B 857 097 A  82V</v>
          </cell>
          <cell r="I120" t="str">
            <v>GUANTERA TITAN "A"</v>
          </cell>
          <cell r="J120">
            <v>576</v>
          </cell>
          <cell r="K120"/>
          <cell r="L120">
            <v>4</v>
          </cell>
          <cell r="M120"/>
        </row>
        <row r="121">
          <cell r="A121">
            <v>120</v>
          </cell>
          <cell r="B121" t="str">
            <v>B5</v>
          </cell>
          <cell r="C121" t="str">
            <v>07</v>
          </cell>
          <cell r="D121" t="str">
            <v>B5-07</v>
          </cell>
          <cell r="E121"/>
          <cell r="F121"/>
          <cell r="G121"/>
          <cell r="H121" t="str">
            <v>5NN 858 019 D  WHR</v>
          </cell>
          <cell r="I121" t="str">
            <v xml:space="preserve"> MOLDURA COMBI "019 D"</v>
          </cell>
          <cell r="J121">
            <v>960</v>
          </cell>
          <cell r="K121"/>
          <cell r="L121">
            <v>4</v>
          </cell>
          <cell r="M121"/>
        </row>
        <row r="122">
          <cell r="A122">
            <v>121</v>
          </cell>
          <cell r="B122" t="str">
            <v>B5</v>
          </cell>
          <cell r="C122" t="str">
            <v>08</v>
          </cell>
          <cell r="D122" t="str">
            <v>B5-08</v>
          </cell>
          <cell r="E122"/>
          <cell r="F122"/>
          <cell r="G122"/>
          <cell r="H122" t="str">
            <v>5NN 858 019 D  WHR</v>
          </cell>
          <cell r="I122" t="str">
            <v xml:space="preserve"> MOLDURA COMBI "019 D"</v>
          </cell>
          <cell r="J122">
            <v>960</v>
          </cell>
          <cell r="K122"/>
          <cell r="L122">
            <v>4</v>
          </cell>
          <cell r="M122"/>
        </row>
        <row r="123">
          <cell r="A123">
            <v>122</v>
          </cell>
          <cell r="B123" t="str">
            <v>B5</v>
          </cell>
          <cell r="C123" t="str">
            <v>09</v>
          </cell>
          <cell r="D123" t="str">
            <v>B5-09</v>
          </cell>
          <cell r="E123"/>
          <cell r="F123"/>
          <cell r="G123"/>
          <cell r="H123" t="str">
            <v>5NN 858 019 D  WHR</v>
          </cell>
          <cell r="I123" t="str">
            <v xml:space="preserve"> MOLDURA COMBI "019 D"</v>
          </cell>
          <cell r="J123">
            <v>960</v>
          </cell>
          <cell r="K123"/>
          <cell r="L123">
            <v>4</v>
          </cell>
          <cell r="M123"/>
        </row>
        <row r="124">
          <cell r="A124">
            <v>123</v>
          </cell>
          <cell r="B124" t="str">
            <v>B5</v>
          </cell>
          <cell r="C124" t="str">
            <v>10</v>
          </cell>
          <cell r="D124" t="str">
            <v>B5-10</v>
          </cell>
          <cell r="E124"/>
          <cell r="F124"/>
          <cell r="G124"/>
          <cell r="H124" t="str">
            <v>17B 857 005 B  82V</v>
          </cell>
          <cell r="I124" t="str">
            <v xml:space="preserve"> CUBIERTA CENTRAL "B"</v>
          </cell>
          <cell r="J124"/>
          <cell r="K124"/>
          <cell r="L124">
            <v>6</v>
          </cell>
          <cell r="M124"/>
        </row>
        <row r="125">
          <cell r="A125">
            <v>124</v>
          </cell>
          <cell r="B125" t="str">
            <v>B5</v>
          </cell>
          <cell r="C125" t="str">
            <v>11</v>
          </cell>
          <cell r="D125" t="str">
            <v>B5-11</v>
          </cell>
          <cell r="E125"/>
          <cell r="F125"/>
          <cell r="G125"/>
          <cell r="H125" t="str">
            <v>2GJ 857 101 B  82V</v>
          </cell>
          <cell r="I125" t="str">
            <v xml:space="preserve"> MARCO GUANTERA "B"</v>
          </cell>
          <cell r="J125"/>
          <cell r="K125"/>
          <cell r="L125">
            <v>8</v>
          </cell>
          <cell r="M125"/>
        </row>
        <row r="126">
          <cell r="A126">
            <v>125</v>
          </cell>
          <cell r="B126" t="str">
            <v>B5</v>
          </cell>
          <cell r="C126" t="str">
            <v>12</v>
          </cell>
          <cell r="D126" t="str">
            <v>B5-12</v>
          </cell>
          <cell r="E126"/>
          <cell r="F126"/>
          <cell r="G126"/>
          <cell r="H126" t="str">
            <v>VACIO</v>
          </cell>
          <cell r="I126" t="str">
            <v>VACIO</v>
          </cell>
          <cell r="J126"/>
          <cell r="K126"/>
          <cell r="L126">
            <v>4</v>
          </cell>
          <cell r="M126"/>
        </row>
        <row r="127">
          <cell r="A127">
            <v>126</v>
          </cell>
          <cell r="B127" t="str">
            <v>B5</v>
          </cell>
          <cell r="C127" t="str">
            <v>13</v>
          </cell>
          <cell r="D127" t="str">
            <v>B5-13</v>
          </cell>
          <cell r="E127"/>
          <cell r="F127"/>
          <cell r="G127"/>
          <cell r="H127" t="str">
            <v>VACIO</v>
          </cell>
          <cell r="I127" t="str">
            <v>VACIO</v>
          </cell>
          <cell r="J127"/>
          <cell r="K127"/>
          <cell r="L127">
            <v>4</v>
          </cell>
          <cell r="M127"/>
        </row>
        <row r="128">
          <cell r="A128">
            <v>127</v>
          </cell>
          <cell r="B128" t="str">
            <v>B5</v>
          </cell>
          <cell r="C128" t="str">
            <v>14</v>
          </cell>
          <cell r="D128" t="str">
            <v>B5-14</v>
          </cell>
          <cell r="E128"/>
          <cell r="F128"/>
          <cell r="G128"/>
          <cell r="H128" t="str">
            <v>5QM 816 005 P</v>
          </cell>
          <cell r="I128" t="str">
            <v xml:space="preserve"> CAJA CLIMA "005 P"</v>
          </cell>
          <cell r="J128"/>
          <cell r="K128"/>
          <cell r="L128">
            <v>8</v>
          </cell>
          <cell r="M128"/>
        </row>
        <row r="129">
          <cell r="A129">
            <v>128</v>
          </cell>
          <cell r="B129" t="str">
            <v>B5</v>
          </cell>
          <cell r="C129" t="str">
            <v>15</v>
          </cell>
          <cell r="D129" t="str">
            <v>B5-15</v>
          </cell>
          <cell r="E129"/>
          <cell r="F129"/>
          <cell r="G129"/>
          <cell r="H129" t="str">
            <v>5QM 816 005 P</v>
          </cell>
          <cell r="I129" t="str">
            <v xml:space="preserve"> CAJA CLIMA "005 P"</v>
          </cell>
          <cell r="J129"/>
          <cell r="K129"/>
          <cell r="L129">
            <v>8</v>
          </cell>
          <cell r="M129"/>
        </row>
        <row r="130">
          <cell r="A130">
            <v>129</v>
          </cell>
          <cell r="B130" t="str">
            <v>B5</v>
          </cell>
          <cell r="C130" t="str">
            <v>16</v>
          </cell>
          <cell r="D130" t="str">
            <v>B5-16</v>
          </cell>
          <cell r="E130"/>
          <cell r="F130"/>
          <cell r="G130"/>
          <cell r="H130" t="str">
            <v>5QM 816 002 Q / VACIOS</v>
          </cell>
          <cell r="I130" t="str">
            <v xml:space="preserve"> CAJA CLIMA "002 Q"</v>
          </cell>
          <cell r="J130"/>
          <cell r="K130"/>
          <cell r="L130">
            <v>8</v>
          </cell>
          <cell r="M130"/>
        </row>
        <row r="131">
          <cell r="A131">
            <v>130</v>
          </cell>
          <cell r="B131" t="str">
            <v>B5</v>
          </cell>
          <cell r="C131" t="str">
            <v>17</v>
          </cell>
          <cell r="D131" t="str">
            <v>B5-17</v>
          </cell>
          <cell r="E131"/>
          <cell r="F131"/>
          <cell r="G131"/>
          <cell r="H131" t="str">
            <v>5QM 816 002 Q / VACIOS</v>
          </cell>
          <cell r="I131" t="str">
            <v xml:space="preserve"> CAJA CLIMA "002 Q"</v>
          </cell>
          <cell r="J131"/>
          <cell r="K131"/>
          <cell r="L131">
            <v>8</v>
          </cell>
          <cell r="M131"/>
        </row>
        <row r="132">
          <cell r="A132">
            <v>131</v>
          </cell>
          <cell r="B132" t="str">
            <v>B5</v>
          </cell>
          <cell r="C132" t="str">
            <v>18</v>
          </cell>
          <cell r="D132" t="str">
            <v>B5-18</v>
          </cell>
          <cell r="E132"/>
          <cell r="F132"/>
          <cell r="G132"/>
          <cell r="H132" t="str">
            <v>5QM 816 002 Q / VACIOS</v>
          </cell>
          <cell r="I132" t="str">
            <v xml:space="preserve"> CAJA CLIMA "002 Q"</v>
          </cell>
          <cell r="J132"/>
          <cell r="K132"/>
          <cell r="L132">
            <v>8</v>
          </cell>
          <cell r="M132"/>
        </row>
        <row r="133">
          <cell r="A133">
            <v>132</v>
          </cell>
          <cell r="B133" t="str">
            <v>B5</v>
          </cell>
          <cell r="C133" t="str">
            <v>19</v>
          </cell>
          <cell r="D133" t="str">
            <v>B5-19</v>
          </cell>
          <cell r="E133"/>
          <cell r="F133"/>
          <cell r="G133"/>
          <cell r="H133" t="str">
            <v>5QM 816 005 N / VACIOS C. C.</v>
          </cell>
          <cell r="I133" t="str">
            <v xml:space="preserve"> CAJA CLIMA "005 N" / VACIOS C.C.</v>
          </cell>
          <cell r="J133"/>
          <cell r="K133"/>
          <cell r="L133">
            <v>8</v>
          </cell>
          <cell r="M133"/>
        </row>
        <row r="134">
          <cell r="A134">
            <v>133</v>
          </cell>
          <cell r="B134" t="str">
            <v>B5</v>
          </cell>
          <cell r="C134" t="str">
            <v>20</v>
          </cell>
          <cell r="D134" t="str">
            <v>B5-20</v>
          </cell>
          <cell r="E134"/>
          <cell r="F134"/>
          <cell r="G134"/>
          <cell r="H134" t="str">
            <v>5QM 816 005 N / VACIOS C. C.</v>
          </cell>
          <cell r="I134" t="str">
            <v xml:space="preserve"> CAJA CLIMA "005 N" / VACIOS C.C.</v>
          </cell>
          <cell r="J134"/>
          <cell r="K134"/>
          <cell r="L134">
            <v>8</v>
          </cell>
          <cell r="M134"/>
        </row>
        <row r="135">
          <cell r="A135">
            <v>134</v>
          </cell>
          <cell r="B135" t="str">
            <v>B5</v>
          </cell>
          <cell r="C135" t="str">
            <v>21</v>
          </cell>
          <cell r="D135" t="str">
            <v>B5-21</v>
          </cell>
          <cell r="E135"/>
          <cell r="F135"/>
          <cell r="G135"/>
          <cell r="H135" t="str">
            <v>5QM 816 005 N / VACIOS C. C.</v>
          </cell>
          <cell r="I135" t="str">
            <v xml:space="preserve"> CAJA CLIMA "005 N" / VACIOS C.C.</v>
          </cell>
          <cell r="J135"/>
          <cell r="K135"/>
          <cell r="L135">
            <v>8</v>
          </cell>
          <cell r="M135"/>
        </row>
        <row r="136">
          <cell r="A136">
            <v>135</v>
          </cell>
          <cell r="B136" t="str">
            <v>B5</v>
          </cell>
          <cell r="C136" t="str">
            <v>22</v>
          </cell>
          <cell r="D136" t="str">
            <v>B5-22</v>
          </cell>
          <cell r="H136" t="str">
            <v>5QM 816 005 N / VACIOS C. C.</v>
          </cell>
          <cell r="I136" t="str">
            <v xml:space="preserve"> CAJA CLIMA "005 N" / VACIOS C.C.</v>
          </cell>
          <cell r="J136"/>
          <cell r="K136"/>
          <cell r="L136">
            <v>8</v>
          </cell>
          <cell r="M136"/>
        </row>
        <row r="137">
          <cell r="A137">
            <v>136</v>
          </cell>
          <cell r="B137" t="str">
            <v>B5</v>
          </cell>
          <cell r="C137" t="str">
            <v>23</v>
          </cell>
          <cell r="D137" t="str">
            <v>B5-23</v>
          </cell>
          <cell r="H137" t="str">
            <v>5QM 816 005 N / VACIOS C. C.</v>
          </cell>
          <cell r="I137" t="str">
            <v xml:space="preserve"> CAJA CLIMA "005 N" / VACIOS C.C.</v>
          </cell>
          <cell r="J137"/>
          <cell r="K137"/>
          <cell r="L137">
            <v>8</v>
          </cell>
          <cell r="M137"/>
        </row>
        <row r="138">
          <cell r="A138">
            <v>137</v>
          </cell>
          <cell r="B138"/>
          <cell r="C138"/>
          <cell r="D138"/>
          <cell r="H138"/>
          <cell r="I138"/>
          <cell r="J138"/>
          <cell r="K138"/>
          <cell r="L138"/>
          <cell r="M138"/>
        </row>
        <row r="139">
          <cell r="A139">
            <v>138</v>
          </cell>
          <cell r="B139"/>
          <cell r="C139"/>
          <cell r="D139"/>
          <cell r="H139"/>
          <cell r="I139"/>
          <cell r="J139"/>
          <cell r="K139"/>
          <cell r="L139"/>
          <cell r="M139"/>
        </row>
        <row r="140">
          <cell r="A140">
            <v>139</v>
          </cell>
          <cell r="B140"/>
          <cell r="C140"/>
          <cell r="D140"/>
          <cell r="H140"/>
          <cell r="I140"/>
          <cell r="J140"/>
          <cell r="K140"/>
          <cell r="L140"/>
          <cell r="M140"/>
        </row>
        <row r="141">
          <cell r="A141">
            <v>140</v>
          </cell>
          <cell r="B141" t="str">
            <v>B6</v>
          </cell>
          <cell r="C141" t="str">
            <v>01</v>
          </cell>
          <cell r="D141" t="str">
            <v>B6-01</v>
          </cell>
          <cell r="E141"/>
          <cell r="F141"/>
          <cell r="G141"/>
          <cell r="H141" t="str">
            <v>5QN 419 490 AA</v>
          </cell>
          <cell r="I141" t="str">
            <v>COLUMNA DIRECCION "AA"</v>
          </cell>
          <cell r="J141"/>
          <cell r="K141"/>
          <cell r="L141">
            <v>4</v>
          </cell>
          <cell r="M141"/>
        </row>
        <row r="142">
          <cell r="A142">
            <v>141</v>
          </cell>
          <cell r="B142" t="str">
            <v>B6</v>
          </cell>
          <cell r="C142" t="str">
            <v>02</v>
          </cell>
          <cell r="D142" t="str">
            <v>B6-02</v>
          </cell>
          <cell r="E142"/>
          <cell r="F142"/>
          <cell r="G142"/>
          <cell r="H142" t="str">
            <v>5QN 419 490 AA</v>
          </cell>
          <cell r="I142" t="str">
            <v>COLUMNA DIRECCION "AA"</v>
          </cell>
          <cell r="J142"/>
          <cell r="K142"/>
          <cell r="L142">
            <v>4</v>
          </cell>
          <cell r="M142"/>
        </row>
        <row r="143">
          <cell r="A143">
            <v>142</v>
          </cell>
          <cell r="B143" t="str">
            <v>B6</v>
          </cell>
          <cell r="C143" t="str">
            <v>03</v>
          </cell>
          <cell r="D143" t="str">
            <v>B6-03</v>
          </cell>
          <cell r="E143"/>
          <cell r="F143"/>
          <cell r="G143"/>
          <cell r="H143" t="str">
            <v>5QN 419 490 AA</v>
          </cell>
          <cell r="I143" t="str">
            <v>COLUMNA DIRECCION "AA"</v>
          </cell>
          <cell r="J143"/>
          <cell r="K143"/>
          <cell r="L143">
            <v>4</v>
          </cell>
          <cell r="M143"/>
        </row>
        <row r="144">
          <cell r="A144">
            <v>143</v>
          </cell>
          <cell r="B144" t="str">
            <v>B6</v>
          </cell>
          <cell r="C144" t="str">
            <v>04</v>
          </cell>
          <cell r="D144" t="str">
            <v>B6-04</v>
          </cell>
          <cell r="E144"/>
          <cell r="F144"/>
          <cell r="G144"/>
          <cell r="H144" t="str">
            <v>5QM 419 512 D</v>
          </cell>
          <cell r="I144" t="str">
            <v>COLUMNA DIRECCION "D"</v>
          </cell>
          <cell r="J144"/>
          <cell r="K144"/>
          <cell r="L144">
            <v>4</v>
          </cell>
          <cell r="M144"/>
        </row>
        <row r="145">
          <cell r="A145">
            <v>144</v>
          </cell>
          <cell r="B145" t="str">
            <v>B6</v>
          </cell>
          <cell r="C145" t="str">
            <v>05</v>
          </cell>
          <cell r="D145" t="str">
            <v>B6-05</v>
          </cell>
          <cell r="E145"/>
          <cell r="F145"/>
          <cell r="G145"/>
          <cell r="H145" t="str">
            <v>5QM 419 512 D</v>
          </cell>
          <cell r="I145" t="str">
            <v>COLUMNA DIRECCION "D"</v>
          </cell>
          <cell r="J145">
            <v>192</v>
          </cell>
          <cell r="K145"/>
          <cell r="L145">
            <v>4</v>
          </cell>
          <cell r="M145"/>
        </row>
        <row r="146">
          <cell r="A146">
            <v>145</v>
          </cell>
          <cell r="B146" t="str">
            <v>B6</v>
          </cell>
          <cell r="C146" t="str">
            <v>06</v>
          </cell>
          <cell r="D146" t="str">
            <v>B6-06</v>
          </cell>
          <cell r="E146"/>
          <cell r="F146"/>
          <cell r="G146"/>
          <cell r="H146" t="str">
            <v>5NM 857 017</v>
          </cell>
          <cell r="I146" t="str">
            <v>TRAVESAÑO</v>
          </cell>
          <cell r="J146"/>
          <cell r="K146"/>
          <cell r="L146">
            <v>4</v>
          </cell>
          <cell r="M146"/>
        </row>
        <row r="147">
          <cell r="A147">
            <v>146</v>
          </cell>
          <cell r="B147" t="str">
            <v>B6</v>
          </cell>
          <cell r="C147" t="str">
            <v>07</v>
          </cell>
          <cell r="D147" t="str">
            <v>B6-07</v>
          </cell>
          <cell r="E147"/>
          <cell r="F147"/>
          <cell r="G147"/>
          <cell r="H147" t="str">
            <v>5QM 419 512 H</v>
          </cell>
          <cell r="I147" t="str">
            <v>COLUMNA DIRECCION "H"</v>
          </cell>
          <cell r="J147"/>
          <cell r="K147"/>
          <cell r="L147">
            <v>4</v>
          </cell>
          <cell r="M147"/>
        </row>
        <row r="148">
          <cell r="A148">
            <v>147</v>
          </cell>
          <cell r="B148" t="str">
            <v>B6</v>
          </cell>
          <cell r="C148" t="str">
            <v>08</v>
          </cell>
          <cell r="D148" t="str">
            <v>B6-08</v>
          </cell>
          <cell r="E148"/>
          <cell r="F148"/>
          <cell r="G148"/>
          <cell r="H148" t="str">
            <v>5QM 419 512 H</v>
          </cell>
          <cell r="I148" t="str">
            <v>COLUMNA DIRECCION "H"</v>
          </cell>
          <cell r="J148"/>
          <cell r="K148"/>
          <cell r="L148">
            <v>4</v>
          </cell>
        </row>
        <row r="149">
          <cell r="A149">
            <v>148</v>
          </cell>
          <cell r="B149" t="str">
            <v>B6</v>
          </cell>
          <cell r="C149" t="str">
            <v>09</v>
          </cell>
          <cell r="D149" t="str">
            <v>B6-09</v>
          </cell>
          <cell r="E149"/>
          <cell r="F149"/>
          <cell r="G149"/>
          <cell r="H149" t="str">
            <v xml:space="preserve">5TB 819 152 </v>
          </cell>
          <cell r="I149" t="str">
            <v>DIFUSOR PISO</v>
          </cell>
          <cell r="J149"/>
          <cell r="K149"/>
          <cell r="L149">
            <v>4</v>
          </cell>
        </row>
        <row r="150">
          <cell r="A150">
            <v>149</v>
          </cell>
          <cell r="B150" t="str">
            <v>B6</v>
          </cell>
          <cell r="C150" t="str">
            <v>10</v>
          </cell>
          <cell r="D150" t="str">
            <v>B6-10</v>
          </cell>
          <cell r="E150"/>
          <cell r="F150"/>
          <cell r="G150"/>
          <cell r="H150" t="str">
            <v>5TB 819 151</v>
          </cell>
          <cell r="I150" t="str">
            <v>DIFUSOR PISO</v>
          </cell>
          <cell r="J150"/>
          <cell r="K150"/>
          <cell r="L150">
            <v>4</v>
          </cell>
        </row>
        <row r="151">
          <cell r="A151">
            <v>150</v>
          </cell>
          <cell r="B151" t="str">
            <v>B6</v>
          </cell>
          <cell r="C151" t="str">
            <v>11</v>
          </cell>
          <cell r="D151" t="str">
            <v>B6-11</v>
          </cell>
          <cell r="E151"/>
          <cell r="F151"/>
          <cell r="G151"/>
          <cell r="H151" t="str">
            <v>5NM 857 005 A 82V</v>
          </cell>
          <cell r="I151" t="str">
            <v>CUBIERTA INFERIOR</v>
          </cell>
          <cell r="J151"/>
          <cell r="K151"/>
          <cell r="L151">
            <v>4</v>
          </cell>
        </row>
        <row r="152">
          <cell r="A152">
            <v>151</v>
          </cell>
          <cell r="B152" t="str">
            <v>B6</v>
          </cell>
          <cell r="C152" t="str">
            <v>12</v>
          </cell>
          <cell r="D152" t="str">
            <v>B6-12</v>
          </cell>
          <cell r="E152"/>
          <cell r="F152"/>
          <cell r="G152"/>
          <cell r="H152" t="str">
            <v>5NM 857 097 A 82V</v>
          </cell>
          <cell r="I152" t="str">
            <v xml:space="preserve">GUANTERA A </v>
          </cell>
          <cell r="J152"/>
          <cell r="K152"/>
          <cell r="L152">
            <v>4</v>
          </cell>
        </row>
        <row r="153">
          <cell r="A153">
            <v>152</v>
          </cell>
          <cell r="B153" t="str">
            <v>B6</v>
          </cell>
          <cell r="C153" t="str">
            <v>13</v>
          </cell>
          <cell r="D153" t="str">
            <v>B6-13</v>
          </cell>
          <cell r="E153"/>
          <cell r="F153"/>
          <cell r="G153"/>
          <cell r="H153" t="str">
            <v>2GJ 857 114 A 82V</v>
          </cell>
          <cell r="I153" t="str">
            <v xml:space="preserve">GUANTERA </v>
          </cell>
          <cell r="J153"/>
          <cell r="K153"/>
          <cell r="L153">
            <v>4</v>
          </cell>
        </row>
        <row r="154">
          <cell r="A154">
            <v>153</v>
          </cell>
          <cell r="B154" t="str">
            <v>B6</v>
          </cell>
          <cell r="C154" t="str">
            <v>14</v>
          </cell>
          <cell r="D154" t="str">
            <v>B6-14</v>
          </cell>
          <cell r="E154"/>
          <cell r="F154"/>
          <cell r="G154"/>
          <cell r="H154" t="str">
            <v>2GJ 857 114 A 82V</v>
          </cell>
          <cell r="I154" t="str">
            <v>GUANTERA</v>
          </cell>
          <cell r="J154"/>
          <cell r="K154"/>
          <cell r="L154">
            <v>4</v>
          </cell>
        </row>
        <row r="155">
          <cell r="A155">
            <v>154</v>
          </cell>
          <cell r="B155" t="str">
            <v>B6</v>
          </cell>
          <cell r="C155" t="str">
            <v>15</v>
          </cell>
          <cell r="D155" t="str">
            <v>B6-15</v>
          </cell>
          <cell r="E155"/>
          <cell r="F155"/>
          <cell r="G155"/>
          <cell r="H155" t="str">
            <v>17B 857 097 82 V</v>
          </cell>
          <cell r="I155" t="str">
            <v xml:space="preserve">GUANTERA A </v>
          </cell>
          <cell r="J155"/>
          <cell r="K155"/>
          <cell r="L155">
            <v>8</v>
          </cell>
        </row>
        <row r="156">
          <cell r="A156">
            <v>155</v>
          </cell>
          <cell r="B156" t="str">
            <v>B6</v>
          </cell>
          <cell r="C156" t="str">
            <v>16</v>
          </cell>
          <cell r="D156" t="str">
            <v>B6-16</v>
          </cell>
          <cell r="E156"/>
          <cell r="F156"/>
          <cell r="G156"/>
          <cell r="H156" t="str">
            <v>17B 858 416 C SL1</v>
          </cell>
          <cell r="I156" t="str">
            <v>MOLDURA</v>
          </cell>
          <cell r="J156"/>
          <cell r="K156"/>
          <cell r="L156">
            <v>8</v>
          </cell>
        </row>
        <row r="157">
          <cell r="A157">
            <v>156</v>
          </cell>
          <cell r="B157" t="str">
            <v>B6</v>
          </cell>
          <cell r="C157" t="str">
            <v>17</v>
          </cell>
          <cell r="D157" t="str">
            <v>B6-17</v>
          </cell>
          <cell r="E157"/>
          <cell r="F157"/>
          <cell r="G157"/>
          <cell r="H157" t="str">
            <v>17B 858 416 C 7KK</v>
          </cell>
          <cell r="I157" t="str">
            <v>MOLDURA</v>
          </cell>
          <cell r="J157"/>
          <cell r="K157"/>
          <cell r="L157" t="str">
            <v>NA</v>
          </cell>
        </row>
        <row r="158">
          <cell r="A158">
            <v>157</v>
          </cell>
          <cell r="B158" t="str">
            <v>B6</v>
          </cell>
          <cell r="C158" t="str">
            <v>18</v>
          </cell>
          <cell r="D158" t="str">
            <v>B6-18</v>
          </cell>
          <cell r="E158"/>
          <cell r="F158"/>
          <cell r="G158"/>
          <cell r="H158" t="str">
            <v>2GJ 858 801</v>
          </cell>
          <cell r="I158" t="str">
            <v>ELEMENTO DEFO</v>
          </cell>
          <cell r="J158"/>
          <cell r="K158"/>
          <cell r="L158" t="str">
            <v>NA</v>
          </cell>
        </row>
        <row r="159">
          <cell r="A159">
            <v>158</v>
          </cell>
          <cell r="B159" t="str">
            <v>B6</v>
          </cell>
          <cell r="C159" t="str">
            <v>19</v>
          </cell>
          <cell r="D159" t="str">
            <v>B6-19</v>
          </cell>
          <cell r="E159"/>
          <cell r="F159"/>
          <cell r="G159"/>
          <cell r="H159" t="str">
            <v>17B 858 416 C LS1</v>
          </cell>
          <cell r="I159" t="str">
            <v>MOLDURA</v>
          </cell>
          <cell r="J159"/>
          <cell r="K159"/>
          <cell r="L159" t="str">
            <v>NA</v>
          </cell>
        </row>
        <row r="160">
          <cell r="A160">
            <v>159</v>
          </cell>
          <cell r="B160" t="str">
            <v>B6</v>
          </cell>
          <cell r="C160" t="str">
            <v>20</v>
          </cell>
          <cell r="D160" t="str">
            <v>B6-20</v>
          </cell>
          <cell r="E160"/>
          <cell r="F160"/>
          <cell r="G160"/>
          <cell r="H160" t="str">
            <v>17B 828 019 E HUZ</v>
          </cell>
          <cell r="I160" t="str">
            <v>MOLDURA</v>
          </cell>
          <cell r="J160"/>
          <cell r="K160"/>
          <cell r="L160" t="str">
            <v>NA</v>
          </cell>
        </row>
        <row r="161">
          <cell r="A161">
            <v>160</v>
          </cell>
          <cell r="B161" t="str">
            <v>B6</v>
          </cell>
          <cell r="C161">
            <v>21</v>
          </cell>
          <cell r="D161" t="str">
            <v>B6-21</v>
          </cell>
          <cell r="E161"/>
          <cell r="F161"/>
          <cell r="G161"/>
          <cell r="H161" t="str">
            <v>17B 828 019 E HUZ</v>
          </cell>
          <cell r="I161" t="str">
            <v>MOLDURA</v>
          </cell>
          <cell r="J161"/>
          <cell r="K161"/>
          <cell r="L161" t="str">
            <v>NA</v>
          </cell>
        </row>
        <row r="162">
          <cell r="A162">
            <v>161</v>
          </cell>
          <cell r="B162" t="str">
            <v>B-6</v>
          </cell>
          <cell r="C162">
            <v>22</v>
          </cell>
          <cell r="D162" t="str">
            <v>B-6-22</v>
          </cell>
          <cell r="E162"/>
          <cell r="F162"/>
          <cell r="G162"/>
          <cell r="H162" t="str">
            <v>17B 858 418 C HUZ</v>
          </cell>
          <cell r="I162" t="str">
            <v>MOLDURA</v>
          </cell>
          <cell r="J162"/>
          <cell r="K162"/>
          <cell r="L162" t="str">
            <v>NA</v>
          </cell>
        </row>
        <row r="163">
          <cell r="A163">
            <v>162</v>
          </cell>
          <cell r="B163" t="str">
            <v>B7</v>
          </cell>
          <cell r="C163">
            <v>2</v>
          </cell>
          <cell r="D163" t="str">
            <v>B7-2</v>
          </cell>
          <cell r="E163"/>
          <cell r="F163"/>
          <cell r="G163"/>
          <cell r="H163" t="str">
            <v xml:space="preserve">VACIOS EISSMAN </v>
          </cell>
          <cell r="I163" t="str">
            <v xml:space="preserve">TINAS </v>
          </cell>
          <cell r="J163"/>
          <cell r="K163"/>
          <cell r="L163">
            <v>6</v>
          </cell>
        </row>
        <row r="164">
          <cell r="A164">
            <v>163</v>
          </cell>
          <cell r="B164" t="str">
            <v>B7</v>
          </cell>
          <cell r="C164">
            <v>3</v>
          </cell>
          <cell r="D164" t="str">
            <v>B7-3</v>
          </cell>
          <cell r="E164"/>
          <cell r="F164"/>
          <cell r="G164"/>
          <cell r="H164" t="str">
            <v xml:space="preserve">VACIOS BORDNETZ </v>
          </cell>
          <cell r="I164" t="str">
            <v>CAJAS, BASES, TAPAS</v>
          </cell>
          <cell r="J164"/>
          <cell r="K164"/>
          <cell r="L164">
            <v>2</v>
          </cell>
        </row>
        <row r="165">
          <cell r="A165">
            <v>164</v>
          </cell>
          <cell r="B165" t="str">
            <v>B7</v>
          </cell>
          <cell r="C165">
            <v>4</v>
          </cell>
          <cell r="D165" t="str">
            <v>B7-4</v>
          </cell>
          <cell r="E165"/>
          <cell r="F165"/>
          <cell r="G165"/>
          <cell r="H165" t="str">
            <v xml:space="preserve">VACIOS BORDNETZ </v>
          </cell>
          <cell r="I165" t="str">
            <v>CAJAS, BASES, TAPAS</v>
          </cell>
          <cell r="J165"/>
          <cell r="K165"/>
          <cell r="L165">
            <v>2</v>
          </cell>
        </row>
        <row r="166">
          <cell r="A166">
            <v>165</v>
          </cell>
          <cell r="B166" t="str">
            <v>B7</v>
          </cell>
          <cell r="C166">
            <v>5</v>
          </cell>
          <cell r="D166" t="str">
            <v>B7-5</v>
          </cell>
          <cell r="E166"/>
          <cell r="F166"/>
          <cell r="G166"/>
          <cell r="H166" t="str">
            <v xml:space="preserve">VACIOS BORDNETZ </v>
          </cell>
          <cell r="I166" t="str">
            <v>CAJAS, BASES, TAPAS</v>
          </cell>
          <cell r="J166"/>
          <cell r="K166"/>
          <cell r="L166">
            <v>2</v>
          </cell>
        </row>
        <row r="167">
          <cell r="A167">
            <v>166</v>
          </cell>
          <cell r="B167" t="str">
            <v>B7</v>
          </cell>
          <cell r="C167">
            <v>6</v>
          </cell>
          <cell r="D167" t="str">
            <v>B7-6</v>
          </cell>
          <cell r="E167"/>
          <cell r="F167"/>
          <cell r="G167"/>
          <cell r="H167" t="str">
            <v xml:space="preserve">VACIOS BORDNETZ </v>
          </cell>
          <cell r="I167" t="str">
            <v>CAJAS, BASES, TAPAS</v>
          </cell>
          <cell r="J167"/>
          <cell r="K167"/>
          <cell r="L167">
            <v>2</v>
          </cell>
        </row>
        <row r="168">
          <cell r="A168">
            <v>167</v>
          </cell>
          <cell r="B168" t="str">
            <v>B7</v>
          </cell>
          <cell r="C168">
            <v>7</v>
          </cell>
          <cell r="D168" t="str">
            <v>B7-7</v>
          </cell>
          <cell r="E168"/>
          <cell r="F168"/>
          <cell r="G168"/>
          <cell r="H168" t="str">
            <v xml:space="preserve">VACIOS BORDNETZ </v>
          </cell>
          <cell r="I168" t="str">
            <v>CAJAS, BASES, TAPAS</v>
          </cell>
          <cell r="J168"/>
          <cell r="K168"/>
          <cell r="L168">
            <v>2</v>
          </cell>
        </row>
        <row r="169">
          <cell r="A169">
            <v>168</v>
          </cell>
          <cell r="B169" t="str">
            <v>B7</v>
          </cell>
          <cell r="C169">
            <v>8</v>
          </cell>
          <cell r="D169" t="str">
            <v>B7-8</v>
          </cell>
          <cell r="E169"/>
          <cell r="F169"/>
          <cell r="G169"/>
          <cell r="H169" t="str">
            <v xml:space="preserve">VACIOS BORDNETZ </v>
          </cell>
          <cell r="I169" t="str">
            <v>CAJAS, BASES, TAPAS</v>
          </cell>
          <cell r="J169"/>
          <cell r="K169"/>
          <cell r="L169">
            <v>2</v>
          </cell>
        </row>
        <row r="170">
          <cell r="A170">
            <v>169</v>
          </cell>
          <cell r="B170" t="str">
            <v>B7</v>
          </cell>
          <cell r="C170">
            <v>9</v>
          </cell>
          <cell r="D170" t="str">
            <v>B7-9</v>
          </cell>
          <cell r="E170"/>
          <cell r="F170"/>
          <cell r="G170"/>
          <cell r="H170" t="str">
            <v xml:space="preserve">VACIOS PLASTICTEC </v>
          </cell>
          <cell r="I170" t="str">
            <v>ROPACKS, KLT'S</v>
          </cell>
          <cell r="J170"/>
          <cell r="K170"/>
          <cell r="L170">
            <v>6</v>
          </cell>
        </row>
        <row r="171">
          <cell r="A171">
            <v>170</v>
          </cell>
          <cell r="B171" t="str">
            <v>B7</v>
          </cell>
          <cell r="C171">
            <v>10</v>
          </cell>
          <cell r="D171" t="str">
            <v>B7-10</v>
          </cell>
          <cell r="E171"/>
          <cell r="F171"/>
          <cell r="G171"/>
          <cell r="H171" t="str">
            <v xml:space="preserve">VACIOS EISSMAN </v>
          </cell>
          <cell r="I171" t="str">
            <v>KLT'S</v>
          </cell>
          <cell r="J171"/>
          <cell r="K171"/>
          <cell r="L171">
            <v>6</v>
          </cell>
        </row>
        <row r="172">
          <cell r="A172">
            <v>171</v>
          </cell>
          <cell r="B172" t="str">
            <v>B7</v>
          </cell>
          <cell r="C172">
            <v>11</v>
          </cell>
          <cell r="D172" t="str">
            <v>B7-11</v>
          </cell>
          <cell r="E172"/>
          <cell r="F172"/>
          <cell r="G172"/>
          <cell r="H172" t="str">
            <v xml:space="preserve">VACIOS EISSMAN </v>
          </cell>
          <cell r="I172" t="str">
            <v>KLT'S</v>
          </cell>
          <cell r="J172"/>
          <cell r="K172"/>
          <cell r="L172">
            <v>6</v>
          </cell>
        </row>
        <row r="173">
          <cell r="A173">
            <v>172</v>
          </cell>
          <cell r="B173" t="str">
            <v>B7</v>
          </cell>
          <cell r="C173">
            <v>12</v>
          </cell>
          <cell r="D173" t="str">
            <v>B7-12</v>
          </cell>
          <cell r="E173"/>
          <cell r="F173"/>
          <cell r="G173"/>
          <cell r="H173" t="str">
            <v xml:space="preserve">VACIOS MORIROKU </v>
          </cell>
          <cell r="I173" t="str">
            <v>KLT'S</v>
          </cell>
          <cell r="J173"/>
          <cell r="K173"/>
          <cell r="L173">
            <v>6</v>
          </cell>
        </row>
        <row r="174">
          <cell r="A174">
            <v>173</v>
          </cell>
          <cell r="B174" t="str">
            <v>B7</v>
          </cell>
          <cell r="C174">
            <v>13</v>
          </cell>
          <cell r="D174" t="str">
            <v>B7-13</v>
          </cell>
          <cell r="E174"/>
          <cell r="F174"/>
          <cell r="G174"/>
          <cell r="H174" t="str">
            <v xml:space="preserve">VACIOS MORIROKU </v>
          </cell>
          <cell r="I174" t="str">
            <v>KLT'S</v>
          </cell>
          <cell r="J174"/>
          <cell r="K174"/>
          <cell r="L174">
            <v>6</v>
          </cell>
        </row>
        <row r="175">
          <cell r="A175">
            <v>174</v>
          </cell>
          <cell r="B175" t="str">
            <v>B7</v>
          </cell>
          <cell r="C175">
            <v>14</v>
          </cell>
          <cell r="D175" t="str">
            <v>B7-14</v>
          </cell>
          <cell r="E175"/>
          <cell r="F175"/>
          <cell r="G175"/>
          <cell r="H175" t="str">
            <v xml:space="preserve">VACIOS VISTEON </v>
          </cell>
          <cell r="I175" t="str">
            <v>KLT'S</v>
          </cell>
          <cell r="J175"/>
          <cell r="K175"/>
          <cell r="L175">
            <v>4</v>
          </cell>
        </row>
        <row r="176">
          <cell r="A176">
            <v>175</v>
          </cell>
          <cell r="B176" t="str">
            <v>B7</v>
          </cell>
          <cell r="C176">
            <v>15</v>
          </cell>
          <cell r="D176" t="str">
            <v>B7-15</v>
          </cell>
          <cell r="E176"/>
          <cell r="F176"/>
          <cell r="G176"/>
          <cell r="H176" t="str">
            <v xml:space="preserve">VACIOS KSS </v>
          </cell>
          <cell r="I176" t="str">
            <v>KLT'S</v>
          </cell>
          <cell r="J176"/>
          <cell r="K176"/>
          <cell r="L176">
            <v>4</v>
          </cell>
        </row>
        <row r="177">
          <cell r="A177">
            <v>176</v>
          </cell>
          <cell r="B177" t="str">
            <v>B7</v>
          </cell>
          <cell r="C177">
            <v>16</v>
          </cell>
          <cell r="D177" t="str">
            <v>B7-16</v>
          </cell>
          <cell r="E177"/>
          <cell r="F177"/>
          <cell r="G177"/>
          <cell r="H177" t="str">
            <v xml:space="preserve">VACIOS VALEO RIO BRAVO </v>
          </cell>
          <cell r="I177" t="str">
            <v>KLT'S</v>
          </cell>
          <cell r="J177"/>
          <cell r="K177"/>
          <cell r="L177">
            <v>4</v>
          </cell>
        </row>
        <row r="178">
          <cell r="A178">
            <v>177</v>
          </cell>
          <cell r="B178" t="str">
            <v>B7</v>
          </cell>
          <cell r="C178">
            <v>17</v>
          </cell>
          <cell r="D178" t="str">
            <v>B7-17</v>
          </cell>
          <cell r="E178"/>
          <cell r="F178"/>
          <cell r="G178"/>
          <cell r="H178" t="str">
            <v xml:space="preserve">VACIOS SUMMIT </v>
          </cell>
          <cell r="I178" t="str">
            <v>KLT'S</v>
          </cell>
          <cell r="J178"/>
          <cell r="K178"/>
          <cell r="L178">
            <v>4</v>
          </cell>
        </row>
        <row r="179">
          <cell r="A179">
            <v>178</v>
          </cell>
          <cell r="B179" t="str">
            <v>B7</v>
          </cell>
          <cell r="C179">
            <v>18</v>
          </cell>
          <cell r="D179" t="str">
            <v>B7-18</v>
          </cell>
          <cell r="E179"/>
          <cell r="F179"/>
          <cell r="G179"/>
          <cell r="H179" t="str">
            <v xml:space="preserve">VACIOS EISSMAN </v>
          </cell>
          <cell r="I179" t="str">
            <v>ROPACKS</v>
          </cell>
          <cell r="J179"/>
          <cell r="K179"/>
          <cell r="L179">
            <v>6</v>
          </cell>
        </row>
        <row r="180">
          <cell r="A180">
            <v>179</v>
          </cell>
          <cell r="B180" t="str">
            <v>B7</v>
          </cell>
          <cell r="C180">
            <v>19</v>
          </cell>
          <cell r="D180" t="str">
            <v>B7-19</v>
          </cell>
          <cell r="E180"/>
          <cell r="F180"/>
          <cell r="G180"/>
          <cell r="H180" t="str">
            <v xml:space="preserve">VACIOS EISSMAN </v>
          </cell>
          <cell r="I180" t="str">
            <v>ROPACKS</v>
          </cell>
          <cell r="J180"/>
          <cell r="K180"/>
          <cell r="L180">
            <v>6</v>
          </cell>
        </row>
        <row r="181">
          <cell r="A181">
            <v>180</v>
          </cell>
          <cell r="B181" t="str">
            <v>B7</v>
          </cell>
          <cell r="C181">
            <v>20</v>
          </cell>
          <cell r="D181" t="str">
            <v>B7-20</v>
          </cell>
          <cell r="E181"/>
          <cell r="F181"/>
          <cell r="G181"/>
          <cell r="H181" t="str">
            <v xml:space="preserve">VACIOS EISSMAN </v>
          </cell>
          <cell r="I181" t="str">
            <v>ROPACKS</v>
          </cell>
          <cell r="J181"/>
          <cell r="K181"/>
          <cell r="L181">
            <v>6</v>
          </cell>
        </row>
        <row r="182">
          <cell r="A182">
            <v>181</v>
          </cell>
          <cell r="B182" t="str">
            <v>B7</v>
          </cell>
          <cell r="C182">
            <v>21</v>
          </cell>
          <cell r="D182" t="str">
            <v>B7-21</v>
          </cell>
          <cell r="E182"/>
          <cell r="F182"/>
          <cell r="G182"/>
          <cell r="H182" t="str">
            <v xml:space="preserve">VACIOS EISSMAN </v>
          </cell>
          <cell r="I182" t="str">
            <v>ROPACKS</v>
          </cell>
          <cell r="J182"/>
          <cell r="K182"/>
          <cell r="L182">
            <v>6</v>
          </cell>
        </row>
        <row r="183">
          <cell r="A183">
            <v>182</v>
          </cell>
          <cell r="B183" t="str">
            <v>B7</v>
          </cell>
          <cell r="C183">
            <v>22</v>
          </cell>
          <cell r="D183" t="str">
            <v>B7-22</v>
          </cell>
          <cell r="E183"/>
          <cell r="F183"/>
          <cell r="G183"/>
          <cell r="H183" t="str">
            <v xml:space="preserve">VACIOS THYSEEN </v>
          </cell>
          <cell r="I183" t="str">
            <v xml:space="preserve">RACKS </v>
          </cell>
          <cell r="J183"/>
          <cell r="K183"/>
          <cell r="L183">
            <v>4</v>
          </cell>
        </row>
        <row r="184">
          <cell r="A184">
            <v>183</v>
          </cell>
          <cell r="B184" t="str">
            <v>B7</v>
          </cell>
          <cell r="C184">
            <v>23</v>
          </cell>
          <cell r="D184" t="str">
            <v>B7-23</v>
          </cell>
          <cell r="E184"/>
          <cell r="F184"/>
          <cell r="G184"/>
          <cell r="H184" t="str">
            <v xml:space="preserve">VACIOS THYSEEN </v>
          </cell>
          <cell r="I184" t="str">
            <v xml:space="preserve">RACKS </v>
          </cell>
          <cell r="J184"/>
          <cell r="K184"/>
          <cell r="L184">
            <v>4</v>
          </cell>
        </row>
        <row r="185">
          <cell r="A185">
            <v>184</v>
          </cell>
          <cell r="B185" t="str">
            <v>B7</v>
          </cell>
          <cell r="C185">
            <v>24</v>
          </cell>
          <cell r="D185" t="str">
            <v>B7-24</v>
          </cell>
          <cell r="E185"/>
          <cell r="F185"/>
          <cell r="G185"/>
          <cell r="H185" t="str">
            <v xml:space="preserve">VACIOS VARIOS </v>
          </cell>
          <cell r="I185" t="str">
            <v>MOLDEOS, NAVE 5, AUTOLIV, WEXLER.</v>
          </cell>
          <cell r="J185"/>
          <cell r="K185"/>
          <cell r="L185">
            <v>4</v>
          </cell>
        </row>
        <row r="186">
          <cell r="A186">
            <v>185</v>
          </cell>
          <cell r="B186"/>
          <cell r="C186"/>
          <cell r="D186" t="str">
            <v>-</v>
          </cell>
          <cell r="E186"/>
          <cell r="F186"/>
          <cell r="G186"/>
          <cell r="H186"/>
          <cell r="I186"/>
          <cell r="J186"/>
          <cell r="K186"/>
          <cell r="L186"/>
        </row>
        <row r="187">
          <cell r="A187">
            <v>186</v>
          </cell>
          <cell r="B187" t="str">
            <v>B8</v>
          </cell>
          <cell r="C187" t="str">
            <v>01</v>
          </cell>
          <cell r="D187" t="str">
            <v>B8-01</v>
          </cell>
          <cell r="E187"/>
          <cell r="F187"/>
          <cell r="G187"/>
          <cell r="H187" t="str">
            <v xml:space="preserve">ALMACEN BORDNETZ </v>
          </cell>
          <cell r="I187" t="str">
            <v xml:space="preserve">ALMACEN BORDNETZ </v>
          </cell>
          <cell r="J187"/>
          <cell r="K187"/>
          <cell r="L187" t="str">
            <v>NA</v>
          </cell>
        </row>
        <row r="188">
          <cell r="A188">
            <v>187</v>
          </cell>
          <cell r="B188" t="str">
            <v>B8</v>
          </cell>
          <cell r="C188" t="str">
            <v>02</v>
          </cell>
          <cell r="D188" t="str">
            <v>B8-02</v>
          </cell>
          <cell r="E188"/>
          <cell r="F188"/>
          <cell r="G188"/>
          <cell r="H188" t="str">
            <v xml:space="preserve">ALMACEN BORDNETZ </v>
          </cell>
          <cell r="I188" t="str">
            <v xml:space="preserve">ALMACEN BORDNETZ </v>
          </cell>
          <cell r="J188"/>
          <cell r="K188"/>
          <cell r="L188" t="str">
            <v>NA</v>
          </cell>
        </row>
        <row r="189">
          <cell r="A189">
            <v>188</v>
          </cell>
          <cell r="B189" t="str">
            <v>B8</v>
          </cell>
          <cell r="C189" t="str">
            <v>03</v>
          </cell>
          <cell r="D189" t="str">
            <v>B8-03</v>
          </cell>
          <cell r="E189"/>
          <cell r="F189"/>
          <cell r="G189"/>
          <cell r="H189" t="str">
            <v xml:space="preserve">ALMACEN BORDNETZ </v>
          </cell>
          <cell r="I189" t="str">
            <v xml:space="preserve">ALMACEN BORDNETZ </v>
          </cell>
          <cell r="J189"/>
          <cell r="K189"/>
          <cell r="L189" t="str">
            <v>NA</v>
          </cell>
        </row>
        <row r="190">
          <cell r="A190">
            <v>189</v>
          </cell>
          <cell r="B190" t="str">
            <v>B8</v>
          </cell>
          <cell r="C190" t="str">
            <v>04</v>
          </cell>
          <cell r="D190" t="str">
            <v>B8-04</v>
          </cell>
          <cell r="E190"/>
          <cell r="F190"/>
          <cell r="G190"/>
          <cell r="H190" t="str">
            <v xml:space="preserve">ALMACEN BORDNETZ </v>
          </cell>
          <cell r="I190" t="str">
            <v xml:space="preserve">ALMACEN BORDNETZ </v>
          </cell>
          <cell r="J190"/>
          <cell r="K190"/>
          <cell r="L190" t="str">
            <v>NA</v>
          </cell>
        </row>
        <row r="191">
          <cell r="A191">
            <v>190</v>
          </cell>
          <cell r="B191" t="str">
            <v>B8</v>
          </cell>
          <cell r="C191" t="str">
            <v>05</v>
          </cell>
          <cell r="D191" t="str">
            <v>B8-05</v>
          </cell>
          <cell r="E191"/>
          <cell r="F191"/>
          <cell r="G191"/>
          <cell r="H191" t="str">
            <v xml:space="preserve">ALMACEN BORDNETZ </v>
          </cell>
          <cell r="I191" t="str">
            <v xml:space="preserve">ALMACEN BORDNETZ </v>
          </cell>
          <cell r="J191"/>
          <cell r="K191"/>
          <cell r="L191" t="str">
            <v>NA</v>
          </cell>
        </row>
        <row r="192">
          <cell r="A192">
            <v>191</v>
          </cell>
          <cell r="B192" t="str">
            <v>B8</v>
          </cell>
          <cell r="C192" t="str">
            <v>06</v>
          </cell>
          <cell r="D192" t="str">
            <v>B8-06</v>
          </cell>
          <cell r="E192"/>
          <cell r="F192"/>
          <cell r="G192"/>
          <cell r="H192" t="str">
            <v xml:space="preserve">ALMACEN BORDNETZ </v>
          </cell>
          <cell r="I192" t="str">
            <v xml:space="preserve">ALMACEN BORDNETZ </v>
          </cell>
          <cell r="J192"/>
          <cell r="K192"/>
          <cell r="L192" t="str">
            <v>NA</v>
          </cell>
        </row>
        <row r="193">
          <cell r="A193">
            <v>192</v>
          </cell>
          <cell r="B193" t="str">
            <v>B8</v>
          </cell>
          <cell r="C193" t="str">
            <v>07</v>
          </cell>
          <cell r="D193" t="str">
            <v>B8-07</v>
          </cell>
          <cell r="E193"/>
          <cell r="F193"/>
          <cell r="G193"/>
          <cell r="H193" t="str">
            <v xml:space="preserve">ALMACEN BORDNETZ </v>
          </cell>
          <cell r="I193" t="str">
            <v xml:space="preserve">ALMACEN BORDNETZ </v>
          </cell>
          <cell r="J193"/>
          <cell r="K193"/>
          <cell r="L193" t="str">
            <v>NA</v>
          </cell>
        </row>
        <row r="194">
          <cell r="A194">
            <v>193</v>
          </cell>
          <cell r="B194" t="str">
            <v>B8</v>
          </cell>
          <cell r="C194" t="str">
            <v>08</v>
          </cell>
          <cell r="D194" t="str">
            <v>B8-08</v>
          </cell>
          <cell r="E194"/>
          <cell r="F194"/>
          <cell r="G194"/>
          <cell r="H194" t="str">
            <v>5NN 857 003 J  FLG</v>
          </cell>
          <cell r="I194" t="str">
            <v>5NN 857 003 J  FLG</v>
          </cell>
          <cell r="J194"/>
          <cell r="K194"/>
          <cell r="L194" t="str">
            <v>NA</v>
          </cell>
        </row>
        <row r="195">
          <cell r="A195">
            <v>194</v>
          </cell>
          <cell r="B195" t="str">
            <v>B8</v>
          </cell>
          <cell r="C195" t="str">
            <v>09</v>
          </cell>
          <cell r="D195" t="str">
            <v>B8-09</v>
          </cell>
          <cell r="E195"/>
          <cell r="F195"/>
          <cell r="G195"/>
          <cell r="H195" t="str">
            <v>5NN 857 003 J  FLG</v>
          </cell>
          <cell r="I195" t="str">
            <v>5NN 857 003 J  FLG</v>
          </cell>
          <cell r="J195"/>
          <cell r="K195"/>
          <cell r="L195" t="str">
            <v>NA</v>
          </cell>
        </row>
        <row r="196">
          <cell r="A196">
            <v>195</v>
          </cell>
          <cell r="B196" t="str">
            <v>B8</v>
          </cell>
          <cell r="C196" t="str">
            <v>10</v>
          </cell>
          <cell r="D196" t="str">
            <v>B8-10</v>
          </cell>
          <cell r="E196"/>
          <cell r="F196"/>
          <cell r="G196"/>
          <cell r="H196" t="str">
            <v>5NN 857 003 J  FLG</v>
          </cell>
          <cell r="I196" t="str">
            <v>5NN 857 003 J  FLG</v>
          </cell>
          <cell r="J196"/>
          <cell r="K196"/>
          <cell r="L196" t="str">
            <v>NA</v>
          </cell>
        </row>
        <row r="197">
          <cell r="A197">
            <v>196</v>
          </cell>
          <cell r="B197" t="str">
            <v>B8</v>
          </cell>
          <cell r="C197" t="str">
            <v>11</v>
          </cell>
          <cell r="D197" t="str">
            <v>B8-11</v>
          </cell>
          <cell r="E197"/>
          <cell r="F197"/>
          <cell r="G197"/>
          <cell r="H197" t="str">
            <v>5NM 857 003 F  FLG</v>
          </cell>
          <cell r="I197" t="str">
            <v xml:space="preserve"> TABLERO "F"</v>
          </cell>
          <cell r="J197"/>
          <cell r="K197"/>
          <cell r="L197" t="str">
            <v>NA</v>
          </cell>
        </row>
        <row r="198">
          <cell r="A198">
            <v>197</v>
          </cell>
          <cell r="B198" t="str">
            <v>B8</v>
          </cell>
          <cell r="C198" t="str">
            <v>12</v>
          </cell>
          <cell r="D198" t="str">
            <v>B8-12</v>
          </cell>
          <cell r="E198"/>
          <cell r="F198"/>
          <cell r="G198"/>
          <cell r="H198" t="str">
            <v>5NM 857 003 F  FLG</v>
          </cell>
          <cell r="I198" t="str">
            <v xml:space="preserve"> TABLERO "F"</v>
          </cell>
          <cell r="J198"/>
          <cell r="K198"/>
          <cell r="L198" t="str">
            <v>NA</v>
          </cell>
        </row>
        <row r="199">
          <cell r="A199">
            <v>198</v>
          </cell>
          <cell r="B199" t="str">
            <v>B8</v>
          </cell>
          <cell r="C199" t="str">
            <v>13</v>
          </cell>
          <cell r="D199" t="str">
            <v>B8-13</v>
          </cell>
          <cell r="E199"/>
          <cell r="F199"/>
          <cell r="G199"/>
          <cell r="H199" t="str">
            <v>5NM 857 003 G  FLG</v>
          </cell>
          <cell r="I199" t="str">
            <v xml:space="preserve"> TABLERO "G"</v>
          </cell>
          <cell r="J199"/>
          <cell r="K199"/>
          <cell r="L199" t="str">
            <v>NA</v>
          </cell>
        </row>
        <row r="200">
          <cell r="A200">
            <v>199</v>
          </cell>
          <cell r="B200" t="str">
            <v>B8</v>
          </cell>
          <cell r="C200" t="str">
            <v>14</v>
          </cell>
          <cell r="D200" t="str">
            <v>B8-14</v>
          </cell>
          <cell r="E200"/>
          <cell r="F200"/>
          <cell r="G200"/>
          <cell r="H200" t="str">
            <v xml:space="preserve">SOBRE STOCK </v>
          </cell>
          <cell r="I200" t="str">
            <v xml:space="preserve">SOBRE STOCK </v>
          </cell>
          <cell r="J200"/>
          <cell r="K200"/>
          <cell r="L200" t="str">
            <v>NA</v>
          </cell>
        </row>
        <row r="201">
          <cell r="A201">
            <v>200</v>
          </cell>
          <cell r="B201" t="str">
            <v>B8</v>
          </cell>
          <cell r="C201" t="str">
            <v>15</v>
          </cell>
          <cell r="D201" t="str">
            <v>B8-15</v>
          </cell>
          <cell r="E201"/>
          <cell r="F201"/>
          <cell r="G201"/>
          <cell r="H201" t="str">
            <v xml:space="preserve">SOBRE STOCK </v>
          </cell>
          <cell r="I201" t="str">
            <v xml:space="preserve">SOBRE STOCK </v>
          </cell>
          <cell r="J201"/>
          <cell r="K201"/>
          <cell r="L201" t="str">
            <v>NA</v>
          </cell>
        </row>
        <row r="202">
          <cell r="A202">
            <v>201</v>
          </cell>
          <cell r="B202" t="str">
            <v>B8</v>
          </cell>
          <cell r="C202" t="str">
            <v>16</v>
          </cell>
          <cell r="D202" t="str">
            <v>B8-16</v>
          </cell>
          <cell r="E202"/>
          <cell r="F202"/>
          <cell r="G202"/>
          <cell r="H202" t="str">
            <v xml:space="preserve">SOBRE STOCK </v>
          </cell>
          <cell r="I202" t="str">
            <v xml:space="preserve">SOBRE STOCK </v>
          </cell>
          <cell r="J202"/>
          <cell r="K202"/>
          <cell r="L202" t="str">
            <v>NA</v>
          </cell>
        </row>
        <row r="203">
          <cell r="A203">
            <v>202</v>
          </cell>
          <cell r="B203" t="str">
            <v>B8</v>
          </cell>
          <cell r="C203" t="str">
            <v>17</v>
          </cell>
          <cell r="D203" t="str">
            <v>B8-17</v>
          </cell>
          <cell r="E203"/>
          <cell r="F203"/>
          <cell r="G203"/>
          <cell r="H203" t="str">
            <v xml:space="preserve">SOBRE STOCK </v>
          </cell>
          <cell r="I203" t="str">
            <v xml:space="preserve">SOBRE STOCK </v>
          </cell>
          <cell r="J203"/>
          <cell r="K203"/>
          <cell r="L203" t="str">
            <v>NA</v>
          </cell>
        </row>
        <row r="204">
          <cell r="A204">
            <v>203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</row>
        <row r="205">
          <cell r="A205">
            <v>204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</row>
        <row r="206">
          <cell r="A206">
            <v>205</v>
          </cell>
          <cell r="B206" t="str">
            <v>B9</v>
          </cell>
          <cell r="C206" t="str">
            <v>01</v>
          </cell>
          <cell r="D206" t="str">
            <v>B9-01</v>
          </cell>
          <cell r="E206"/>
          <cell r="F206"/>
          <cell r="G206"/>
          <cell r="H206" t="str">
            <v>5WB 816 001 B</v>
          </cell>
          <cell r="I206" t="str">
            <v xml:space="preserve"> CAJA CLIMA "001 B"</v>
          </cell>
          <cell r="J206"/>
          <cell r="K206"/>
          <cell r="L206">
            <v>3</v>
          </cell>
        </row>
        <row r="207">
          <cell r="A207">
            <v>206</v>
          </cell>
          <cell r="B207" t="str">
            <v>B9</v>
          </cell>
          <cell r="C207" t="str">
            <v>02</v>
          </cell>
          <cell r="D207" t="str">
            <v>B9-02</v>
          </cell>
          <cell r="E207"/>
          <cell r="F207"/>
          <cell r="G207"/>
          <cell r="H207" t="str">
            <v>5WB 816 001 B</v>
          </cell>
          <cell r="I207" t="str">
            <v xml:space="preserve"> CAJA CLIMA "001 B"</v>
          </cell>
          <cell r="J207"/>
          <cell r="K207"/>
          <cell r="L207">
            <v>3</v>
          </cell>
        </row>
        <row r="208">
          <cell r="A208">
            <v>207</v>
          </cell>
          <cell r="B208" t="str">
            <v>B9</v>
          </cell>
          <cell r="C208" t="str">
            <v>03</v>
          </cell>
          <cell r="D208" t="str">
            <v>B9-03</v>
          </cell>
          <cell r="E208"/>
          <cell r="F208"/>
          <cell r="G208"/>
          <cell r="H208" t="str">
            <v>5WB 816 001 B</v>
          </cell>
          <cell r="I208" t="str">
            <v xml:space="preserve"> CAJA CLIMA "001 B"</v>
          </cell>
          <cell r="J208"/>
          <cell r="K208"/>
          <cell r="L208">
            <v>3</v>
          </cell>
        </row>
        <row r="209">
          <cell r="A209">
            <v>208</v>
          </cell>
          <cell r="B209" t="str">
            <v>B9</v>
          </cell>
          <cell r="C209" t="str">
            <v>04</v>
          </cell>
          <cell r="D209" t="str">
            <v>B9-04</v>
          </cell>
          <cell r="E209"/>
          <cell r="F209"/>
          <cell r="G209"/>
          <cell r="H209" t="str">
            <v>5WB 816 001 B</v>
          </cell>
          <cell r="I209" t="str">
            <v xml:space="preserve"> CAJA CLIMA "001 B"</v>
          </cell>
          <cell r="J209"/>
          <cell r="K209"/>
          <cell r="L209">
            <v>3</v>
          </cell>
        </row>
        <row r="210">
          <cell r="A210">
            <v>209</v>
          </cell>
          <cell r="B210" t="str">
            <v>B9</v>
          </cell>
          <cell r="C210" t="str">
            <v>05</v>
          </cell>
          <cell r="D210" t="str">
            <v>B9-05</v>
          </cell>
          <cell r="E210"/>
          <cell r="F210"/>
          <cell r="G210"/>
          <cell r="H210" t="str">
            <v>5WB 816 001 B</v>
          </cell>
          <cell r="I210" t="str">
            <v xml:space="preserve"> CAJA CLIMA "001 B"</v>
          </cell>
          <cell r="J210"/>
          <cell r="K210"/>
          <cell r="L210">
            <v>3</v>
          </cell>
        </row>
        <row r="211">
          <cell r="A211">
            <v>210</v>
          </cell>
          <cell r="B211" t="str">
            <v>B9</v>
          </cell>
          <cell r="C211" t="str">
            <v>06</v>
          </cell>
          <cell r="D211" t="str">
            <v>B9-06</v>
          </cell>
          <cell r="E211"/>
          <cell r="F211"/>
          <cell r="G211"/>
          <cell r="H211" t="str">
            <v>5WB 816 001 B</v>
          </cell>
          <cell r="I211" t="str">
            <v xml:space="preserve"> CAJA CLIMA "001 B"</v>
          </cell>
          <cell r="J211"/>
          <cell r="K211"/>
          <cell r="L211">
            <v>3</v>
          </cell>
        </row>
        <row r="212">
          <cell r="A212">
            <v>211</v>
          </cell>
          <cell r="B212" t="str">
            <v>B9</v>
          </cell>
          <cell r="C212" t="str">
            <v>07</v>
          </cell>
          <cell r="D212" t="str">
            <v>B9-07</v>
          </cell>
          <cell r="E212"/>
          <cell r="F212"/>
          <cell r="G212"/>
          <cell r="H212" t="str">
            <v>5WB 816 001 B</v>
          </cell>
          <cell r="I212" t="str">
            <v xml:space="preserve"> CAJA CLIMA "001 B"</v>
          </cell>
          <cell r="J212"/>
          <cell r="K212"/>
          <cell r="L212">
            <v>3</v>
          </cell>
        </row>
        <row r="213">
          <cell r="A213">
            <v>212</v>
          </cell>
          <cell r="B213" t="str">
            <v>B9</v>
          </cell>
          <cell r="C213" t="str">
            <v>08</v>
          </cell>
          <cell r="D213" t="str">
            <v>B9-08</v>
          </cell>
          <cell r="E213"/>
          <cell r="F213"/>
          <cell r="G213"/>
          <cell r="H213" t="str">
            <v>5WB 816 001 B</v>
          </cell>
          <cell r="I213" t="str">
            <v xml:space="preserve"> CAJA CLIMA "001 B"</v>
          </cell>
          <cell r="J213"/>
          <cell r="K213"/>
          <cell r="L213">
            <v>3</v>
          </cell>
        </row>
        <row r="214">
          <cell r="A214">
            <v>213</v>
          </cell>
          <cell r="B214" t="str">
            <v>B9</v>
          </cell>
          <cell r="C214" t="str">
            <v>09</v>
          </cell>
          <cell r="D214" t="str">
            <v>B9-09</v>
          </cell>
          <cell r="E214"/>
          <cell r="F214"/>
          <cell r="G214"/>
          <cell r="H214" t="str">
            <v>5WB 816 001 B</v>
          </cell>
          <cell r="I214" t="str">
            <v xml:space="preserve"> CAJA CLIMA "001 B"</v>
          </cell>
          <cell r="J214"/>
          <cell r="K214"/>
          <cell r="L214">
            <v>3</v>
          </cell>
        </row>
        <row r="215">
          <cell r="A215">
            <v>214</v>
          </cell>
          <cell r="B215" t="str">
            <v>B9</v>
          </cell>
          <cell r="C215" t="str">
            <v>10</v>
          </cell>
          <cell r="D215" t="str">
            <v>B9-10</v>
          </cell>
          <cell r="E215"/>
          <cell r="F215"/>
          <cell r="G215"/>
          <cell r="H215" t="str">
            <v>5WB 816 001 B</v>
          </cell>
          <cell r="I215" t="str">
            <v xml:space="preserve"> CAJA CLIMA "001 B"</v>
          </cell>
          <cell r="J215"/>
          <cell r="K215"/>
          <cell r="L215">
            <v>3</v>
          </cell>
        </row>
        <row r="216">
          <cell r="A216">
            <v>215</v>
          </cell>
          <cell r="B216" t="str">
            <v>B9</v>
          </cell>
          <cell r="C216" t="str">
            <v>11</v>
          </cell>
          <cell r="D216" t="str">
            <v>B9-11</v>
          </cell>
          <cell r="E216"/>
          <cell r="F216"/>
          <cell r="G216"/>
          <cell r="H216" t="str">
            <v>5WB 816 001 C</v>
          </cell>
          <cell r="I216" t="str">
            <v xml:space="preserve"> CAJA CLIMA "001 C"</v>
          </cell>
          <cell r="J216"/>
          <cell r="K216"/>
          <cell r="L216">
            <v>3</v>
          </cell>
        </row>
        <row r="217">
          <cell r="A217">
            <v>216</v>
          </cell>
          <cell r="B217" t="str">
            <v>B9</v>
          </cell>
          <cell r="C217" t="str">
            <v>12</v>
          </cell>
          <cell r="D217" t="str">
            <v>B9-12</v>
          </cell>
          <cell r="E217"/>
          <cell r="F217"/>
          <cell r="G217"/>
          <cell r="H217" t="str">
            <v>5WB 816 001 C</v>
          </cell>
          <cell r="I217" t="str">
            <v xml:space="preserve"> CAJA CLIMA "001 C"</v>
          </cell>
          <cell r="J217"/>
          <cell r="K217"/>
          <cell r="L217">
            <v>3</v>
          </cell>
        </row>
        <row r="218">
          <cell r="A218">
            <v>217</v>
          </cell>
          <cell r="B218" t="str">
            <v>B9</v>
          </cell>
          <cell r="C218" t="str">
            <v>13</v>
          </cell>
          <cell r="D218" t="str">
            <v>B9-13</v>
          </cell>
          <cell r="E218"/>
          <cell r="F218"/>
          <cell r="G218"/>
          <cell r="H218" t="str">
            <v>5WB 816 001 C</v>
          </cell>
          <cell r="I218" t="str">
            <v xml:space="preserve"> CAJA CLIMA "001 C"</v>
          </cell>
          <cell r="J218"/>
          <cell r="K218"/>
          <cell r="L218">
            <v>3</v>
          </cell>
        </row>
        <row r="219">
          <cell r="A219">
            <v>218</v>
          </cell>
          <cell r="B219" t="str">
            <v>B9</v>
          </cell>
          <cell r="C219" t="str">
            <v>14</v>
          </cell>
          <cell r="D219" t="str">
            <v>B9-14</v>
          </cell>
          <cell r="E219"/>
          <cell r="F219"/>
          <cell r="G219"/>
          <cell r="H219" t="str">
            <v>5WB 816 001 C</v>
          </cell>
          <cell r="I219" t="str">
            <v xml:space="preserve"> CAJA CLIMA "001 C"</v>
          </cell>
          <cell r="J219"/>
          <cell r="K219"/>
          <cell r="L219">
            <v>3</v>
          </cell>
        </row>
        <row r="220">
          <cell r="A220">
            <v>219</v>
          </cell>
          <cell r="B220" t="str">
            <v>B9</v>
          </cell>
          <cell r="C220" t="str">
            <v>15</v>
          </cell>
          <cell r="D220" t="str">
            <v>B9-15</v>
          </cell>
          <cell r="E220"/>
          <cell r="F220"/>
          <cell r="G220"/>
          <cell r="H220" t="str">
            <v>5WC 816 001 C</v>
          </cell>
          <cell r="I220" t="str">
            <v>CAJA CLIMA "001 C"</v>
          </cell>
          <cell r="J220"/>
          <cell r="K220"/>
          <cell r="L220">
            <v>3</v>
          </cell>
        </row>
        <row r="221">
          <cell r="A221">
            <v>220</v>
          </cell>
          <cell r="B221" t="str">
            <v>B9</v>
          </cell>
          <cell r="C221" t="str">
            <v>16</v>
          </cell>
          <cell r="D221" t="str">
            <v>B9-16</v>
          </cell>
          <cell r="E221"/>
          <cell r="F221"/>
          <cell r="G221"/>
          <cell r="H221" t="str">
            <v>5WC 816 001 B</v>
          </cell>
          <cell r="I221" t="str">
            <v>CAJA CLIMA "001 B"</v>
          </cell>
          <cell r="J221"/>
          <cell r="K221"/>
          <cell r="L221">
            <v>3</v>
          </cell>
        </row>
        <row r="222">
          <cell r="A222">
            <v>221</v>
          </cell>
          <cell r="B222" t="str">
            <v>B9</v>
          </cell>
          <cell r="C222" t="str">
            <v>17</v>
          </cell>
          <cell r="D222" t="str">
            <v>B9-17</v>
          </cell>
          <cell r="E222"/>
          <cell r="F222"/>
          <cell r="G222"/>
          <cell r="H222" t="str">
            <v>5WC 816 001 B</v>
          </cell>
          <cell r="I222" t="str">
            <v>CAJA CLIMA "001 B"</v>
          </cell>
          <cell r="J222"/>
          <cell r="K222"/>
          <cell r="L222">
            <v>3</v>
          </cell>
        </row>
        <row r="223">
          <cell r="A223">
            <v>222</v>
          </cell>
          <cell r="B223" t="str">
            <v>B9</v>
          </cell>
          <cell r="C223" t="str">
            <v>18</v>
          </cell>
          <cell r="D223" t="str">
            <v>B9-18</v>
          </cell>
          <cell r="E223"/>
          <cell r="F223"/>
          <cell r="G223"/>
          <cell r="H223" t="str">
            <v>5WC 816 001 B</v>
          </cell>
          <cell r="I223" t="str">
            <v>CAJA CLIMA "001 B"</v>
          </cell>
          <cell r="J223"/>
          <cell r="K223"/>
          <cell r="L223">
            <v>3</v>
          </cell>
        </row>
        <row r="224">
          <cell r="A224">
            <v>223</v>
          </cell>
          <cell r="B224" t="str">
            <v>B9</v>
          </cell>
          <cell r="C224" t="str">
            <v>19</v>
          </cell>
          <cell r="D224" t="str">
            <v>B9-19</v>
          </cell>
          <cell r="E224"/>
          <cell r="F224"/>
          <cell r="G224"/>
          <cell r="H224"/>
          <cell r="I224"/>
          <cell r="J224"/>
          <cell r="K224"/>
          <cell r="L224"/>
        </row>
        <row r="225">
          <cell r="A225">
            <v>224</v>
          </cell>
          <cell r="B225" t="str">
            <v>B9</v>
          </cell>
          <cell r="C225" t="str">
            <v>20</v>
          </cell>
          <cell r="D225" t="str">
            <v>B9-20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474C-560F-4823-9244-8F7F824C6177}">
  <dimension ref="A2:M426"/>
  <sheetViews>
    <sheetView showGridLines="0" zoomScaleNormal="100" zoomScaleSheetLayoutView="100" workbookViewId="0">
      <pane xSplit="5" ySplit="2" topLeftCell="F25" activePane="bottomRight" state="frozen"/>
      <selection pane="topRight" activeCell="F1" sqref="F1"/>
      <selection pane="bottomLeft" activeCell="A3" sqref="A3"/>
      <selection pane="bottomRight" activeCell="B34" sqref="B34"/>
    </sheetView>
  </sheetViews>
  <sheetFormatPr baseColWidth="10" defaultRowHeight="14.5" x14ac:dyDescent="0.35"/>
  <cols>
    <col min="2" max="2" width="28.7265625" bestFit="1" customWidth="1"/>
    <col min="3" max="3" width="7.1796875" bestFit="1" customWidth="1"/>
    <col min="4" max="5" width="18" bestFit="1" customWidth="1"/>
    <col min="6" max="6" width="35.54296875" style="1" bestFit="1" customWidth="1"/>
    <col min="7" max="7" width="24.26953125" style="1" customWidth="1"/>
    <col min="8" max="8" width="7" bestFit="1" customWidth="1"/>
    <col min="9" max="9" width="12.26953125" customWidth="1"/>
    <col min="10" max="10" width="8.54296875" bestFit="1" customWidth="1"/>
    <col min="11" max="11" width="9.81640625" bestFit="1" customWidth="1"/>
    <col min="12" max="12" width="14.453125" bestFit="1" customWidth="1"/>
    <col min="13" max="13" width="10.7265625" bestFit="1" customWidth="1"/>
  </cols>
  <sheetData>
    <row r="2" spans="1:13" ht="29" x14ac:dyDescent="0.35">
      <c r="A2" s="3" t="s">
        <v>139</v>
      </c>
      <c r="B2" s="3" t="s">
        <v>146</v>
      </c>
      <c r="C2" s="4" t="s">
        <v>144</v>
      </c>
      <c r="D2" s="4" t="s">
        <v>148</v>
      </c>
      <c r="E2" s="3" t="s">
        <v>454</v>
      </c>
      <c r="F2" s="3" t="s">
        <v>140</v>
      </c>
      <c r="G2" s="4" t="s">
        <v>736</v>
      </c>
      <c r="H2" s="4" t="s">
        <v>141</v>
      </c>
      <c r="I2" s="4" t="s">
        <v>143</v>
      </c>
      <c r="J2" s="4" t="s">
        <v>0</v>
      </c>
      <c r="K2" s="4" t="s">
        <v>1</v>
      </c>
      <c r="L2" s="4" t="s">
        <v>142</v>
      </c>
      <c r="M2" s="4" t="s">
        <v>145</v>
      </c>
    </row>
    <row r="3" spans="1:13" x14ac:dyDescent="0.35">
      <c r="A3" s="5" t="s">
        <v>147</v>
      </c>
      <c r="B3" s="5" t="s">
        <v>149</v>
      </c>
      <c r="C3" s="5">
        <v>1</v>
      </c>
      <c r="D3" s="5" t="s">
        <v>8</v>
      </c>
      <c r="E3" s="5" t="s">
        <v>154</v>
      </c>
      <c r="F3" s="6" t="str">
        <f>VLOOKUP(D3,'[1]Detalle de Supermercado'!$I$2:$R$519,3,FALSE)</f>
        <v>PDC "294 J"</v>
      </c>
      <c r="G3" s="6">
        <v>2</v>
      </c>
      <c r="H3" s="6">
        <f>VLOOKUP(D3,'[1]Detalle de Supermercado'!$I$2:$R$519,5,FALSE)</f>
        <v>100</v>
      </c>
      <c r="I3" s="6">
        <f>+G3*H3</f>
        <v>200</v>
      </c>
      <c r="J3" s="5" t="s">
        <v>2</v>
      </c>
      <c r="K3" s="5">
        <v>1</v>
      </c>
      <c r="L3" s="6" t="str">
        <f>VLOOKUP(D3,'[2]Detalle de Supermercado'!$I$2:$R$519,4,FALSE)</f>
        <v>08A04</v>
      </c>
      <c r="M3" s="5">
        <v>40.619999999999997</v>
      </c>
    </row>
    <row r="4" spans="1:13" x14ac:dyDescent="0.35">
      <c r="A4" s="5" t="s">
        <v>147</v>
      </c>
      <c r="B4" s="5" t="s">
        <v>149</v>
      </c>
      <c r="C4" s="5">
        <v>1</v>
      </c>
      <c r="D4" s="5" t="s">
        <v>94</v>
      </c>
      <c r="E4" s="5" t="s">
        <v>155</v>
      </c>
      <c r="F4" s="6" t="str">
        <f>VLOOKUP(D4,'[1]Detalle de Supermercado'!$I$2:$R$519,3,FALSE)</f>
        <v>PDC "294 K"</v>
      </c>
      <c r="G4" s="6">
        <v>1</v>
      </c>
      <c r="H4" s="6">
        <f>VLOOKUP(D4,'[1]Detalle de Supermercado'!$I$2:$R$519,5,FALSE)</f>
        <v>10</v>
      </c>
      <c r="I4" s="6">
        <f t="shared" ref="I4:I66" si="0">+G4*H4</f>
        <v>10</v>
      </c>
      <c r="J4" s="5" t="s">
        <v>2</v>
      </c>
      <c r="K4" s="5">
        <v>1</v>
      </c>
      <c r="L4" s="6" t="str">
        <f>VLOOKUP(D4,'[2]Detalle de Supermercado'!$I$2:$R$519,4,FALSE)</f>
        <v>06A27-2</v>
      </c>
      <c r="M4" s="5">
        <v>69.430000000000007</v>
      </c>
    </row>
    <row r="5" spans="1:13" x14ac:dyDescent="0.35">
      <c r="A5" s="5" t="s">
        <v>147</v>
      </c>
      <c r="B5" s="5" t="s">
        <v>149</v>
      </c>
      <c r="C5" s="5">
        <v>1</v>
      </c>
      <c r="D5" s="5" t="s">
        <v>9</v>
      </c>
      <c r="E5" s="5" t="s">
        <v>156</v>
      </c>
      <c r="F5" s="6" t="str">
        <f>VLOOKUP(D5,'[1]Detalle de Supermercado'!$I$2:$R$519,3,FALSE)</f>
        <v>BCM "085 B"</v>
      </c>
      <c r="G5" s="6">
        <v>3</v>
      </c>
      <c r="H5" s="6">
        <f>VLOOKUP(D5,'[1]Detalle de Supermercado'!$I$2:$R$519,5,FALSE)</f>
        <v>144</v>
      </c>
      <c r="I5" s="6">
        <f t="shared" si="0"/>
        <v>432</v>
      </c>
      <c r="J5" s="5" t="s">
        <v>2</v>
      </c>
      <c r="K5" s="5">
        <v>2</v>
      </c>
      <c r="L5" s="6" t="str">
        <f>VLOOKUP(D5,'[2]Detalle de Supermercado'!$I$2:$R$519,4,FALSE)</f>
        <v>21A17</v>
      </c>
      <c r="M5" s="5">
        <v>62.76</v>
      </c>
    </row>
    <row r="6" spans="1:13" x14ac:dyDescent="0.35">
      <c r="A6" s="5" t="s">
        <v>147</v>
      </c>
      <c r="B6" s="5" t="s">
        <v>149</v>
      </c>
      <c r="C6" s="5">
        <v>1</v>
      </c>
      <c r="D6" s="5" t="s">
        <v>88</v>
      </c>
      <c r="E6" s="5" t="s">
        <v>157</v>
      </c>
      <c r="F6" s="6" t="str">
        <f>VLOOKUP(D6,'[1]Detalle de Supermercado'!$I$2:$R$519,3,FALSE)</f>
        <v>SOPORTE</v>
      </c>
      <c r="G6" s="6">
        <v>2</v>
      </c>
      <c r="H6" s="6">
        <f>VLOOKUP(D6,'[1]Detalle de Supermercado'!$I$2:$R$519,5,FALSE)</f>
        <v>1440</v>
      </c>
      <c r="I6" s="6">
        <f t="shared" si="0"/>
        <v>2880</v>
      </c>
      <c r="J6" s="5" t="s">
        <v>2</v>
      </c>
      <c r="K6" s="5">
        <v>2</v>
      </c>
      <c r="L6" s="6" t="str">
        <f>VLOOKUP(D6,'[2]Detalle de Supermercado'!$I$2:$R$519,4,FALSE)</f>
        <v>05A26</v>
      </c>
      <c r="M6" s="5">
        <v>67.31</v>
      </c>
    </row>
    <row r="7" spans="1:13" x14ac:dyDescent="0.35">
      <c r="A7" s="5" t="s">
        <v>147</v>
      </c>
      <c r="B7" s="5" t="s">
        <v>149</v>
      </c>
      <c r="C7" s="5">
        <v>1</v>
      </c>
      <c r="D7" s="5" t="s">
        <v>89</v>
      </c>
      <c r="E7" s="5" t="s">
        <v>158</v>
      </c>
      <c r="F7" s="6" t="str">
        <f>VLOOKUP(D7,'[1]Detalle de Supermercado'!$I$2:$R$519,3,FALSE)</f>
        <v>BCM "084 C"</v>
      </c>
      <c r="G7" s="6">
        <v>2</v>
      </c>
      <c r="H7" s="6">
        <f>VLOOKUP(D7,'[1]Detalle de Supermercado'!$I$2:$R$519,5,FALSE)</f>
        <v>144</v>
      </c>
      <c r="I7" s="6">
        <f t="shared" si="0"/>
        <v>288</v>
      </c>
      <c r="J7" s="5" t="s">
        <v>2</v>
      </c>
      <c r="K7" s="5">
        <v>2</v>
      </c>
      <c r="L7" s="6" t="str">
        <f>VLOOKUP(D7,'[2]Detalle de Supermercado'!$I$2:$R$519,4,FALSE)</f>
        <v>21A24</v>
      </c>
      <c r="M7" s="5">
        <v>60.12</v>
      </c>
    </row>
    <row r="8" spans="1:13" x14ac:dyDescent="0.35">
      <c r="A8" s="5" t="s">
        <v>147</v>
      </c>
      <c r="B8" s="5" t="s">
        <v>149</v>
      </c>
      <c r="C8" s="5">
        <v>1</v>
      </c>
      <c r="D8" s="5" t="s">
        <v>90</v>
      </c>
      <c r="E8" s="5" t="s">
        <v>159</v>
      </c>
      <c r="F8" s="6" t="str">
        <f>VLOOKUP(D8,'[1]Detalle de Supermercado'!$I$2:$R$519,3,FALSE)</f>
        <v>BCM "085"</v>
      </c>
      <c r="G8" s="6">
        <v>2</v>
      </c>
      <c r="H8" s="6">
        <f>VLOOKUP(D8,'[1]Detalle de Supermercado'!$I$2:$R$519,5,FALSE)</f>
        <v>144</v>
      </c>
      <c r="I8" s="6">
        <f t="shared" si="0"/>
        <v>288</v>
      </c>
      <c r="J8" s="5" t="s">
        <v>2</v>
      </c>
      <c r="K8" s="5">
        <v>2</v>
      </c>
      <c r="L8" s="6" t="str">
        <f>VLOOKUP(D8,'[2]Detalle de Supermercado'!$I$2:$R$519,4,FALSE)</f>
        <v>09A20</v>
      </c>
      <c r="M8" s="5">
        <v>54.02</v>
      </c>
    </row>
    <row r="9" spans="1:13" x14ac:dyDescent="0.35">
      <c r="A9" s="5" t="s">
        <v>147</v>
      </c>
      <c r="B9" s="5" t="s">
        <v>149</v>
      </c>
      <c r="C9" s="5">
        <v>1</v>
      </c>
      <c r="D9" s="5" t="s">
        <v>10</v>
      </c>
      <c r="E9" s="5" t="s">
        <v>160</v>
      </c>
      <c r="F9" s="6" t="str">
        <f>VLOOKUP(D9,'[1]Detalle de Supermercado'!$I$2:$R$519,3,FALSE)</f>
        <v>ELEMENTO DEFO</v>
      </c>
      <c r="G9" s="6">
        <v>2</v>
      </c>
      <c r="H9" s="6">
        <f>VLOOKUP(D9,'[1]Detalle de Supermercado'!$I$2:$R$519,5,FALSE)</f>
        <v>120</v>
      </c>
      <c r="I9" s="6">
        <f t="shared" si="0"/>
        <v>240</v>
      </c>
      <c r="J9" s="5" t="s">
        <v>3</v>
      </c>
      <c r="K9" s="5">
        <v>1</v>
      </c>
      <c r="L9" s="6" t="str">
        <f>VLOOKUP(D9,'[2]Detalle de Supermercado'!$I$2:$R$519,4,FALSE)</f>
        <v>09A11</v>
      </c>
      <c r="M9" s="5">
        <v>40.479999999999997</v>
      </c>
    </row>
    <row r="10" spans="1:13" x14ac:dyDescent="0.35">
      <c r="A10" s="5" t="s">
        <v>147</v>
      </c>
      <c r="B10" s="5" t="s">
        <v>149</v>
      </c>
      <c r="C10" s="5">
        <v>1</v>
      </c>
      <c r="D10" s="5" t="s">
        <v>11</v>
      </c>
      <c r="E10" s="5" t="s">
        <v>161</v>
      </c>
      <c r="F10" s="6" t="str">
        <f>VLOOKUP(D10,'[1]Detalle de Supermercado'!$I$2:$R$519,3,FALSE)</f>
        <v>ELEMENTO DEFO</v>
      </c>
      <c r="G10" s="6">
        <v>2</v>
      </c>
      <c r="H10" s="6">
        <f>VLOOKUP(D10,'[1]Detalle de Supermercado'!$I$2:$R$519,5,FALSE)</f>
        <v>234</v>
      </c>
      <c r="I10" s="6">
        <f t="shared" si="0"/>
        <v>468</v>
      </c>
      <c r="J10" s="5" t="s">
        <v>3</v>
      </c>
      <c r="K10" s="5">
        <v>1</v>
      </c>
      <c r="L10" s="6" t="str">
        <f>VLOOKUP(D10,'[2]Detalle de Supermercado'!$I$2:$R$519,4,FALSE)</f>
        <v>09A12</v>
      </c>
      <c r="M10" s="5">
        <v>42.06</v>
      </c>
    </row>
    <row r="11" spans="1:13" x14ac:dyDescent="0.35">
      <c r="A11" s="5" t="s">
        <v>147</v>
      </c>
      <c r="B11" s="5" t="s">
        <v>149</v>
      </c>
      <c r="C11" s="5">
        <v>1</v>
      </c>
      <c r="D11" s="5" t="s">
        <v>323</v>
      </c>
      <c r="E11" s="5" t="s">
        <v>162</v>
      </c>
      <c r="F11" s="7" t="s">
        <v>115</v>
      </c>
      <c r="G11" s="6">
        <v>1</v>
      </c>
      <c r="H11" s="8">
        <v>48000</v>
      </c>
      <c r="I11" s="6">
        <f t="shared" si="0"/>
        <v>48000</v>
      </c>
      <c r="J11" s="5" t="s">
        <v>138</v>
      </c>
      <c r="K11" s="9" t="s">
        <v>138</v>
      </c>
      <c r="L11" s="6" t="str">
        <f>VLOOKUP(D11,'[2]Detalle de Supermercado'!$I$2:$R$519,4,FALSE)</f>
        <v>20A04</v>
      </c>
      <c r="M11" s="5">
        <v>73.349999999999994</v>
      </c>
    </row>
    <row r="12" spans="1:13" x14ac:dyDescent="0.35">
      <c r="A12" s="5" t="s">
        <v>147</v>
      </c>
      <c r="B12" s="5" t="s">
        <v>149</v>
      </c>
      <c r="C12" s="5">
        <v>1</v>
      </c>
      <c r="D12" s="5" t="s">
        <v>12</v>
      </c>
      <c r="E12" s="5" t="s">
        <v>163</v>
      </c>
      <c r="F12" s="6" t="str">
        <f>VLOOKUP(D12,'[1]Detalle de Supermercado'!$I$2:$R$519,3,FALSE)</f>
        <v>OCU "285 C"</v>
      </c>
      <c r="G12" s="6">
        <v>2</v>
      </c>
      <c r="H12" s="6">
        <f>VLOOKUP(D12,'[1]Detalle de Supermercado'!$I$2:$R$519,5,FALSE)</f>
        <v>1152</v>
      </c>
      <c r="I12" s="6">
        <f t="shared" si="0"/>
        <v>2304</v>
      </c>
      <c r="J12" s="5" t="s">
        <v>4</v>
      </c>
      <c r="K12" s="5">
        <v>1</v>
      </c>
      <c r="L12" s="6" t="str">
        <f>VLOOKUP(D12,'[2]Detalle de Supermercado'!$I$2:$R$519,4,FALSE)</f>
        <v>06A07</v>
      </c>
      <c r="M12" s="5">
        <v>38.97</v>
      </c>
    </row>
    <row r="13" spans="1:13" x14ac:dyDescent="0.35">
      <c r="A13" s="5" t="s">
        <v>147</v>
      </c>
      <c r="B13" s="5" t="s">
        <v>149</v>
      </c>
      <c r="C13" s="5">
        <v>1</v>
      </c>
      <c r="D13" s="5" t="s">
        <v>13</v>
      </c>
      <c r="E13" s="5" t="s">
        <v>164</v>
      </c>
      <c r="F13" s="6" t="str">
        <f>VLOOKUP(D13,'[1]Detalle de Supermercado'!$I$2:$R$519,3,FALSE)</f>
        <v>OCU "285 B"</v>
      </c>
      <c r="G13" s="6">
        <v>3</v>
      </c>
      <c r="H13" s="6">
        <f>VLOOKUP(D13,'[1]Detalle de Supermercado'!$I$2:$R$519,5,FALSE)</f>
        <v>1152</v>
      </c>
      <c r="I13" s="6">
        <f t="shared" si="0"/>
        <v>3456</v>
      </c>
      <c r="J13" s="5" t="s">
        <v>4</v>
      </c>
      <c r="K13" s="5">
        <v>1</v>
      </c>
      <c r="L13" s="6" t="str">
        <f>VLOOKUP(D13,'[2]Detalle de Supermercado'!$I$2:$R$519,4,FALSE)</f>
        <v>09A15</v>
      </c>
      <c r="M13" s="5">
        <v>44.71</v>
      </c>
    </row>
    <row r="14" spans="1:13" x14ac:dyDescent="0.35">
      <c r="A14" s="5" t="s">
        <v>147</v>
      </c>
      <c r="B14" s="5" t="s">
        <v>149</v>
      </c>
      <c r="C14" s="5">
        <v>1</v>
      </c>
      <c r="D14" s="5" t="s">
        <v>321</v>
      </c>
      <c r="E14" s="5" t="s">
        <v>165</v>
      </c>
      <c r="F14" s="7" t="s">
        <v>114</v>
      </c>
      <c r="G14" s="6">
        <v>1</v>
      </c>
      <c r="H14" s="8">
        <v>76000</v>
      </c>
      <c r="I14" s="6">
        <f t="shared" si="0"/>
        <v>76000</v>
      </c>
      <c r="J14" s="5" t="s">
        <v>138</v>
      </c>
      <c r="K14" s="5" t="s">
        <v>138</v>
      </c>
      <c r="L14" s="6" t="str">
        <f>VLOOKUP(D14,'[2]Detalle de Supermercado'!$I$2:$R$519,4,FALSE)</f>
        <v>20A06</v>
      </c>
      <c r="M14" s="5">
        <v>72.77</v>
      </c>
    </row>
    <row r="15" spans="1:13" x14ac:dyDescent="0.35">
      <c r="A15" s="5" t="s">
        <v>147</v>
      </c>
      <c r="B15" s="5" t="s">
        <v>149</v>
      </c>
      <c r="C15" s="5">
        <v>1</v>
      </c>
      <c r="D15" s="5" t="s">
        <v>14</v>
      </c>
      <c r="E15" s="5" t="s">
        <v>166</v>
      </c>
      <c r="F15" s="6" t="str">
        <f>VLOOKUP(D15,'[1]Detalle de Supermercado'!$I$2:$R$519,3,FALSE)</f>
        <v>OCU "285"</v>
      </c>
      <c r="G15" s="6">
        <v>4</v>
      </c>
      <c r="H15" s="6">
        <f>VLOOKUP(D15,'[1]Detalle de Supermercado'!$I$2:$R$519,5,FALSE)</f>
        <v>660</v>
      </c>
      <c r="I15" s="6">
        <f t="shared" si="0"/>
        <v>2640</v>
      </c>
      <c r="J15" s="5" t="s">
        <v>25</v>
      </c>
      <c r="K15" s="5">
        <v>1</v>
      </c>
      <c r="L15" s="6" t="str">
        <f>VLOOKUP(D15,'[2]Detalle de Supermercado'!$I$2:$R$519,4,FALSE)</f>
        <v>09A13</v>
      </c>
      <c r="M15" s="5">
        <v>43.48</v>
      </c>
    </row>
    <row r="16" spans="1:13" x14ac:dyDescent="0.35">
      <c r="A16" s="5" t="s">
        <v>147</v>
      </c>
      <c r="B16" s="5" t="s">
        <v>149</v>
      </c>
      <c r="C16" s="5">
        <v>1</v>
      </c>
      <c r="D16" s="5" t="s">
        <v>15</v>
      </c>
      <c r="E16" s="5" t="s">
        <v>167</v>
      </c>
      <c r="F16" s="6" t="str">
        <f>VLOOKUP(D16,'[1]Detalle de Supermercado'!$I$2:$R$519,3,FALSE)</f>
        <v>OCU "283 D"</v>
      </c>
      <c r="G16" s="6">
        <v>3</v>
      </c>
      <c r="H16" s="6">
        <f>VLOOKUP(D16,'[1]Detalle de Supermercado'!$I$2:$R$519,5,FALSE)</f>
        <v>1152</v>
      </c>
      <c r="I16" s="6">
        <f t="shared" si="0"/>
        <v>3456</v>
      </c>
      <c r="J16" s="5" t="s">
        <v>25</v>
      </c>
      <c r="K16" s="5">
        <v>1</v>
      </c>
      <c r="L16" s="6" t="str">
        <f>VLOOKUP(D16,'[2]Detalle de Supermercado'!$I$2:$R$519,4,FALSE)</f>
        <v>06A20</v>
      </c>
      <c r="M16" s="5">
        <v>54.41</v>
      </c>
    </row>
    <row r="17" spans="1:13" x14ac:dyDescent="0.35">
      <c r="A17" s="5" t="s">
        <v>147</v>
      </c>
      <c r="B17" s="5" t="s">
        <v>149</v>
      </c>
      <c r="C17" s="5">
        <v>1</v>
      </c>
      <c r="D17" s="5" t="s">
        <v>16</v>
      </c>
      <c r="E17" s="5" t="s">
        <v>168</v>
      </c>
      <c r="F17" s="6" t="str">
        <f>VLOOKUP(D17,'[1]Detalle de Supermercado'!$I$2:$R$519,3,FALSE)</f>
        <v>Pieza Interm Ausstro A7 Sas</v>
      </c>
      <c r="G17" s="6">
        <v>3</v>
      </c>
      <c r="H17" s="6">
        <f>VLOOKUP(D17,'[1]Detalle de Supermercado'!$I$2:$R$519,5,FALSE)</f>
        <v>540</v>
      </c>
      <c r="I17" s="6">
        <f t="shared" si="0"/>
        <v>1620</v>
      </c>
      <c r="J17" s="5" t="s">
        <v>5</v>
      </c>
      <c r="K17" s="5">
        <v>1</v>
      </c>
      <c r="L17" s="6" t="str">
        <f>VLOOKUP(D17,'[2]Detalle de Supermercado'!$I$2:$R$519,4,FALSE)</f>
        <v>08A01</v>
      </c>
      <c r="M17" s="5">
        <v>30.19</v>
      </c>
    </row>
    <row r="18" spans="1:13" x14ac:dyDescent="0.35">
      <c r="A18" s="5" t="s">
        <v>147</v>
      </c>
      <c r="B18" s="5" t="s">
        <v>149</v>
      </c>
      <c r="C18" s="5">
        <v>1</v>
      </c>
      <c r="D18" s="5" t="s">
        <v>17</v>
      </c>
      <c r="E18" s="5" t="s">
        <v>169</v>
      </c>
      <c r="F18" s="6" t="str">
        <f>VLOOKUP(D18,'[1]Detalle de Supermercado'!$I$2:$R$519,3,FALSE)</f>
        <v>INSONORIZANTE</v>
      </c>
      <c r="G18" s="6">
        <v>2</v>
      </c>
      <c r="H18" s="6">
        <f>VLOOKUP(D18,'[1]Detalle de Supermercado'!$I$2:$R$519,5,FALSE)</f>
        <v>312</v>
      </c>
      <c r="I18" s="6">
        <f t="shared" si="0"/>
        <v>624</v>
      </c>
      <c r="J18" s="5" t="s">
        <v>5</v>
      </c>
      <c r="K18" s="5">
        <v>1</v>
      </c>
      <c r="L18" s="6" t="str">
        <f>VLOOKUP(D18,'[2]Detalle de Supermercado'!$I$2:$R$519,4,FALSE)</f>
        <v>09A14</v>
      </c>
      <c r="M18" s="5">
        <v>45.86</v>
      </c>
    </row>
    <row r="19" spans="1:13" x14ac:dyDescent="0.35">
      <c r="A19" s="5" t="s">
        <v>147</v>
      </c>
      <c r="B19" s="5" t="s">
        <v>149</v>
      </c>
      <c r="C19" s="5">
        <v>1</v>
      </c>
      <c r="D19" s="5" t="s">
        <v>311</v>
      </c>
      <c r="E19" s="5" t="s">
        <v>170</v>
      </c>
      <c r="F19" s="8" t="s">
        <v>112</v>
      </c>
      <c r="G19" s="6">
        <v>1</v>
      </c>
      <c r="H19" s="8">
        <v>12000</v>
      </c>
      <c r="I19" s="6">
        <f t="shared" si="0"/>
        <v>12000</v>
      </c>
      <c r="J19" s="5" t="s">
        <v>138</v>
      </c>
      <c r="K19" s="5" t="s">
        <v>138</v>
      </c>
      <c r="L19" s="10" t="s">
        <v>113</v>
      </c>
      <c r="M19" s="5">
        <v>73.63</v>
      </c>
    </row>
    <row r="20" spans="1:13" x14ac:dyDescent="0.35">
      <c r="A20" s="5" t="s">
        <v>147</v>
      </c>
      <c r="B20" s="5" t="s">
        <v>149</v>
      </c>
      <c r="C20" s="5">
        <v>1</v>
      </c>
      <c r="D20" s="5" t="s">
        <v>18</v>
      </c>
      <c r="E20" s="5" t="s">
        <v>171</v>
      </c>
      <c r="F20" s="6" t="str">
        <f>VLOOKUP(D20,'[1]Detalle de Supermercado'!$I$2:$R$519,3,FALSE)</f>
        <v>PIEZA INTERMEDIA</v>
      </c>
      <c r="G20" s="6">
        <v>2</v>
      </c>
      <c r="H20" s="6">
        <f>VLOOKUP(D20,'[1]Detalle de Supermercado'!$I$2:$R$519,5,FALSE)</f>
        <v>104</v>
      </c>
      <c r="I20" s="6">
        <f t="shared" si="0"/>
        <v>208</v>
      </c>
      <c r="J20" s="5" t="s">
        <v>6</v>
      </c>
      <c r="K20" s="5">
        <v>1</v>
      </c>
      <c r="L20" s="6" t="str">
        <f>VLOOKUP(D20,'[2]Detalle de Supermercado'!$I$2:$R$519,4,FALSE)</f>
        <v>09A10</v>
      </c>
      <c r="M20" s="5">
        <v>39.19</v>
      </c>
    </row>
    <row r="21" spans="1:13" x14ac:dyDescent="0.35">
      <c r="A21" s="5" t="s">
        <v>147</v>
      </c>
      <c r="B21" s="5" t="s">
        <v>149</v>
      </c>
      <c r="C21" s="5">
        <v>1</v>
      </c>
      <c r="D21" s="5" t="s">
        <v>288</v>
      </c>
      <c r="E21" s="5" t="s">
        <v>172</v>
      </c>
      <c r="F21" s="6" t="str">
        <f>VLOOKUP(D21,'[1]Detalle de Supermercado'!$I$2:$R$519,3,FALSE)</f>
        <v>TORNILLO M8x32</v>
      </c>
      <c r="G21" s="6">
        <v>1</v>
      </c>
      <c r="H21" s="6">
        <f>VLOOKUP(D21,'[1]Detalle de Supermercado'!$I$2:$R$519,5,FALSE)</f>
        <v>21600</v>
      </c>
      <c r="I21" s="6">
        <f t="shared" si="0"/>
        <v>21600</v>
      </c>
      <c r="J21" s="5" t="s">
        <v>138</v>
      </c>
      <c r="K21" s="5" t="s">
        <v>138</v>
      </c>
      <c r="L21" s="6" t="str">
        <f>VLOOKUP(D21,'[2]Detalle de Supermercado'!$I$2:$R$519,4,FALSE)</f>
        <v>20A10</v>
      </c>
      <c r="M21" s="5">
        <v>67.97</v>
      </c>
    </row>
    <row r="22" spans="1:13" x14ac:dyDescent="0.35">
      <c r="A22" s="5" t="s">
        <v>147</v>
      </c>
      <c r="B22" s="5" t="s">
        <v>149</v>
      </c>
      <c r="C22" s="5">
        <v>1</v>
      </c>
      <c r="D22" s="5" t="s">
        <v>19</v>
      </c>
      <c r="E22" s="5" t="s">
        <v>173</v>
      </c>
      <c r="F22" s="6" t="str">
        <f>VLOOKUP(D22,'[1]Detalle de Supermercado'!$I$2:$R$519,3,FALSE)</f>
        <v>GATEWAY "AR"</v>
      </c>
      <c r="G22" s="6">
        <v>3</v>
      </c>
      <c r="H22" s="6">
        <f>VLOOKUP(D22,'[1]Detalle de Supermercado'!$I$2:$R$519,5,FALSE)</f>
        <v>576</v>
      </c>
      <c r="I22" s="6">
        <f t="shared" si="0"/>
        <v>1728</v>
      </c>
      <c r="J22" s="5" t="s">
        <v>7</v>
      </c>
      <c r="K22" s="5">
        <v>1</v>
      </c>
      <c r="L22" s="6" t="str">
        <f>VLOOKUP(D22,'[2]Detalle de Supermercado'!$I$2:$R$519,4,FALSE)</f>
        <v>22A21</v>
      </c>
      <c r="M22" s="5">
        <v>73.17</v>
      </c>
    </row>
    <row r="23" spans="1:13" x14ac:dyDescent="0.35">
      <c r="A23" s="5" t="s">
        <v>147</v>
      </c>
      <c r="B23" s="5" t="s">
        <v>149</v>
      </c>
      <c r="C23" s="5">
        <v>1</v>
      </c>
      <c r="D23" s="5" t="s">
        <v>20</v>
      </c>
      <c r="E23" s="5" t="s">
        <v>174</v>
      </c>
      <c r="F23" s="6" t="str">
        <f>VLOOKUP(D23,'[1]Detalle de Supermercado'!$I$2:$R$519,3,FALSE)</f>
        <v>DIFUSOR PISO</v>
      </c>
      <c r="G23" s="6">
        <v>2</v>
      </c>
      <c r="H23" s="6">
        <f>VLOOKUP(D23,'[1]Detalle de Supermercado'!$I$2:$R$519,5,FALSE)</f>
        <v>270</v>
      </c>
      <c r="I23" s="6">
        <f t="shared" si="0"/>
        <v>540</v>
      </c>
      <c r="J23" s="5" t="s">
        <v>116</v>
      </c>
      <c r="K23" s="5">
        <v>1</v>
      </c>
      <c r="L23" s="6" t="s">
        <v>715</v>
      </c>
      <c r="M23" s="5">
        <v>38.61</v>
      </c>
    </row>
    <row r="24" spans="1:13" x14ac:dyDescent="0.35">
      <c r="A24" s="5" t="s">
        <v>147</v>
      </c>
      <c r="B24" s="5" t="s">
        <v>149</v>
      </c>
      <c r="C24" s="5">
        <v>1</v>
      </c>
      <c r="D24" s="5" t="s">
        <v>283</v>
      </c>
      <c r="E24" s="5" t="s">
        <v>175</v>
      </c>
      <c r="F24" s="6" t="str">
        <f>VLOOKUP(D24,'[1]Detalle de Supermercado'!$I$2:$R$519,3,FALSE)</f>
        <v>TORNILLO</v>
      </c>
      <c r="G24" s="6">
        <v>1</v>
      </c>
      <c r="H24" s="6">
        <f>VLOOKUP(D24,'[1]Detalle de Supermercado'!$I$2:$R$519,5,FALSE)</f>
        <v>220000</v>
      </c>
      <c r="I24" s="6">
        <f t="shared" si="0"/>
        <v>220000</v>
      </c>
      <c r="J24" s="5" t="s">
        <v>138</v>
      </c>
      <c r="K24" s="5" t="s">
        <v>138</v>
      </c>
      <c r="L24" s="6" t="str">
        <f>VLOOKUP(D24,'[2]Detalle de Supermercado'!$I$2:$R$519,4,FALSE)</f>
        <v>20A21</v>
      </c>
      <c r="M24" s="5">
        <v>68.849999999999994</v>
      </c>
    </row>
    <row r="25" spans="1:13" x14ac:dyDescent="0.35">
      <c r="A25" s="5" t="s">
        <v>147</v>
      </c>
      <c r="B25" s="5" t="s">
        <v>149</v>
      </c>
      <c r="C25" s="5">
        <v>1</v>
      </c>
      <c r="D25" s="5" t="s">
        <v>21</v>
      </c>
      <c r="E25" s="5" t="s">
        <v>176</v>
      </c>
      <c r="F25" s="6" t="str">
        <f>VLOOKUP(D25,'[1]Detalle de Supermercado'!$I$2:$R$519,3,FALSE)</f>
        <v>Elemento Deformac.Bfs Lin Jetta A7 Sas</v>
      </c>
      <c r="G25" s="6">
        <v>3</v>
      </c>
      <c r="H25" s="6">
        <f>VLOOKUP(D25,'[1]Detalle de Supermercado'!$I$2:$R$519,5,FALSE)</f>
        <v>270</v>
      </c>
      <c r="I25" s="6">
        <f t="shared" si="0"/>
        <v>810</v>
      </c>
      <c r="J25" s="5" t="s">
        <v>26</v>
      </c>
      <c r="K25" s="5">
        <v>1</v>
      </c>
      <c r="L25" s="6" t="str">
        <f>VLOOKUP(D25,'[2]Detalle de Supermercado'!$I$2:$R$519,4,FALSE)</f>
        <v>08A02</v>
      </c>
      <c r="M25" s="5">
        <v>19.649999999999999</v>
      </c>
    </row>
    <row r="26" spans="1:13" x14ac:dyDescent="0.35">
      <c r="A26" s="5" t="s">
        <v>147</v>
      </c>
      <c r="B26" s="5" t="s">
        <v>150</v>
      </c>
      <c r="C26" s="5">
        <v>1</v>
      </c>
      <c r="D26" s="5" t="s">
        <v>91</v>
      </c>
      <c r="E26" s="5" t="s">
        <v>177</v>
      </c>
      <c r="F26" s="6" t="str">
        <f>VLOOKUP(D26,'[1]Detalle de Supermercado'!$I$2:$R$519,3,FALSE)</f>
        <v>PANEL FRIO</v>
      </c>
      <c r="G26" s="6">
        <v>2</v>
      </c>
      <c r="H26" s="6">
        <f>VLOOKUP(D26,'[1]Detalle de Supermercado'!$I$2:$R$519,5,FALSE)</f>
        <v>800</v>
      </c>
      <c r="I26" s="6">
        <f t="shared" si="0"/>
        <v>1600</v>
      </c>
      <c r="J26" s="5" t="s">
        <v>27</v>
      </c>
      <c r="K26" s="5">
        <v>1</v>
      </c>
      <c r="L26" s="6" t="str">
        <f>VLOOKUP(D26,'[2]Detalle de Supermercado'!$I$2:$R$519,4,FALSE)</f>
        <v>22A27</v>
      </c>
      <c r="M26" s="5">
        <v>74.180000000000007</v>
      </c>
    </row>
    <row r="27" spans="1:13" x14ac:dyDescent="0.35">
      <c r="A27" s="5" t="s">
        <v>147</v>
      </c>
      <c r="B27" s="5" t="s">
        <v>150</v>
      </c>
      <c r="C27" s="5">
        <v>1</v>
      </c>
      <c r="D27" s="5" t="s">
        <v>22</v>
      </c>
      <c r="E27" s="5" t="s">
        <v>178</v>
      </c>
      <c r="F27" s="6" t="str">
        <f>VLOOKUP(D27,'[1]Detalle de Supermercado'!$I$2:$R$519,3,FALSE)</f>
        <v>PANEL FRIO "C"</v>
      </c>
      <c r="G27" s="6">
        <v>2</v>
      </c>
      <c r="H27" s="6">
        <f>VLOOKUP(D27,'[1]Detalle de Supermercado'!$I$2:$R$519,5,FALSE)</f>
        <v>210</v>
      </c>
      <c r="I27" s="6">
        <f t="shared" si="0"/>
        <v>420</v>
      </c>
      <c r="J27" s="5" t="s">
        <v>27</v>
      </c>
      <c r="K27" s="5">
        <v>1</v>
      </c>
      <c r="L27" s="6" t="str">
        <f>VLOOKUP(D27,'[2]Detalle de Supermercado'!$I$2:$R$519,4,FALSE)</f>
        <v>08A11</v>
      </c>
      <c r="M27" s="5">
        <v>20.21</v>
      </c>
    </row>
    <row r="28" spans="1:13" x14ac:dyDescent="0.35">
      <c r="A28" s="5" t="s">
        <v>147</v>
      </c>
      <c r="B28" s="5" t="s">
        <v>149</v>
      </c>
      <c r="C28" s="5">
        <v>1</v>
      </c>
      <c r="D28" s="5" t="s">
        <v>23</v>
      </c>
      <c r="E28" s="5" t="s">
        <v>179</v>
      </c>
      <c r="F28" s="6" t="str">
        <f>VLOOKUP(D28,'[1]Detalle de Supermercado'!$I$2:$R$519,3,FALSE)</f>
        <v>PANEL FRIO "D"</v>
      </c>
      <c r="G28" s="6">
        <v>2</v>
      </c>
      <c r="H28" s="6">
        <f>VLOOKUP(D28,'[1]Detalle de Supermercado'!$I$2:$R$519,5,FALSE)</f>
        <v>1080</v>
      </c>
      <c r="I28" s="6">
        <f t="shared" si="0"/>
        <v>2160</v>
      </c>
      <c r="J28" s="5" t="s">
        <v>27</v>
      </c>
      <c r="K28" s="5">
        <v>1</v>
      </c>
      <c r="L28" s="6" t="str">
        <f>VLOOKUP(D28,'[2]Detalle de Supermercado'!$I$2:$R$519,4,FALSE)</f>
        <v>08A19</v>
      </c>
      <c r="M28" s="5">
        <v>30.12</v>
      </c>
    </row>
    <row r="29" spans="1:13" x14ac:dyDescent="0.35">
      <c r="A29" s="5" t="s">
        <v>147</v>
      </c>
      <c r="B29" s="5" t="s">
        <v>149</v>
      </c>
      <c r="C29" s="5">
        <v>1</v>
      </c>
      <c r="D29" s="5" t="s">
        <v>283</v>
      </c>
      <c r="E29" s="5" t="s">
        <v>175</v>
      </c>
      <c r="F29" s="6" t="str">
        <f>VLOOKUP(D29,'[1]Detalle de Supermercado'!$I$2:$R$519,3,FALSE)</f>
        <v>TORNILLO</v>
      </c>
      <c r="G29" s="6">
        <v>1</v>
      </c>
      <c r="H29" s="6">
        <f>VLOOKUP(D29,'[1]Detalle de Supermercado'!$I$2:$R$519,5,FALSE)</f>
        <v>220000</v>
      </c>
      <c r="I29" s="6">
        <f t="shared" si="0"/>
        <v>220000</v>
      </c>
      <c r="J29" s="5" t="s">
        <v>138</v>
      </c>
      <c r="K29" s="5" t="s">
        <v>138</v>
      </c>
      <c r="L29" s="6" t="str">
        <f>VLOOKUP(D29,'[2]Detalle de Supermercado'!$I$2:$R$519,4,FALSE)</f>
        <v>20A21</v>
      </c>
      <c r="M29" s="5">
        <v>66.36</v>
      </c>
    </row>
    <row r="30" spans="1:13" x14ac:dyDescent="0.35">
      <c r="A30" s="5" t="s">
        <v>147</v>
      </c>
      <c r="B30" s="5" t="s">
        <v>150</v>
      </c>
      <c r="C30" s="5">
        <v>1</v>
      </c>
      <c r="D30" s="5" t="s">
        <v>24</v>
      </c>
      <c r="E30" s="5" t="s">
        <v>180</v>
      </c>
      <c r="F30" s="6" t="str">
        <f>VLOOKUP(D30,'[1]Detalle de Supermercado'!$I$2:$R$519,3,FALSE)</f>
        <v>BOTON DE PRESION</v>
      </c>
      <c r="G30" s="6">
        <v>1</v>
      </c>
      <c r="H30" s="6">
        <f>VLOOKUP(D30,'[1]Detalle de Supermercado'!$I$2:$R$519,5,FALSE)</f>
        <v>28000</v>
      </c>
      <c r="I30" s="6">
        <f t="shared" si="0"/>
        <v>28000</v>
      </c>
      <c r="J30" s="5" t="s">
        <v>138</v>
      </c>
      <c r="K30" s="5" t="s">
        <v>138</v>
      </c>
      <c r="L30" s="6" t="str">
        <f>VLOOKUP(D30,'[2]Detalle de Supermercado'!$I$2:$R$519,4,FALSE)</f>
        <v>20A08</v>
      </c>
      <c r="M30" s="5">
        <v>67.010000000000005</v>
      </c>
    </row>
    <row r="31" spans="1:13" x14ac:dyDescent="0.35">
      <c r="A31" s="5" t="s">
        <v>147</v>
      </c>
      <c r="B31" s="5" t="s">
        <v>150</v>
      </c>
      <c r="C31" s="5">
        <v>1</v>
      </c>
      <c r="D31" s="5" t="s">
        <v>28</v>
      </c>
      <c r="E31" s="5" t="s">
        <v>181</v>
      </c>
      <c r="F31" s="6" t="str">
        <f>VLOOKUP(D31,'[1]Detalle de Supermercado'!$I$2:$R$519,3,FALSE)</f>
        <v>SENSOR SOLAR "638A"</v>
      </c>
      <c r="G31" s="6">
        <v>3</v>
      </c>
      <c r="H31" s="6">
        <f>VLOOKUP(D31,'[1]Detalle de Supermercado'!$I$2:$R$519,5,FALSE)</f>
        <v>1600</v>
      </c>
      <c r="I31" s="6">
        <f t="shared" si="0"/>
        <v>4800</v>
      </c>
      <c r="J31" s="5" t="s">
        <v>27</v>
      </c>
      <c r="K31" s="5">
        <v>2</v>
      </c>
      <c r="L31" s="6" t="str">
        <f>VLOOKUP(D31,'[2]Detalle de Supermercado'!$I$2:$R$519,4,FALSE)</f>
        <v>08A05</v>
      </c>
      <c r="M31" s="5">
        <v>13.77</v>
      </c>
    </row>
    <row r="32" spans="1:13" x14ac:dyDescent="0.35">
      <c r="A32" s="5" t="s">
        <v>147</v>
      </c>
      <c r="B32" s="5" t="s">
        <v>149</v>
      </c>
      <c r="C32" s="5">
        <v>1</v>
      </c>
      <c r="D32" s="8" t="s">
        <v>124</v>
      </c>
      <c r="E32" s="5" t="s">
        <v>182</v>
      </c>
      <c r="F32" s="6" t="str">
        <f>VLOOKUP(D32,'[1]Detalle de Supermercado'!$I$2:$R$519,3,FALSE)</f>
        <v>MOLDURA AMBIENTAL B</v>
      </c>
      <c r="G32" s="6">
        <v>12</v>
      </c>
      <c r="H32" s="6" t="str">
        <f>VLOOKUP(D32,'[1]Detalle de Supermercado'!$I$2:$R$519,5,FALSE)</f>
        <v>NA</v>
      </c>
      <c r="I32" s="6" t="e">
        <f t="shared" si="0"/>
        <v>#VALUE!</v>
      </c>
      <c r="J32" s="5" t="s">
        <v>27</v>
      </c>
      <c r="K32" s="5">
        <v>2</v>
      </c>
      <c r="L32" s="6" t="str">
        <f>VLOOKUP(D32,'[2]Detalle de Supermercado'!$I$2:$R$519,4,FALSE)</f>
        <v>14A04-1</v>
      </c>
      <c r="M32" s="5">
        <v>7.27</v>
      </c>
    </row>
    <row r="33" spans="1:13" x14ac:dyDescent="0.35">
      <c r="A33" s="5" t="s">
        <v>147</v>
      </c>
      <c r="B33" s="5" t="s">
        <v>149</v>
      </c>
      <c r="C33" s="5">
        <v>1</v>
      </c>
      <c r="D33" s="5" t="s">
        <v>284</v>
      </c>
      <c r="E33" s="5" t="s">
        <v>183</v>
      </c>
      <c r="F33" s="6" t="str">
        <f>VLOOKUP(D33,'[1]Detalle de Supermercado'!$I$2:$R$519,3,FALSE)</f>
        <v>Tornillo C. Infferior</v>
      </c>
      <c r="G33" s="6">
        <v>1</v>
      </c>
      <c r="H33" s="6">
        <f>VLOOKUP(D33,'[1]Detalle de Supermercado'!$I$2:$R$519,5,FALSE)</f>
        <v>111600</v>
      </c>
      <c r="I33" s="6">
        <f t="shared" si="0"/>
        <v>111600</v>
      </c>
      <c r="J33" s="5" t="s">
        <v>138</v>
      </c>
      <c r="K33" s="5" t="s">
        <v>138</v>
      </c>
      <c r="L33" s="6" t="str">
        <f>VLOOKUP(D33,'[2]Detalle de Supermercado'!$I$2:$R$519,4,FALSE)</f>
        <v>20A15</v>
      </c>
      <c r="M33" s="5">
        <v>62.02</v>
      </c>
    </row>
    <row r="34" spans="1:13" x14ac:dyDescent="0.35">
      <c r="A34" s="5" t="s">
        <v>147</v>
      </c>
      <c r="B34" s="5" t="s">
        <v>149</v>
      </c>
      <c r="C34" s="5">
        <v>1</v>
      </c>
      <c r="D34" s="5" t="s">
        <v>29</v>
      </c>
      <c r="E34" s="5" t="s">
        <v>184</v>
      </c>
      <c r="F34" s="6" t="str">
        <f>VLOOKUP(D34,'[1]Detalle de Supermercado'!$I$2:$R$519,3,FALSE)</f>
        <v>UNIDAD CONTROL "842 J"</v>
      </c>
      <c r="G34" s="6">
        <v>4</v>
      </c>
      <c r="H34" s="6">
        <f>VLOOKUP(D34,'[1]Detalle de Supermercado'!$I$2:$R$519,5,FALSE)</f>
        <v>192</v>
      </c>
      <c r="I34" s="6">
        <f t="shared" si="0"/>
        <v>768</v>
      </c>
      <c r="J34" s="5" t="s">
        <v>35</v>
      </c>
      <c r="K34" s="5">
        <v>1</v>
      </c>
      <c r="L34" s="6" t="str">
        <f>VLOOKUP(D34,'[2]Detalle de Supermercado'!$I$2:$R$519,4,FALSE)</f>
        <v>02A06</v>
      </c>
      <c r="M34" s="5">
        <v>57.47</v>
      </c>
    </row>
    <row r="35" spans="1:13" x14ac:dyDescent="0.35">
      <c r="A35" s="5" t="s">
        <v>147</v>
      </c>
      <c r="B35" s="5" t="s">
        <v>150</v>
      </c>
      <c r="C35" s="5">
        <v>1</v>
      </c>
      <c r="D35" s="5" t="s">
        <v>37</v>
      </c>
      <c r="E35" s="5" t="s">
        <v>185</v>
      </c>
      <c r="F35" s="6" t="str">
        <f>VLOOKUP(D35,'[1]Detalle de Supermercado'!$I$2:$R$519,3,FALSE)</f>
        <v>UNIDAD CONTROL "842"</v>
      </c>
      <c r="G35" s="6">
        <v>4</v>
      </c>
      <c r="H35" s="6">
        <v>192</v>
      </c>
      <c r="I35" s="6">
        <f t="shared" si="0"/>
        <v>768</v>
      </c>
      <c r="J35" s="5" t="s">
        <v>35</v>
      </c>
      <c r="K35" s="5">
        <v>1</v>
      </c>
      <c r="L35" s="6" t="str">
        <f>VLOOKUP(D35,'[2]Detalle de Supermercado'!$I$2:$R$519,4,FALSE)</f>
        <v>04A12</v>
      </c>
      <c r="M35" s="5">
        <v>60.76</v>
      </c>
    </row>
    <row r="36" spans="1:13" x14ac:dyDescent="0.35">
      <c r="A36" s="5" t="s">
        <v>147</v>
      </c>
      <c r="B36" s="5" t="s">
        <v>150</v>
      </c>
      <c r="C36" s="5">
        <v>1</v>
      </c>
      <c r="D36" s="5" t="s">
        <v>108</v>
      </c>
      <c r="E36" s="5" t="s">
        <v>186</v>
      </c>
      <c r="F36" s="6" t="str">
        <f>VLOOKUP(D36,'[1]Detalle de Supermercado'!$I$2:$R$519,3,FALSE)</f>
        <v>MOLDURA CENTRAL "B"</v>
      </c>
      <c r="G36" s="6">
        <v>10</v>
      </c>
      <c r="H36" s="6">
        <f>VLOOKUP(D36,'[1]Detalle de Supermercado'!$I$2:$R$519,5,FALSE)</f>
        <v>180</v>
      </c>
      <c r="I36" s="6">
        <f t="shared" si="0"/>
        <v>1800</v>
      </c>
      <c r="J36" s="5" t="s">
        <v>36</v>
      </c>
      <c r="K36" s="5">
        <v>1</v>
      </c>
      <c r="L36" s="6" t="str">
        <f>VLOOKUP(D36,'[2]Detalle de Supermercado'!$I$2:$R$519,4,FALSE)</f>
        <v>13A21</v>
      </c>
      <c r="M36" s="5">
        <v>26.68</v>
      </c>
    </row>
    <row r="37" spans="1:13" x14ac:dyDescent="0.35">
      <c r="A37" s="5" t="s">
        <v>147</v>
      </c>
      <c r="B37" s="5" t="s">
        <v>151</v>
      </c>
      <c r="C37" s="5">
        <v>1</v>
      </c>
      <c r="D37" s="5" t="s">
        <v>107</v>
      </c>
      <c r="E37" s="5" t="s">
        <v>187</v>
      </c>
      <c r="F37" s="6" t="str">
        <f>VLOOKUP(D37,'[1]Detalle de Supermercado'!$I$2:$R$519,3,FALSE)</f>
        <v>MOLDURA CENTRAL "F"</v>
      </c>
      <c r="G37" s="6">
        <v>12</v>
      </c>
      <c r="H37" s="6">
        <f>VLOOKUP(D37,'[1]Detalle de Supermercado'!$I$2:$R$519,5,FALSE)</f>
        <v>72</v>
      </c>
      <c r="I37" s="6">
        <f t="shared" si="0"/>
        <v>864</v>
      </c>
      <c r="J37" s="5" t="s">
        <v>36</v>
      </c>
      <c r="K37" s="5">
        <v>1</v>
      </c>
      <c r="L37" s="6" t="str">
        <f>VLOOKUP(D37,'[2]Detalle de Supermercado'!$I$2:$R$519,4,FALSE)</f>
        <v>12A21</v>
      </c>
      <c r="M37" s="5">
        <v>25.48</v>
      </c>
    </row>
    <row r="38" spans="1:13" x14ac:dyDescent="0.35">
      <c r="A38" s="5" t="s">
        <v>147</v>
      </c>
      <c r="B38" s="5" t="s">
        <v>151</v>
      </c>
      <c r="C38" s="5">
        <v>1</v>
      </c>
      <c r="D38" s="5" t="s">
        <v>125</v>
      </c>
      <c r="E38" s="5" t="s">
        <v>188</v>
      </c>
      <c r="F38" s="6" t="str">
        <f>VLOOKUP(D38,'[1]Detalle de Supermercado'!$I$2:$R$519,3,FALSE)</f>
        <v>MOLDURA KOMBI "E"</v>
      </c>
      <c r="G38" s="6">
        <v>4</v>
      </c>
      <c r="H38" s="6">
        <f>VLOOKUP(D38,'[1]Detalle de Supermercado'!$I$2:$R$519,5,FALSE)</f>
        <v>108</v>
      </c>
      <c r="I38" s="6">
        <f t="shared" si="0"/>
        <v>432</v>
      </c>
      <c r="J38" s="5" t="s">
        <v>38</v>
      </c>
      <c r="K38" s="5">
        <v>1</v>
      </c>
      <c r="L38" s="6" t="str">
        <f>VLOOKUP(D38,'[2]Detalle de Supermercado'!$I$2:$R$519,4,FALSE)</f>
        <v>13A19</v>
      </c>
      <c r="M38" s="5">
        <v>13.87</v>
      </c>
    </row>
    <row r="39" spans="1:13" x14ac:dyDescent="0.35">
      <c r="A39" s="5" t="s">
        <v>147</v>
      </c>
      <c r="B39" s="5" t="s">
        <v>151</v>
      </c>
      <c r="C39" s="5">
        <v>1</v>
      </c>
      <c r="D39" s="5" t="s">
        <v>126</v>
      </c>
      <c r="E39" s="5" t="s">
        <v>189</v>
      </c>
      <c r="F39" s="6" t="str">
        <f>VLOOKUP(D39,'[1]Detalle de Supermercado'!$I$2:$R$519,3,FALSE)</f>
        <v>SOPORTE RADIO</v>
      </c>
      <c r="G39" s="6">
        <v>20</v>
      </c>
      <c r="H39" s="6">
        <f>VLOOKUP(D39,'[1]Detalle de Supermercado'!$I$2:$R$519,5,FALSE)</f>
        <v>108</v>
      </c>
      <c r="I39" s="6">
        <f t="shared" si="0"/>
        <v>2160</v>
      </c>
      <c r="J39" s="5" t="s">
        <v>39</v>
      </c>
      <c r="K39" s="5">
        <v>1</v>
      </c>
      <c r="L39" s="6" t="str">
        <f>VLOOKUP(D39,'[2]Detalle de Supermercado'!$I$2:$R$519,4,FALSE)</f>
        <v>13A16</v>
      </c>
      <c r="M39" s="5">
        <v>12.65</v>
      </c>
    </row>
    <row r="40" spans="1:13" x14ac:dyDescent="0.35">
      <c r="A40" s="5" t="s">
        <v>147</v>
      </c>
      <c r="B40" s="5" t="s">
        <v>151</v>
      </c>
      <c r="C40" s="5">
        <v>1</v>
      </c>
      <c r="D40" s="9" t="s">
        <v>30</v>
      </c>
      <c r="E40" s="9" t="s">
        <v>190</v>
      </c>
      <c r="F40" s="7" t="s">
        <v>591</v>
      </c>
      <c r="G40" s="6">
        <v>5</v>
      </c>
      <c r="H40" s="6" t="e">
        <f>VLOOKUP(D40,'[1]Detalle de Supermercado'!$I$2:$R$519,5,FALSE)</f>
        <v>#N/A</v>
      </c>
      <c r="I40" s="6" t="e">
        <f t="shared" si="0"/>
        <v>#N/A</v>
      </c>
      <c r="J40" s="9" t="s">
        <v>39</v>
      </c>
      <c r="K40" s="9">
        <v>2</v>
      </c>
      <c r="L40" s="5" t="s">
        <v>730</v>
      </c>
      <c r="M40" s="9"/>
    </row>
    <row r="41" spans="1:13" x14ac:dyDescent="0.35">
      <c r="A41" s="5" t="s">
        <v>147</v>
      </c>
      <c r="B41" s="5" t="s">
        <v>151</v>
      </c>
      <c r="C41" s="5">
        <v>1</v>
      </c>
      <c r="D41" s="9" t="s">
        <v>707</v>
      </c>
      <c r="E41" s="9" t="s">
        <v>191</v>
      </c>
      <c r="F41" s="6" t="s">
        <v>708</v>
      </c>
      <c r="G41" s="6">
        <v>4</v>
      </c>
      <c r="H41" s="6">
        <v>144</v>
      </c>
      <c r="I41" s="6">
        <f t="shared" si="0"/>
        <v>576</v>
      </c>
      <c r="J41" s="9" t="s">
        <v>39</v>
      </c>
      <c r="K41" s="9">
        <v>2</v>
      </c>
      <c r="L41" s="6" t="s">
        <v>300</v>
      </c>
      <c r="M41" s="9">
        <v>105</v>
      </c>
    </row>
    <row r="42" spans="1:13" x14ac:dyDescent="0.35">
      <c r="A42" s="5" t="s">
        <v>147</v>
      </c>
      <c r="B42" s="5" t="s">
        <v>151</v>
      </c>
      <c r="C42" s="5">
        <v>1</v>
      </c>
      <c r="D42" s="9" t="s">
        <v>623</v>
      </c>
      <c r="E42" s="9" t="s">
        <v>192</v>
      </c>
      <c r="F42" s="6" t="s">
        <v>709</v>
      </c>
      <c r="G42" s="6">
        <v>4</v>
      </c>
      <c r="H42" s="6">
        <v>144</v>
      </c>
      <c r="I42" s="6">
        <f t="shared" si="0"/>
        <v>576</v>
      </c>
      <c r="J42" s="9" t="s">
        <v>39</v>
      </c>
      <c r="K42" s="9">
        <v>2</v>
      </c>
      <c r="L42" s="6" t="s">
        <v>710</v>
      </c>
      <c r="M42" s="9">
        <v>103</v>
      </c>
    </row>
    <row r="43" spans="1:13" x14ac:dyDescent="0.35">
      <c r="A43" s="5" t="s">
        <v>147</v>
      </c>
      <c r="B43" s="5" t="s">
        <v>151</v>
      </c>
      <c r="C43" s="5">
        <v>1</v>
      </c>
      <c r="D43" s="5" t="s">
        <v>31</v>
      </c>
      <c r="E43" s="5" t="s">
        <v>193</v>
      </c>
      <c r="F43" s="6" t="str">
        <f>VLOOKUP(D43,'[1]Detalle de Supermercado'!$I$2:$R$519,3,FALSE)</f>
        <v>PANTALLA "605 B"</v>
      </c>
      <c r="G43" s="6">
        <v>5</v>
      </c>
      <c r="H43" s="6">
        <f>VLOOKUP(D43,'[1]Detalle de Supermercado'!$I$2:$R$519,5,FALSE)</f>
        <v>192</v>
      </c>
      <c r="I43" s="6">
        <f t="shared" si="0"/>
        <v>960</v>
      </c>
      <c r="J43" s="5" t="s">
        <v>39</v>
      </c>
      <c r="K43" s="5">
        <v>2</v>
      </c>
      <c r="L43" s="6" t="str">
        <f>VLOOKUP(D43,'[2]Detalle de Supermercado'!$I$2:$R$519,4,FALSE)</f>
        <v>02A03</v>
      </c>
      <c r="M43" s="5">
        <v>60.44</v>
      </c>
    </row>
    <row r="44" spans="1:13" x14ac:dyDescent="0.35">
      <c r="A44" s="5" t="s">
        <v>147</v>
      </c>
      <c r="B44" s="5" t="s">
        <v>151</v>
      </c>
      <c r="C44" s="5">
        <v>1</v>
      </c>
      <c r="D44" s="5" t="s">
        <v>32</v>
      </c>
      <c r="E44" s="5" t="s">
        <v>194</v>
      </c>
      <c r="F44" s="6" t="str">
        <f>VLOOKUP(D44,'[1]Detalle de Supermercado'!$I$2:$R$519,3,FALSE)</f>
        <v>PANTALLA "605 C"</v>
      </c>
      <c r="G44" s="6">
        <v>5</v>
      </c>
      <c r="H44" s="6">
        <f>VLOOKUP(D44,'[1]Detalle de Supermercado'!$I$2:$R$519,5,FALSE)</f>
        <v>252</v>
      </c>
      <c r="I44" s="6">
        <f t="shared" si="0"/>
        <v>1260</v>
      </c>
      <c r="J44" s="5" t="s">
        <v>39</v>
      </c>
      <c r="K44" s="5">
        <v>2</v>
      </c>
      <c r="L44" s="6" t="str">
        <f>VLOOKUP(D44,'[2]Detalle de Supermercado'!$I$2:$R$519,4,FALSE)</f>
        <v>02A01</v>
      </c>
      <c r="M44" s="5">
        <v>60.24</v>
      </c>
    </row>
    <row r="45" spans="1:13" x14ac:dyDescent="0.35">
      <c r="A45" s="5" t="s">
        <v>147</v>
      </c>
      <c r="B45" s="5" t="s">
        <v>149</v>
      </c>
      <c r="C45" s="5">
        <v>1</v>
      </c>
      <c r="D45" s="5" t="s">
        <v>33</v>
      </c>
      <c r="E45" s="5" t="s">
        <v>195</v>
      </c>
      <c r="F45" s="6" t="str">
        <f>VLOOKUP(D45,'[1]Detalle de Supermercado'!$I$2:$R$519,3,FALSE)</f>
        <v>PANTALLA "605 D"</v>
      </c>
      <c r="G45" s="6">
        <v>3</v>
      </c>
      <c r="H45" s="6">
        <f>VLOOKUP(D45,'[1]Detalle de Supermercado'!$I$2:$R$519,5,FALSE)</f>
        <v>252</v>
      </c>
      <c r="I45" s="6">
        <f t="shared" si="0"/>
        <v>756</v>
      </c>
      <c r="J45" s="5" t="s">
        <v>39</v>
      </c>
      <c r="K45" s="5">
        <v>2</v>
      </c>
      <c r="L45" s="6" t="str">
        <f>VLOOKUP(D45,'[2]Detalle de Supermercado'!$I$2:$R$519,4,FALSE)</f>
        <v>02A04</v>
      </c>
      <c r="M45" s="5">
        <v>60.65</v>
      </c>
    </row>
    <row r="46" spans="1:13" x14ac:dyDescent="0.35">
      <c r="A46" s="5" t="s">
        <v>147</v>
      </c>
      <c r="B46" s="5" t="s">
        <v>151</v>
      </c>
      <c r="C46" s="5">
        <v>1</v>
      </c>
      <c r="D46" s="5" t="s">
        <v>285</v>
      </c>
      <c r="E46" s="5" t="s">
        <v>196</v>
      </c>
      <c r="F46" s="6" t="str">
        <f>VLOOKUP(D46,'[1]Detalle de Supermercado'!$I$2:$R$519,3,FALSE)</f>
        <v>Tornillo Decapitable</v>
      </c>
      <c r="G46" s="6">
        <v>1</v>
      </c>
      <c r="H46" s="6">
        <f>VLOOKUP(D46,'[1]Detalle de Supermercado'!$I$2:$R$519,5,FALSE)</f>
        <v>57600</v>
      </c>
      <c r="I46" s="6">
        <f t="shared" si="0"/>
        <v>57600</v>
      </c>
      <c r="J46" s="5" t="s">
        <v>138</v>
      </c>
      <c r="K46" s="5" t="s">
        <v>138</v>
      </c>
      <c r="L46" s="6" t="str">
        <f>VLOOKUP(D46,'[2]Detalle de Supermercado'!$I$2:$R$519,4,FALSE)</f>
        <v>20A17</v>
      </c>
      <c r="M46" s="5">
        <v>70.349999999999994</v>
      </c>
    </row>
    <row r="47" spans="1:13" x14ac:dyDescent="0.35">
      <c r="A47" s="5" t="s">
        <v>147</v>
      </c>
      <c r="B47" s="5" t="s">
        <v>151</v>
      </c>
      <c r="C47" s="5">
        <v>1</v>
      </c>
      <c r="D47" s="5" t="s">
        <v>127</v>
      </c>
      <c r="E47" s="5" t="s">
        <v>197</v>
      </c>
      <c r="F47" s="6" t="str">
        <f>VLOOKUP(D47,'[1]Detalle de Supermercado'!$I$2:$R$519,3,FALSE)</f>
        <v>MARCO PANTALLA</v>
      </c>
      <c r="G47" s="6">
        <v>3</v>
      </c>
      <c r="H47" s="6">
        <f>VLOOKUP(D47,'[1]Detalle de Supermercado'!$I$2:$R$519,5,FALSE)</f>
        <v>792</v>
      </c>
      <c r="I47" s="6">
        <f t="shared" si="0"/>
        <v>2376</v>
      </c>
      <c r="J47" s="5" t="s">
        <v>40</v>
      </c>
      <c r="K47" s="5">
        <v>1</v>
      </c>
      <c r="L47" s="6" t="str">
        <f>VLOOKUP(D47,'[2]Detalle de Supermercado'!$I$2:$R$519,4,FALSE)</f>
        <v>09A21</v>
      </c>
      <c r="M47" s="5">
        <v>25.18</v>
      </c>
    </row>
    <row r="48" spans="1:13" x14ac:dyDescent="0.35">
      <c r="A48" s="5" t="s">
        <v>147</v>
      </c>
      <c r="B48" s="5" t="s">
        <v>151</v>
      </c>
      <c r="C48" s="5">
        <v>1</v>
      </c>
      <c r="D48" s="5" t="s">
        <v>128</v>
      </c>
      <c r="E48" s="5" t="s">
        <v>198</v>
      </c>
      <c r="F48" s="6" t="str">
        <f>VLOOKUP(D48,'[1]Detalle de Supermercado'!$I$2:$R$519,3,FALSE)</f>
        <v>MARCO PANTALLA</v>
      </c>
      <c r="G48" s="6">
        <v>4</v>
      </c>
      <c r="H48" s="6">
        <f>VLOOKUP(D48,'[1]Detalle de Supermercado'!$I$2:$R$519,5,FALSE)</f>
        <v>792</v>
      </c>
      <c r="I48" s="6">
        <f t="shared" si="0"/>
        <v>3168</v>
      </c>
      <c r="J48" s="5" t="s">
        <v>40</v>
      </c>
      <c r="K48" s="5">
        <v>1</v>
      </c>
      <c r="L48" s="6" t="str">
        <f>VLOOKUP(D48,'[2]Detalle de Supermercado'!$I$2:$R$519,4,FALSE)</f>
        <v>09A27</v>
      </c>
      <c r="M48" s="5">
        <v>31.77</v>
      </c>
    </row>
    <row r="49" spans="1:13" x14ac:dyDescent="0.35">
      <c r="A49" s="5" t="s">
        <v>147</v>
      </c>
      <c r="B49" s="5" t="s">
        <v>151</v>
      </c>
      <c r="C49" s="5">
        <v>1</v>
      </c>
      <c r="D49" s="5" t="s">
        <v>105</v>
      </c>
      <c r="E49" s="5" t="s">
        <v>199</v>
      </c>
      <c r="F49" s="6" t="str">
        <f>VLOOKUP(D49,'[1]Detalle de Supermercado'!$I$2:$R$519,3,FALSE)</f>
        <v>MOLDURA AMBIENTAL "2UT"</v>
      </c>
      <c r="G49" s="6">
        <v>2</v>
      </c>
      <c r="H49" s="6">
        <f>VLOOKUP(D49,'[1]Detalle de Supermercado'!$I$2:$R$519,5,FALSE)</f>
        <v>108</v>
      </c>
      <c r="I49" s="6">
        <f t="shared" si="0"/>
        <v>216</v>
      </c>
      <c r="J49" s="5" t="s">
        <v>40</v>
      </c>
      <c r="K49" s="5">
        <v>2</v>
      </c>
      <c r="L49" s="6" t="str">
        <f>VLOOKUP(D49,'[2]Detalle de Supermercado'!$I$2:$R$519,4,FALSE)</f>
        <v>12A20</v>
      </c>
      <c r="M49" s="5">
        <v>20.059999999999999</v>
      </c>
    </row>
    <row r="50" spans="1:13" x14ac:dyDescent="0.35">
      <c r="A50" s="5" t="s">
        <v>147</v>
      </c>
      <c r="B50" s="5" t="s">
        <v>151</v>
      </c>
      <c r="C50" s="5">
        <v>1</v>
      </c>
      <c r="D50" s="5" t="s">
        <v>104</v>
      </c>
      <c r="E50" s="5" t="s">
        <v>200</v>
      </c>
      <c r="F50" s="6" t="str">
        <f>VLOOKUP(D50,'[1]Detalle de Supermercado'!$I$2:$R$519,3,FALSE)</f>
        <v>MOLDURA AMBIENTAL "ZBA"</v>
      </c>
      <c r="G50" s="6">
        <v>7</v>
      </c>
      <c r="H50" s="6">
        <f>VLOOKUP(D50,'[1]Detalle de Supermercado'!$I$2:$R$519,5,FALSE)</f>
        <v>108</v>
      </c>
      <c r="I50" s="6">
        <f t="shared" si="0"/>
        <v>756</v>
      </c>
      <c r="J50" s="5" t="s">
        <v>40</v>
      </c>
      <c r="K50" s="5">
        <v>2</v>
      </c>
      <c r="L50" s="6" t="str">
        <f>VLOOKUP(D50,'[2]Detalle de Supermercado'!$I$2:$R$519,4,FALSE)</f>
        <v>12A19</v>
      </c>
      <c r="M50" s="5">
        <v>20.85</v>
      </c>
    </row>
    <row r="51" spans="1:13" x14ac:dyDescent="0.35">
      <c r="A51" s="5" t="s">
        <v>147</v>
      </c>
      <c r="B51" s="5" t="s">
        <v>151</v>
      </c>
      <c r="C51" s="5">
        <v>1</v>
      </c>
      <c r="D51" s="5" t="s">
        <v>129</v>
      </c>
      <c r="E51" s="5" t="s">
        <v>201</v>
      </c>
      <c r="F51" s="6" t="str">
        <f>VLOOKUP(D51,'[1]Detalle de Supermercado'!$I$2:$R$519,3,FALSE)</f>
        <v>MOLDURA AMBIENTAL "SL1"</v>
      </c>
      <c r="G51" s="6">
        <v>6</v>
      </c>
      <c r="H51" s="6">
        <f>VLOOKUP(D51,'[1]Detalle de Supermercado'!$I$2:$R$519,5,FALSE)</f>
        <v>108</v>
      </c>
      <c r="I51" s="6">
        <f t="shared" si="0"/>
        <v>648</v>
      </c>
      <c r="J51" s="5" t="s">
        <v>40</v>
      </c>
      <c r="K51" s="5">
        <v>2</v>
      </c>
      <c r="L51" s="6" t="str">
        <f>VLOOKUP(D51,'[2]Detalle de Supermercado'!$I$2:$R$519,4,FALSE)</f>
        <v>12A16</v>
      </c>
      <c r="M51" s="5">
        <v>17.350000000000001</v>
      </c>
    </row>
    <row r="52" spans="1:13" x14ac:dyDescent="0.35">
      <c r="A52" s="5" t="s">
        <v>147</v>
      </c>
      <c r="B52" s="5" t="s">
        <v>151</v>
      </c>
      <c r="C52" s="5">
        <v>1</v>
      </c>
      <c r="D52" s="9" t="s">
        <v>711</v>
      </c>
      <c r="E52" s="9" t="s">
        <v>202</v>
      </c>
      <c r="F52" s="6" t="str">
        <f>VLOOKUP(D52,'[1]Detalle de Supermercado'!$I$2:$R$519,3,FALSE)</f>
        <v>MOLDURA AMBIENTAL "ASZ"</v>
      </c>
      <c r="G52" s="6">
        <v>5</v>
      </c>
      <c r="H52" s="6">
        <f>VLOOKUP(D52,'[1]Detalle de Supermercado'!$I$2:$R$519,5,FALSE)</f>
        <v>720</v>
      </c>
      <c r="I52" s="6">
        <f t="shared" si="0"/>
        <v>3600</v>
      </c>
      <c r="J52" s="9" t="s">
        <v>40</v>
      </c>
      <c r="K52" s="9">
        <v>2</v>
      </c>
      <c r="L52" s="6" t="str">
        <f>VLOOKUP(D52,'[2]Detalle de Supermercado'!$I$2:$R$519,4,FALSE)</f>
        <v>09A29</v>
      </c>
      <c r="M52" s="9">
        <v>21</v>
      </c>
    </row>
    <row r="53" spans="1:13" x14ac:dyDescent="0.35">
      <c r="A53" s="5" t="s">
        <v>147</v>
      </c>
      <c r="B53" s="5" t="s">
        <v>151</v>
      </c>
      <c r="C53" s="5">
        <v>1</v>
      </c>
      <c r="D53" s="9" t="s">
        <v>704</v>
      </c>
      <c r="E53" s="9" t="s">
        <v>203</v>
      </c>
      <c r="F53" s="6" t="str">
        <f>VLOOKUP(D53,'[1]Detalle de Supermercado'!$I$2:$R$519,3,FALSE)</f>
        <v>MOLDURA AMBIENTAL "TU2"</v>
      </c>
      <c r="G53" s="6">
        <v>6</v>
      </c>
      <c r="H53" s="6">
        <f>VLOOKUP(D53,'[1]Detalle de Supermercado'!$I$2:$R$519,5,FALSE)</f>
        <v>108</v>
      </c>
      <c r="I53" s="6">
        <f t="shared" si="0"/>
        <v>648</v>
      </c>
      <c r="J53" s="9" t="s">
        <v>40</v>
      </c>
      <c r="K53" s="9">
        <v>3</v>
      </c>
      <c r="L53" s="6" t="str">
        <f>VLOOKUP(D53,'[2]Detalle de Supermercado'!$I$2:$R$519,4,FALSE)</f>
        <v>12A21</v>
      </c>
      <c r="M53" s="9">
        <v>10</v>
      </c>
    </row>
    <row r="54" spans="1:13" x14ac:dyDescent="0.35">
      <c r="A54" s="5" t="s">
        <v>147</v>
      </c>
      <c r="B54" s="5" t="s">
        <v>151</v>
      </c>
      <c r="C54" s="5">
        <v>1</v>
      </c>
      <c r="D54" s="5" t="s">
        <v>103</v>
      </c>
      <c r="E54" s="5" t="s">
        <v>204</v>
      </c>
      <c r="F54" s="6" t="str">
        <f>VLOOKUP(D54,'[1]Detalle de Supermercado'!$I$2:$R$519,3,FALSE)</f>
        <v>MOLDURA AMBIENTAL B</v>
      </c>
      <c r="G54" s="6">
        <v>6</v>
      </c>
      <c r="H54" s="6">
        <f>VLOOKUP(D54,'[1]Detalle de Supermercado'!$I$2:$R$519,5,FALSE)</f>
        <v>108</v>
      </c>
      <c r="I54" s="6">
        <f t="shared" si="0"/>
        <v>648</v>
      </c>
      <c r="J54" s="5" t="s">
        <v>40</v>
      </c>
      <c r="K54" s="5">
        <v>3</v>
      </c>
      <c r="L54" s="6" t="str">
        <f>VLOOKUP(D54,'[2]Detalle de Supermercado'!$I$2:$R$519,4,FALSE)</f>
        <v>08A31</v>
      </c>
      <c r="M54" s="5">
        <v>40.299999999999997</v>
      </c>
    </row>
    <row r="55" spans="1:13" x14ac:dyDescent="0.35">
      <c r="A55" s="5" t="s">
        <v>147</v>
      </c>
      <c r="B55" s="5" t="s">
        <v>151</v>
      </c>
      <c r="C55" s="5">
        <v>1</v>
      </c>
      <c r="D55" s="5" t="s">
        <v>102</v>
      </c>
      <c r="E55" s="5" t="s">
        <v>205</v>
      </c>
      <c r="F55" s="6" t="str">
        <f>VLOOKUP(D55,'[1]Detalle de Supermercado'!$I$2:$R$519,3,FALSE)</f>
        <v>MOLDURA AMBIENTAL "ZJV"</v>
      </c>
      <c r="G55" s="6">
        <v>6</v>
      </c>
      <c r="H55" s="6">
        <f>VLOOKUP(D55,'[1]Detalle de Supermercado'!$I$2:$R$519,5,FALSE)</f>
        <v>108</v>
      </c>
      <c r="I55" s="6">
        <f t="shared" si="0"/>
        <v>648</v>
      </c>
      <c r="J55" s="5" t="s">
        <v>40</v>
      </c>
      <c r="K55" s="5">
        <v>3</v>
      </c>
      <c r="L55" s="6" t="str">
        <f>VLOOKUP(D55,'[2]Detalle de Supermercado'!$I$2:$R$519,4,FALSE)</f>
        <v>08A32</v>
      </c>
      <c r="M55" s="5">
        <v>41.28</v>
      </c>
    </row>
    <row r="56" spans="1:13" x14ac:dyDescent="0.35">
      <c r="A56" s="5" t="s">
        <v>147</v>
      </c>
      <c r="B56" s="5" t="s">
        <v>151</v>
      </c>
      <c r="C56" s="5">
        <v>1</v>
      </c>
      <c r="D56" s="5" t="s">
        <v>101</v>
      </c>
      <c r="E56" s="5" t="s">
        <v>206</v>
      </c>
      <c r="F56" s="6" t="str">
        <f>VLOOKUP(D56,'[1]Detalle de Supermercado'!$I$2:$R$519,3,FALSE)</f>
        <v>MOLDURA AMBIENTAL "SL1"</v>
      </c>
      <c r="G56" s="6">
        <v>3</v>
      </c>
      <c r="H56" s="6">
        <f>VLOOKUP(D56,'[1]Detalle de Supermercado'!$I$2:$R$519,5,FALSE)</f>
        <v>720</v>
      </c>
      <c r="I56" s="6">
        <f t="shared" si="0"/>
        <v>2160</v>
      </c>
      <c r="J56" s="5" t="s">
        <v>40</v>
      </c>
      <c r="K56" s="5">
        <v>4</v>
      </c>
      <c r="L56" s="6" t="str">
        <f>VLOOKUP(D56,'[2]Detalle de Supermercado'!$I$2:$R$519,4,FALSE)</f>
        <v>09A28</v>
      </c>
      <c r="M56" s="5">
        <v>35.450000000000003</v>
      </c>
    </row>
    <row r="57" spans="1:13" x14ac:dyDescent="0.35">
      <c r="A57" s="5" t="s">
        <v>147</v>
      </c>
      <c r="B57" s="5" t="s">
        <v>151</v>
      </c>
      <c r="C57" s="5">
        <v>1</v>
      </c>
      <c r="D57" s="5" t="s">
        <v>34</v>
      </c>
      <c r="E57" s="5" t="s">
        <v>207</v>
      </c>
      <c r="F57" s="6" t="e">
        <f>VLOOKUP(D57,'[1]Detalle de Supermercado'!$I$2:$R$519,3,FALSE)</f>
        <v>#N/A</v>
      </c>
      <c r="G57" s="6">
        <v>3</v>
      </c>
      <c r="H57" s="6" t="e">
        <f>VLOOKUP(D57,'[1]Detalle de Supermercado'!$I$2:$R$519,5,FALSE)</f>
        <v>#N/A</v>
      </c>
      <c r="I57" s="6" t="e">
        <f t="shared" si="0"/>
        <v>#N/A</v>
      </c>
      <c r="J57" s="5" t="s">
        <v>40</v>
      </c>
      <c r="K57" s="5">
        <v>4</v>
      </c>
      <c r="L57" s="5" t="s">
        <v>730</v>
      </c>
      <c r="M57" s="5">
        <v>38.83</v>
      </c>
    </row>
    <row r="58" spans="1:13" x14ac:dyDescent="0.35">
      <c r="A58" s="5" t="s">
        <v>147</v>
      </c>
      <c r="B58" s="5" t="s">
        <v>151</v>
      </c>
      <c r="C58" s="5">
        <v>1</v>
      </c>
      <c r="D58" s="9" t="s">
        <v>705</v>
      </c>
      <c r="E58" s="9" t="s">
        <v>208</v>
      </c>
      <c r="F58" s="6" t="str">
        <f>VLOOKUP(D58,'[1]Detalle de Supermercado'!$I$2:$R$519,3,FALSE)</f>
        <v>MOLDURA AMBIENTAL "ZBA"</v>
      </c>
      <c r="G58" s="6">
        <v>4</v>
      </c>
      <c r="H58" s="6">
        <f>VLOOKUP(D58,'[1]Detalle de Supermercado'!$I$2:$R$519,5,FALSE)</f>
        <v>720</v>
      </c>
      <c r="I58" s="6">
        <f t="shared" si="0"/>
        <v>2880</v>
      </c>
      <c r="J58" s="9" t="s">
        <v>40</v>
      </c>
      <c r="K58" s="9">
        <v>4</v>
      </c>
      <c r="L58" s="6" t="str">
        <f>VLOOKUP(D58,'[2]Detalle de Supermercado'!$I$2:$R$519,4,FALSE)</f>
        <v>09A31</v>
      </c>
      <c r="M58" s="9">
        <v>29</v>
      </c>
    </row>
    <row r="59" spans="1:13" x14ac:dyDescent="0.35">
      <c r="A59" s="5" t="s">
        <v>147</v>
      </c>
      <c r="B59" s="5" t="s">
        <v>151</v>
      </c>
      <c r="C59" s="5">
        <v>1</v>
      </c>
      <c r="D59" s="9" t="s">
        <v>706</v>
      </c>
      <c r="E59" s="9" t="s">
        <v>209</v>
      </c>
      <c r="F59" s="6" t="str">
        <f>VLOOKUP(D59,'[1]Detalle de Supermercado'!$I$2:$R$519,3,FALSE)</f>
        <v>MOLDURA AMBIENTAL "2UT"</v>
      </c>
      <c r="G59" s="6">
        <v>3</v>
      </c>
      <c r="H59" s="6">
        <f>VLOOKUP(D59,'[1]Detalle de Supermercado'!$I$2:$R$519,5,FALSE)</f>
        <v>720</v>
      </c>
      <c r="I59" s="6">
        <f t="shared" si="0"/>
        <v>2160</v>
      </c>
      <c r="J59" s="9" t="s">
        <v>40</v>
      </c>
      <c r="K59" s="9">
        <v>5</v>
      </c>
      <c r="L59" s="6" t="str">
        <f>VLOOKUP(D59,'[2]Detalle de Supermercado'!$I$2:$R$519,4,FALSE)</f>
        <v>09A30</v>
      </c>
      <c r="M59" s="9">
        <v>29</v>
      </c>
    </row>
    <row r="60" spans="1:13" x14ac:dyDescent="0.35">
      <c r="A60" s="5" t="s">
        <v>147</v>
      </c>
      <c r="B60" s="5" t="s">
        <v>151</v>
      </c>
      <c r="C60" s="5">
        <v>1</v>
      </c>
      <c r="D60" s="5" t="s">
        <v>100</v>
      </c>
      <c r="E60" s="5" t="s">
        <v>210</v>
      </c>
      <c r="F60" s="6" t="str">
        <f>VLOOKUP(D60,'[1]Detalle de Supermercado'!$I$2:$R$519,3,FALSE)</f>
        <v>MOLDURA AMBIENTAL "ZJV"</v>
      </c>
      <c r="G60" s="6">
        <v>3</v>
      </c>
      <c r="H60" s="6">
        <f>VLOOKUP(D60,'[1]Detalle de Supermercado'!$I$2:$R$519,5,FALSE)</f>
        <v>720</v>
      </c>
      <c r="I60" s="6">
        <f t="shared" si="0"/>
        <v>2160</v>
      </c>
      <c r="J60" s="5" t="s">
        <v>40</v>
      </c>
      <c r="K60" s="5">
        <v>5</v>
      </c>
      <c r="L60" s="6" t="str">
        <f>VLOOKUP(D60,'[2]Detalle de Supermercado'!$I$2:$R$519,4,FALSE)</f>
        <v>09A33</v>
      </c>
      <c r="M60" s="5">
        <v>42.68</v>
      </c>
    </row>
    <row r="61" spans="1:13" x14ac:dyDescent="0.35">
      <c r="A61" s="5" t="s">
        <v>147</v>
      </c>
      <c r="B61" s="5" t="s">
        <v>151</v>
      </c>
      <c r="C61" s="5">
        <v>1</v>
      </c>
      <c r="D61" s="5" t="s">
        <v>137</v>
      </c>
      <c r="E61" s="5" t="s">
        <v>211</v>
      </c>
      <c r="F61" s="6" t="str">
        <f>VLOOKUP(D61,'[1]Detalle de Supermercado'!$I$2:$R$519,3,FALSE)</f>
        <v>MOLDURA AMBIENTAL "7KK"</v>
      </c>
      <c r="G61" s="6">
        <v>3</v>
      </c>
      <c r="H61" s="6">
        <f>VLOOKUP(D61,'[1]Detalle de Supermercado'!$I$2:$R$519,5,FALSE)</f>
        <v>720</v>
      </c>
      <c r="I61" s="6">
        <f t="shared" si="0"/>
        <v>2160</v>
      </c>
      <c r="J61" s="5" t="s">
        <v>40</v>
      </c>
      <c r="K61" s="5">
        <v>5</v>
      </c>
      <c r="L61" s="6" t="str">
        <f>VLOOKUP(D61,'[2]Detalle de Supermercado'!$I$2:$R$519,4,FALSE)</f>
        <v>09A32</v>
      </c>
      <c r="M61" s="5">
        <v>44.1</v>
      </c>
    </row>
    <row r="62" spans="1:13" x14ac:dyDescent="0.35">
      <c r="A62" s="5" t="s">
        <v>147</v>
      </c>
      <c r="B62" s="5" t="s">
        <v>151</v>
      </c>
      <c r="C62" s="5">
        <v>1</v>
      </c>
      <c r="D62" s="5" t="s">
        <v>117</v>
      </c>
      <c r="E62" s="5" t="s">
        <v>212</v>
      </c>
      <c r="F62" s="6" t="str">
        <f>VLOOKUP(D62,'[1]Detalle de Supermercado'!$I$2:$R$519,3,FALSE)</f>
        <v>MOLDURA AMBIENTAL "TU2"</v>
      </c>
      <c r="G62" s="6">
        <v>4</v>
      </c>
      <c r="H62" s="6">
        <f>VLOOKUP(D62,'[1]Detalle de Supermercado'!$I$2:$R$519,5,FALSE)</f>
        <v>720</v>
      </c>
      <c r="I62" s="6">
        <f t="shared" si="0"/>
        <v>2880</v>
      </c>
      <c r="J62" s="5" t="s">
        <v>40</v>
      </c>
      <c r="K62" s="5">
        <v>5</v>
      </c>
      <c r="L62" s="6" t="str">
        <f>VLOOKUP(D62,'[2]Detalle de Supermercado'!$I$2:$R$519,4,FALSE)</f>
        <v>08A33</v>
      </c>
      <c r="M62" s="5">
        <v>46.9</v>
      </c>
    </row>
    <row r="63" spans="1:13" x14ac:dyDescent="0.35">
      <c r="A63" s="5" t="s">
        <v>147</v>
      </c>
      <c r="B63" s="5" t="s">
        <v>151</v>
      </c>
      <c r="C63" s="5">
        <v>1</v>
      </c>
      <c r="D63" s="5" t="s">
        <v>41</v>
      </c>
      <c r="E63" s="5" t="s">
        <v>213</v>
      </c>
      <c r="F63" s="6" t="str">
        <f>VLOOKUP(D63,'[1]Detalle de Supermercado'!$I$2:$R$519,3,FALSE)</f>
        <v>UNIDAD LECTURA KESSY</v>
      </c>
      <c r="G63" s="6">
        <v>4</v>
      </c>
      <c r="H63" s="6">
        <f>VLOOKUP(D63,'[1]Detalle de Supermercado'!$I$2:$R$519,5,FALSE)</f>
        <v>5544</v>
      </c>
      <c r="I63" s="6">
        <f t="shared" si="0"/>
        <v>22176</v>
      </c>
      <c r="J63" s="5" t="s">
        <v>43</v>
      </c>
      <c r="K63" s="5">
        <v>1</v>
      </c>
      <c r="L63" s="6" t="str">
        <f>VLOOKUP(D63,'[2]Detalle de Supermercado'!$I$2:$R$519,4,FALSE)</f>
        <v>21A25</v>
      </c>
      <c r="M63" s="5">
        <v>83.03</v>
      </c>
    </row>
    <row r="64" spans="1:13" x14ac:dyDescent="0.35">
      <c r="A64" s="5" t="s">
        <v>147</v>
      </c>
      <c r="B64" s="5" t="s">
        <v>151</v>
      </c>
      <c r="C64" s="5">
        <v>1</v>
      </c>
      <c r="D64" s="5" t="s">
        <v>130</v>
      </c>
      <c r="E64" s="5" t="s">
        <v>214</v>
      </c>
      <c r="F64" s="6" t="str">
        <f>VLOOKUP(D64,'[1]Detalle de Supermercado'!$I$2:$R$519,3,FALSE)</f>
        <v>CARCASA INFERIOR "C"</v>
      </c>
      <c r="G64" s="6">
        <v>3</v>
      </c>
      <c r="H64" s="6">
        <f>VLOOKUP(D64,'[1]Detalle de Supermercado'!$I$2:$R$519,5,FALSE)</f>
        <v>72</v>
      </c>
      <c r="I64" s="6">
        <f t="shared" si="0"/>
        <v>216</v>
      </c>
      <c r="J64" s="5" t="s">
        <v>43</v>
      </c>
      <c r="K64" s="5">
        <v>2</v>
      </c>
      <c r="L64" s="6" t="str">
        <f>VLOOKUP(D64,'[2]Detalle de Supermercado'!$I$2:$R$519,4,FALSE)</f>
        <v>11A19</v>
      </c>
      <c r="M64" s="5">
        <v>28.58</v>
      </c>
    </row>
    <row r="65" spans="1:13" x14ac:dyDescent="0.35">
      <c r="A65" s="5" t="s">
        <v>147</v>
      </c>
      <c r="B65" s="5" t="s">
        <v>149</v>
      </c>
      <c r="C65" s="5">
        <v>1</v>
      </c>
      <c r="D65" s="5" t="s">
        <v>131</v>
      </c>
      <c r="E65" s="5" t="s">
        <v>215</v>
      </c>
      <c r="F65" s="6" t="str">
        <f>VLOOKUP(D65,'[1]Detalle de Supermercado'!$I$2:$R$519,3,FALSE)</f>
        <v>CARCASA INFERIOR "B"</v>
      </c>
      <c r="G65" s="6">
        <v>3</v>
      </c>
      <c r="H65" s="6">
        <f>VLOOKUP(D65,'[1]Detalle de Supermercado'!$I$2:$R$519,5,FALSE)</f>
        <v>108</v>
      </c>
      <c r="I65" s="6">
        <f t="shared" si="0"/>
        <v>324</v>
      </c>
      <c r="J65" s="5" t="s">
        <v>43</v>
      </c>
      <c r="K65" s="5">
        <v>2</v>
      </c>
      <c r="L65" s="6" t="str">
        <f>VLOOKUP(D65,'[2]Detalle de Supermercado'!$I$2:$R$519,4,FALSE)</f>
        <v>08A26</v>
      </c>
      <c r="M65" s="5">
        <v>41.9</v>
      </c>
    </row>
    <row r="66" spans="1:13" x14ac:dyDescent="0.35">
      <c r="A66" s="5" t="s">
        <v>147</v>
      </c>
      <c r="B66" s="5" t="s">
        <v>151</v>
      </c>
      <c r="C66" s="5">
        <v>1</v>
      </c>
      <c r="D66" s="5" t="s">
        <v>42</v>
      </c>
      <c r="E66" s="5" t="s">
        <v>216</v>
      </c>
      <c r="F66" s="6" t="str">
        <f>VLOOKUP(D66,'[1]Detalle de Supermercado'!$I$2:$R$519,3,FALSE)</f>
        <v>LUZ PIES</v>
      </c>
      <c r="G66" s="6">
        <v>1</v>
      </c>
      <c r="H66" s="6">
        <f>VLOOKUP(D66,'[1]Detalle de Supermercado'!$I$2:$R$519,5,FALSE)</f>
        <v>1800</v>
      </c>
      <c r="I66" s="6">
        <f t="shared" si="0"/>
        <v>1800</v>
      </c>
      <c r="J66" s="5" t="s">
        <v>44</v>
      </c>
      <c r="K66" s="5">
        <v>1</v>
      </c>
      <c r="L66" s="6" t="str">
        <f>VLOOKUP(D66,'[2]Detalle de Supermercado'!$I$2:$R$519,4,FALSE)</f>
        <v>08A21</v>
      </c>
      <c r="M66" s="5">
        <v>36.659999999999997</v>
      </c>
    </row>
    <row r="67" spans="1:13" x14ac:dyDescent="0.35">
      <c r="A67" s="5" t="s">
        <v>147</v>
      </c>
      <c r="B67" s="5" t="s">
        <v>151</v>
      </c>
      <c r="C67" s="5">
        <v>1</v>
      </c>
      <c r="D67" s="5" t="s">
        <v>95</v>
      </c>
      <c r="E67" s="5" t="s">
        <v>217</v>
      </c>
      <c r="F67" s="6" t="str">
        <f>VLOOKUP(D67,'[1]Detalle de Supermercado'!$I$2:$R$519,3,FALSE)</f>
        <v>CARCASA SUPERIOR</v>
      </c>
      <c r="G67" s="6">
        <v>8</v>
      </c>
      <c r="H67" s="6">
        <f>VLOOKUP(D67,'[1]Detalle de Supermercado'!$I$2:$R$519,5,FALSE)</f>
        <v>288</v>
      </c>
      <c r="I67" s="6">
        <f t="shared" ref="I67:I129" si="1">+G67*H67</f>
        <v>2304</v>
      </c>
      <c r="J67" s="5" t="s">
        <v>44</v>
      </c>
      <c r="K67" s="5">
        <v>2</v>
      </c>
      <c r="L67" s="6" t="str">
        <f>VLOOKUP(D67,'[2]Detalle de Supermercado'!$I$2:$R$519,4,FALSE)</f>
        <v>08A12</v>
      </c>
      <c r="M67" s="5">
        <v>28.77</v>
      </c>
    </row>
    <row r="68" spans="1:13" x14ac:dyDescent="0.35">
      <c r="A68" s="5" t="s">
        <v>147</v>
      </c>
      <c r="B68" s="5" t="s">
        <v>151</v>
      </c>
      <c r="C68" s="5">
        <v>1</v>
      </c>
      <c r="D68" s="5" t="s">
        <v>132</v>
      </c>
      <c r="E68" s="5" t="s">
        <v>218</v>
      </c>
      <c r="F68" s="6" t="str">
        <f>VLOOKUP(D68,'[1]Detalle de Supermercado'!$I$2:$R$519,3,FALSE)</f>
        <v>TAPA FUSIBLES "A"</v>
      </c>
      <c r="G68" s="6">
        <v>5</v>
      </c>
      <c r="H68" s="6">
        <f>VLOOKUP(D68,'[1]Detalle de Supermercado'!$I$2:$R$519,5,FALSE)</f>
        <v>432</v>
      </c>
      <c r="I68" s="6">
        <f t="shared" si="1"/>
        <v>2160</v>
      </c>
      <c r="J68" s="5" t="s">
        <v>45</v>
      </c>
      <c r="K68" s="5">
        <v>1</v>
      </c>
      <c r="L68" s="6" t="str">
        <f>VLOOKUP(D68,'[2]Detalle de Supermercado'!$I$2:$R$519,4,FALSE)</f>
        <v>08A30</v>
      </c>
      <c r="M68" s="5">
        <v>62.52</v>
      </c>
    </row>
    <row r="69" spans="1:13" x14ac:dyDescent="0.35">
      <c r="A69" s="5" t="s">
        <v>147</v>
      </c>
      <c r="B69" s="5" t="s">
        <v>149</v>
      </c>
      <c r="C69" s="5">
        <v>1</v>
      </c>
      <c r="D69" s="5" t="s">
        <v>133</v>
      </c>
      <c r="E69" s="5" t="s">
        <v>219</v>
      </c>
      <c r="F69" s="6" t="str">
        <f>VLOOKUP(D69,'[1]Detalle de Supermercado'!$I$2:$R$519,3,FALSE)</f>
        <v>TAPA FUSIBLES TITAN</v>
      </c>
      <c r="G69" s="6">
        <v>5</v>
      </c>
      <c r="H69" s="6">
        <f>VLOOKUP(D69,'[1]Detalle de Supermercado'!$I$2:$R$519,5,FALSE)</f>
        <v>420</v>
      </c>
      <c r="I69" s="6">
        <f t="shared" si="1"/>
        <v>2100</v>
      </c>
      <c r="J69" s="5" t="s">
        <v>45</v>
      </c>
      <c r="K69" s="5">
        <v>1</v>
      </c>
      <c r="L69" s="6" t="str">
        <f>VLOOKUP(D69,'[2]Detalle de Supermercado'!$I$2:$R$519,4,FALSE)</f>
        <v>09A16</v>
      </c>
      <c r="M69" s="5">
        <v>44.66</v>
      </c>
    </row>
    <row r="70" spans="1:13" x14ac:dyDescent="0.35">
      <c r="A70" s="5" t="s">
        <v>147</v>
      </c>
      <c r="B70" s="5" t="s">
        <v>149</v>
      </c>
      <c r="C70" s="5">
        <v>1</v>
      </c>
      <c r="D70" s="5" t="s">
        <v>46</v>
      </c>
      <c r="E70" s="5" t="s">
        <v>220</v>
      </c>
      <c r="F70" s="6" t="str">
        <f>VLOOKUP(D70,'[1]Detalle de Supermercado'!$I$2:$R$519,3,FALSE)</f>
        <v>SOPORTE KESSY</v>
      </c>
      <c r="G70" s="6">
        <v>2</v>
      </c>
      <c r="H70" s="6">
        <f>VLOOKUP(D70,'[1]Detalle de Supermercado'!$I$2:$R$519,5,FALSE)</f>
        <v>3300</v>
      </c>
      <c r="I70" s="6">
        <f t="shared" si="1"/>
        <v>6600</v>
      </c>
      <c r="J70" s="5" t="s">
        <v>63</v>
      </c>
      <c r="K70" s="5">
        <v>1</v>
      </c>
      <c r="L70" s="6" t="str">
        <f>VLOOKUP(D70,'[2]Detalle de Supermercado'!$I$2:$R$519,4,FALSE)</f>
        <v>05A17</v>
      </c>
      <c r="M70" s="5">
        <v>49.47</v>
      </c>
    </row>
    <row r="71" spans="1:13" x14ac:dyDescent="0.35">
      <c r="A71" s="5" t="s">
        <v>147</v>
      </c>
      <c r="B71" s="5" t="s">
        <v>149</v>
      </c>
      <c r="C71" s="5">
        <v>1</v>
      </c>
      <c r="D71" s="9" t="s">
        <v>635</v>
      </c>
      <c r="E71" s="9" t="s">
        <v>221</v>
      </c>
      <c r="F71" s="6" t="str">
        <f>VLOOKUP(D71,'[1]Detalle de Supermercado'!$I$2:$R$519,3,FALSE)</f>
        <v>SOPORTE PLASTICO CLIMA</v>
      </c>
      <c r="G71" s="6">
        <v>4</v>
      </c>
      <c r="H71" s="6">
        <f>VLOOKUP(D71,'[1]Detalle de Supermercado'!$I$2:$R$519,5,FALSE)</f>
        <v>950</v>
      </c>
      <c r="I71" s="6">
        <f t="shared" si="1"/>
        <v>3800</v>
      </c>
      <c r="J71" s="9" t="s">
        <v>63</v>
      </c>
      <c r="K71" s="9">
        <v>1</v>
      </c>
      <c r="L71" s="6" t="s">
        <v>301</v>
      </c>
      <c r="M71" s="9">
        <v>52</v>
      </c>
    </row>
    <row r="72" spans="1:13" x14ac:dyDescent="0.35">
      <c r="A72" s="5" t="s">
        <v>147</v>
      </c>
      <c r="B72" s="5" t="s">
        <v>149</v>
      </c>
      <c r="C72" s="5">
        <v>1</v>
      </c>
      <c r="D72" s="5" t="s">
        <v>47</v>
      </c>
      <c r="E72" s="5" t="s">
        <v>222</v>
      </c>
      <c r="F72" s="6" t="str">
        <f>VLOOKUP(D72,'[1]Detalle de Supermercado'!$I$2:$R$519,3,FALSE)</f>
        <v>TAPON CALEFACTOR</v>
      </c>
      <c r="G72" s="6">
        <v>2</v>
      </c>
      <c r="H72" s="6">
        <f>VLOOKUP(D72,'[1]Detalle de Supermercado'!$I$2:$R$519,5,FALSE)</f>
        <v>18200</v>
      </c>
      <c r="I72" s="6">
        <f t="shared" si="1"/>
        <v>36400</v>
      </c>
      <c r="J72" s="5" t="s">
        <v>63</v>
      </c>
      <c r="K72" s="5">
        <v>2</v>
      </c>
      <c r="L72" s="6" t="str">
        <f>VLOOKUP(D72,'[2]Detalle de Supermercado'!$I$2:$R$519,4,FALSE)</f>
        <v>05A18</v>
      </c>
      <c r="M72" s="5">
        <v>51.02</v>
      </c>
    </row>
    <row r="73" spans="1:13" x14ac:dyDescent="0.35">
      <c r="A73" s="5" t="s">
        <v>147</v>
      </c>
      <c r="B73" s="5" t="s">
        <v>149</v>
      </c>
      <c r="C73" s="5">
        <v>1</v>
      </c>
      <c r="D73" s="5" t="s">
        <v>48</v>
      </c>
      <c r="E73" s="5" t="s">
        <v>223</v>
      </c>
      <c r="F73" s="6" t="str">
        <f>VLOOKUP(D73,'[1]Detalle de Supermercado'!$I$2:$R$519,3,FALSE)</f>
        <v>TAPA CALEFACTOR</v>
      </c>
      <c r="G73" s="6">
        <v>2</v>
      </c>
      <c r="H73" s="6">
        <f>VLOOKUP(D73,'[1]Detalle de Supermercado'!$I$2:$R$519,5,FALSE)</f>
        <v>836</v>
      </c>
      <c r="I73" s="6">
        <f t="shared" si="1"/>
        <v>1672</v>
      </c>
      <c r="J73" s="5" t="s">
        <v>63</v>
      </c>
      <c r="K73" s="5">
        <v>2</v>
      </c>
      <c r="L73" s="6" t="str">
        <f>VLOOKUP(D73,'[2]Detalle de Supermercado'!$I$2:$R$519,4,FALSE)</f>
        <v>08A14</v>
      </c>
      <c r="M73" s="5">
        <v>45.33</v>
      </c>
    </row>
    <row r="74" spans="1:13" x14ac:dyDescent="0.35">
      <c r="A74" s="5" t="s">
        <v>147</v>
      </c>
      <c r="B74" s="5" t="s">
        <v>152</v>
      </c>
      <c r="C74" s="5">
        <v>1</v>
      </c>
      <c r="D74" s="5" t="s">
        <v>49</v>
      </c>
      <c r="E74" s="5" t="s">
        <v>224</v>
      </c>
      <c r="F74" s="6" t="str">
        <f>VLOOKUP(D74,'[1]Detalle de Supermercado'!$I$2:$R$519,3,FALSE)</f>
        <v>KESSY "Q"</v>
      </c>
      <c r="G74" s="6">
        <v>3</v>
      </c>
      <c r="H74" s="6">
        <f>VLOOKUP(D74,'[1]Detalle de Supermercado'!$I$2:$R$519,5,FALSE)</f>
        <v>576</v>
      </c>
      <c r="I74" s="6">
        <f t="shared" si="1"/>
        <v>1728</v>
      </c>
      <c r="J74" s="5" t="s">
        <v>63</v>
      </c>
      <c r="K74" s="5">
        <v>2</v>
      </c>
      <c r="L74" s="6" t="str">
        <f>VLOOKUP(D74,'[2]Detalle de Supermercado'!$I$2:$R$519,4,FALSE)</f>
        <v>08A03</v>
      </c>
      <c r="M74" s="5">
        <v>32.4</v>
      </c>
    </row>
    <row r="75" spans="1:13" x14ac:dyDescent="0.35">
      <c r="A75" s="5" t="s">
        <v>147</v>
      </c>
      <c r="B75" s="5" t="s">
        <v>149</v>
      </c>
      <c r="C75" s="5">
        <v>1</v>
      </c>
      <c r="D75" s="5" t="s">
        <v>50</v>
      </c>
      <c r="E75" s="5" t="s">
        <v>225</v>
      </c>
      <c r="F75" s="6" t="str">
        <f>VLOOKUP(D75,'[1]Detalle de Supermercado'!$I$2:$R$519,3,FALSE)</f>
        <v>ALTAVOZ CLIMA "C"</v>
      </c>
      <c r="G75" s="6">
        <v>3</v>
      </c>
      <c r="H75" s="6">
        <f>VLOOKUP(D75,'[1]Detalle de Supermercado'!$I$2:$R$519,5,FALSE)</f>
        <v>840</v>
      </c>
      <c r="I75" s="6">
        <f t="shared" si="1"/>
        <v>2520</v>
      </c>
      <c r="J75" s="5" t="s">
        <v>64</v>
      </c>
      <c r="K75" s="5">
        <v>1</v>
      </c>
      <c r="L75" s="6" t="str">
        <f>VLOOKUP(D75,'[2]Detalle de Supermercado'!$I$2:$R$519,4,FALSE)</f>
        <v>01A11</v>
      </c>
      <c r="M75" s="5">
        <v>61.83</v>
      </c>
    </row>
    <row r="76" spans="1:13" x14ac:dyDescent="0.35">
      <c r="A76" s="5" t="s">
        <v>147</v>
      </c>
      <c r="B76" s="5" t="s">
        <v>149</v>
      </c>
      <c r="C76" s="5">
        <v>1</v>
      </c>
      <c r="D76" s="5" t="s">
        <v>51</v>
      </c>
      <c r="E76" s="5" t="s">
        <v>226</v>
      </c>
      <c r="F76" s="6" t="str">
        <f>VLOOKUP(D76,'[1]Detalle de Supermercado'!$I$2:$R$519,3,FALSE)</f>
        <v>SOPORTE ALTAVOZ CLIMA</v>
      </c>
      <c r="G76" s="6">
        <v>2</v>
      </c>
      <c r="H76" s="6">
        <f>VLOOKUP(D76,'[1]Detalle de Supermercado'!$I$2:$R$519,5,FALSE)</f>
        <v>4800</v>
      </c>
      <c r="I76" s="6">
        <f t="shared" si="1"/>
        <v>9600</v>
      </c>
      <c r="J76" s="5" t="s">
        <v>64</v>
      </c>
      <c r="K76" s="5">
        <v>1</v>
      </c>
      <c r="L76" s="6" t="str">
        <f>VLOOKUP(D76,'[2]Detalle de Supermercado'!$I$2:$R$519,4,FALSE)</f>
        <v>06A26</v>
      </c>
      <c r="M76" s="5">
        <v>59.21</v>
      </c>
    </row>
    <row r="77" spans="1:13" x14ac:dyDescent="0.35">
      <c r="A77" s="5" t="s">
        <v>147</v>
      </c>
      <c r="B77" s="5" t="s">
        <v>149</v>
      </c>
      <c r="C77" s="5">
        <v>1</v>
      </c>
      <c r="D77" s="5" t="s">
        <v>52</v>
      </c>
      <c r="E77" s="5" t="s">
        <v>227</v>
      </c>
      <c r="F77" s="6" t="str">
        <f>VLOOKUP(D77,'[1]Detalle de Supermercado'!$I$2:$R$519,3,FALSE)</f>
        <v>SOPORTE CRASH "A"</v>
      </c>
      <c r="G77" s="6">
        <v>3</v>
      </c>
      <c r="H77" s="6">
        <f>VLOOKUP(D77,'[1]Detalle de Supermercado'!$I$2:$R$519,5,FALSE)</f>
        <v>400</v>
      </c>
      <c r="I77" s="6">
        <f t="shared" si="1"/>
        <v>1200</v>
      </c>
      <c r="J77" s="5" t="s">
        <v>64</v>
      </c>
      <c r="K77" s="5">
        <v>1</v>
      </c>
      <c r="L77" s="6" t="str">
        <f>VLOOKUP(D77,'[2]Detalle de Supermercado'!$I$2:$R$519,4,FALSE)</f>
        <v>08A16</v>
      </c>
      <c r="M77" s="5">
        <v>46.07</v>
      </c>
    </row>
    <row r="78" spans="1:13" x14ac:dyDescent="0.35">
      <c r="A78" s="5" t="s">
        <v>147</v>
      </c>
      <c r="B78" s="5" t="s">
        <v>149</v>
      </c>
      <c r="C78" s="5">
        <v>1</v>
      </c>
      <c r="D78" s="5" t="s">
        <v>53</v>
      </c>
      <c r="E78" s="5" t="s">
        <v>228</v>
      </c>
      <c r="F78" s="6" t="str">
        <f>VLOOKUP(D78,'[1]Detalle de Supermercado'!$I$2:$R$519,3,FALSE)</f>
        <v>SOPORTE CRASH "A"</v>
      </c>
      <c r="G78" s="6">
        <v>2</v>
      </c>
      <c r="H78" s="6">
        <f>VLOOKUP(D78,'[1]Detalle de Supermercado'!$I$2:$R$519,5,FALSE)</f>
        <v>400</v>
      </c>
      <c r="I78" s="6">
        <f t="shared" si="1"/>
        <v>800</v>
      </c>
      <c r="J78" s="5" t="s">
        <v>64</v>
      </c>
      <c r="K78" s="5">
        <v>2</v>
      </c>
      <c r="L78" s="6" t="str">
        <f>VLOOKUP(D78,'[2]Detalle de Supermercado'!$I$2:$R$519,4,FALSE)</f>
        <v>08A17</v>
      </c>
      <c r="M78" s="5">
        <v>47.01</v>
      </c>
    </row>
    <row r="79" spans="1:13" x14ac:dyDescent="0.35">
      <c r="A79" s="5" t="s">
        <v>147</v>
      </c>
      <c r="B79" s="5" t="s">
        <v>149</v>
      </c>
      <c r="C79" s="5">
        <v>1</v>
      </c>
      <c r="D79" s="5" t="s">
        <v>54</v>
      </c>
      <c r="E79" s="5" t="s">
        <v>229</v>
      </c>
      <c r="F79" s="6" t="str">
        <f>VLOOKUP(D79,'[1]Detalle de Supermercado'!$I$2:$R$519,3,FALSE)</f>
        <v>ELEMENTO AJUSTE</v>
      </c>
      <c r="G79" s="6">
        <v>1</v>
      </c>
      <c r="H79" s="6">
        <f>VLOOKUP(D79,'[1]Detalle de Supermercado'!$I$2:$R$519,5,FALSE)</f>
        <v>10800</v>
      </c>
      <c r="I79" s="6">
        <f t="shared" si="1"/>
        <v>10800</v>
      </c>
      <c r="J79" s="5" t="s">
        <v>64</v>
      </c>
      <c r="K79" s="5">
        <v>2</v>
      </c>
      <c r="L79" s="6" t="str">
        <f>VLOOKUP(D79,'[2]Detalle de Supermercado'!$I$2:$R$519,4,FALSE)</f>
        <v>05A25</v>
      </c>
      <c r="M79" s="5">
        <v>59.36</v>
      </c>
    </row>
    <row r="80" spans="1:13" x14ac:dyDescent="0.35">
      <c r="A80" s="5" t="s">
        <v>147</v>
      </c>
      <c r="B80" s="5" t="s">
        <v>149</v>
      </c>
      <c r="C80" s="5">
        <v>1</v>
      </c>
      <c r="D80" s="5" t="s">
        <v>55</v>
      </c>
      <c r="E80" s="5" t="s">
        <v>230</v>
      </c>
      <c r="F80" s="6" t="str">
        <f>VLOOKUP(D80,'[1]Detalle de Supermercado'!$I$2:$R$519,3,FALSE)</f>
        <v>SOPORTE DEFO</v>
      </c>
      <c r="G80" s="6">
        <v>1</v>
      </c>
      <c r="H80" s="6">
        <f>VLOOKUP(D80,'[1]Detalle de Supermercado'!$I$2:$R$519,5,FALSE)</f>
        <v>3072</v>
      </c>
      <c r="I80" s="6">
        <f t="shared" si="1"/>
        <v>3072</v>
      </c>
      <c r="J80" s="5" t="s">
        <v>64</v>
      </c>
      <c r="K80" s="5">
        <v>2</v>
      </c>
      <c r="L80" s="6" t="str">
        <f>VLOOKUP(D80,'[2]Detalle de Supermercado'!$I$2:$R$519,4,FALSE)</f>
        <v>05A21</v>
      </c>
      <c r="M80" s="5">
        <v>54.55</v>
      </c>
    </row>
    <row r="81" spans="1:13" x14ac:dyDescent="0.35">
      <c r="A81" s="5" t="s">
        <v>147</v>
      </c>
      <c r="B81" s="5" t="s">
        <v>150</v>
      </c>
      <c r="C81" s="5">
        <v>1</v>
      </c>
      <c r="D81" s="5" t="s">
        <v>56</v>
      </c>
      <c r="E81" s="5" t="s">
        <v>231</v>
      </c>
      <c r="F81" s="6" t="str">
        <f>VLOOKUP(D81,'[1]Detalle de Supermercado'!$I$2:$R$519,3,FALSE)</f>
        <v>PROTECCION TIERRAS</v>
      </c>
      <c r="G81" s="6">
        <v>1</v>
      </c>
      <c r="H81" s="6">
        <f>VLOOKUP(D81,'[1]Detalle de Supermercado'!$I$2:$R$519,5,FALSE)</f>
        <v>10800</v>
      </c>
      <c r="I81" s="6">
        <f t="shared" si="1"/>
        <v>10800</v>
      </c>
      <c r="J81" s="5" t="s">
        <v>64</v>
      </c>
      <c r="K81" s="5" t="s">
        <v>138</v>
      </c>
      <c r="L81" s="6" t="str">
        <f>VLOOKUP(D81,'[2]Detalle de Supermercado'!$I$2:$R$519,4,FALSE)</f>
        <v>08A20</v>
      </c>
      <c r="M81" s="5">
        <v>50.67</v>
      </c>
    </row>
    <row r="82" spans="1:13" x14ac:dyDescent="0.35">
      <c r="A82" s="5" t="s">
        <v>147</v>
      </c>
      <c r="B82" s="5" t="s">
        <v>149</v>
      </c>
      <c r="C82" s="5">
        <v>1</v>
      </c>
      <c r="D82" s="5" t="s">
        <v>57</v>
      </c>
      <c r="E82" s="5" t="s">
        <v>232</v>
      </c>
      <c r="F82" s="6" t="str">
        <f>VLOOKUP(D82,'[1]Detalle de Supermercado'!$I$2:$R$519,3,FALSE)</f>
        <v>TAPA SENSOR SOLAR</v>
      </c>
      <c r="G82" s="6">
        <v>3</v>
      </c>
      <c r="H82" s="6">
        <f>VLOOKUP(D82,'[1]Detalle de Supermercado'!$I$2:$R$519,5,FALSE)</f>
        <v>576</v>
      </c>
      <c r="I82" s="6">
        <f t="shared" si="1"/>
        <v>1728</v>
      </c>
      <c r="J82" s="5" t="s">
        <v>65</v>
      </c>
      <c r="K82" s="5">
        <v>1</v>
      </c>
      <c r="L82" s="6" t="str">
        <f>VLOOKUP(D82,'[2]Detalle de Supermercado'!$I$2:$R$519,4,FALSE)</f>
        <v>08A06</v>
      </c>
      <c r="M82" s="5">
        <v>24.38</v>
      </c>
    </row>
    <row r="83" spans="1:13" x14ac:dyDescent="0.35">
      <c r="A83" s="5" t="s">
        <v>147</v>
      </c>
      <c r="B83" s="5" t="s">
        <v>149</v>
      </c>
      <c r="C83" s="5">
        <v>1</v>
      </c>
      <c r="D83" s="5" t="s">
        <v>58</v>
      </c>
      <c r="E83" s="5" t="s">
        <v>233</v>
      </c>
      <c r="F83" s="6" t="str">
        <f>VLOOKUP(D83,'[1]Detalle de Supermercado'!$I$2:$R$519,3,FALSE)</f>
        <v>SENSOR TEMPERATURA</v>
      </c>
      <c r="G83" s="6">
        <v>2</v>
      </c>
      <c r="H83" s="6">
        <f>VLOOKUP(D83,'[1]Detalle de Supermercado'!$I$2:$R$519,5,FALSE)</f>
        <v>1650</v>
      </c>
      <c r="I83" s="6">
        <f t="shared" si="1"/>
        <v>3300</v>
      </c>
      <c r="J83" s="5" t="s">
        <v>65</v>
      </c>
      <c r="K83" s="5">
        <v>1</v>
      </c>
      <c r="L83" s="6" t="str">
        <f>VLOOKUP(D83,'[2]Detalle de Supermercado'!$I$2:$R$519,4,FALSE)</f>
        <v>08A18</v>
      </c>
      <c r="M83" s="5">
        <v>41.76</v>
      </c>
    </row>
    <row r="84" spans="1:13" x14ac:dyDescent="0.35">
      <c r="A84" s="5" t="s">
        <v>147</v>
      </c>
      <c r="B84" s="5" t="s">
        <v>149</v>
      </c>
      <c r="C84" s="5">
        <v>1</v>
      </c>
      <c r="D84" s="5" t="s">
        <v>369</v>
      </c>
      <c r="E84" s="5" t="s">
        <v>234</v>
      </c>
      <c r="F84" s="6" t="str">
        <f>VLOOKUP(D84,'[1]Detalle de Supermercado'!$I$2:$R$519,3,FALSE)</f>
        <v>TORNILLO</v>
      </c>
      <c r="G84" s="6">
        <v>1</v>
      </c>
      <c r="H84" s="6">
        <f>VLOOKUP(D84,'[1]Detalle de Supermercado'!$I$2:$R$519,5,FALSE)</f>
        <v>49400</v>
      </c>
      <c r="I84" s="6">
        <f t="shared" si="1"/>
        <v>49400</v>
      </c>
      <c r="J84" s="5" t="s">
        <v>65</v>
      </c>
      <c r="K84" s="5" t="s">
        <v>138</v>
      </c>
      <c r="L84" s="6" t="str">
        <f>VLOOKUP(D84,'[2]Detalle de Supermercado'!$I$2:$R$519,4,FALSE)</f>
        <v>20A22</v>
      </c>
      <c r="M84" s="5">
        <v>67.010000000000005</v>
      </c>
    </row>
    <row r="85" spans="1:13" x14ac:dyDescent="0.35">
      <c r="A85" s="5" t="s">
        <v>147</v>
      </c>
      <c r="B85" s="5" t="s">
        <v>153</v>
      </c>
      <c r="C85" s="5">
        <v>1</v>
      </c>
      <c r="D85" s="5" t="s">
        <v>59</v>
      </c>
      <c r="E85" s="5" t="s">
        <v>235</v>
      </c>
      <c r="F85" s="6" t="str">
        <f>VLOOKUP(D85,'[1]Detalle de Supermercado'!$I$2:$R$519,3,FALSE)</f>
        <v>TAPON SENSOR TEMPERATURA</v>
      </c>
      <c r="G85" s="6">
        <v>1</v>
      </c>
      <c r="H85" s="6" t="str">
        <f>VLOOKUP(D85,'[1]Detalle de Supermercado'!$I$2:$R$519,5,FALSE)</f>
        <v>-</v>
      </c>
      <c r="I85" s="6" t="e">
        <f t="shared" si="1"/>
        <v>#VALUE!</v>
      </c>
      <c r="J85" s="5" t="s">
        <v>65</v>
      </c>
      <c r="K85" s="5">
        <v>2</v>
      </c>
      <c r="L85" s="6" t="str">
        <f>VLOOKUP(D85,'[2]Detalle de Supermercado'!$I$2:$R$519,4,FALSE)</f>
        <v>06A31-1</v>
      </c>
      <c r="M85" s="5">
        <v>59.89</v>
      </c>
    </row>
    <row r="86" spans="1:13" x14ac:dyDescent="0.35">
      <c r="A86" s="5" t="s">
        <v>147</v>
      </c>
      <c r="B86" s="5" t="s">
        <v>153</v>
      </c>
      <c r="C86" s="5">
        <v>1</v>
      </c>
      <c r="D86" s="5" t="s">
        <v>60</v>
      </c>
      <c r="E86" s="5" t="s">
        <v>236</v>
      </c>
      <c r="F86" s="6" t="str">
        <f>VLOOKUP(D86,'[1]Detalle de Supermercado'!$I$2:$R$519,3,FALSE)</f>
        <v>MODULO AIRBAG "L"</v>
      </c>
      <c r="G86" s="6">
        <v>12</v>
      </c>
      <c r="H86" s="6">
        <f>VLOOKUP(D86,'[1]Detalle de Supermercado'!$I$2:$R$519,5,FALSE)</f>
        <v>144</v>
      </c>
      <c r="I86" s="6">
        <f t="shared" si="1"/>
        <v>1728</v>
      </c>
      <c r="J86" s="5" t="s">
        <v>65</v>
      </c>
      <c r="K86" s="5">
        <v>2</v>
      </c>
      <c r="L86" s="6" t="str">
        <f>VLOOKUP(D86,'[2]Detalle de Supermercado'!$I$2:$R$519,4,FALSE)</f>
        <v>12A26</v>
      </c>
      <c r="M86" s="5">
        <v>47.17</v>
      </c>
    </row>
    <row r="87" spans="1:13" x14ac:dyDescent="0.35">
      <c r="A87" s="5" t="s">
        <v>147</v>
      </c>
      <c r="B87" s="5" t="s">
        <v>153</v>
      </c>
      <c r="C87" s="5">
        <v>1</v>
      </c>
      <c r="D87" s="5" t="s">
        <v>92</v>
      </c>
      <c r="E87" s="5" t="s">
        <v>237</v>
      </c>
      <c r="F87" s="6" t="str">
        <f>VLOOKUP(D87,'[1]Detalle de Supermercado'!$I$2:$R$519,3,FALSE)</f>
        <v>MODULO AIRBAG "K"</v>
      </c>
      <c r="G87" s="6">
        <v>10</v>
      </c>
      <c r="H87" s="6">
        <f>VLOOKUP(D87,'[1]Detalle de Supermercado'!$I$2:$R$519,5,FALSE)</f>
        <v>144</v>
      </c>
      <c r="I87" s="6">
        <f t="shared" si="1"/>
        <v>1440</v>
      </c>
      <c r="J87" s="5" t="s">
        <v>65</v>
      </c>
      <c r="K87" s="5">
        <v>2</v>
      </c>
      <c r="L87" s="6" t="str">
        <f>VLOOKUP(D87,'[2]Detalle de Supermercado'!$I$2:$R$519,4,FALSE)</f>
        <v>12A28</v>
      </c>
      <c r="M87" s="5">
        <v>49.09</v>
      </c>
    </row>
    <row r="88" spans="1:13" x14ac:dyDescent="0.35">
      <c r="A88" s="5" t="s">
        <v>147</v>
      </c>
      <c r="B88" s="5" t="s">
        <v>153</v>
      </c>
      <c r="C88" s="5">
        <v>1</v>
      </c>
      <c r="D88" s="5" t="s">
        <v>712</v>
      </c>
      <c r="E88" s="5" t="s">
        <v>238</v>
      </c>
      <c r="F88" s="6" t="e">
        <f>VLOOKUP(D88,'[3]Detalle de Bloques'!$A$2:$M$225,6,FALSE)</f>
        <v>#N/A</v>
      </c>
      <c r="G88" s="6" t="e">
        <f>VLOOKUP(E88,'[3]Detalle de Bloques'!$A$2:$M$225,6,FALSE)</f>
        <v>#N/A</v>
      </c>
      <c r="H88" s="6" t="e">
        <f>VLOOKUP(F88,'[3]Detalle de Bloques'!$A$2:$M$225,6,FALSE)</f>
        <v>#N/A</v>
      </c>
      <c r="I88" s="6" t="e">
        <f t="shared" si="1"/>
        <v>#N/A</v>
      </c>
      <c r="J88" s="5" t="s">
        <v>445</v>
      </c>
      <c r="K88" s="5" t="s">
        <v>445</v>
      </c>
      <c r="L88" s="6" t="s">
        <v>715</v>
      </c>
      <c r="M88" s="5">
        <v>52</v>
      </c>
    </row>
    <row r="89" spans="1:13" x14ac:dyDescent="0.35">
      <c r="A89" s="5" t="s">
        <v>147</v>
      </c>
      <c r="B89" s="5" t="s">
        <v>149</v>
      </c>
      <c r="C89" s="5">
        <v>1</v>
      </c>
      <c r="D89" s="5" t="s">
        <v>61</v>
      </c>
      <c r="E89" s="5" t="s">
        <v>239</v>
      </c>
      <c r="F89" s="6" t="s">
        <v>737</v>
      </c>
      <c r="G89" s="6">
        <v>1</v>
      </c>
      <c r="H89" s="6">
        <v>6</v>
      </c>
      <c r="I89" s="6">
        <f t="shared" si="1"/>
        <v>6</v>
      </c>
      <c r="J89" s="5" t="s">
        <v>445</v>
      </c>
      <c r="K89" s="5" t="s">
        <v>445</v>
      </c>
      <c r="L89" s="6" t="s">
        <v>715</v>
      </c>
      <c r="M89" s="5">
        <v>60</v>
      </c>
    </row>
    <row r="90" spans="1:13" x14ac:dyDescent="0.35">
      <c r="A90" s="5" t="s">
        <v>147</v>
      </c>
      <c r="B90" s="5" t="s">
        <v>149</v>
      </c>
      <c r="C90" s="5">
        <v>1</v>
      </c>
      <c r="D90" s="5" t="s">
        <v>62</v>
      </c>
      <c r="E90" s="5" t="s">
        <v>240</v>
      </c>
      <c r="F90" s="6" t="s">
        <v>737</v>
      </c>
      <c r="G90" s="6">
        <v>2</v>
      </c>
      <c r="H90" s="6">
        <v>6</v>
      </c>
      <c r="I90" s="6">
        <f t="shared" si="1"/>
        <v>12</v>
      </c>
      <c r="J90" s="5" t="s">
        <v>445</v>
      </c>
      <c r="K90" s="5" t="s">
        <v>445</v>
      </c>
      <c r="L90" s="6" t="s">
        <v>715</v>
      </c>
      <c r="M90" s="5">
        <v>60</v>
      </c>
    </row>
    <row r="91" spans="1:13" x14ac:dyDescent="0.35">
      <c r="A91" s="5" t="s">
        <v>147</v>
      </c>
      <c r="B91" s="5" t="s">
        <v>149</v>
      </c>
      <c r="C91" s="5">
        <v>1</v>
      </c>
      <c r="D91" s="5" t="s">
        <v>93</v>
      </c>
      <c r="E91" s="5" t="s">
        <v>241</v>
      </c>
      <c r="F91" s="6" t="s">
        <v>737</v>
      </c>
      <c r="G91" s="6">
        <v>1</v>
      </c>
      <c r="H91" s="6">
        <v>6</v>
      </c>
      <c r="I91" s="6">
        <f t="shared" si="1"/>
        <v>6</v>
      </c>
      <c r="J91" s="5" t="s">
        <v>445</v>
      </c>
      <c r="K91" s="5" t="s">
        <v>445</v>
      </c>
      <c r="L91" s="6" t="s">
        <v>715</v>
      </c>
      <c r="M91" s="5">
        <v>60</v>
      </c>
    </row>
    <row r="92" spans="1:13" x14ac:dyDescent="0.35">
      <c r="A92" s="5" t="s">
        <v>147</v>
      </c>
      <c r="B92" s="5" t="s">
        <v>149</v>
      </c>
      <c r="C92" s="5">
        <v>1</v>
      </c>
      <c r="D92" s="5" t="s">
        <v>66</v>
      </c>
      <c r="E92" s="5" t="s">
        <v>242</v>
      </c>
      <c r="F92" s="6" t="s">
        <v>737</v>
      </c>
      <c r="G92" s="6">
        <v>2</v>
      </c>
      <c r="H92" s="6">
        <v>6</v>
      </c>
      <c r="I92" s="6">
        <f t="shared" si="1"/>
        <v>12</v>
      </c>
      <c r="J92" s="5" t="s">
        <v>445</v>
      </c>
      <c r="K92" s="5" t="s">
        <v>445</v>
      </c>
      <c r="L92" s="6" t="s">
        <v>715</v>
      </c>
      <c r="M92" s="5">
        <v>60</v>
      </c>
    </row>
    <row r="93" spans="1:13" x14ac:dyDescent="0.35">
      <c r="A93" s="5" t="s">
        <v>147</v>
      </c>
      <c r="B93" s="5" t="s">
        <v>149</v>
      </c>
      <c r="C93" s="5">
        <v>1</v>
      </c>
      <c r="D93" s="5" t="s">
        <v>67</v>
      </c>
      <c r="E93" s="5" t="s">
        <v>243</v>
      </c>
      <c r="F93" s="6" t="e">
        <f>VLOOKUP(D93,'[3]Detalle de Bloques'!$A$2:$M$225,6,FALSE)</f>
        <v>#N/A</v>
      </c>
      <c r="G93" s="6">
        <v>3</v>
      </c>
      <c r="H93" s="6">
        <v>9</v>
      </c>
      <c r="I93" s="6">
        <f t="shared" si="1"/>
        <v>27</v>
      </c>
      <c r="J93" s="5" t="s">
        <v>445</v>
      </c>
      <c r="K93" s="5" t="s">
        <v>445</v>
      </c>
      <c r="L93" s="6" t="s">
        <v>715</v>
      </c>
      <c r="M93" s="5">
        <v>49</v>
      </c>
    </row>
    <row r="94" spans="1:13" x14ac:dyDescent="0.35">
      <c r="A94" s="5" t="s">
        <v>147</v>
      </c>
      <c r="B94" s="5" t="s">
        <v>149</v>
      </c>
      <c r="C94" s="5">
        <v>1</v>
      </c>
      <c r="D94" s="5" t="s">
        <v>68</v>
      </c>
      <c r="E94" s="5" t="s">
        <v>244</v>
      </c>
      <c r="F94" s="6" t="str">
        <f>VLOOKUP(D94,'[1]Detalle de Supermercado'!$I$2:$R$519,3,FALSE)</f>
        <v>COMBI "310 B"</v>
      </c>
      <c r="G94" s="6">
        <v>4</v>
      </c>
      <c r="H94" s="6">
        <f>VLOOKUP(D94,'[1]Detalle de Supermercado'!$I$2:$R$519,5,FALSE)</f>
        <v>160</v>
      </c>
      <c r="I94" s="6">
        <f t="shared" si="1"/>
        <v>640</v>
      </c>
      <c r="J94" s="5" t="s">
        <v>83</v>
      </c>
      <c r="K94" s="5">
        <v>1</v>
      </c>
      <c r="L94" s="6" t="str">
        <f>VLOOKUP(D94,'[2]Detalle de Supermercado'!$I$2:$R$519,4,FALSE)</f>
        <v>06A15</v>
      </c>
      <c r="M94" s="5">
        <v>20.69</v>
      </c>
    </row>
    <row r="95" spans="1:13" x14ac:dyDescent="0.35">
      <c r="A95" s="5" t="s">
        <v>147</v>
      </c>
      <c r="B95" s="5" t="s">
        <v>149</v>
      </c>
      <c r="C95" s="5">
        <v>1</v>
      </c>
      <c r="D95" s="5" t="s">
        <v>69</v>
      </c>
      <c r="E95" s="5" t="s">
        <v>245</v>
      </c>
      <c r="F95" s="6" t="str">
        <f>VLOOKUP(D95,'[1]Detalle de Supermercado'!$I$2:$R$519,3,FALSE)</f>
        <v>COMBI "410B"</v>
      </c>
      <c r="G95" s="6">
        <v>4</v>
      </c>
      <c r="H95" s="6">
        <f>VLOOKUP(D95,'[1]Detalle de Supermercado'!$I$2:$R$519,5,FALSE)</f>
        <v>160</v>
      </c>
      <c r="I95" s="6">
        <f t="shared" si="1"/>
        <v>640</v>
      </c>
      <c r="J95" s="5" t="s">
        <v>83</v>
      </c>
      <c r="K95" s="5">
        <v>1</v>
      </c>
      <c r="L95" s="6" t="str">
        <f>VLOOKUP(D95,'[2]Detalle de Supermercado'!$I$2:$R$519,4,FALSE)</f>
        <v>06A06</v>
      </c>
      <c r="M95" s="5">
        <v>16.420000000000002</v>
      </c>
    </row>
    <row r="96" spans="1:13" x14ac:dyDescent="0.35">
      <c r="A96" s="5" t="s">
        <v>147</v>
      </c>
      <c r="B96" s="5" t="s">
        <v>149</v>
      </c>
      <c r="C96" s="5">
        <v>1</v>
      </c>
      <c r="D96" s="5" t="s">
        <v>120</v>
      </c>
      <c r="E96" s="5" t="s">
        <v>246</v>
      </c>
      <c r="F96" s="6" t="str">
        <f>VLOOKUP(D96,'[1]Detalle de Supermercado'!$I$2:$R$519,3,FALSE)</f>
        <v>MANDOS COLUMNA "JC"</v>
      </c>
      <c r="G96" s="6">
        <v>3</v>
      </c>
      <c r="H96" s="6">
        <f>VLOOKUP(D96,'[1]Detalle de Supermercado'!$I$2:$R$519,5,FALSE)</f>
        <v>100</v>
      </c>
      <c r="I96" s="6">
        <f t="shared" si="1"/>
        <v>300</v>
      </c>
      <c r="J96" s="5" t="s">
        <v>83</v>
      </c>
      <c r="K96" s="5">
        <v>1</v>
      </c>
      <c r="L96" s="6" t="str">
        <f>VLOOKUP(D96,'[2]Detalle de Supermercado'!$I$2:$R$519,4,FALSE)</f>
        <v>10A20</v>
      </c>
      <c r="M96" s="5">
        <v>17.62</v>
      </c>
    </row>
    <row r="97" spans="1:13" x14ac:dyDescent="0.35">
      <c r="A97" s="5" t="s">
        <v>147</v>
      </c>
      <c r="B97" s="5" t="s">
        <v>149</v>
      </c>
      <c r="C97" s="5">
        <v>1</v>
      </c>
      <c r="D97" s="5" t="s">
        <v>121</v>
      </c>
      <c r="E97" s="5" t="s">
        <v>247</v>
      </c>
      <c r="F97" s="6" t="str">
        <f>VLOOKUP(D97,'[1]Detalle de Supermercado'!$I$2:$R$519,3,FALSE)</f>
        <v>MANDOS COLUMNA "HR"</v>
      </c>
      <c r="G97" s="6">
        <v>3</v>
      </c>
      <c r="H97" s="6">
        <f>VLOOKUP(D97,'[1]Detalle de Supermercado'!$I$2:$R$519,5,FALSE)</f>
        <v>100</v>
      </c>
      <c r="I97" s="6">
        <f t="shared" si="1"/>
        <v>300</v>
      </c>
      <c r="J97" s="5" t="s">
        <v>83</v>
      </c>
      <c r="K97" s="5">
        <v>1</v>
      </c>
      <c r="L97" s="6" t="str">
        <f>VLOOKUP(D97,'[2]Detalle de Supermercado'!$I$2:$R$519,4,FALSE)</f>
        <v>10A17</v>
      </c>
      <c r="M97" s="5">
        <v>14.29</v>
      </c>
    </row>
    <row r="98" spans="1:13" x14ac:dyDescent="0.35">
      <c r="A98" s="5" t="s">
        <v>147</v>
      </c>
      <c r="B98" s="5" t="s">
        <v>149</v>
      </c>
      <c r="C98" s="5">
        <v>1</v>
      </c>
      <c r="D98" s="5" t="s">
        <v>118</v>
      </c>
      <c r="E98" s="5" t="s">
        <v>248</v>
      </c>
      <c r="F98" s="6" t="str">
        <f>VLOOKUP(D98,'[1]Detalle de Supermercado'!$I$2:$R$519,3,FALSE)</f>
        <v>INTERRUPTOR EMERGENCIA</v>
      </c>
      <c r="G98" s="6">
        <v>3</v>
      </c>
      <c r="H98" s="6">
        <f>VLOOKUP(D98,'[1]Detalle de Supermercado'!$I$2:$R$519,5,FALSE)</f>
        <v>3200</v>
      </c>
      <c r="I98" s="6">
        <f t="shared" si="1"/>
        <v>9600</v>
      </c>
      <c r="J98" s="5" t="s">
        <v>83</v>
      </c>
      <c r="K98" s="5">
        <v>1</v>
      </c>
      <c r="L98" s="6" t="str">
        <f>VLOOKUP(D98,'[2]Detalle de Supermercado'!$I$2:$R$519,4,FALSE)</f>
        <v>08A08</v>
      </c>
      <c r="M98" s="5">
        <v>9.48</v>
      </c>
    </row>
    <row r="99" spans="1:13" x14ac:dyDescent="0.35">
      <c r="A99" s="5" t="s">
        <v>147</v>
      </c>
      <c r="B99" s="5" t="s">
        <v>149</v>
      </c>
      <c r="C99" s="5">
        <v>1</v>
      </c>
      <c r="D99" s="5" t="s">
        <v>70</v>
      </c>
      <c r="E99" s="5" t="s">
        <v>249</v>
      </c>
      <c r="F99" s="6" t="str">
        <f>VLOOKUP(D99,'[1]Detalle de Supermercado'!$I$2:$R$519,3,FALSE)</f>
        <v>ELV BLOQUEO COLUMNA</v>
      </c>
      <c r="G99" s="6">
        <v>4</v>
      </c>
      <c r="H99" s="6">
        <f>VLOOKUP(D99,'[1]Detalle de Supermercado'!$I$2:$R$519,5,FALSE)</f>
        <v>330</v>
      </c>
      <c r="I99" s="6">
        <f t="shared" si="1"/>
        <v>1320</v>
      </c>
      <c r="J99" s="5" t="s">
        <v>83</v>
      </c>
      <c r="K99" s="5">
        <v>2</v>
      </c>
      <c r="L99" s="6" t="str">
        <f>VLOOKUP(D99,'[2]Detalle de Supermercado'!$I$2:$R$519,4,FALSE)</f>
        <v>08A10</v>
      </c>
      <c r="M99" s="5">
        <v>10.35</v>
      </c>
    </row>
    <row r="100" spans="1:13" x14ac:dyDescent="0.35">
      <c r="A100" s="5" t="s">
        <v>147</v>
      </c>
      <c r="B100" s="5" t="s">
        <v>149</v>
      </c>
      <c r="C100" s="5">
        <v>1</v>
      </c>
      <c r="D100" s="5" t="s">
        <v>71</v>
      </c>
      <c r="E100" s="5" t="s">
        <v>250</v>
      </c>
      <c r="F100" s="6" t="str">
        <f>VLOOKUP(D100,'[1]Detalle de Supermercado'!$I$2:$R$519,3,FALSE)</f>
        <v>92  CHICOTE DE BLOQUEO</v>
      </c>
      <c r="G100" s="6">
        <v>4</v>
      </c>
      <c r="H100" s="6">
        <f>VLOOKUP(D100,'[1]Detalle de Supermercado'!$I$2:$R$519,5,FALSE)</f>
        <v>1440</v>
      </c>
      <c r="I100" s="6">
        <f t="shared" si="1"/>
        <v>5760</v>
      </c>
      <c r="J100" s="5" t="s">
        <v>83</v>
      </c>
      <c r="K100" s="5">
        <v>2</v>
      </c>
      <c r="L100" s="6" t="str">
        <f>VLOOKUP(D100,'[2]Detalle de Supermercado'!$I$2:$R$519,4,FALSE)</f>
        <v>06A33-1</v>
      </c>
      <c r="M100" s="5">
        <v>37.18</v>
      </c>
    </row>
    <row r="101" spans="1:13" x14ac:dyDescent="0.35">
      <c r="A101" s="5" t="s">
        <v>147</v>
      </c>
      <c r="B101" s="5" t="s">
        <v>149</v>
      </c>
      <c r="C101" s="5">
        <v>1</v>
      </c>
      <c r="D101" s="5" t="s">
        <v>119</v>
      </c>
      <c r="E101" s="5" t="s">
        <v>251</v>
      </c>
      <c r="F101" s="6" t="str">
        <f>VLOOKUP(D101,'[1]Detalle de Supermercado'!$I$2:$R$519,3,FALSE)</f>
        <v>INTERRUPTOR EMERGENCIA</v>
      </c>
      <c r="G101" s="6">
        <v>3</v>
      </c>
      <c r="H101" s="6">
        <f>VLOOKUP(D101,'[1]Detalle de Supermercado'!$I$2:$R$519,5,FALSE)</f>
        <v>3200</v>
      </c>
      <c r="I101" s="6">
        <f t="shared" si="1"/>
        <v>9600</v>
      </c>
      <c r="J101" s="5" t="s">
        <v>83</v>
      </c>
      <c r="K101" s="5">
        <v>2</v>
      </c>
      <c r="L101" s="6" t="str">
        <f>VLOOKUP(D101,'[2]Detalle de Supermercado'!$I$2:$R$519,4,FALSE)</f>
        <v>08A09</v>
      </c>
      <c r="M101" s="5">
        <v>9.94</v>
      </c>
    </row>
    <row r="102" spans="1:13" x14ac:dyDescent="0.35">
      <c r="A102" s="5" t="s">
        <v>147</v>
      </c>
      <c r="B102" s="5" t="s">
        <v>149</v>
      </c>
      <c r="C102" s="5">
        <v>1</v>
      </c>
      <c r="D102" s="5" t="s">
        <v>96</v>
      </c>
      <c r="E102" s="5" t="s">
        <v>252</v>
      </c>
      <c r="F102" s="6" t="str">
        <f>VLOOKUP(D102,'[1]Detalle de Supermercado'!$I$2:$R$519,3,FALSE)</f>
        <v>ROTATIVO  "J"</v>
      </c>
      <c r="G102" s="6">
        <v>2</v>
      </c>
      <c r="H102" s="6">
        <f>VLOOKUP(D102,'[1]Detalle de Supermercado'!$I$2:$R$519,5,FALSE)</f>
        <v>432</v>
      </c>
      <c r="I102" s="6">
        <f t="shared" si="1"/>
        <v>864</v>
      </c>
      <c r="J102" s="5" t="s">
        <v>83</v>
      </c>
      <c r="K102" s="5">
        <v>2</v>
      </c>
      <c r="L102" s="6" t="str">
        <f>VLOOKUP(D102,'[2]Detalle de Supermercado'!$I$2:$R$519,4,FALSE)</f>
        <v>01A28</v>
      </c>
      <c r="M102" s="5">
        <v>54.86</v>
      </c>
    </row>
    <row r="103" spans="1:13" x14ac:dyDescent="0.35">
      <c r="A103" s="5" t="s">
        <v>147</v>
      </c>
      <c r="B103" s="5" t="s">
        <v>149</v>
      </c>
      <c r="C103" s="5">
        <v>1</v>
      </c>
      <c r="D103" s="5" t="s">
        <v>97</v>
      </c>
      <c r="E103" s="5" t="s">
        <v>253</v>
      </c>
      <c r="F103" s="6" t="str">
        <f>VLOOKUP(D103,'[1]Detalle de Supermercado'!$I$2:$R$519,3,FALSE)</f>
        <v>ROTATIVO "N"</v>
      </c>
      <c r="G103" s="6">
        <v>2</v>
      </c>
      <c r="H103" s="6">
        <f>VLOOKUP(D103,'[1]Detalle de Supermercado'!$I$2:$R$519,5,FALSE)</f>
        <v>432</v>
      </c>
      <c r="I103" s="6">
        <f t="shared" si="1"/>
        <v>864</v>
      </c>
      <c r="J103" s="5" t="s">
        <v>83</v>
      </c>
      <c r="K103" s="5">
        <v>2</v>
      </c>
      <c r="L103" s="6" t="str">
        <f>VLOOKUP(D103,'[2]Detalle de Supermercado'!$I$2:$R$519,4,FALSE)</f>
        <v>01A27</v>
      </c>
      <c r="M103" s="5">
        <v>52.79</v>
      </c>
    </row>
    <row r="104" spans="1:13" x14ac:dyDescent="0.35">
      <c r="A104" s="5" t="s">
        <v>147</v>
      </c>
      <c r="B104" s="5" t="s">
        <v>149</v>
      </c>
      <c r="C104" s="5">
        <v>1</v>
      </c>
      <c r="D104" s="5" t="s">
        <v>72</v>
      </c>
      <c r="E104" s="5" t="s">
        <v>254</v>
      </c>
      <c r="F104" s="6" t="str">
        <f>VLOOKUP(D104,'[1]Detalle de Supermercado'!$I$2:$R$519,3,FALSE)</f>
        <v>SOPORTE SMLS "A"</v>
      </c>
      <c r="G104" s="6">
        <v>2</v>
      </c>
      <c r="H104" s="6">
        <f>VLOOKUP(D104,'[1]Detalle de Supermercado'!$I$2:$R$519,5,FALSE)</f>
        <v>2000</v>
      </c>
      <c r="I104" s="6">
        <f t="shared" si="1"/>
        <v>4000</v>
      </c>
      <c r="J104" s="5" t="s">
        <v>83</v>
      </c>
      <c r="K104" s="5">
        <v>2</v>
      </c>
      <c r="L104" s="6" t="str">
        <f>VLOOKUP(D104,'[2]Detalle de Supermercado'!$I$2:$R$519,4,FALSE)</f>
        <v>05A16</v>
      </c>
      <c r="M104" s="5">
        <v>22.79</v>
      </c>
    </row>
    <row r="105" spans="1:13" x14ac:dyDescent="0.35">
      <c r="A105" s="5" t="s">
        <v>147</v>
      </c>
      <c r="B105" s="9" t="s">
        <v>149</v>
      </c>
      <c r="C105" s="5">
        <v>1</v>
      </c>
      <c r="D105" s="5" t="s">
        <v>135</v>
      </c>
      <c r="E105" s="5" t="s">
        <v>255</v>
      </c>
      <c r="F105" s="6" t="str">
        <f>VLOOKUP(D105,'[1]Detalle de Supermercado'!$I$2:$R$519,3,FALSE)</f>
        <v xml:space="preserve"> MANDOS COLUMNA "HC"</v>
      </c>
      <c r="G105" s="6">
        <v>3</v>
      </c>
      <c r="H105" s="6">
        <f>VLOOKUP(D105,'[1]Detalle de Supermercado'!$I$2:$R$519,5,FALSE)</f>
        <v>100</v>
      </c>
      <c r="I105" s="6">
        <f t="shared" si="1"/>
        <v>300</v>
      </c>
      <c r="J105" s="5" t="s">
        <v>83</v>
      </c>
      <c r="K105" s="5">
        <v>2</v>
      </c>
      <c r="L105" s="6" t="str">
        <f>VLOOKUP(D105,'[2]Detalle de Supermercado'!$I$2:$R$519,4,FALSE)</f>
        <v>11A21</v>
      </c>
      <c r="M105" s="5">
        <v>18.559999999999999</v>
      </c>
    </row>
    <row r="106" spans="1:13" x14ac:dyDescent="0.35">
      <c r="A106" s="5" t="s">
        <v>147</v>
      </c>
      <c r="B106" s="9" t="s">
        <v>149</v>
      </c>
      <c r="C106" s="5">
        <v>1</v>
      </c>
      <c r="D106" s="5" t="s">
        <v>136</v>
      </c>
      <c r="E106" s="5" t="s">
        <v>256</v>
      </c>
      <c r="F106" s="6" t="str">
        <f>VLOOKUP(D106,'[1]Detalle de Supermercado'!$I$2:$R$519,3,FALSE)</f>
        <v>MANDOS COLUMNA "HN"</v>
      </c>
      <c r="G106" s="6">
        <v>3</v>
      </c>
      <c r="H106" s="6">
        <f>VLOOKUP(D106,'[1]Detalle de Supermercado'!$I$2:$R$519,5,FALSE)</f>
        <v>100</v>
      </c>
      <c r="I106" s="6">
        <f t="shared" si="1"/>
        <v>300</v>
      </c>
      <c r="J106" s="5" t="s">
        <v>83</v>
      </c>
      <c r="K106" s="5">
        <v>2</v>
      </c>
      <c r="L106" s="6" t="str">
        <f>VLOOKUP(D106,'[2]Detalle de Supermercado'!$I$2:$R$519,4,FALSE)</f>
        <v>10A18</v>
      </c>
      <c r="M106" s="5">
        <v>14.14</v>
      </c>
    </row>
    <row r="107" spans="1:13" x14ac:dyDescent="0.35">
      <c r="A107" s="5" t="s">
        <v>147</v>
      </c>
      <c r="B107" s="5" t="s">
        <v>149</v>
      </c>
      <c r="C107" s="5">
        <v>1</v>
      </c>
      <c r="D107" s="5" t="s">
        <v>73</v>
      </c>
      <c r="E107" s="5" t="s">
        <v>257</v>
      </c>
      <c r="F107" s="6" t="str">
        <f>VLOOKUP(D107,'[1]Detalle de Supermercado'!$I$2:$R$519,3,FALSE)</f>
        <v>Conjunto Cerradura</v>
      </c>
      <c r="G107" s="6">
        <v>4</v>
      </c>
      <c r="H107" s="6">
        <f>VLOOKUP(D107,'[1]Detalle de Supermercado'!$I$2:$R$519,5,FALSE)</f>
        <v>480</v>
      </c>
      <c r="I107" s="6">
        <f t="shared" si="1"/>
        <v>1920</v>
      </c>
      <c r="J107" s="5" t="s">
        <v>83</v>
      </c>
      <c r="K107" s="5">
        <v>3</v>
      </c>
      <c r="L107" s="6" t="str">
        <f>VLOOKUP(D107,'[2]Detalle de Supermercado'!$I$2:$R$519,4,FALSE)</f>
        <v>01A09-5</v>
      </c>
      <c r="M107" s="5">
        <v>52.35</v>
      </c>
    </row>
    <row r="108" spans="1:13" x14ac:dyDescent="0.35">
      <c r="A108" s="5" t="s">
        <v>147</v>
      </c>
      <c r="B108" s="5" t="s">
        <v>149</v>
      </c>
      <c r="C108" s="5">
        <v>1</v>
      </c>
      <c r="D108" s="5" t="s">
        <v>74</v>
      </c>
      <c r="E108" s="5" t="s">
        <v>258</v>
      </c>
      <c r="F108" s="6" t="str">
        <f>VLOOKUP(D108,'[1]Detalle de Supermercado'!$I$2:$R$519,3,FALSE)</f>
        <v>CERRADURAS "CH"</v>
      </c>
      <c r="G108" s="6">
        <v>4</v>
      </c>
      <c r="H108" s="6">
        <f>VLOOKUP(D108,'[1]Detalle de Supermercado'!$I$2:$R$519,5,FALSE)</f>
        <v>480</v>
      </c>
      <c r="I108" s="6">
        <f t="shared" si="1"/>
        <v>1920</v>
      </c>
      <c r="J108" s="5" t="s">
        <v>83</v>
      </c>
      <c r="K108" s="5">
        <v>3</v>
      </c>
      <c r="L108" s="6" t="str">
        <f>VLOOKUP(D108,'[2]Detalle de Supermercado'!$I$2:$R$519,4,FALSE)</f>
        <v>01A09-9</v>
      </c>
      <c r="M108" s="5">
        <v>52.3</v>
      </c>
    </row>
    <row r="109" spans="1:13" x14ac:dyDescent="0.35">
      <c r="A109" s="5" t="s">
        <v>147</v>
      </c>
      <c r="B109" s="5" t="s">
        <v>149</v>
      </c>
      <c r="C109" s="5">
        <v>1</v>
      </c>
      <c r="D109" s="5" t="s">
        <v>75</v>
      </c>
      <c r="E109" s="5" t="s">
        <v>259</v>
      </c>
      <c r="F109" s="6" t="str">
        <f>VLOOKUP(D109,'[1]Detalle de Supermercado'!$I$2:$R$519,3,FALSE)</f>
        <v>Conjunto Cerradura</v>
      </c>
      <c r="G109" s="6">
        <v>4</v>
      </c>
      <c r="H109" s="6">
        <f>VLOOKUP(D109,'[1]Detalle de Supermercado'!$I$2:$R$519,5,FALSE)</f>
        <v>480</v>
      </c>
      <c r="I109" s="6">
        <f t="shared" si="1"/>
        <v>1920</v>
      </c>
      <c r="J109" s="5" t="s">
        <v>83</v>
      </c>
      <c r="K109" s="5">
        <v>3</v>
      </c>
      <c r="L109" s="6" t="str">
        <f>VLOOKUP(D109,'[2]Detalle de Supermercado'!$I$2:$R$519,4,FALSE)</f>
        <v>01A09</v>
      </c>
      <c r="M109" s="5">
        <v>52.35</v>
      </c>
    </row>
    <row r="110" spans="1:13" x14ac:dyDescent="0.35">
      <c r="A110" s="5" t="s">
        <v>147</v>
      </c>
      <c r="B110" s="5" t="s">
        <v>150</v>
      </c>
      <c r="C110" s="5">
        <v>1</v>
      </c>
      <c r="D110" s="5" t="s">
        <v>76</v>
      </c>
      <c r="E110" s="5" t="s">
        <v>260</v>
      </c>
      <c r="F110" s="6" t="str">
        <f>VLOOKUP(D110,'[1]Detalle de Supermercado'!$I$2:$R$519,3,FALSE)</f>
        <v>ELV "A"</v>
      </c>
      <c r="G110" s="6">
        <v>3</v>
      </c>
      <c r="H110" s="6">
        <f>VLOOKUP(D110,'[1]Detalle de Supermercado'!$I$2:$R$519,5,FALSE)</f>
        <v>480</v>
      </c>
      <c r="I110" s="6">
        <f t="shared" si="1"/>
        <v>1440</v>
      </c>
      <c r="J110" s="5" t="s">
        <v>83</v>
      </c>
      <c r="K110" s="5">
        <v>4</v>
      </c>
      <c r="L110" s="6" t="str">
        <f>VLOOKUP(D110,'[2]Detalle de Supermercado'!$I$2:$R$519,4,FALSE)</f>
        <v>08A15</v>
      </c>
      <c r="M110" s="5">
        <v>13.07</v>
      </c>
    </row>
    <row r="111" spans="1:13" x14ac:dyDescent="0.35">
      <c r="A111" s="5" t="s">
        <v>147</v>
      </c>
      <c r="B111" s="5" t="s">
        <v>150</v>
      </c>
      <c r="C111" s="5">
        <v>1</v>
      </c>
      <c r="D111" s="9" t="s">
        <v>77</v>
      </c>
      <c r="E111" s="9" t="s">
        <v>261</v>
      </c>
      <c r="F111" s="6" t="e">
        <f>VLOOKUP(D111,'[1]Detalle de Supermercado'!$I$2:$R$519,3,FALSE)</f>
        <v>#N/A</v>
      </c>
      <c r="G111" s="6">
        <v>5</v>
      </c>
      <c r="H111" s="6">
        <v>20</v>
      </c>
      <c r="I111" s="6">
        <f t="shared" si="1"/>
        <v>100</v>
      </c>
      <c r="J111" s="9" t="s">
        <v>83</v>
      </c>
      <c r="K111" s="9">
        <v>4</v>
      </c>
      <c r="L111" s="6" t="s">
        <v>720</v>
      </c>
      <c r="M111" s="9">
        <v>80</v>
      </c>
    </row>
    <row r="112" spans="1:13" x14ac:dyDescent="0.35">
      <c r="A112" s="5" t="s">
        <v>147</v>
      </c>
      <c r="B112" s="5" t="s">
        <v>150</v>
      </c>
      <c r="C112" s="5">
        <v>1</v>
      </c>
      <c r="D112" s="9" t="s">
        <v>78</v>
      </c>
      <c r="E112" s="9" t="s">
        <v>262</v>
      </c>
      <c r="F112" s="6" t="e">
        <f>VLOOKUP(D112,'[1]Detalle de Supermercado'!$I$2:$R$519,3,FALSE)</f>
        <v>#N/A</v>
      </c>
      <c r="G112" s="6">
        <v>5</v>
      </c>
      <c r="H112" s="6">
        <v>20</v>
      </c>
      <c r="I112" s="6">
        <f t="shared" si="1"/>
        <v>100</v>
      </c>
      <c r="J112" s="9" t="s">
        <v>83</v>
      </c>
      <c r="K112" s="9">
        <v>4</v>
      </c>
      <c r="L112" s="6" t="s">
        <v>720</v>
      </c>
      <c r="M112" s="9">
        <v>80</v>
      </c>
    </row>
    <row r="113" spans="1:13" x14ac:dyDescent="0.35">
      <c r="A113" s="5" t="s">
        <v>147</v>
      </c>
      <c r="B113" s="5" t="s">
        <v>150</v>
      </c>
      <c r="C113" s="5">
        <v>1</v>
      </c>
      <c r="D113" s="5" t="s">
        <v>134</v>
      </c>
      <c r="E113" s="5" t="s">
        <v>263</v>
      </c>
      <c r="F113" s="6" t="str">
        <f>VLOOKUP(D113,'[1]Detalle de Supermercado'!$I$2:$R$519,3,FALSE)</f>
        <v>Conjunto Cerradura</v>
      </c>
      <c r="G113" s="6">
        <v>5</v>
      </c>
      <c r="H113" s="6">
        <f>VLOOKUP(D113,'[1]Detalle de Supermercado'!$I$2:$R$519,5,FALSE)</f>
        <v>480</v>
      </c>
      <c r="I113" s="6">
        <f t="shared" si="1"/>
        <v>2400</v>
      </c>
      <c r="J113" s="5" t="s">
        <v>83</v>
      </c>
      <c r="K113" s="5">
        <v>4</v>
      </c>
      <c r="L113" s="6" t="str">
        <f>VLOOKUP(D113,'[2]Detalle de Supermercado'!$I$2:$R$519,4,FALSE)</f>
        <v>01A09-6</v>
      </c>
      <c r="M113" s="5">
        <v>52.22</v>
      </c>
    </row>
    <row r="114" spans="1:13" x14ac:dyDescent="0.35">
      <c r="A114" s="5" t="s">
        <v>147</v>
      </c>
      <c r="B114" s="5" t="s">
        <v>150</v>
      </c>
      <c r="C114" s="5">
        <v>1</v>
      </c>
      <c r="D114" s="5" t="s">
        <v>122</v>
      </c>
      <c r="E114" s="5" t="s">
        <v>264</v>
      </c>
      <c r="F114" s="6" t="str">
        <f>VLOOKUP(D114,'[1]Detalle de Supermercado'!$I$2:$R$519,3,FALSE)</f>
        <v>MANDOS COLUMNA "HJ"</v>
      </c>
      <c r="G114" s="6">
        <v>3</v>
      </c>
      <c r="H114" s="6">
        <f>VLOOKUP(D114,'[1]Detalle de Supermercado'!$I$2:$R$519,5,FALSE)</f>
        <v>100</v>
      </c>
      <c r="I114" s="6">
        <f t="shared" si="1"/>
        <v>300</v>
      </c>
      <c r="J114" s="5" t="s">
        <v>83</v>
      </c>
      <c r="K114" s="5">
        <v>4</v>
      </c>
      <c r="L114" s="6" t="str">
        <f>VLOOKUP(D114,'[2]Detalle de Supermercado'!$I$2:$R$519,4,FALSE)</f>
        <v>10A19</v>
      </c>
      <c r="M114" s="5">
        <v>13.61</v>
      </c>
    </row>
    <row r="115" spans="1:13" x14ac:dyDescent="0.35">
      <c r="A115" s="5" t="s">
        <v>147</v>
      </c>
      <c r="B115" s="5" t="s">
        <v>150</v>
      </c>
      <c r="C115" s="5">
        <v>1</v>
      </c>
      <c r="D115" s="5" t="s">
        <v>123</v>
      </c>
      <c r="E115" s="5" t="s">
        <v>265</v>
      </c>
      <c r="F115" s="6" t="str">
        <f>VLOOKUP(D115,'[1]Detalle de Supermercado'!$I$2:$R$519,3,FALSE)</f>
        <v>MANDOS COLUMNA "GS"</v>
      </c>
      <c r="G115" s="6">
        <v>3</v>
      </c>
      <c r="H115" s="6">
        <f>VLOOKUP(D115,'[1]Detalle de Supermercado'!$I$2:$R$519,5,FALSE)</f>
        <v>100</v>
      </c>
      <c r="I115" s="6">
        <f t="shared" si="1"/>
        <v>300</v>
      </c>
      <c r="J115" s="5" t="s">
        <v>83</v>
      </c>
      <c r="K115" s="5">
        <v>4</v>
      </c>
      <c r="L115" s="6" t="str">
        <f>VLOOKUP(D115,'[2]Detalle de Supermercado'!$I$2:$R$519,4,FALSE)</f>
        <v>10A21</v>
      </c>
      <c r="M115" s="5">
        <v>16.010000000000002</v>
      </c>
    </row>
    <row r="116" spans="1:13" x14ac:dyDescent="0.35">
      <c r="A116" s="5" t="s">
        <v>147</v>
      </c>
      <c r="B116" s="5" t="s">
        <v>150</v>
      </c>
      <c r="C116" s="5">
        <v>1</v>
      </c>
      <c r="D116" s="5" t="s">
        <v>79</v>
      </c>
      <c r="E116" s="5" t="s">
        <v>266</v>
      </c>
      <c r="F116" s="6" t="str">
        <f>VLOOKUP(D116,'[1]Detalle de Supermercado'!$I$2:$R$519,3,FALSE)</f>
        <v>KOMBI</v>
      </c>
      <c r="G116" s="6">
        <v>1</v>
      </c>
      <c r="H116" s="6">
        <v>60</v>
      </c>
      <c r="I116" s="6">
        <f t="shared" si="1"/>
        <v>60</v>
      </c>
      <c r="J116" s="5" t="s">
        <v>83</v>
      </c>
      <c r="K116" s="5">
        <v>4</v>
      </c>
      <c r="L116" s="6" t="str">
        <f>VLOOKUP(D116,'[2]Detalle de Supermercado'!$I$2:$R$519,4,FALSE)</f>
        <v>07A04</v>
      </c>
      <c r="M116" s="5">
        <v>17.350000000000001</v>
      </c>
    </row>
    <row r="117" spans="1:13" x14ac:dyDescent="0.35">
      <c r="A117" s="5" t="s">
        <v>147</v>
      </c>
      <c r="B117" s="5" t="s">
        <v>150</v>
      </c>
      <c r="C117" s="5">
        <v>1</v>
      </c>
      <c r="D117" s="5" t="s">
        <v>80</v>
      </c>
      <c r="E117" s="5" t="s">
        <v>267</v>
      </c>
      <c r="F117" s="6" t="str">
        <f>VLOOKUP(D117,'[1]Detalle de Supermercado'!$I$2:$R$519,3,FALSE)</f>
        <v>COMBI "320 C"</v>
      </c>
      <c r="G117" s="6">
        <v>1</v>
      </c>
      <c r="H117" s="6">
        <f>VLOOKUP(D117,'[1]Detalle de Supermercado'!$I$2:$R$519,5,FALSE)</f>
        <v>90</v>
      </c>
      <c r="I117" s="6">
        <f t="shared" si="1"/>
        <v>90</v>
      </c>
      <c r="J117" s="5" t="s">
        <v>83</v>
      </c>
      <c r="K117" s="5">
        <v>4</v>
      </c>
      <c r="L117" s="6" t="str">
        <f>VLOOKUP(D117,'[2]Detalle de Supermercado'!$I$2:$R$519,4,FALSE)</f>
        <v>06A04</v>
      </c>
      <c r="M117" s="5">
        <v>21.17</v>
      </c>
    </row>
    <row r="118" spans="1:13" x14ac:dyDescent="0.35">
      <c r="A118" s="5" t="s">
        <v>147</v>
      </c>
      <c r="B118" s="5" t="s">
        <v>150</v>
      </c>
      <c r="C118" s="5">
        <v>1</v>
      </c>
      <c r="D118" s="5" t="s">
        <v>713</v>
      </c>
      <c r="E118" s="5" t="s">
        <v>268</v>
      </c>
      <c r="F118" s="6" t="e">
        <f>VLOOKUP(D118,'[1]Detalle de Supermercado'!$I$2:$R$519,3,FALSE)</f>
        <v>#N/A</v>
      </c>
      <c r="G118" s="6">
        <v>3</v>
      </c>
      <c r="H118" s="6">
        <v>26</v>
      </c>
      <c r="I118" s="6">
        <f t="shared" si="1"/>
        <v>78</v>
      </c>
      <c r="J118" s="5" t="s">
        <v>445</v>
      </c>
      <c r="K118" s="5" t="s">
        <v>445</v>
      </c>
      <c r="L118" s="6" t="s">
        <v>715</v>
      </c>
      <c r="M118" s="5">
        <v>32</v>
      </c>
    </row>
    <row r="119" spans="1:13" x14ac:dyDescent="0.35">
      <c r="A119" s="5" t="s">
        <v>147</v>
      </c>
      <c r="B119" s="5" t="s">
        <v>153</v>
      </c>
      <c r="C119" s="5">
        <v>1</v>
      </c>
      <c r="D119" s="5" t="s">
        <v>81</v>
      </c>
      <c r="E119" s="5" t="s">
        <v>269</v>
      </c>
      <c r="F119" s="6" t="e">
        <f>VLOOKUP(D119,'[1]Detalle de Supermercado'!$I$2:$R$519,3,FALSE)</f>
        <v>#N/A</v>
      </c>
      <c r="G119" s="6">
        <v>6</v>
      </c>
      <c r="H119" s="6">
        <v>26</v>
      </c>
      <c r="I119" s="6">
        <f t="shared" si="1"/>
        <v>156</v>
      </c>
      <c r="J119" s="5" t="s">
        <v>445</v>
      </c>
      <c r="K119" s="5" t="s">
        <v>445</v>
      </c>
      <c r="L119" s="6" t="s">
        <v>715</v>
      </c>
      <c r="M119" s="5">
        <v>32</v>
      </c>
    </row>
    <row r="120" spans="1:13" x14ac:dyDescent="0.35">
      <c r="A120" s="5" t="s">
        <v>147</v>
      </c>
      <c r="B120" s="5" t="s">
        <v>153</v>
      </c>
      <c r="C120" s="5">
        <v>1</v>
      </c>
      <c r="D120" s="5" t="s">
        <v>82</v>
      </c>
      <c r="E120" s="5" t="s">
        <v>270</v>
      </c>
      <c r="F120" s="6" t="e">
        <f>VLOOKUP(D120,'[1]Detalle de Supermercado'!$I$2:$R$519,3,FALSE)</f>
        <v>#N/A</v>
      </c>
      <c r="G120" s="6">
        <v>1</v>
      </c>
      <c r="H120" s="6">
        <v>270</v>
      </c>
      <c r="I120" s="6">
        <f t="shared" si="1"/>
        <v>270</v>
      </c>
      <c r="J120" s="5" t="s">
        <v>445</v>
      </c>
      <c r="K120" s="5" t="s">
        <v>445</v>
      </c>
      <c r="L120" s="6" t="s">
        <v>715</v>
      </c>
      <c r="M120" s="5">
        <v>32</v>
      </c>
    </row>
    <row r="121" spans="1:13" x14ac:dyDescent="0.35">
      <c r="A121" s="5" t="s">
        <v>147</v>
      </c>
      <c r="B121" s="5" t="s">
        <v>153</v>
      </c>
      <c r="C121" s="5">
        <v>1</v>
      </c>
      <c r="D121" s="5" t="s">
        <v>98</v>
      </c>
      <c r="E121" s="5" t="s">
        <v>271</v>
      </c>
      <c r="F121" s="6" t="str">
        <f>VLOOKUP(D121,'[1]Detalle de Supermercado'!$I$2:$R$519,3,FALSE)</f>
        <v>RODILLERA TITAN</v>
      </c>
      <c r="G121" s="6">
        <v>18</v>
      </c>
      <c r="H121" s="6">
        <f>VLOOKUP(D121,'[1]Detalle de Supermercado'!$I$2:$R$519,5,FALSE)</f>
        <v>108</v>
      </c>
      <c r="I121" s="6">
        <f t="shared" si="1"/>
        <v>1944</v>
      </c>
      <c r="J121" s="5" t="s">
        <v>445</v>
      </c>
      <c r="K121" s="5" t="s">
        <v>445</v>
      </c>
      <c r="L121" s="6" t="str">
        <f>VLOOKUP(D121,'[2]Detalle de Supermercado'!$I$2:$R$519,4,FALSE)</f>
        <v>11A17</v>
      </c>
      <c r="M121" s="5">
        <v>24.71</v>
      </c>
    </row>
    <row r="122" spans="1:13" x14ac:dyDescent="0.35">
      <c r="A122" s="5" t="s">
        <v>147</v>
      </c>
      <c r="B122" s="5" t="s">
        <v>152</v>
      </c>
      <c r="C122" s="5">
        <v>1</v>
      </c>
      <c r="D122" s="5" t="s">
        <v>99</v>
      </c>
      <c r="E122" s="5" t="s">
        <v>272</v>
      </c>
      <c r="F122" s="6" t="str">
        <f>VLOOKUP(D122,'[1]Detalle de Supermercado'!$I$2:$R$519,3,FALSE)</f>
        <v>RODILLERA STORM</v>
      </c>
      <c r="G122" s="6">
        <v>3</v>
      </c>
      <c r="H122" s="6">
        <f>VLOOKUP(D122,'[1]Detalle de Supermercado'!$I$2:$R$519,5,FALSE)</f>
        <v>108</v>
      </c>
      <c r="I122" s="6">
        <f t="shared" si="1"/>
        <v>324</v>
      </c>
      <c r="J122" s="5" t="s">
        <v>445</v>
      </c>
      <c r="K122" s="5" t="s">
        <v>445</v>
      </c>
      <c r="L122" s="6" t="str">
        <f>VLOOKUP(D122,'[2]Detalle de Supermercado'!$I$2:$R$519,4,FALSE)</f>
        <v>11A16</v>
      </c>
      <c r="M122" s="5">
        <v>23.54</v>
      </c>
    </row>
    <row r="123" spans="1:13" x14ac:dyDescent="0.35">
      <c r="A123" s="5" t="s">
        <v>147</v>
      </c>
      <c r="B123" s="5" t="s">
        <v>152</v>
      </c>
      <c r="C123" s="5">
        <v>1</v>
      </c>
      <c r="D123" s="5" t="s">
        <v>84</v>
      </c>
      <c r="E123" s="5" t="s">
        <v>273</v>
      </c>
      <c r="F123" s="6" t="e">
        <f>VLOOKUP(D123,'[1]Detalle de Supermercado'!$I$2:$R$519,3,FALSE)</f>
        <v>#N/A</v>
      </c>
      <c r="G123" s="6">
        <v>6</v>
      </c>
      <c r="H123" s="6">
        <v>12</v>
      </c>
      <c r="I123" s="6">
        <f t="shared" si="1"/>
        <v>72</v>
      </c>
      <c r="J123" s="5" t="s">
        <v>445</v>
      </c>
      <c r="K123" s="5" t="s">
        <v>445</v>
      </c>
      <c r="L123" s="6" t="s">
        <v>715</v>
      </c>
      <c r="M123" s="5">
        <v>32</v>
      </c>
    </row>
    <row r="124" spans="1:13" x14ac:dyDescent="0.35">
      <c r="A124" s="5" t="s">
        <v>147</v>
      </c>
      <c r="B124" s="5" t="s">
        <v>152</v>
      </c>
      <c r="C124" s="5">
        <v>1</v>
      </c>
      <c r="D124" s="5" t="s">
        <v>85</v>
      </c>
      <c r="E124" s="5" t="s">
        <v>274</v>
      </c>
      <c r="F124" s="6" t="e">
        <f>VLOOKUP(D124,'[1]Detalle de Supermercado'!$I$2:$R$519,3,FALSE)</f>
        <v>#N/A</v>
      </c>
      <c r="G124" s="6">
        <v>4</v>
      </c>
      <c r="H124" s="6">
        <v>12</v>
      </c>
      <c r="I124" s="6">
        <f t="shared" si="1"/>
        <v>48</v>
      </c>
      <c r="J124" s="5" t="s">
        <v>445</v>
      </c>
      <c r="K124" s="5" t="s">
        <v>445</v>
      </c>
      <c r="L124" s="6" t="s">
        <v>715</v>
      </c>
      <c r="M124" s="5">
        <v>32</v>
      </c>
    </row>
    <row r="125" spans="1:13" x14ac:dyDescent="0.35">
      <c r="A125" s="5" t="s">
        <v>147</v>
      </c>
      <c r="B125" s="5" t="s">
        <v>152</v>
      </c>
      <c r="C125" s="5">
        <v>1</v>
      </c>
      <c r="D125" s="5" t="s">
        <v>86</v>
      </c>
      <c r="E125" s="5" t="s">
        <v>275</v>
      </c>
      <c r="F125" s="6" t="e">
        <f>VLOOKUP(D125,'[1]Detalle de Supermercado'!$I$2:$R$519,3,FALSE)</f>
        <v>#N/A</v>
      </c>
      <c r="G125" s="6">
        <v>1</v>
      </c>
      <c r="H125" s="6">
        <v>12</v>
      </c>
      <c r="I125" s="6">
        <f t="shared" si="1"/>
        <v>12</v>
      </c>
      <c r="J125" s="5" t="s">
        <v>445</v>
      </c>
      <c r="K125" s="5" t="s">
        <v>445</v>
      </c>
      <c r="L125" s="6" t="s">
        <v>715</v>
      </c>
      <c r="M125" s="5">
        <v>32</v>
      </c>
    </row>
    <row r="126" spans="1:13" x14ac:dyDescent="0.35">
      <c r="A126" s="5" t="s">
        <v>276</v>
      </c>
      <c r="B126" s="11" t="s">
        <v>303</v>
      </c>
      <c r="C126" s="5">
        <v>2</v>
      </c>
      <c r="D126" s="12" t="s">
        <v>88</v>
      </c>
      <c r="E126" s="12" t="s">
        <v>157</v>
      </c>
      <c r="F126" s="6" t="str">
        <f>VLOOKUP(D126,'[2]Detalle de Supermercado'!$I$2:$R$519,3,FALSE)</f>
        <v>SOPORTE</v>
      </c>
      <c r="G126" s="12">
        <v>2</v>
      </c>
      <c r="H126" s="6">
        <f>VLOOKUP(D126,'[2]Detalle de Supermercado'!$I$2:$R$519,5,FALSE)</f>
        <v>1440</v>
      </c>
      <c r="I126" s="6">
        <f t="shared" si="1"/>
        <v>2880</v>
      </c>
      <c r="J126" s="12" t="s">
        <v>290</v>
      </c>
      <c r="K126" s="5">
        <v>1</v>
      </c>
      <c r="L126" s="6" t="str">
        <f>VLOOKUP(D126,'[2]Detalle de Supermercado'!$I$2:$R$519,4,FALSE)</f>
        <v>05A26</v>
      </c>
      <c r="M126" s="13">
        <v>74.94</v>
      </c>
    </row>
    <row r="127" spans="1:13" x14ac:dyDescent="0.35">
      <c r="A127" s="5" t="s">
        <v>276</v>
      </c>
      <c r="B127" s="11" t="s">
        <v>303</v>
      </c>
      <c r="C127" s="5">
        <v>2</v>
      </c>
      <c r="D127" s="12" t="s">
        <v>592</v>
      </c>
      <c r="E127" s="12" t="s">
        <v>646</v>
      </c>
      <c r="F127" s="6" t="str">
        <f>VLOOKUP(D127,'[2]Detalle de Supermercado'!$I$2:$R$519,3,FALSE)</f>
        <v>SOPORTE RELEX "B"</v>
      </c>
      <c r="G127" s="12">
        <v>2</v>
      </c>
      <c r="H127" s="6">
        <f>VLOOKUP(D127,'[2]Detalle de Supermercado'!$I$2:$R$519,5,FALSE)</f>
        <v>8000</v>
      </c>
      <c r="I127" s="6">
        <f t="shared" si="1"/>
        <v>16000</v>
      </c>
      <c r="J127" s="12" t="s">
        <v>290</v>
      </c>
      <c r="K127" s="5">
        <v>1</v>
      </c>
      <c r="L127" s="6" t="str">
        <f>VLOOKUP(D127,'[2]Detalle de Supermercado'!$I$2:$R$519,4,FALSE)</f>
        <v>05A31</v>
      </c>
      <c r="M127" s="12">
        <v>80.53</v>
      </c>
    </row>
    <row r="128" spans="1:13" x14ac:dyDescent="0.35">
      <c r="A128" s="5" t="s">
        <v>276</v>
      </c>
      <c r="B128" s="11" t="s">
        <v>303</v>
      </c>
      <c r="C128" s="5">
        <v>2</v>
      </c>
      <c r="D128" s="12" t="s">
        <v>19</v>
      </c>
      <c r="E128" s="12" t="s">
        <v>173</v>
      </c>
      <c r="F128" s="6" t="str">
        <f>VLOOKUP(D128,'[2]Detalle de Supermercado'!$I$2:$R$519,3,FALSE)</f>
        <v>GATEWAY "AR"</v>
      </c>
      <c r="G128" s="12">
        <v>2</v>
      </c>
      <c r="H128" s="6">
        <f>VLOOKUP(D128,'[2]Detalle de Supermercado'!$I$2:$R$519,5,FALSE)</f>
        <v>576</v>
      </c>
      <c r="I128" s="6">
        <f t="shared" si="1"/>
        <v>1152</v>
      </c>
      <c r="J128" s="12" t="s">
        <v>290</v>
      </c>
      <c r="K128" s="5">
        <v>1</v>
      </c>
      <c r="L128" s="6" t="str">
        <f>VLOOKUP(D128,'[2]Detalle de Supermercado'!$I$2:$R$519,4,FALSE)</f>
        <v>22A21</v>
      </c>
      <c r="M128" s="12">
        <v>65.400000000000006</v>
      </c>
    </row>
    <row r="129" spans="1:13" x14ac:dyDescent="0.35">
      <c r="A129" s="5" t="s">
        <v>276</v>
      </c>
      <c r="B129" s="11" t="s">
        <v>303</v>
      </c>
      <c r="C129" s="5">
        <v>2</v>
      </c>
      <c r="D129" s="12" t="s">
        <v>90</v>
      </c>
      <c r="E129" s="12" t="s">
        <v>159</v>
      </c>
      <c r="F129" s="6" t="str">
        <f>VLOOKUP(D129,'[2]Detalle de Supermercado'!$I$2:$R$519,3,FALSE)</f>
        <v>BCM "085"</v>
      </c>
      <c r="G129" s="12">
        <v>5</v>
      </c>
      <c r="H129" s="6">
        <f>VLOOKUP(D129,'[2]Detalle de Supermercado'!$I$2:$R$519,5,FALSE)</f>
        <v>144</v>
      </c>
      <c r="I129" s="6">
        <f t="shared" si="1"/>
        <v>720</v>
      </c>
      <c r="J129" s="12" t="s">
        <v>290</v>
      </c>
      <c r="K129" s="5">
        <v>1</v>
      </c>
      <c r="L129" s="6" t="str">
        <f>VLOOKUP(D129,'[2]Detalle de Supermercado'!$I$2:$R$519,4,FALSE)</f>
        <v>09A20</v>
      </c>
      <c r="M129" s="12">
        <v>68.040000000000006</v>
      </c>
    </row>
    <row r="130" spans="1:13" x14ac:dyDescent="0.35">
      <c r="A130" s="5" t="s">
        <v>276</v>
      </c>
      <c r="B130" s="11" t="s">
        <v>303</v>
      </c>
      <c r="C130" s="5">
        <v>2</v>
      </c>
      <c r="D130" s="12" t="s">
        <v>593</v>
      </c>
      <c r="E130" s="12" t="s">
        <v>647</v>
      </c>
      <c r="F130" s="6" t="str">
        <f>VLOOKUP(D130,'[2]Detalle de Supermercado'!$I$2:$R$519,3,FALSE)</f>
        <v>ELEMENTO DEFO "A"</v>
      </c>
      <c r="G130" s="12">
        <v>4</v>
      </c>
      <c r="H130" s="6">
        <f>VLOOKUP(D130,'[2]Detalle de Supermercado'!$I$2:$R$519,5,FALSE)</f>
        <v>156</v>
      </c>
      <c r="I130" s="6">
        <f t="shared" ref="I130:I192" si="2">+G130*H130</f>
        <v>624</v>
      </c>
      <c r="J130" s="12" t="s">
        <v>290</v>
      </c>
      <c r="K130" s="5">
        <v>1</v>
      </c>
      <c r="L130" s="6" t="str">
        <f>VLOOKUP(D130,'[2]Detalle de Supermercado'!$I$2:$R$519,4,FALSE)</f>
        <v>06A10</v>
      </c>
      <c r="M130" s="12">
        <v>55.3</v>
      </c>
    </row>
    <row r="131" spans="1:13" x14ac:dyDescent="0.35">
      <c r="A131" s="5" t="s">
        <v>276</v>
      </c>
      <c r="B131" s="11" t="s">
        <v>303</v>
      </c>
      <c r="C131" s="5">
        <v>2</v>
      </c>
      <c r="D131" s="12" t="s">
        <v>594</v>
      </c>
      <c r="E131" s="12" t="s">
        <v>648</v>
      </c>
      <c r="F131" s="6" t="str">
        <f>VLOOKUP(D131,'[2]Detalle de Supermercado'!$I$2:$R$519,3,FALSE)</f>
        <v>DEFO</v>
      </c>
      <c r="G131" s="12">
        <v>4</v>
      </c>
      <c r="H131" s="6">
        <f>VLOOKUP(D131,'[2]Detalle de Supermercado'!$I$2:$R$519,5,FALSE)</f>
        <v>120</v>
      </c>
      <c r="I131" s="6">
        <f t="shared" si="2"/>
        <v>480</v>
      </c>
      <c r="J131" s="12" t="s">
        <v>290</v>
      </c>
      <c r="K131" s="5">
        <v>1</v>
      </c>
      <c r="L131" s="6" t="str">
        <f>VLOOKUP(D131,'[2]Detalle de Supermercado'!$I$2:$R$519,4,FALSE)</f>
        <v>06A14</v>
      </c>
      <c r="M131" s="12">
        <v>56.17</v>
      </c>
    </row>
    <row r="132" spans="1:13" x14ac:dyDescent="0.35">
      <c r="A132" s="5" t="s">
        <v>276</v>
      </c>
      <c r="B132" s="11" t="s">
        <v>303</v>
      </c>
      <c r="C132" s="5">
        <v>2</v>
      </c>
      <c r="D132" s="12" t="s">
        <v>9</v>
      </c>
      <c r="E132" s="12" t="s">
        <v>156</v>
      </c>
      <c r="F132" s="6" t="str">
        <f>VLOOKUP(D132,'[2]Detalle de Supermercado'!$I$2:$R$519,3,FALSE)</f>
        <v>BCM "085 B"</v>
      </c>
      <c r="G132" s="12">
        <v>3</v>
      </c>
      <c r="H132" s="6">
        <f>VLOOKUP(D132,'[2]Detalle de Supermercado'!$I$2:$R$519,5,FALSE)</f>
        <v>144</v>
      </c>
      <c r="I132" s="6">
        <f t="shared" si="2"/>
        <v>432</v>
      </c>
      <c r="J132" s="12" t="s">
        <v>290</v>
      </c>
      <c r="K132" s="5">
        <v>1</v>
      </c>
      <c r="L132" s="6" t="str">
        <f>VLOOKUP(D132,'[2]Detalle de Supermercado'!$I$2:$R$519,4,FALSE)</f>
        <v>21A17</v>
      </c>
      <c r="M132" s="12">
        <v>61.52</v>
      </c>
    </row>
    <row r="133" spans="1:13" x14ac:dyDescent="0.35">
      <c r="A133" s="5" t="s">
        <v>276</v>
      </c>
      <c r="B133" s="14" t="s">
        <v>303</v>
      </c>
      <c r="C133" s="5">
        <v>2</v>
      </c>
      <c r="D133" s="13" t="s">
        <v>595</v>
      </c>
      <c r="E133" s="13" t="s">
        <v>649</v>
      </c>
      <c r="F133" s="6" t="e">
        <f>VLOOKUP(D133,'[2]Detalle de Supermercado'!$I$2:$R$519,3,FALSE)</f>
        <v>#N/A</v>
      </c>
      <c r="G133" s="13">
        <v>5</v>
      </c>
      <c r="H133" s="6">
        <v>100</v>
      </c>
      <c r="I133" s="6">
        <f t="shared" si="2"/>
        <v>500</v>
      </c>
      <c r="J133" s="13" t="s">
        <v>290</v>
      </c>
      <c r="K133" s="9">
        <v>1</v>
      </c>
      <c r="L133" s="6" t="s">
        <v>730</v>
      </c>
      <c r="M133" s="13">
        <v>78.27</v>
      </c>
    </row>
    <row r="134" spans="1:13" x14ac:dyDescent="0.35">
      <c r="A134" s="5" t="s">
        <v>276</v>
      </c>
      <c r="B134" s="11" t="s">
        <v>303</v>
      </c>
      <c r="C134" s="5">
        <v>2</v>
      </c>
      <c r="D134" s="12" t="s">
        <v>12</v>
      </c>
      <c r="E134" s="12" t="s">
        <v>163</v>
      </c>
      <c r="F134" s="6" t="str">
        <f>VLOOKUP(D134,'[2]Detalle de Supermercado'!$I$2:$R$519,3,FALSE)</f>
        <v>OCU "285 C"</v>
      </c>
      <c r="G134" s="12">
        <v>2</v>
      </c>
      <c r="H134" s="6">
        <f>VLOOKUP(D134,'[2]Detalle de Supermercado'!$I$2:$R$519,5,FALSE)</f>
        <v>1152</v>
      </c>
      <c r="I134" s="6">
        <f t="shared" si="2"/>
        <v>2304</v>
      </c>
      <c r="J134" s="12" t="s">
        <v>290</v>
      </c>
      <c r="K134" s="5">
        <v>2</v>
      </c>
      <c r="L134" s="6" t="str">
        <f>VLOOKUP(D134,'[2]Detalle de Supermercado'!$I$2:$R$519,4,FALSE)</f>
        <v>06A07</v>
      </c>
      <c r="M134" s="12">
        <v>51.1</v>
      </c>
    </row>
    <row r="135" spans="1:13" x14ac:dyDescent="0.35">
      <c r="A135" s="5" t="s">
        <v>276</v>
      </c>
      <c r="B135" s="11" t="s">
        <v>303</v>
      </c>
      <c r="C135" s="5">
        <v>2</v>
      </c>
      <c r="D135" s="12" t="s">
        <v>15</v>
      </c>
      <c r="E135" s="12" t="s">
        <v>167</v>
      </c>
      <c r="F135" s="6" t="str">
        <f>VLOOKUP(D135,'[2]Detalle de Supermercado'!$I$2:$R$519,3,FALSE)</f>
        <v>OCU "283 D"</v>
      </c>
      <c r="G135" s="12">
        <v>2</v>
      </c>
      <c r="H135" s="6">
        <f>VLOOKUP(D135,'[2]Detalle de Supermercado'!$I$2:$R$519,5,FALSE)</f>
        <v>1152</v>
      </c>
      <c r="I135" s="6">
        <f t="shared" si="2"/>
        <v>2304</v>
      </c>
      <c r="J135" s="12" t="s">
        <v>290</v>
      </c>
      <c r="K135" s="5">
        <v>2</v>
      </c>
      <c r="L135" s="6" t="str">
        <f>VLOOKUP(D135,'[2]Detalle de Supermercado'!$I$2:$R$519,4,FALSE)</f>
        <v>06A20</v>
      </c>
      <c r="M135" s="12">
        <v>65.97</v>
      </c>
    </row>
    <row r="136" spans="1:13" x14ac:dyDescent="0.35">
      <c r="A136" s="5" t="s">
        <v>276</v>
      </c>
      <c r="B136" s="11" t="s">
        <v>303</v>
      </c>
      <c r="C136" s="5">
        <v>2</v>
      </c>
      <c r="D136" s="12" t="s">
        <v>596</v>
      </c>
      <c r="E136" s="12" t="s">
        <v>650</v>
      </c>
      <c r="F136" s="6" t="str">
        <f>VLOOKUP(D136,'[2]Detalle de Supermercado'!$I$2:$R$519,3,FALSE)</f>
        <v>SOFITEC</v>
      </c>
      <c r="G136" s="12">
        <v>3</v>
      </c>
      <c r="H136" s="6">
        <f>VLOOKUP(D136,'[2]Detalle de Supermercado'!$I$2:$R$519,5,FALSE)</f>
        <v>576</v>
      </c>
      <c r="I136" s="6">
        <f t="shared" si="2"/>
        <v>1728</v>
      </c>
      <c r="J136" s="12" t="s">
        <v>290</v>
      </c>
      <c r="K136" s="5">
        <v>3</v>
      </c>
      <c r="L136" s="6" t="str">
        <f>VLOOKUP(D136,'[2]Detalle de Supermercado'!$I$2:$R$519,4,FALSE)</f>
        <v>06A27</v>
      </c>
      <c r="M136" s="12">
        <v>73.680000000000007</v>
      </c>
    </row>
    <row r="137" spans="1:13" x14ac:dyDescent="0.35">
      <c r="A137" s="5" t="s">
        <v>276</v>
      </c>
      <c r="B137" s="11" t="s">
        <v>303</v>
      </c>
      <c r="C137" s="5">
        <v>2</v>
      </c>
      <c r="D137" s="12" t="s">
        <v>597</v>
      </c>
      <c r="E137" s="12" t="s">
        <v>651</v>
      </c>
      <c r="F137" s="6" t="str">
        <f>VLOOKUP(D137,'[2]Detalle de Supermercado'!$I$2:$R$519,3,FALSE)</f>
        <v xml:space="preserve"> PIEZA INTERMEDIA</v>
      </c>
      <c r="G137" s="12">
        <v>3</v>
      </c>
      <c r="H137" s="6">
        <f>VLOOKUP(D137,'[2]Detalle de Supermercado'!$I$2:$R$519,5,FALSE)</f>
        <v>216</v>
      </c>
      <c r="I137" s="6">
        <f t="shared" si="2"/>
        <v>648</v>
      </c>
      <c r="J137" s="12" t="s">
        <v>290</v>
      </c>
      <c r="K137" s="5">
        <v>3</v>
      </c>
      <c r="L137" s="6" t="str">
        <f>VLOOKUP(D137,'[2]Detalle de Supermercado'!$I$2:$R$519,4,FALSE)</f>
        <v>06A16</v>
      </c>
      <c r="M137" s="12">
        <v>59.92</v>
      </c>
    </row>
    <row r="138" spans="1:13" x14ac:dyDescent="0.35">
      <c r="A138" s="5" t="s">
        <v>276</v>
      </c>
      <c r="B138" s="14" t="s">
        <v>303</v>
      </c>
      <c r="C138" s="5">
        <v>2</v>
      </c>
      <c r="D138" s="13" t="s">
        <v>714</v>
      </c>
      <c r="E138" s="13" t="s">
        <v>652</v>
      </c>
      <c r="F138" s="6" t="str">
        <f>VLOOKUP(D138,'[2]Detalle de Supermercado'!$I$2:$R$519,3,FALSE)</f>
        <v>PIEZA INTERMEDIA</v>
      </c>
      <c r="G138" s="13">
        <v>3</v>
      </c>
      <c r="H138" s="6">
        <f>VLOOKUP(D138,'[2]Detalle de Supermercado'!$I$2:$R$519,5,FALSE)</f>
        <v>48</v>
      </c>
      <c r="I138" s="6">
        <f t="shared" si="2"/>
        <v>144</v>
      </c>
      <c r="J138" s="13" t="s">
        <v>290</v>
      </c>
      <c r="K138" s="9">
        <v>3</v>
      </c>
      <c r="L138" s="6" t="str">
        <f>VLOOKUP(D138,'[2]Detalle de Supermercado'!$I$2:$R$519,4,FALSE)</f>
        <v>06A13</v>
      </c>
      <c r="M138" s="13">
        <v>50</v>
      </c>
    </row>
    <row r="139" spans="1:13" x14ac:dyDescent="0.35">
      <c r="A139" s="5" t="s">
        <v>276</v>
      </c>
      <c r="B139" s="11" t="s">
        <v>303</v>
      </c>
      <c r="C139" s="5">
        <v>2</v>
      </c>
      <c r="D139" s="12" t="s">
        <v>277</v>
      </c>
      <c r="E139" s="12" t="s">
        <v>476</v>
      </c>
      <c r="F139" s="6" t="str">
        <f>VLOOKUP(D139,'[2]Detalle de Supermercado'!$I$2:$R$519,3,FALSE)</f>
        <v>DIFUSOR PISO</v>
      </c>
      <c r="G139" s="12">
        <v>3</v>
      </c>
      <c r="H139" s="6">
        <f>VLOOKUP(D139,'[2]Detalle de Supermercado'!$I$2:$R$519,5,FALSE)</f>
        <v>220</v>
      </c>
      <c r="I139" s="6">
        <f t="shared" si="2"/>
        <v>660</v>
      </c>
      <c r="J139" s="12" t="s">
        <v>290</v>
      </c>
      <c r="K139" s="5">
        <v>3</v>
      </c>
      <c r="L139" s="6" t="str">
        <f>VLOOKUP(D139,'[2]Detalle de Supermercado'!$I$2:$R$519,4,FALSE)</f>
        <v>06A09</v>
      </c>
      <c r="M139" s="12">
        <v>51.99</v>
      </c>
    </row>
    <row r="140" spans="1:13" x14ac:dyDescent="0.35">
      <c r="A140" s="5" t="s">
        <v>276</v>
      </c>
      <c r="B140" s="11" t="s">
        <v>303</v>
      </c>
      <c r="C140" s="5">
        <v>2</v>
      </c>
      <c r="D140" s="12" t="s">
        <v>278</v>
      </c>
      <c r="E140" s="12" t="s">
        <v>477</v>
      </c>
      <c r="F140" s="6" t="str">
        <f>VLOOKUP(D140,'[2]Detalle de Supermercado'!$I$2:$R$519,3,FALSE)</f>
        <v>DIFUSOR PISO</v>
      </c>
      <c r="G140" s="12">
        <v>3</v>
      </c>
      <c r="H140" s="6">
        <f>VLOOKUP(D140,'[2]Detalle de Supermercado'!$I$2:$R$519,5,FALSE)</f>
        <v>270</v>
      </c>
      <c r="I140" s="6">
        <f t="shared" si="2"/>
        <v>810</v>
      </c>
      <c r="J140" s="12" t="s">
        <v>290</v>
      </c>
      <c r="K140" s="5">
        <v>3</v>
      </c>
      <c r="L140" s="6" t="str">
        <f>VLOOKUP(D140,'[2]Detalle de Supermercado'!$I$2:$R$519,4,FALSE)</f>
        <v>06A08</v>
      </c>
      <c r="M140" s="12">
        <v>51.11</v>
      </c>
    </row>
    <row r="141" spans="1:13" x14ac:dyDescent="0.35">
      <c r="A141" s="5" t="s">
        <v>276</v>
      </c>
      <c r="B141" s="11" t="s">
        <v>87</v>
      </c>
      <c r="C141" s="5">
        <v>2</v>
      </c>
      <c r="D141" s="12" t="s">
        <v>311</v>
      </c>
      <c r="E141" s="12" t="s">
        <v>170</v>
      </c>
      <c r="F141" s="6" t="e">
        <f>VLOOKUP(D141,'[2]Detalle de Supermercado'!$I$2:$R$519,3,FALSE)</f>
        <v>#N/A</v>
      </c>
      <c r="G141" s="6">
        <v>1</v>
      </c>
      <c r="H141" s="6">
        <v>12000</v>
      </c>
      <c r="I141" s="6">
        <f t="shared" si="2"/>
        <v>12000</v>
      </c>
      <c r="J141" s="12" t="s">
        <v>291</v>
      </c>
      <c r="K141" s="5" t="s">
        <v>138</v>
      </c>
      <c r="L141" s="6" t="s">
        <v>113</v>
      </c>
      <c r="M141" s="12">
        <v>69.84</v>
      </c>
    </row>
    <row r="142" spans="1:13" x14ac:dyDescent="0.35">
      <c r="A142" s="5" t="s">
        <v>276</v>
      </c>
      <c r="B142" s="11" t="s">
        <v>87</v>
      </c>
      <c r="C142" s="5">
        <v>2</v>
      </c>
      <c r="D142" s="12" t="s">
        <v>323</v>
      </c>
      <c r="E142" s="12" t="s">
        <v>162</v>
      </c>
      <c r="F142" s="6" t="str">
        <f>VLOOKUP(D142,'[2]Detalle de Supermercado'!$I$2:$R$519,3,FALSE)</f>
        <v>REMACHE EXPANSIVO</v>
      </c>
      <c r="G142" s="6">
        <v>1</v>
      </c>
      <c r="H142" s="6">
        <f>VLOOKUP(D142,'[2]Detalle de Supermercado'!$I$2:$R$519,5,FALSE)</f>
        <v>48000</v>
      </c>
      <c r="I142" s="6">
        <f t="shared" si="2"/>
        <v>48000</v>
      </c>
      <c r="J142" s="12" t="s">
        <v>291</v>
      </c>
      <c r="K142" s="5" t="s">
        <v>138</v>
      </c>
      <c r="L142" s="6" t="str">
        <f>VLOOKUP(D142,'[2]Detalle de Supermercado'!$I$2:$R$519,4,FALSE)</f>
        <v>20A04</v>
      </c>
      <c r="M142" s="12">
        <v>72.27</v>
      </c>
    </row>
    <row r="143" spans="1:13" x14ac:dyDescent="0.35">
      <c r="A143" s="5" t="s">
        <v>276</v>
      </c>
      <c r="B143" s="11" t="s">
        <v>87</v>
      </c>
      <c r="C143" s="5">
        <v>2</v>
      </c>
      <c r="D143" s="12" t="s">
        <v>321</v>
      </c>
      <c r="E143" s="12" t="s">
        <v>165</v>
      </c>
      <c r="F143" s="6" t="str">
        <f>VLOOKUP(D143,'[2]Detalle de Supermercado'!$I$2:$R$519,3,FALSE)</f>
        <v>TUERCA SEGURIDAD M6</v>
      </c>
      <c r="G143" s="6">
        <v>1</v>
      </c>
      <c r="H143" s="6">
        <f>VLOOKUP(D143,'[2]Detalle de Supermercado'!$I$2:$R$519,5,FALSE)</f>
        <v>76000</v>
      </c>
      <c r="I143" s="6">
        <f t="shared" si="2"/>
        <v>76000</v>
      </c>
      <c r="J143" s="12" t="s">
        <v>3</v>
      </c>
      <c r="K143" s="5">
        <v>1</v>
      </c>
      <c r="L143" s="6" t="str">
        <f>VLOOKUP(D143,'[2]Detalle de Supermercado'!$I$2:$R$519,4,FALSE)</f>
        <v>20A06</v>
      </c>
      <c r="M143" s="12">
        <v>60.61</v>
      </c>
    </row>
    <row r="144" spans="1:13" x14ac:dyDescent="0.35">
      <c r="A144" s="5" t="s">
        <v>276</v>
      </c>
      <c r="B144" s="11" t="s">
        <v>87</v>
      </c>
      <c r="C144" s="5">
        <v>2</v>
      </c>
      <c r="D144" s="12" t="s">
        <v>24</v>
      </c>
      <c r="E144" s="12" t="s">
        <v>180</v>
      </c>
      <c r="F144" s="6" t="str">
        <f>VLOOKUP(D144,'[2]Detalle de Supermercado'!$I$2:$R$519,3,FALSE)</f>
        <v>BOTON DE PRESION</v>
      </c>
      <c r="G144" s="11">
        <v>1</v>
      </c>
      <c r="H144" s="6">
        <f>VLOOKUP(D144,'[2]Detalle de Supermercado'!$I$2:$R$519,5,FALSE)</f>
        <v>28000</v>
      </c>
      <c r="I144" s="6">
        <f t="shared" si="2"/>
        <v>28000</v>
      </c>
      <c r="J144" s="12" t="s">
        <v>3</v>
      </c>
      <c r="K144" s="5">
        <v>1</v>
      </c>
      <c r="L144" s="6" t="str">
        <f>VLOOKUP(D144,'[2]Detalle de Supermercado'!$I$2:$R$519,4,FALSE)</f>
        <v>20A08</v>
      </c>
      <c r="M144" s="12">
        <v>58.19</v>
      </c>
    </row>
    <row r="145" spans="1:13" x14ac:dyDescent="0.35">
      <c r="A145" s="5" t="s">
        <v>276</v>
      </c>
      <c r="B145" s="11" t="s">
        <v>87</v>
      </c>
      <c r="C145" s="5">
        <v>2</v>
      </c>
      <c r="D145" s="12" t="s">
        <v>288</v>
      </c>
      <c r="E145" s="12" t="s">
        <v>172</v>
      </c>
      <c r="F145" s="6" t="str">
        <f>VLOOKUP(D145,'[2]Detalle de Supermercado'!$I$2:$R$519,3,FALSE)</f>
        <v>TORNILLO M8x32</v>
      </c>
      <c r="G145" s="6">
        <v>1</v>
      </c>
      <c r="H145" s="6">
        <f>VLOOKUP(D145,'[2]Detalle de Supermercado'!$I$2:$R$519,5,FALSE)</f>
        <v>21600</v>
      </c>
      <c r="I145" s="6">
        <f t="shared" si="2"/>
        <v>21600</v>
      </c>
      <c r="J145" s="12" t="s">
        <v>292</v>
      </c>
      <c r="K145" s="5" t="s">
        <v>138</v>
      </c>
      <c r="L145" s="6" t="str">
        <f>VLOOKUP(D145,'[2]Detalle de Supermercado'!$I$2:$R$519,4,FALSE)</f>
        <v>20A10</v>
      </c>
      <c r="M145" s="12">
        <v>52.32</v>
      </c>
    </row>
    <row r="146" spans="1:13" x14ac:dyDescent="0.35">
      <c r="A146" s="5" t="s">
        <v>276</v>
      </c>
      <c r="B146" s="11" t="s">
        <v>87</v>
      </c>
      <c r="C146" s="5">
        <v>2</v>
      </c>
      <c r="D146" s="12" t="s">
        <v>280</v>
      </c>
      <c r="E146" s="12" t="s">
        <v>468</v>
      </c>
      <c r="F146" s="6" t="str">
        <f>VLOOKUP(D146,'[2]Detalle de Supermercado'!$I$2:$R$519,3,FALSE)</f>
        <v>Tornillo Bcm</v>
      </c>
      <c r="G146" s="6">
        <v>1</v>
      </c>
      <c r="H146" s="6">
        <f>VLOOKUP(D146,'[2]Detalle de Supermercado'!$I$2:$R$519,5,FALSE)</f>
        <v>67500</v>
      </c>
      <c r="I146" s="6">
        <f t="shared" si="2"/>
        <v>67500</v>
      </c>
      <c r="J146" s="12" t="s">
        <v>292</v>
      </c>
      <c r="K146" s="5" t="s">
        <v>138</v>
      </c>
      <c r="L146" s="6" t="str">
        <f>VLOOKUP(D146,'[2]Detalle de Supermercado'!$I$2:$R$519,4,FALSE)</f>
        <v>20A16</v>
      </c>
      <c r="M146" s="12">
        <v>58.23</v>
      </c>
    </row>
    <row r="147" spans="1:13" x14ac:dyDescent="0.35">
      <c r="A147" s="5" t="s">
        <v>276</v>
      </c>
      <c r="B147" s="11" t="s">
        <v>87</v>
      </c>
      <c r="C147" s="5">
        <v>2</v>
      </c>
      <c r="D147" s="12" t="s">
        <v>716</v>
      </c>
      <c r="E147" s="12" t="s">
        <v>653</v>
      </c>
      <c r="F147" s="6" t="str">
        <f>VLOOKUP(D147,'[2]Detalle de Supermercado'!$I$2:$R$519,3,FALSE)</f>
        <v>TORNILLO M6x25</v>
      </c>
      <c r="G147" s="6">
        <v>1</v>
      </c>
      <c r="H147" s="6">
        <f>VLOOKUP(D147,'[2]Detalle de Supermercado'!$I$2:$R$519,5,FALSE)</f>
        <v>3200</v>
      </c>
      <c r="I147" s="6">
        <f t="shared" si="2"/>
        <v>3200</v>
      </c>
      <c r="J147" s="12" t="s">
        <v>292</v>
      </c>
      <c r="K147" s="5" t="s">
        <v>138</v>
      </c>
      <c r="L147" s="6" t="str">
        <f>VLOOKUP(D147,'[2]Detalle de Supermercado'!$I$2:$R$519,4,FALSE)</f>
        <v>20A02</v>
      </c>
      <c r="M147" s="12">
        <v>60.28</v>
      </c>
    </row>
    <row r="148" spans="1:13" x14ac:dyDescent="0.35">
      <c r="A148" s="5" t="s">
        <v>276</v>
      </c>
      <c r="B148" s="14" t="s">
        <v>304</v>
      </c>
      <c r="C148" s="5">
        <v>2</v>
      </c>
      <c r="D148" s="13" t="s">
        <v>598</v>
      </c>
      <c r="E148" s="13" t="s">
        <v>654</v>
      </c>
      <c r="F148" s="6" t="e">
        <f>VLOOKUP(D148,'[2]Detalle de Supermercado'!$I$2:$R$519,3,FALSE)</f>
        <v>#N/A</v>
      </c>
      <c r="G148" s="13">
        <v>2</v>
      </c>
      <c r="H148" s="6">
        <v>18</v>
      </c>
      <c r="I148" s="6">
        <f t="shared" si="2"/>
        <v>36</v>
      </c>
      <c r="J148" s="13" t="s">
        <v>4</v>
      </c>
      <c r="K148" s="9">
        <v>1</v>
      </c>
      <c r="L148" s="6" t="s">
        <v>715</v>
      </c>
      <c r="M148" s="13">
        <v>58</v>
      </c>
    </row>
    <row r="149" spans="1:13" x14ac:dyDescent="0.35">
      <c r="A149" s="5" t="s">
        <v>276</v>
      </c>
      <c r="B149" s="11" t="s">
        <v>87</v>
      </c>
      <c r="C149" s="5">
        <v>2</v>
      </c>
      <c r="D149" s="12" t="s">
        <v>59</v>
      </c>
      <c r="E149" s="12" t="s">
        <v>235</v>
      </c>
      <c r="F149" s="6" t="str">
        <f>VLOOKUP(D149,'[2]Detalle de Supermercado'!$I$2:$R$519,3,FALSE)</f>
        <v>TAPON SENSOR TEMPERATURA</v>
      </c>
      <c r="G149" s="12">
        <v>1</v>
      </c>
      <c r="H149" s="6">
        <v>28000</v>
      </c>
      <c r="I149" s="6">
        <f t="shared" si="2"/>
        <v>28000</v>
      </c>
      <c r="J149" s="12" t="s">
        <v>4</v>
      </c>
      <c r="K149" s="5">
        <v>1</v>
      </c>
      <c r="L149" s="6" t="str">
        <f>VLOOKUP(D149,'[2]Detalle de Supermercado'!$I$2:$R$519,4,FALSE)</f>
        <v>06A31-1</v>
      </c>
      <c r="M149" s="12">
        <v>67.69</v>
      </c>
    </row>
    <row r="150" spans="1:13" x14ac:dyDescent="0.35">
      <c r="A150" s="5" t="s">
        <v>276</v>
      </c>
      <c r="B150" s="11" t="s">
        <v>87</v>
      </c>
      <c r="C150" s="5">
        <v>2</v>
      </c>
      <c r="D150" s="12" t="s">
        <v>599</v>
      </c>
      <c r="E150" s="12" t="s">
        <v>655</v>
      </c>
      <c r="F150" s="6" t="str">
        <f>VLOOKUP(D150,'[2]Detalle de Supermercado'!$I$2:$R$519,3,FALSE)</f>
        <v>SENSOR SOLAR "638"</v>
      </c>
      <c r="G150" s="12">
        <v>1</v>
      </c>
      <c r="H150" s="6">
        <f>VLOOKUP(D150,'[2]Detalle de Supermercado'!$I$2:$R$519,5,FALSE)</f>
        <v>1200</v>
      </c>
      <c r="I150" s="6">
        <f t="shared" si="2"/>
        <v>1200</v>
      </c>
      <c r="J150" s="12" t="s">
        <v>4</v>
      </c>
      <c r="K150" s="5">
        <v>1</v>
      </c>
      <c r="L150" s="6" t="str">
        <f>VLOOKUP(D150,'[2]Detalle de Supermercado'!$I$2:$R$519,4,FALSE)</f>
        <v>06A30</v>
      </c>
      <c r="M150" s="12">
        <v>66.59</v>
      </c>
    </row>
    <row r="151" spans="1:13" x14ac:dyDescent="0.35">
      <c r="A151" s="5" t="s">
        <v>276</v>
      </c>
      <c r="B151" s="14" t="s">
        <v>305</v>
      </c>
      <c r="C151" s="5">
        <v>2</v>
      </c>
      <c r="D151" s="13" t="s">
        <v>600</v>
      </c>
      <c r="E151" s="13" t="s">
        <v>656</v>
      </c>
      <c r="F151" s="6" t="s">
        <v>740</v>
      </c>
      <c r="G151" s="13">
        <v>4</v>
      </c>
      <c r="H151" s="6">
        <v>1800</v>
      </c>
      <c r="I151" s="6">
        <f t="shared" si="2"/>
        <v>7200</v>
      </c>
      <c r="J151" s="13" t="s">
        <v>4</v>
      </c>
      <c r="K151" s="9">
        <v>2</v>
      </c>
      <c r="L151" s="9" t="s">
        <v>720</v>
      </c>
      <c r="M151" s="13">
        <v>60</v>
      </c>
    </row>
    <row r="152" spans="1:13" x14ac:dyDescent="0.35">
      <c r="A152" s="5" t="s">
        <v>276</v>
      </c>
      <c r="B152" s="14" t="s">
        <v>87</v>
      </c>
      <c r="C152" s="5">
        <v>2</v>
      </c>
      <c r="D152" s="13" t="s">
        <v>717</v>
      </c>
      <c r="E152" s="13" t="s">
        <v>717</v>
      </c>
      <c r="F152" s="2" t="s">
        <v>739</v>
      </c>
      <c r="G152" s="13">
        <v>2</v>
      </c>
      <c r="H152" s="6"/>
      <c r="I152" s="6">
        <f t="shared" si="2"/>
        <v>0</v>
      </c>
      <c r="J152" s="13" t="s">
        <v>4</v>
      </c>
      <c r="K152" s="9">
        <v>2</v>
      </c>
      <c r="L152" s="9" t="s">
        <v>734</v>
      </c>
      <c r="M152" s="13">
        <v>65</v>
      </c>
    </row>
    <row r="153" spans="1:13" x14ac:dyDescent="0.35">
      <c r="A153" s="5" t="s">
        <v>276</v>
      </c>
      <c r="B153" s="11" t="s">
        <v>87</v>
      </c>
      <c r="C153" s="5">
        <v>2</v>
      </c>
      <c r="D153" s="12" t="s">
        <v>283</v>
      </c>
      <c r="E153" s="12" t="s">
        <v>175</v>
      </c>
      <c r="F153" s="6" t="str">
        <f>VLOOKUP(D153,'[2]Detalle de Supermercado'!$I$2:$R$519,3,FALSE)</f>
        <v>TORNILLO</v>
      </c>
      <c r="G153" s="6">
        <v>1</v>
      </c>
      <c r="H153" s="6">
        <f>VLOOKUP(D153,'[2]Detalle de Supermercado'!$I$2:$R$519,5,FALSE)</f>
        <v>220000</v>
      </c>
      <c r="I153" s="6">
        <f t="shared" si="2"/>
        <v>220000</v>
      </c>
      <c r="J153" s="12" t="s">
        <v>4</v>
      </c>
      <c r="K153" s="5" t="s">
        <v>138</v>
      </c>
      <c r="L153" s="15" t="s">
        <v>110</v>
      </c>
      <c r="M153" s="12">
        <v>49.81</v>
      </c>
    </row>
    <row r="154" spans="1:13" x14ac:dyDescent="0.35">
      <c r="A154" s="5" t="s">
        <v>276</v>
      </c>
      <c r="B154" s="11" t="s">
        <v>306</v>
      </c>
      <c r="C154" s="5">
        <v>2</v>
      </c>
      <c r="D154" s="16" t="s">
        <v>601</v>
      </c>
      <c r="E154" s="16" t="s">
        <v>657</v>
      </c>
      <c r="F154" s="6" t="str">
        <f>VLOOKUP(D154,'[2]Detalle de Supermercado'!$I$2:$R$519,3,FALSE)</f>
        <v>RODILLERA</v>
      </c>
      <c r="G154" s="16">
        <v>2</v>
      </c>
      <c r="H154" s="6">
        <f>VLOOKUP(D154,'[2]Detalle de Supermercado'!$I$2:$R$519,5,FALSE)</f>
        <v>24</v>
      </c>
      <c r="I154" s="6">
        <f t="shared" si="2"/>
        <v>48</v>
      </c>
      <c r="J154" s="16" t="s">
        <v>5</v>
      </c>
      <c r="K154" s="5">
        <v>1</v>
      </c>
      <c r="L154" s="5" t="s">
        <v>715</v>
      </c>
      <c r="M154" s="12">
        <v>30.98</v>
      </c>
    </row>
    <row r="155" spans="1:13" x14ac:dyDescent="0.35">
      <c r="A155" s="5" t="s">
        <v>276</v>
      </c>
      <c r="B155" s="11" t="s">
        <v>307</v>
      </c>
      <c r="C155" s="5">
        <v>2</v>
      </c>
      <c r="D155" s="12" t="s">
        <v>602</v>
      </c>
      <c r="E155" s="12" t="s">
        <v>658</v>
      </c>
      <c r="F155" s="6" t="str">
        <f>VLOOKUP(D155,'[2]Detalle de Supermercado'!$I$2:$R$519,3,FALSE)</f>
        <v>ELEM FRENO TAPA GUANTERA</v>
      </c>
      <c r="G155" s="12">
        <v>3</v>
      </c>
      <c r="H155" s="6">
        <f>VLOOKUP(D155,'[2]Detalle de Supermercado'!$I$2:$R$519,5,FALSE)</f>
        <v>300</v>
      </c>
      <c r="I155" s="6">
        <f t="shared" si="2"/>
        <v>900</v>
      </c>
      <c r="J155" s="12" t="s">
        <v>5</v>
      </c>
      <c r="K155" s="5">
        <v>1</v>
      </c>
      <c r="L155" s="5" t="s">
        <v>733</v>
      </c>
      <c r="M155" s="12">
        <v>62.3</v>
      </c>
    </row>
    <row r="156" spans="1:13" x14ac:dyDescent="0.35">
      <c r="A156" s="5" t="s">
        <v>276</v>
      </c>
      <c r="B156" s="11" t="s">
        <v>304</v>
      </c>
      <c r="C156" s="5">
        <v>2</v>
      </c>
      <c r="D156" s="12" t="s">
        <v>603</v>
      </c>
      <c r="E156" s="12" t="s">
        <v>659</v>
      </c>
      <c r="F156" s="6" t="str">
        <f>VLOOKUP(D156,'[2]Detalle de Supermercado'!$I$2:$R$519,3,FALSE)</f>
        <v>Conjunto Cerradura</v>
      </c>
      <c r="G156" s="12">
        <v>3</v>
      </c>
      <c r="H156" s="6">
        <f>VLOOKUP(D156,'[2]Detalle de Supermercado'!$I$2:$R$519,5,FALSE)</f>
        <v>480</v>
      </c>
      <c r="I156" s="6">
        <f t="shared" si="2"/>
        <v>1440</v>
      </c>
      <c r="J156" s="12" t="s">
        <v>5</v>
      </c>
      <c r="K156" s="5">
        <v>1</v>
      </c>
      <c r="L156" s="5" t="s">
        <v>720</v>
      </c>
      <c r="M156" s="12">
        <v>44.41</v>
      </c>
    </row>
    <row r="157" spans="1:13" x14ac:dyDescent="0.35">
      <c r="A157" s="5" t="s">
        <v>276</v>
      </c>
      <c r="B157" s="11" t="s">
        <v>304</v>
      </c>
      <c r="C157" s="5">
        <v>2</v>
      </c>
      <c r="D157" s="12" t="s">
        <v>604</v>
      </c>
      <c r="E157" s="12" t="s">
        <v>660</v>
      </c>
      <c r="F157" s="6" t="str">
        <f>VLOOKUP(D157,'[2]Detalle de Supermercado'!$I$2:$R$519,3,FALSE)</f>
        <v>Conjunto Cerradura</v>
      </c>
      <c r="G157" s="12">
        <v>3</v>
      </c>
      <c r="H157" s="6">
        <f>VLOOKUP(D157,'[2]Detalle de Supermercado'!$I$2:$R$519,5,FALSE)</f>
        <v>480</v>
      </c>
      <c r="I157" s="6">
        <f t="shared" si="2"/>
        <v>1440</v>
      </c>
      <c r="J157" s="12" t="s">
        <v>5</v>
      </c>
      <c r="K157" s="5">
        <v>1</v>
      </c>
      <c r="L157" s="5" t="s">
        <v>720</v>
      </c>
      <c r="M157" s="12">
        <v>44.41</v>
      </c>
    </row>
    <row r="158" spans="1:13" x14ac:dyDescent="0.35">
      <c r="A158" s="5" t="s">
        <v>276</v>
      </c>
      <c r="B158" s="11" t="s">
        <v>87</v>
      </c>
      <c r="C158" s="5">
        <v>2</v>
      </c>
      <c r="D158" s="12" t="s">
        <v>721</v>
      </c>
      <c r="E158" s="12" t="s">
        <v>661</v>
      </c>
      <c r="F158" s="6" t="s">
        <v>722</v>
      </c>
      <c r="G158" s="12">
        <v>4</v>
      </c>
      <c r="H158" s="6">
        <v>1200</v>
      </c>
      <c r="I158" s="6">
        <f t="shared" si="2"/>
        <v>4800</v>
      </c>
      <c r="J158" s="12" t="s">
        <v>5</v>
      </c>
      <c r="K158" s="5">
        <v>1</v>
      </c>
      <c r="L158" s="5" t="s">
        <v>723</v>
      </c>
      <c r="M158" s="12">
        <v>65.28</v>
      </c>
    </row>
    <row r="159" spans="1:13" x14ac:dyDescent="0.35">
      <c r="A159" s="5" t="s">
        <v>276</v>
      </c>
      <c r="B159" s="11" t="s">
        <v>87</v>
      </c>
      <c r="C159" s="5">
        <v>2</v>
      </c>
      <c r="D159" s="12" t="s">
        <v>68</v>
      </c>
      <c r="E159" s="12" t="s">
        <v>244</v>
      </c>
      <c r="F159" s="6" t="str">
        <f>VLOOKUP(D159,'[2]Detalle de Supermercado'!$I$2:$R$519,3,FALSE)</f>
        <v>COMBI "310 B"</v>
      </c>
      <c r="G159" s="12">
        <v>3</v>
      </c>
      <c r="H159" s="6">
        <f>VLOOKUP(D159,'[2]Detalle de Supermercado'!$I$2:$R$519,5,FALSE)</f>
        <v>160</v>
      </c>
      <c r="I159" s="6">
        <f t="shared" si="2"/>
        <v>480</v>
      </c>
      <c r="J159" s="12" t="s">
        <v>5</v>
      </c>
      <c r="K159" s="5">
        <v>2</v>
      </c>
      <c r="L159" s="5" t="s">
        <v>724</v>
      </c>
      <c r="M159" s="12">
        <v>44.13</v>
      </c>
    </row>
    <row r="160" spans="1:13" x14ac:dyDescent="0.35">
      <c r="A160" s="5" t="s">
        <v>276</v>
      </c>
      <c r="B160" s="11" t="s">
        <v>87</v>
      </c>
      <c r="C160" s="5">
        <v>2</v>
      </c>
      <c r="D160" s="12" t="s">
        <v>69</v>
      </c>
      <c r="E160" s="12" t="s">
        <v>245</v>
      </c>
      <c r="F160" s="6" t="str">
        <f>VLOOKUP(D160,'[2]Detalle de Supermercado'!$I$2:$R$519,3,FALSE)</f>
        <v>COMBI "410B"</v>
      </c>
      <c r="G160" s="12">
        <v>4</v>
      </c>
      <c r="H160" s="6">
        <f>VLOOKUP(D160,'[2]Detalle de Supermercado'!$I$2:$R$519,5,FALSE)</f>
        <v>160</v>
      </c>
      <c r="I160" s="6">
        <f t="shared" si="2"/>
        <v>640</v>
      </c>
      <c r="J160" s="12" t="s">
        <v>5</v>
      </c>
      <c r="K160" s="5">
        <v>2</v>
      </c>
      <c r="L160" s="5" t="s">
        <v>725</v>
      </c>
      <c r="M160" s="12">
        <v>33.36</v>
      </c>
    </row>
    <row r="161" spans="1:13" x14ac:dyDescent="0.35">
      <c r="A161" s="5" t="s">
        <v>276</v>
      </c>
      <c r="B161" s="11" t="s">
        <v>87</v>
      </c>
      <c r="C161" s="5">
        <v>2</v>
      </c>
      <c r="D161" s="12" t="s">
        <v>80</v>
      </c>
      <c r="E161" s="12" t="s">
        <v>267</v>
      </c>
      <c r="F161" s="6" t="s">
        <v>719</v>
      </c>
      <c r="G161" s="12">
        <v>1</v>
      </c>
      <c r="H161" s="6">
        <v>60</v>
      </c>
      <c r="I161" s="6">
        <f t="shared" si="2"/>
        <v>60</v>
      </c>
      <c r="J161" s="12" t="s">
        <v>5</v>
      </c>
      <c r="K161" s="5">
        <v>2</v>
      </c>
      <c r="L161" s="5" t="s">
        <v>726</v>
      </c>
      <c r="M161" s="12">
        <v>29.85</v>
      </c>
    </row>
    <row r="162" spans="1:13" x14ac:dyDescent="0.35">
      <c r="A162" s="5" t="s">
        <v>276</v>
      </c>
      <c r="B162" s="11" t="s">
        <v>87</v>
      </c>
      <c r="C162" s="5">
        <v>2</v>
      </c>
      <c r="D162" s="12" t="s">
        <v>79</v>
      </c>
      <c r="E162" s="12" t="s">
        <v>266</v>
      </c>
      <c r="F162" s="6" t="s">
        <v>718</v>
      </c>
      <c r="G162" s="12">
        <v>1</v>
      </c>
      <c r="H162" s="6">
        <v>60</v>
      </c>
      <c r="I162" s="6">
        <f t="shared" si="2"/>
        <v>60</v>
      </c>
      <c r="J162" s="12" t="s">
        <v>5</v>
      </c>
      <c r="K162" s="5">
        <v>2</v>
      </c>
      <c r="L162" s="5" t="s">
        <v>727</v>
      </c>
      <c r="M162" s="12">
        <v>29.75</v>
      </c>
    </row>
    <row r="163" spans="1:13" x14ac:dyDescent="0.35">
      <c r="A163" s="5" t="s">
        <v>276</v>
      </c>
      <c r="B163" s="11" t="s">
        <v>87</v>
      </c>
      <c r="C163" s="5">
        <v>2</v>
      </c>
      <c r="D163" s="12" t="s">
        <v>605</v>
      </c>
      <c r="E163" s="12" t="s">
        <v>662</v>
      </c>
      <c r="F163" s="6" t="str">
        <f>VLOOKUP(D163,'[2]Detalle de Supermercado'!$I$2:$R$519,3,FALSE)</f>
        <v>MOLDURA COMBI "L"</v>
      </c>
      <c r="G163" s="12">
        <v>4</v>
      </c>
      <c r="H163" s="6">
        <f>VLOOKUP(D163,'[2]Detalle de Supermercado'!$I$2:$R$519,5,FALSE)</f>
        <v>48</v>
      </c>
      <c r="I163" s="6">
        <f t="shared" si="2"/>
        <v>192</v>
      </c>
      <c r="J163" s="12" t="s">
        <v>5</v>
      </c>
      <c r="K163" s="5">
        <v>3</v>
      </c>
      <c r="L163" s="5" t="str">
        <f>VLOOKUP(D163,'[3]Detalle de Supermercado'!$I:$M,4,0)</f>
        <v>06A05</v>
      </c>
      <c r="M163" s="12">
        <v>29.44</v>
      </c>
    </row>
    <row r="164" spans="1:13" x14ac:dyDescent="0.35">
      <c r="A164" s="5" t="s">
        <v>276</v>
      </c>
      <c r="B164" s="11" t="s">
        <v>87</v>
      </c>
      <c r="C164" s="5">
        <v>2</v>
      </c>
      <c r="D164" s="12" t="s">
        <v>606</v>
      </c>
      <c r="E164" s="12" t="s">
        <v>663</v>
      </c>
      <c r="F164" s="6" t="str">
        <f>VLOOKUP(D164,'[2]Detalle de Supermercado'!$I$2:$R$519,3,FALSE)</f>
        <v>MOLDURA COMBI "D"</v>
      </c>
      <c r="G164" s="12">
        <v>4</v>
      </c>
      <c r="H164" s="6">
        <f>VLOOKUP(D164,'[2]Detalle de Supermercado'!$I$2:$R$519,5,FALSE)</f>
        <v>84</v>
      </c>
      <c r="I164" s="6">
        <f t="shared" si="2"/>
        <v>336</v>
      </c>
      <c r="J164" s="12" t="s">
        <v>5</v>
      </c>
      <c r="K164" s="5">
        <v>3</v>
      </c>
      <c r="L164" s="5" t="str">
        <f>VLOOKUP(D164,'[3]Detalle de Supermercado'!$I:$M,4,0)</f>
        <v>05A06</v>
      </c>
      <c r="M164" s="12">
        <v>37.07</v>
      </c>
    </row>
    <row r="165" spans="1:13" x14ac:dyDescent="0.35">
      <c r="A165" s="5" t="s">
        <v>276</v>
      </c>
      <c r="B165" s="11" t="s">
        <v>87</v>
      </c>
      <c r="C165" s="5">
        <v>2</v>
      </c>
      <c r="D165" s="12" t="s">
        <v>607</v>
      </c>
      <c r="E165" s="12" t="s">
        <v>664</v>
      </c>
      <c r="F165" s="6" t="str">
        <f>VLOOKUP(D165,'[2]Detalle de Supermercado'!$I$2:$R$519,3,FALSE)</f>
        <v>MOLDURA COMBI "K"</v>
      </c>
      <c r="G165" s="12">
        <v>4</v>
      </c>
      <c r="H165" s="6">
        <f>VLOOKUP(D165,'[2]Detalle de Supermercado'!$I$2:$R$519,5,FALSE)</f>
        <v>48</v>
      </c>
      <c r="I165" s="6">
        <f t="shared" si="2"/>
        <v>192</v>
      </c>
      <c r="J165" s="12" t="s">
        <v>5</v>
      </c>
      <c r="K165" s="5">
        <v>3</v>
      </c>
      <c r="L165" s="5" t="str">
        <f>VLOOKUP(D165,'[3]Detalle de Supermercado'!$I:$M,4,0)</f>
        <v>06A01</v>
      </c>
      <c r="M165" s="12">
        <v>24.67</v>
      </c>
    </row>
    <row r="166" spans="1:13" x14ac:dyDescent="0.35">
      <c r="A166" s="5" t="s">
        <v>276</v>
      </c>
      <c r="B166" s="11" t="s">
        <v>87</v>
      </c>
      <c r="C166" s="5">
        <v>2</v>
      </c>
      <c r="D166" s="12" t="s">
        <v>608</v>
      </c>
      <c r="E166" s="12" t="s">
        <v>665</v>
      </c>
      <c r="F166" s="6" t="str">
        <f>VLOOKUP(D166,'[2]Detalle de Supermercado'!$I$2:$R$519,3,FALSE)</f>
        <v>MOLDURA CENTRAL</v>
      </c>
      <c r="G166" s="12">
        <v>3</v>
      </c>
      <c r="H166" s="6">
        <f>VLOOKUP(D166,'[2]Detalle de Supermercado'!$I$2:$R$519,5,FALSE)</f>
        <v>168</v>
      </c>
      <c r="I166" s="6">
        <f t="shared" si="2"/>
        <v>504</v>
      </c>
      <c r="J166" s="12" t="s">
        <v>5</v>
      </c>
      <c r="K166" s="5">
        <v>4</v>
      </c>
      <c r="L166" s="5" t="str">
        <f>VLOOKUP(D166,'[3]Detalle de Supermercado'!$I:$M,4,0)</f>
        <v>06A17</v>
      </c>
      <c r="M166" s="12">
        <v>42.32</v>
      </c>
    </row>
    <row r="167" spans="1:13" x14ac:dyDescent="0.35">
      <c r="A167" s="5" t="s">
        <v>276</v>
      </c>
      <c r="B167" s="11" t="s">
        <v>87</v>
      </c>
      <c r="C167" s="5">
        <v>2</v>
      </c>
      <c r="D167" s="12" t="s">
        <v>609</v>
      </c>
      <c r="E167" s="12" t="s">
        <v>666</v>
      </c>
      <c r="F167" s="6" t="str">
        <f>VLOOKUP(D167,'[2]Detalle de Supermercado'!$I$2:$R$519,3,FALSE)</f>
        <v>MOLDURA CENTRAL "B"</v>
      </c>
      <c r="G167" s="12">
        <v>3</v>
      </c>
      <c r="H167" s="6">
        <f>VLOOKUP(D167,'[2]Detalle de Supermercado'!$I$2:$R$519,5,FALSE)</f>
        <v>168</v>
      </c>
      <c r="I167" s="6">
        <f t="shared" si="2"/>
        <v>504</v>
      </c>
      <c r="J167" s="12" t="s">
        <v>5</v>
      </c>
      <c r="K167" s="5">
        <v>4</v>
      </c>
      <c r="L167" s="5" t="str">
        <f>VLOOKUP(D167,'[3]Detalle de Supermercado'!$I:$M,4,0)</f>
        <v>06A03</v>
      </c>
      <c r="M167" s="12">
        <v>26.42</v>
      </c>
    </row>
    <row r="168" spans="1:13" x14ac:dyDescent="0.35">
      <c r="A168" s="5" t="s">
        <v>276</v>
      </c>
      <c r="B168" s="11" t="s">
        <v>87</v>
      </c>
      <c r="C168" s="5">
        <v>2</v>
      </c>
      <c r="D168" s="12" t="s">
        <v>610</v>
      </c>
      <c r="E168" s="12" t="s">
        <v>667</v>
      </c>
      <c r="F168" s="6" t="str">
        <f>VLOOKUP(D168,'[2]Detalle de Supermercado'!$I$2:$R$519,3,FALSE)</f>
        <v>MOLDURA COMBI H</v>
      </c>
      <c r="G168" s="12">
        <v>3</v>
      </c>
      <c r="H168" s="6">
        <f>VLOOKUP(D168,'[2]Detalle de Supermercado'!$I$2:$R$519,5,FALSE)</f>
        <v>48</v>
      </c>
      <c r="I168" s="6">
        <f t="shared" si="2"/>
        <v>144</v>
      </c>
      <c r="J168" s="12" t="s">
        <v>5</v>
      </c>
      <c r="K168" s="5">
        <v>5</v>
      </c>
      <c r="L168" s="5" t="str">
        <f>VLOOKUP(D168,'[3]Detalle de Supermercado'!$I:$M,4,0)</f>
        <v>05A32</v>
      </c>
      <c r="M168" s="12">
        <v>58.64</v>
      </c>
    </row>
    <row r="169" spans="1:13" x14ac:dyDescent="0.35">
      <c r="A169" s="5" t="s">
        <v>276</v>
      </c>
      <c r="B169" s="11" t="s">
        <v>87</v>
      </c>
      <c r="C169" s="5">
        <v>2</v>
      </c>
      <c r="D169" s="12" t="s">
        <v>611</v>
      </c>
      <c r="E169" s="12" t="s">
        <v>668</v>
      </c>
      <c r="F169" s="6" t="str">
        <f>VLOOKUP(D169,'[2]Detalle de Supermercado'!$I$2:$R$519,3,FALSE)</f>
        <v>MOLDURA COMBI H</v>
      </c>
      <c r="G169" s="12">
        <v>3</v>
      </c>
      <c r="H169" s="6">
        <f>VLOOKUP(D169,'[2]Detalle de Supermercado'!$I$2:$R$519,5,FALSE)</f>
        <v>36</v>
      </c>
      <c r="I169" s="6">
        <f t="shared" si="2"/>
        <v>108</v>
      </c>
      <c r="J169" s="12" t="s">
        <v>5</v>
      </c>
      <c r="K169" s="5">
        <v>5</v>
      </c>
      <c r="L169" s="5" t="str">
        <f>VLOOKUP(D169,'[3]Detalle de Supermercado'!$I:$M,4,0)</f>
        <v>05A10</v>
      </c>
      <c r="M169" s="12">
        <v>23.87</v>
      </c>
    </row>
    <row r="170" spans="1:13" x14ac:dyDescent="0.35">
      <c r="A170" s="5" t="s">
        <v>276</v>
      </c>
      <c r="B170" s="11" t="s">
        <v>87</v>
      </c>
      <c r="C170" s="5">
        <v>2</v>
      </c>
      <c r="D170" s="12" t="s">
        <v>612</v>
      </c>
      <c r="E170" s="12" t="s">
        <v>669</v>
      </c>
      <c r="F170" s="6" t="str">
        <f>VLOOKUP(D170,'[2]Detalle de Supermercado'!$I$2:$R$519,3,FALSE)</f>
        <v>MOLDURA COMBI L</v>
      </c>
      <c r="G170" s="12">
        <v>4</v>
      </c>
      <c r="H170" s="6">
        <f>VLOOKUP(D170,'[2]Detalle de Supermercado'!$I$2:$R$519,5,FALSE)</f>
        <v>210</v>
      </c>
      <c r="I170" s="6">
        <f t="shared" si="2"/>
        <v>840</v>
      </c>
      <c r="J170" s="12" t="s">
        <v>5</v>
      </c>
      <c r="K170" s="5">
        <v>5</v>
      </c>
      <c r="L170" s="5" t="str">
        <f>VLOOKUP(D170,'[3]Detalle de Supermercado'!$I:$M,4,0)</f>
        <v>06A18</v>
      </c>
      <c r="M170" s="12">
        <v>42.28</v>
      </c>
    </row>
    <row r="171" spans="1:13" x14ac:dyDescent="0.35">
      <c r="A171" s="5" t="s">
        <v>276</v>
      </c>
      <c r="B171" s="11" t="s">
        <v>87</v>
      </c>
      <c r="C171" s="5">
        <v>2</v>
      </c>
      <c r="D171" s="12" t="s">
        <v>279</v>
      </c>
      <c r="E171" s="12" t="s">
        <v>499</v>
      </c>
      <c r="F171" s="6" t="str">
        <f>VLOOKUP(D171,'[2]Detalle de Supermercado'!$I$2:$R$519,3,FALSE)</f>
        <v>7  LUZ GUANTERA LED</v>
      </c>
      <c r="G171" s="12">
        <v>2</v>
      </c>
      <c r="H171" s="6">
        <f>VLOOKUP(D171,'[2]Detalle de Supermercado'!$I$2:$R$519,5,FALSE)</f>
        <v>320</v>
      </c>
      <c r="I171" s="6">
        <f t="shared" si="2"/>
        <v>640</v>
      </c>
      <c r="J171" s="12" t="s">
        <v>6</v>
      </c>
      <c r="K171" s="5">
        <v>1</v>
      </c>
      <c r="L171" s="5" t="str">
        <f>VLOOKUP(D171,'[3]Detalle de Supermercado'!$I:$M,4,0)</f>
        <v>05A27</v>
      </c>
      <c r="M171" s="12">
        <v>50.75</v>
      </c>
    </row>
    <row r="172" spans="1:13" x14ac:dyDescent="0.35">
      <c r="A172" s="5" t="s">
        <v>276</v>
      </c>
      <c r="B172" s="11" t="s">
        <v>87</v>
      </c>
      <c r="C172" s="5">
        <v>2</v>
      </c>
      <c r="D172" s="12" t="s">
        <v>613</v>
      </c>
      <c r="E172" s="12" t="s">
        <v>670</v>
      </c>
      <c r="F172" s="6">
        <f>VLOOKUP(D172,'[2]Detalle de Supermercado'!$I$2:$R$519,3,FALSE)</f>
        <v>0</v>
      </c>
      <c r="G172" s="12">
        <v>2</v>
      </c>
      <c r="H172" s="6">
        <f>VLOOKUP(D172,'[2]Detalle de Supermercado'!$I$2:$R$519,5,FALSE)</f>
        <v>840</v>
      </c>
      <c r="I172" s="6">
        <f t="shared" si="2"/>
        <v>1680</v>
      </c>
      <c r="J172" s="12" t="s">
        <v>6</v>
      </c>
      <c r="K172" s="5">
        <v>1</v>
      </c>
      <c r="L172" s="5" t="str">
        <f>VLOOKUP(D172,'[3]Detalle de Supermercado'!$I:$M,4,0)</f>
        <v>01A24</v>
      </c>
      <c r="M172" s="12">
        <v>53.14</v>
      </c>
    </row>
    <row r="173" spans="1:13" x14ac:dyDescent="0.35">
      <c r="A173" s="5" t="s">
        <v>276</v>
      </c>
      <c r="B173" s="14" t="s">
        <v>304</v>
      </c>
      <c r="C173" s="5">
        <v>2</v>
      </c>
      <c r="D173" s="13" t="s">
        <v>614</v>
      </c>
      <c r="E173" s="13" t="s">
        <v>671</v>
      </c>
      <c r="F173" s="6" t="e">
        <f>VLOOKUP(D173,'[2]Detalle de Supermercado'!$I$2:$R$519,3,FALSE)</f>
        <v>#N/A</v>
      </c>
      <c r="G173" s="13">
        <v>2</v>
      </c>
      <c r="H173" s="6">
        <v>18</v>
      </c>
      <c r="I173" s="6">
        <f t="shared" si="2"/>
        <v>36</v>
      </c>
      <c r="J173" s="13" t="s">
        <v>6</v>
      </c>
      <c r="K173" s="9">
        <v>2</v>
      </c>
      <c r="L173" s="6" t="s">
        <v>715</v>
      </c>
      <c r="M173" s="13">
        <v>18</v>
      </c>
    </row>
    <row r="174" spans="1:13" x14ac:dyDescent="0.35">
      <c r="A174" s="5" t="s">
        <v>276</v>
      </c>
      <c r="B174" s="11" t="s">
        <v>304</v>
      </c>
      <c r="C174" s="5">
        <v>2</v>
      </c>
      <c r="D174" s="12" t="s">
        <v>615</v>
      </c>
      <c r="E174" s="12" t="s">
        <v>672</v>
      </c>
      <c r="F174" s="6" t="str">
        <f>VLOOKUP(D174,'[2]Detalle de Supermercado'!$I$2:$R$519,3,FALSE)</f>
        <v>SOPORTE RADIO</v>
      </c>
      <c r="G174" s="12">
        <v>3</v>
      </c>
      <c r="H174" s="6">
        <f>VLOOKUP(D174,'[2]Detalle de Supermercado'!$I$2:$R$519,5,FALSE)</f>
        <v>72</v>
      </c>
      <c r="I174" s="6">
        <f t="shared" si="2"/>
        <v>216</v>
      </c>
      <c r="J174" s="12" t="s">
        <v>6</v>
      </c>
      <c r="K174" s="5">
        <v>2</v>
      </c>
      <c r="L174" s="5" t="str">
        <f>VLOOKUP(D174,'[3]Detalle de Supermercado'!$I:$M,4,0)</f>
        <v>05A02</v>
      </c>
      <c r="M174" s="12">
        <v>19.899999999999999</v>
      </c>
    </row>
    <row r="175" spans="1:13" x14ac:dyDescent="0.35">
      <c r="A175" s="5" t="s">
        <v>276</v>
      </c>
      <c r="B175" s="11" t="s">
        <v>304</v>
      </c>
      <c r="C175" s="5">
        <v>2</v>
      </c>
      <c r="D175" s="12" t="s">
        <v>29</v>
      </c>
      <c r="E175" s="12" t="s">
        <v>184</v>
      </c>
      <c r="F175" s="6" t="str">
        <f>VLOOKUP(D175,'[2]Detalle de Supermercado'!$I$2:$R$519,3,FALSE)</f>
        <v>UNIDAD CONTROL "842 J"</v>
      </c>
      <c r="G175" s="12">
        <v>4</v>
      </c>
      <c r="H175" s="6">
        <f>VLOOKUP(D175,'[2]Detalle de Supermercado'!$I$2:$R$519,5,FALSE)</f>
        <v>192</v>
      </c>
      <c r="I175" s="6">
        <f t="shared" si="2"/>
        <v>768</v>
      </c>
      <c r="J175" s="12" t="s">
        <v>6</v>
      </c>
      <c r="K175" s="5">
        <v>2</v>
      </c>
      <c r="L175" s="5" t="str">
        <f>VLOOKUP(D175,'[3]Detalle de Supermercado'!$I:$M,4,0)</f>
        <v>02A06</v>
      </c>
      <c r="M175" s="12">
        <v>41.12</v>
      </c>
    </row>
    <row r="176" spans="1:13" x14ac:dyDescent="0.35">
      <c r="A176" s="5" t="s">
        <v>276</v>
      </c>
      <c r="B176" s="11" t="s">
        <v>87</v>
      </c>
      <c r="C176" s="5">
        <v>2</v>
      </c>
      <c r="D176" s="12" t="s">
        <v>280</v>
      </c>
      <c r="E176" s="12" t="s">
        <v>468</v>
      </c>
      <c r="F176" s="6" t="str">
        <f>VLOOKUP(D176,'[2]Detalle de Supermercado'!$I$2:$R$519,3,FALSE)</f>
        <v>Tornillo Bcm</v>
      </c>
      <c r="G176" s="6">
        <v>1</v>
      </c>
      <c r="H176" s="6">
        <f>VLOOKUP(D176,'[2]Detalle de Supermercado'!$I$2:$R$519,5,FALSE)</f>
        <v>67500</v>
      </c>
      <c r="I176" s="6">
        <f t="shared" si="2"/>
        <v>67500</v>
      </c>
      <c r="J176" s="5" t="s">
        <v>138</v>
      </c>
      <c r="K176" s="5" t="s">
        <v>138</v>
      </c>
      <c r="L176" s="15" t="s">
        <v>299</v>
      </c>
      <c r="M176" s="12">
        <v>48.75</v>
      </c>
    </row>
    <row r="177" spans="1:13" x14ac:dyDescent="0.35">
      <c r="A177" s="5" t="s">
        <v>276</v>
      </c>
      <c r="B177" s="11" t="s">
        <v>87</v>
      </c>
      <c r="C177" s="5">
        <v>2</v>
      </c>
      <c r="D177" s="12" t="s">
        <v>616</v>
      </c>
      <c r="E177" s="12" t="s">
        <v>673</v>
      </c>
      <c r="F177" s="6" t="str">
        <f>VLOOKUP(D177,'[2]Detalle de Supermercado'!$I$2:$R$519,3,FALSE)</f>
        <v>MOLDURA DECO "A ZCW"</v>
      </c>
      <c r="G177" s="12">
        <v>8</v>
      </c>
      <c r="H177" s="6">
        <f>VLOOKUP(D177,'[2]Detalle de Supermercado'!$I$2:$R$519,5,FALSE)</f>
        <v>84</v>
      </c>
      <c r="I177" s="6">
        <f t="shared" si="2"/>
        <v>672</v>
      </c>
      <c r="J177" s="12" t="s">
        <v>116</v>
      </c>
      <c r="K177" s="5">
        <v>1</v>
      </c>
      <c r="L177" s="5" t="str">
        <f>VLOOKUP(D177,'[3]Detalle de Supermercado'!$I:$M,4,0)</f>
        <v>05A08</v>
      </c>
      <c r="M177" s="12">
        <v>23.08</v>
      </c>
    </row>
    <row r="178" spans="1:13" x14ac:dyDescent="0.35">
      <c r="A178" s="5" t="s">
        <v>276</v>
      </c>
      <c r="B178" s="11" t="s">
        <v>87</v>
      </c>
      <c r="C178" s="5">
        <v>2</v>
      </c>
      <c r="D178" s="12" t="s">
        <v>617</v>
      </c>
      <c r="E178" s="12" t="s">
        <v>674</v>
      </c>
      <c r="F178" s="6" t="str">
        <f>VLOOKUP(D178,'[2]Detalle de Supermercado'!$I$2:$R$519,3,FALSE)</f>
        <v>MOLDURA DECO "5J6"</v>
      </c>
      <c r="G178" s="12">
        <v>2</v>
      </c>
      <c r="H178" s="6">
        <f>VLOOKUP(D178,'[2]Detalle de Supermercado'!$I$2:$R$519,5,FALSE)</f>
        <v>84</v>
      </c>
      <c r="I178" s="6">
        <f t="shared" si="2"/>
        <v>168</v>
      </c>
      <c r="J178" s="12" t="s">
        <v>116</v>
      </c>
      <c r="K178" s="5">
        <v>1</v>
      </c>
      <c r="L178" s="5" t="str">
        <f>VLOOKUP(D178,'[3]Detalle de Supermercado'!$I:$M,4,0)</f>
        <v>05A07</v>
      </c>
      <c r="M178" s="12">
        <v>22.1</v>
      </c>
    </row>
    <row r="179" spans="1:13" x14ac:dyDescent="0.35">
      <c r="A179" s="5" t="s">
        <v>276</v>
      </c>
      <c r="B179" s="11" t="s">
        <v>87</v>
      </c>
      <c r="C179" s="5">
        <v>2</v>
      </c>
      <c r="D179" s="12" t="s">
        <v>618</v>
      </c>
      <c r="E179" s="12" t="s">
        <v>675</v>
      </c>
      <c r="F179" s="6" t="str">
        <f>VLOOKUP(D179,'[2]Detalle de Supermercado'!$I$2:$R$519,3,FALSE)</f>
        <v xml:space="preserve"> MOLDURA DECO "5J6"</v>
      </c>
      <c r="G179" s="12">
        <v>10</v>
      </c>
      <c r="H179" s="6">
        <f>VLOOKUP(D179,'[2]Detalle de Supermercado'!$I$2:$R$519,5,FALSE)</f>
        <v>84</v>
      </c>
      <c r="I179" s="6">
        <f t="shared" si="2"/>
        <v>840</v>
      </c>
      <c r="J179" s="12" t="s">
        <v>116</v>
      </c>
      <c r="K179" s="5">
        <v>1</v>
      </c>
      <c r="L179" s="5" t="str">
        <f>VLOOKUP(D179,'[3]Detalle de Supermercado'!$I:$M,4,0)</f>
        <v>06A19</v>
      </c>
      <c r="M179" s="12">
        <v>35.97</v>
      </c>
    </row>
    <row r="180" spans="1:13" x14ac:dyDescent="0.35">
      <c r="A180" s="5" t="s">
        <v>276</v>
      </c>
      <c r="B180" s="11" t="s">
        <v>87</v>
      </c>
      <c r="C180" s="5">
        <v>2</v>
      </c>
      <c r="D180" s="12" t="s">
        <v>281</v>
      </c>
      <c r="E180" s="12" t="s">
        <v>564</v>
      </c>
      <c r="F180" s="6" t="str">
        <f>VLOOKUP(D180,'[2]Detalle de Supermercado'!$I$2:$R$519,3,FALSE)</f>
        <v>SOPORTE SMLS</v>
      </c>
      <c r="G180" s="12">
        <v>2</v>
      </c>
      <c r="H180" s="6">
        <f>VLOOKUP(D180,'[2]Detalle de Supermercado'!$I$2:$R$519,5,FALSE)</f>
        <v>62500</v>
      </c>
      <c r="I180" s="6">
        <f t="shared" si="2"/>
        <v>125000</v>
      </c>
      <c r="J180" s="12" t="s">
        <v>116</v>
      </c>
      <c r="K180" s="5">
        <v>2</v>
      </c>
      <c r="L180" s="5" t="str">
        <f>VLOOKUP(D180,'[3]Detalle de Supermercado'!$I:$M,4,0)</f>
        <v>22A06</v>
      </c>
      <c r="M180" s="12">
        <v>48.33</v>
      </c>
    </row>
    <row r="181" spans="1:13" x14ac:dyDescent="0.35">
      <c r="A181" s="5" t="s">
        <v>276</v>
      </c>
      <c r="B181" s="11" t="s">
        <v>87</v>
      </c>
      <c r="C181" s="5">
        <v>2</v>
      </c>
      <c r="D181" s="12" t="s">
        <v>72</v>
      </c>
      <c r="E181" s="12" t="s">
        <v>254</v>
      </c>
      <c r="F181" s="6" t="str">
        <f>VLOOKUP(D181,'[2]Detalle de Supermercado'!$I$2:$R$519,3,FALSE)</f>
        <v>SOPORTE SMLS "A"</v>
      </c>
      <c r="G181" s="12">
        <v>2</v>
      </c>
      <c r="H181" s="6">
        <f>VLOOKUP(D181,'[2]Detalle de Supermercado'!$I$2:$R$519,5,FALSE)</f>
        <v>2000</v>
      </c>
      <c r="I181" s="6">
        <f t="shared" si="2"/>
        <v>4000</v>
      </c>
      <c r="J181" s="12" t="s">
        <v>116</v>
      </c>
      <c r="K181" s="5">
        <v>2</v>
      </c>
      <c r="L181" s="5" t="str">
        <f>VLOOKUP(D181,'[3]Detalle de Supermercado'!$I:$M,4,0)</f>
        <v>05A16</v>
      </c>
      <c r="M181" s="12">
        <v>33.340000000000003</v>
      </c>
    </row>
    <row r="182" spans="1:13" x14ac:dyDescent="0.35">
      <c r="A182" s="5" t="s">
        <v>276</v>
      </c>
      <c r="B182" s="11" t="s">
        <v>87</v>
      </c>
      <c r="C182" s="5">
        <v>2</v>
      </c>
      <c r="D182" s="12" t="s">
        <v>282</v>
      </c>
      <c r="E182" s="12" t="s">
        <v>563</v>
      </c>
      <c r="F182" s="6" t="str">
        <f>VLOOKUP(D182,'[2]Detalle de Supermercado'!$I$2:$R$519,3,FALSE)</f>
        <v>MANDOS COLUMNA "KS"</v>
      </c>
      <c r="G182" s="12">
        <v>7</v>
      </c>
      <c r="H182" s="6">
        <f>VLOOKUP(D182,'[2]Detalle de Supermercado'!$I$2:$R$519,5,FALSE)</f>
        <v>100</v>
      </c>
      <c r="I182" s="6">
        <f t="shared" si="2"/>
        <v>700</v>
      </c>
      <c r="J182" s="12" t="s">
        <v>116</v>
      </c>
      <c r="K182" s="5">
        <v>3</v>
      </c>
      <c r="L182" s="5" t="str">
        <f>VLOOKUP(D182,'[3]Detalle de Supermercado'!$I:$M,4,0)</f>
        <v>05A04</v>
      </c>
      <c r="M182" s="12">
        <v>20.13</v>
      </c>
    </row>
    <row r="183" spans="1:13" x14ac:dyDescent="0.35">
      <c r="A183" s="5" t="s">
        <v>276</v>
      </c>
      <c r="B183" s="11" t="s">
        <v>87</v>
      </c>
      <c r="C183" s="5">
        <v>2</v>
      </c>
      <c r="D183" s="12" t="s">
        <v>619</v>
      </c>
      <c r="E183" s="12" t="s">
        <v>676</v>
      </c>
      <c r="F183" s="6" t="str">
        <f>VLOOKUP(D183,'[2]Detalle de Supermercado'!$I$2:$R$519,3,FALSE)</f>
        <v>MANDOS COLUMNA "KF"</v>
      </c>
      <c r="G183" s="12">
        <v>8</v>
      </c>
      <c r="H183" s="6">
        <f>VLOOKUP(D183,'[2]Detalle de Supermercado'!$I$2:$R$519,5,FALSE)</f>
        <v>100</v>
      </c>
      <c r="I183" s="6">
        <f t="shared" si="2"/>
        <v>800</v>
      </c>
      <c r="J183" s="12" t="s">
        <v>116</v>
      </c>
      <c r="K183" s="5">
        <v>3</v>
      </c>
      <c r="L183" s="5" t="str">
        <f>VLOOKUP(D183,'[3]Detalle de Supermercado'!$I:$M,4,0)</f>
        <v>05A01</v>
      </c>
      <c r="M183" s="12">
        <v>17.510000000000002</v>
      </c>
    </row>
    <row r="184" spans="1:13" x14ac:dyDescent="0.35">
      <c r="A184" s="5" t="s">
        <v>276</v>
      </c>
      <c r="B184" s="11" t="s">
        <v>87</v>
      </c>
      <c r="C184" s="5">
        <v>2</v>
      </c>
      <c r="D184" s="12" t="s">
        <v>620</v>
      </c>
      <c r="E184" s="12" t="s">
        <v>677</v>
      </c>
      <c r="F184" s="6" t="str">
        <f>VLOOKUP(D184,'[2]Detalle de Supermercado'!$I$2:$R$519,3,FALSE)</f>
        <v>MOLDURA DECO "A ZCX"</v>
      </c>
      <c r="G184" s="12">
        <v>4</v>
      </c>
      <c r="H184" s="6">
        <f>VLOOKUP(D184,'[2]Detalle de Supermercado'!$I$2:$R$519,5,FALSE)</f>
        <v>63</v>
      </c>
      <c r="I184" s="6">
        <f t="shared" si="2"/>
        <v>252</v>
      </c>
      <c r="J184" s="12" t="s">
        <v>116</v>
      </c>
      <c r="K184" s="5">
        <v>3</v>
      </c>
      <c r="L184" s="5" t="str">
        <f>VLOOKUP(D184,'[3]Detalle de Supermercado'!$I:$M,4,0)</f>
        <v>05A14</v>
      </c>
      <c r="M184" s="12">
        <v>32.799999999999997</v>
      </c>
    </row>
    <row r="185" spans="1:13" x14ac:dyDescent="0.35">
      <c r="A185" s="5" t="s">
        <v>276</v>
      </c>
      <c r="B185" s="11" t="s">
        <v>87</v>
      </c>
      <c r="C185" s="5">
        <v>2</v>
      </c>
      <c r="D185" s="12" t="s">
        <v>621</v>
      </c>
      <c r="E185" s="12" t="s">
        <v>678</v>
      </c>
      <c r="F185" s="6" t="str">
        <f>VLOOKUP(D185,'[2]Detalle de Supermercado'!$I$2:$R$519,3,FALSE)</f>
        <v>MOLDURA DECO A ZCW</v>
      </c>
      <c r="G185" s="12">
        <v>4</v>
      </c>
      <c r="H185" s="6">
        <f>VLOOKUP(D185,'[2]Detalle de Supermercado'!$I$2:$R$519,5,FALSE)</f>
        <v>1050</v>
      </c>
      <c r="I185" s="6">
        <f t="shared" si="2"/>
        <v>4200</v>
      </c>
      <c r="J185" s="12" t="s">
        <v>116</v>
      </c>
      <c r="K185" s="5">
        <v>3</v>
      </c>
      <c r="L185" s="5" t="str">
        <f>VLOOKUP(D185,'[3]Detalle de Supermercado'!$I:$M,4,0)</f>
        <v>05A19</v>
      </c>
      <c r="M185" s="12">
        <v>38.020000000000003</v>
      </c>
    </row>
    <row r="186" spans="1:13" x14ac:dyDescent="0.35">
      <c r="A186" s="5" t="s">
        <v>276</v>
      </c>
      <c r="B186" s="11" t="s">
        <v>87</v>
      </c>
      <c r="C186" s="5">
        <v>2</v>
      </c>
      <c r="D186" s="12" t="s">
        <v>283</v>
      </c>
      <c r="E186" s="12" t="s">
        <v>175</v>
      </c>
      <c r="F186" s="6" t="str">
        <f>VLOOKUP(D186,'[2]Detalle de Supermercado'!$I$2:$R$519,3,FALSE)</f>
        <v>TORNILLO</v>
      </c>
      <c r="G186" s="6">
        <v>1</v>
      </c>
      <c r="H186" s="6">
        <f>VLOOKUP(D186,'[2]Detalle de Supermercado'!$I$2:$R$519,5,FALSE)</f>
        <v>220000</v>
      </c>
      <c r="I186" s="6">
        <f t="shared" si="2"/>
        <v>220000</v>
      </c>
      <c r="J186" s="5" t="s">
        <v>138</v>
      </c>
      <c r="K186" s="5" t="s">
        <v>138</v>
      </c>
      <c r="L186" s="15" t="s">
        <v>110</v>
      </c>
      <c r="M186" s="12">
        <v>41.18</v>
      </c>
    </row>
    <row r="187" spans="1:13" x14ac:dyDescent="0.35">
      <c r="A187" s="5" t="s">
        <v>276</v>
      </c>
      <c r="B187" s="11" t="s">
        <v>87</v>
      </c>
      <c r="C187" s="5">
        <v>2</v>
      </c>
      <c r="D187" s="12" t="s">
        <v>130</v>
      </c>
      <c r="E187" s="12" t="s">
        <v>214</v>
      </c>
      <c r="F187" s="6" t="str">
        <f>VLOOKUP(D187,'[2]Detalle de Supermercado'!$I$2:$R$519,3,FALSE)</f>
        <v>CARCASA INFERIOR "C"</v>
      </c>
      <c r="G187" s="12">
        <v>12</v>
      </c>
      <c r="H187" s="6">
        <f>VLOOKUP(D187,'[2]Detalle de Supermercado'!$I$2:$R$519,5,FALSE)</f>
        <v>72</v>
      </c>
      <c r="I187" s="6">
        <f t="shared" si="2"/>
        <v>864</v>
      </c>
      <c r="J187" s="12" t="s">
        <v>293</v>
      </c>
      <c r="K187" s="5">
        <v>1</v>
      </c>
      <c r="L187" s="5" t="str">
        <f>VLOOKUP(D187,'[3]Detalle de Supermercado'!$I:$M,4,0)</f>
        <v>11A19</v>
      </c>
      <c r="M187" s="12">
        <v>53.73</v>
      </c>
    </row>
    <row r="188" spans="1:13" x14ac:dyDescent="0.35">
      <c r="A188" s="5" t="s">
        <v>276</v>
      </c>
      <c r="B188" s="11" t="s">
        <v>87</v>
      </c>
      <c r="C188" s="5">
        <v>2</v>
      </c>
      <c r="D188" s="12" t="s">
        <v>41</v>
      </c>
      <c r="E188" s="12" t="s">
        <v>213</v>
      </c>
      <c r="F188" s="6" t="str">
        <f>VLOOKUP(D188,'[2]Detalle de Supermercado'!$I$2:$R$519,3,FALSE)</f>
        <v>UNIDAD LECTURA KESSY</v>
      </c>
      <c r="G188" s="12">
        <v>4</v>
      </c>
      <c r="H188" s="6">
        <f>VLOOKUP(D188,'[2]Detalle de Supermercado'!$I$2:$R$519,5,FALSE)</f>
        <v>5544</v>
      </c>
      <c r="I188" s="6">
        <f t="shared" si="2"/>
        <v>22176</v>
      </c>
      <c r="J188" s="12" t="s">
        <v>293</v>
      </c>
      <c r="K188" s="5">
        <v>2</v>
      </c>
      <c r="L188" s="5" t="str">
        <f>VLOOKUP(D188,'[3]Detalle de Supermercado'!$I:$M,4,0)</f>
        <v>21A25</v>
      </c>
      <c r="M188" s="12">
        <v>35.24</v>
      </c>
    </row>
    <row r="189" spans="1:13" x14ac:dyDescent="0.35">
      <c r="A189" s="5" t="s">
        <v>276</v>
      </c>
      <c r="B189" s="11" t="s">
        <v>87</v>
      </c>
      <c r="C189" s="5">
        <v>2</v>
      </c>
      <c r="D189" s="12" t="s">
        <v>284</v>
      </c>
      <c r="E189" s="12" t="s">
        <v>183</v>
      </c>
      <c r="F189" s="6" t="str">
        <f>VLOOKUP(D189,'[2]Detalle de Supermercado'!$I$2:$R$519,3,FALSE)</f>
        <v>Tornillo C. Infferior</v>
      </c>
      <c r="G189" s="6">
        <v>1</v>
      </c>
      <c r="H189" s="6">
        <f>VLOOKUP(D189,'[2]Detalle de Supermercado'!$I$2:$R$519,5,FALSE)</f>
        <v>111600</v>
      </c>
      <c r="I189" s="6">
        <f t="shared" si="2"/>
        <v>111600</v>
      </c>
      <c r="J189" s="5" t="s">
        <v>138</v>
      </c>
      <c r="K189" s="5" t="s">
        <v>138</v>
      </c>
      <c r="L189" s="15" t="s">
        <v>109</v>
      </c>
      <c r="M189" s="12">
        <v>44.16</v>
      </c>
    </row>
    <row r="190" spans="1:13" x14ac:dyDescent="0.35">
      <c r="A190" s="5" t="s">
        <v>276</v>
      </c>
      <c r="B190" s="11" t="s">
        <v>87</v>
      </c>
      <c r="C190" s="5">
        <v>2</v>
      </c>
      <c r="D190" s="12" t="s">
        <v>285</v>
      </c>
      <c r="E190" s="12" t="s">
        <v>196</v>
      </c>
      <c r="F190" s="6" t="str">
        <f>VLOOKUP(D190,'[2]Detalle de Supermercado'!$I$2:$R$519,3,FALSE)</f>
        <v>Tornillo Decapitable</v>
      </c>
      <c r="G190" s="6">
        <v>1</v>
      </c>
      <c r="H190" s="6">
        <f>VLOOKUP(D190,'[2]Detalle de Supermercado'!$I$2:$R$519,5,FALSE)</f>
        <v>57600</v>
      </c>
      <c r="I190" s="6">
        <f t="shared" si="2"/>
        <v>57600</v>
      </c>
      <c r="J190" s="5" t="s">
        <v>138</v>
      </c>
      <c r="K190" s="5" t="s">
        <v>138</v>
      </c>
      <c r="L190" s="15" t="s">
        <v>106</v>
      </c>
      <c r="M190" s="12">
        <v>41.91</v>
      </c>
    </row>
    <row r="191" spans="1:13" x14ac:dyDescent="0.35">
      <c r="A191" s="5" t="s">
        <v>276</v>
      </c>
      <c r="B191" s="11" t="s">
        <v>87</v>
      </c>
      <c r="C191" s="5">
        <v>2</v>
      </c>
      <c r="D191" s="12" t="s">
        <v>622</v>
      </c>
      <c r="E191" s="12" t="s">
        <v>679</v>
      </c>
      <c r="F191" s="6" t="str">
        <f>VLOOKUP(D191,'[2]Detalle de Supermercado'!$I$2:$R$519,3,FALSE)</f>
        <v>RADIO "180 D"</v>
      </c>
      <c r="G191" s="12">
        <v>4</v>
      </c>
      <c r="H191" s="6">
        <f>VLOOKUP(D191,'[2]Detalle de Supermercado'!$I$2:$R$519,5,FALSE)</f>
        <v>144</v>
      </c>
      <c r="I191" s="6">
        <f t="shared" si="2"/>
        <v>576</v>
      </c>
      <c r="J191" s="12" t="s">
        <v>293</v>
      </c>
      <c r="K191" s="5">
        <v>3</v>
      </c>
      <c r="L191" s="5" t="s">
        <v>732</v>
      </c>
      <c r="M191" s="12">
        <v>41.95</v>
      </c>
    </row>
    <row r="192" spans="1:13" x14ac:dyDescent="0.35">
      <c r="A192" s="5" t="s">
        <v>276</v>
      </c>
      <c r="B192" s="11" t="s">
        <v>87</v>
      </c>
      <c r="C192" s="5">
        <v>2</v>
      </c>
      <c r="D192" s="12" t="s">
        <v>623</v>
      </c>
      <c r="E192" s="12" t="s">
        <v>680</v>
      </c>
      <c r="F192" s="6" t="s">
        <v>735</v>
      </c>
      <c r="G192" s="12">
        <v>4</v>
      </c>
      <c r="H192" s="6">
        <v>144</v>
      </c>
      <c r="I192" s="6">
        <f t="shared" si="2"/>
        <v>576</v>
      </c>
      <c r="J192" s="12" t="s">
        <v>293</v>
      </c>
      <c r="K192" s="5">
        <v>3</v>
      </c>
      <c r="L192" s="5" t="s">
        <v>300</v>
      </c>
      <c r="M192" s="12">
        <v>43.87</v>
      </c>
    </row>
    <row r="193" spans="1:13" x14ac:dyDescent="0.35">
      <c r="A193" s="5" t="s">
        <v>276</v>
      </c>
      <c r="B193" s="11" t="s">
        <v>87</v>
      </c>
      <c r="C193" s="5">
        <v>2</v>
      </c>
      <c r="D193" s="12" t="s">
        <v>32</v>
      </c>
      <c r="E193" s="12" t="s">
        <v>194</v>
      </c>
      <c r="F193" s="6" t="str">
        <f>VLOOKUP(D193,'[2]Detalle de Supermercado'!$I$2:$R$519,3,FALSE)</f>
        <v>PANTALLA "605 C"</v>
      </c>
      <c r="G193" s="12">
        <v>5</v>
      </c>
      <c r="H193" s="6">
        <f>VLOOKUP(D193,'[2]Detalle de Supermercado'!$I$2:$R$519,5,FALSE)</f>
        <v>252</v>
      </c>
      <c r="I193" s="6">
        <f t="shared" ref="I193:I235" si="3">+G193*H193</f>
        <v>1260</v>
      </c>
      <c r="J193" s="12" t="s">
        <v>293</v>
      </c>
      <c r="K193" s="5">
        <v>3</v>
      </c>
      <c r="L193" s="5" t="str">
        <f>VLOOKUP(D193,'[3]Detalle de Supermercado'!$I:$M,4,0)</f>
        <v>02A01</v>
      </c>
      <c r="M193" s="12">
        <v>34.549999999999997</v>
      </c>
    </row>
    <row r="194" spans="1:13" x14ac:dyDescent="0.35">
      <c r="A194" s="5" t="s">
        <v>276</v>
      </c>
      <c r="B194" s="14" t="s">
        <v>87</v>
      </c>
      <c r="C194" s="5">
        <v>2</v>
      </c>
      <c r="D194" s="13" t="s">
        <v>624</v>
      </c>
      <c r="E194" s="13" t="s">
        <v>681</v>
      </c>
      <c r="F194" s="6" t="e">
        <f>VLOOKUP(D194,'[2]Detalle de Supermercado'!$I$2:$R$519,3,FALSE)</f>
        <v>#N/A</v>
      </c>
      <c r="G194" s="13">
        <v>5</v>
      </c>
      <c r="H194" s="6">
        <v>24</v>
      </c>
      <c r="I194" s="6">
        <f t="shared" si="3"/>
        <v>120</v>
      </c>
      <c r="J194" s="13" t="s">
        <v>293</v>
      </c>
      <c r="K194" s="9">
        <v>3</v>
      </c>
      <c r="L194" s="5" t="s">
        <v>730</v>
      </c>
      <c r="M194" s="13">
        <v>12.54</v>
      </c>
    </row>
    <row r="195" spans="1:13" x14ac:dyDescent="0.35">
      <c r="A195" s="5" t="s">
        <v>276</v>
      </c>
      <c r="B195" s="11" t="s">
        <v>87</v>
      </c>
      <c r="C195" s="5">
        <v>2</v>
      </c>
      <c r="D195" s="12" t="s">
        <v>33</v>
      </c>
      <c r="E195" s="12" t="s">
        <v>195</v>
      </c>
      <c r="F195" s="6" t="str">
        <f>VLOOKUP(D195,'[2]Detalle de Supermercado'!$I$2:$R$519,3,FALSE)</f>
        <v>PANTALLA "605 D"</v>
      </c>
      <c r="G195" s="12">
        <v>3</v>
      </c>
      <c r="H195" s="6">
        <f>VLOOKUP(D195,'[2]Detalle de Supermercado'!$I$2:$R$519,5,FALSE)</f>
        <v>252</v>
      </c>
      <c r="I195" s="6">
        <f t="shared" si="3"/>
        <v>756</v>
      </c>
      <c r="J195" s="12" t="s">
        <v>293</v>
      </c>
      <c r="K195" s="5">
        <v>3</v>
      </c>
      <c r="L195" s="5" t="str">
        <f>VLOOKUP(D195,'[3]Detalle de Supermercado'!$I:$M,4,0)</f>
        <v>02A04</v>
      </c>
      <c r="M195" s="12">
        <v>36.71</v>
      </c>
    </row>
    <row r="196" spans="1:13" x14ac:dyDescent="0.35">
      <c r="A196" s="5" t="s">
        <v>276</v>
      </c>
      <c r="B196" s="11" t="s">
        <v>87</v>
      </c>
      <c r="C196" s="5">
        <v>2</v>
      </c>
      <c r="D196" s="12" t="s">
        <v>95</v>
      </c>
      <c r="E196" s="12" t="s">
        <v>217</v>
      </c>
      <c r="F196" s="6" t="str">
        <f>VLOOKUP(D196,'[2]Detalle de Supermercado'!$I$2:$R$519,3,FALSE)</f>
        <v>CARCASA SUPERIOR</v>
      </c>
      <c r="G196" s="12">
        <v>6</v>
      </c>
      <c r="H196" s="6">
        <f>VLOOKUP(D196,'[2]Detalle de Supermercado'!$I$2:$R$519,5,FALSE)</f>
        <v>288</v>
      </c>
      <c r="I196" s="6">
        <f t="shared" si="3"/>
        <v>1728</v>
      </c>
      <c r="J196" s="12" t="s">
        <v>294</v>
      </c>
      <c r="K196" s="5">
        <v>1</v>
      </c>
      <c r="L196" s="5" t="str">
        <f>VLOOKUP(D196,'[3]Detalle de Supermercado'!$I:$M,4,0)</f>
        <v>08A12</v>
      </c>
      <c r="M196" s="12">
        <v>43.03</v>
      </c>
    </row>
    <row r="197" spans="1:13" x14ac:dyDescent="0.35">
      <c r="A197" s="5" t="s">
        <v>276</v>
      </c>
      <c r="B197" s="11" t="s">
        <v>87</v>
      </c>
      <c r="C197" s="5">
        <v>2</v>
      </c>
      <c r="D197" s="12" t="s">
        <v>625</v>
      </c>
      <c r="E197" s="12" t="s">
        <v>682</v>
      </c>
      <c r="F197" s="6" t="str">
        <f>VLOOKUP(D197,'[2]Detalle de Supermercado'!$I$2:$R$519,3,FALSE)</f>
        <v>TAPA FUSIBLES "A"</v>
      </c>
      <c r="G197" s="12">
        <v>3</v>
      </c>
      <c r="H197" s="6">
        <f>VLOOKUP(D197,'[2]Detalle de Supermercado'!$I$2:$R$519,5,FALSE)</f>
        <v>216</v>
      </c>
      <c r="I197" s="6">
        <f t="shared" si="3"/>
        <v>648</v>
      </c>
      <c r="J197" s="12" t="s">
        <v>294</v>
      </c>
      <c r="K197" s="5">
        <v>2</v>
      </c>
      <c r="L197" s="5" t="str">
        <f>VLOOKUP(D197,'[3]Detalle de Supermercado'!$I:$M,4,0)</f>
        <v>05A09</v>
      </c>
      <c r="M197" s="12">
        <v>35.909999999999997</v>
      </c>
    </row>
    <row r="198" spans="1:13" x14ac:dyDescent="0.35">
      <c r="A198" s="5" t="s">
        <v>276</v>
      </c>
      <c r="B198" s="11" t="s">
        <v>87</v>
      </c>
      <c r="C198" s="5">
        <v>2</v>
      </c>
      <c r="D198" s="12" t="s">
        <v>626</v>
      </c>
      <c r="E198" s="12" t="s">
        <v>683</v>
      </c>
      <c r="F198" s="6" t="str">
        <f>VLOOKUP(D198,'[2]Detalle de Supermercado'!$I$2:$R$519,3,FALSE)</f>
        <v>MOLDURA RADIO "041"</v>
      </c>
      <c r="G198" s="12">
        <v>4</v>
      </c>
      <c r="H198" s="6">
        <f>VLOOKUP(D198,'[2]Detalle de Supermercado'!$I$2:$R$519,5,FALSE)</f>
        <v>36</v>
      </c>
      <c r="I198" s="6">
        <f t="shared" si="3"/>
        <v>144</v>
      </c>
      <c r="J198" s="12" t="s">
        <v>295</v>
      </c>
      <c r="K198" s="5">
        <v>2</v>
      </c>
      <c r="L198" s="5" t="str">
        <f>VLOOKUP(D198,'[3]Detalle de Supermercado'!$I:$M,4,0)</f>
        <v>05A05</v>
      </c>
      <c r="M198" s="12">
        <v>37.72</v>
      </c>
    </row>
    <row r="199" spans="1:13" x14ac:dyDescent="0.35">
      <c r="A199" s="5" t="s">
        <v>276</v>
      </c>
      <c r="B199" s="11" t="s">
        <v>87</v>
      </c>
      <c r="C199" s="5">
        <v>2</v>
      </c>
      <c r="D199" s="12" t="s">
        <v>627</v>
      </c>
      <c r="E199" s="12" t="s">
        <v>684</v>
      </c>
      <c r="F199" s="6" t="str">
        <f>VLOOKUP(D199,'[2]Detalle de Supermercado'!$I$2:$R$519,3,FALSE)</f>
        <v>MOLDURA RADIO H</v>
      </c>
      <c r="G199" s="12">
        <v>4</v>
      </c>
      <c r="H199" s="6">
        <f>VLOOKUP(D199,'[2]Detalle de Supermercado'!$I$2:$R$519,5,FALSE)</f>
        <v>30</v>
      </c>
      <c r="I199" s="6">
        <f t="shared" si="3"/>
        <v>120</v>
      </c>
      <c r="J199" s="12" t="s">
        <v>295</v>
      </c>
      <c r="K199" s="5">
        <v>2</v>
      </c>
      <c r="L199" s="5" t="str">
        <f>VLOOKUP(D199,'[3]Detalle de Supermercado'!$I:$M,4,0)</f>
        <v>05A15</v>
      </c>
      <c r="M199" s="12">
        <v>47.89</v>
      </c>
    </row>
    <row r="200" spans="1:13" x14ac:dyDescent="0.35">
      <c r="A200" s="5" t="s">
        <v>276</v>
      </c>
      <c r="B200" s="11" t="s">
        <v>87</v>
      </c>
      <c r="C200" s="5">
        <v>2</v>
      </c>
      <c r="D200" s="12" t="s">
        <v>628</v>
      </c>
      <c r="E200" s="12" t="s">
        <v>685</v>
      </c>
      <c r="F200" s="6" t="str">
        <f>VLOOKUP(D200,'[2]Detalle de Supermercado'!$I$2:$R$519,3,FALSE)</f>
        <v>MOLDURA RADIO E</v>
      </c>
      <c r="G200" s="12">
        <v>3</v>
      </c>
      <c r="H200" s="6">
        <v>30</v>
      </c>
      <c r="I200" s="6">
        <f t="shared" si="3"/>
        <v>90</v>
      </c>
      <c r="J200" s="12" t="s">
        <v>295</v>
      </c>
      <c r="K200" s="5">
        <v>3</v>
      </c>
      <c r="L200" s="5" t="str">
        <f>VLOOKUP(D200,'[3]Detalle de Supermercado'!$I:$M,4,0)</f>
        <v>05A33</v>
      </c>
      <c r="M200" s="12">
        <v>73.55</v>
      </c>
    </row>
    <row r="201" spans="1:13" x14ac:dyDescent="0.35">
      <c r="A201" s="5" t="s">
        <v>276</v>
      </c>
      <c r="B201" s="11" t="s">
        <v>87</v>
      </c>
      <c r="C201" s="5">
        <v>2</v>
      </c>
      <c r="D201" s="12" t="s">
        <v>629</v>
      </c>
      <c r="E201" s="12" t="s">
        <v>686</v>
      </c>
      <c r="F201" s="6" t="str">
        <f>VLOOKUP(D201,'[2]Detalle de Supermercado'!$I$2:$R$519,3,FALSE)</f>
        <v>MOLDURA RADIO E</v>
      </c>
      <c r="G201" s="12">
        <v>4</v>
      </c>
      <c r="H201" s="6">
        <f>VLOOKUP(D201,'[2]Detalle de Supermercado'!$I$2:$R$519,5,FALSE)</f>
        <v>84</v>
      </c>
      <c r="I201" s="6">
        <f t="shared" si="3"/>
        <v>336</v>
      </c>
      <c r="J201" s="12" t="s">
        <v>295</v>
      </c>
      <c r="K201" s="5">
        <v>4</v>
      </c>
      <c r="L201" s="5" t="str">
        <f>VLOOKUP(D201,'[3]Detalle de Supermercado'!$I:$M,4,0)</f>
        <v>06A11</v>
      </c>
      <c r="M201" s="12">
        <v>41.24</v>
      </c>
    </row>
    <row r="202" spans="1:13" x14ac:dyDescent="0.35">
      <c r="A202" s="5" t="s">
        <v>276</v>
      </c>
      <c r="B202" s="11" t="s">
        <v>87</v>
      </c>
      <c r="C202" s="5">
        <v>2</v>
      </c>
      <c r="D202" s="12" t="s">
        <v>630</v>
      </c>
      <c r="E202" s="12" t="s">
        <v>687</v>
      </c>
      <c r="F202" s="6" t="str">
        <f>VLOOKUP(D202,'[2]Detalle de Supermercado'!$I$2:$R$519,3,FALSE)</f>
        <v>MOLDURA RADIO E</v>
      </c>
      <c r="G202" s="12">
        <v>4</v>
      </c>
      <c r="H202" s="6">
        <f>VLOOKUP(D202,'[2]Detalle de Supermercado'!$I$2:$R$519,5,FALSE)</f>
        <v>36</v>
      </c>
      <c r="I202" s="6">
        <f t="shared" si="3"/>
        <v>144</v>
      </c>
      <c r="J202" s="12" t="s">
        <v>295</v>
      </c>
      <c r="K202" s="5">
        <v>4</v>
      </c>
      <c r="L202" s="5" t="str">
        <f>VLOOKUP(D202,'[3]Detalle de Supermercado'!$I:$M,4,0)</f>
        <v>05A28</v>
      </c>
      <c r="M202" s="12">
        <v>67.430000000000007</v>
      </c>
    </row>
    <row r="203" spans="1:13" x14ac:dyDescent="0.35">
      <c r="A203" s="5" t="s">
        <v>276</v>
      </c>
      <c r="B203" s="11" t="s">
        <v>87</v>
      </c>
      <c r="C203" s="5">
        <v>2</v>
      </c>
      <c r="D203" s="12" t="s">
        <v>631</v>
      </c>
      <c r="E203" s="12" t="s">
        <v>688</v>
      </c>
      <c r="F203" s="6" t="str">
        <f>VLOOKUP(D203,'[2]Detalle de Supermercado'!$I$2:$R$519,3,FALSE)</f>
        <v>MOLDURA RADIO "G 7N5"</v>
      </c>
      <c r="G203" s="12">
        <v>6</v>
      </c>
      <c r="H203" s="6">
        <f>VLOOKUP(D203,'[2]Detalle de Supermercado'!$I$2:$R$519,5,FALSE)</f>
        <v>30</v>
      </c>
      <c r="I203" s="6">
        <f t="shared" si="3"/>
        <v>180</v>
      </c>
      <c r="J203" s="12" t="s">
        <v>295</v>
      </c>
      <c r="K203" s="5">
        <v>5</v>
      </c>
      <c r="L203" s="5" t="str">
        <f>VLOOKUP(D203,'[3]Detalle de Supermercado'!$I:$M,4,0)</f>
        <v>05A03</v>
      </c>
      <c r="M203" s="12">
        <v>39.020000000000003</v>
      </c>
    </row>
    <row r="204" spans="1:13" x14ac:dyDescent="0.35">
      <c r="A204" s="5" t="s">
        <v>276</v>
      </c>
      <c r="B204" s="11" t="s">
        <v>87</v>
      </c>
      <c r="C204" s="5">
        <v>2</v>
      </c>
      <c r="D204" s="12" t="s">
        <v>632</v>
      </c>
      <c r="E204" s="12" t="s">
        <v>689</v>
      </c>
      <c r="F204" s="6" t="str">
        <f>VLOOKUP(D204,'[2]Detalle de Supermercado'!$I$2:$R$519,3,FALSE)</f>
        <v>MOLDURA RADIO E</v>
      </c>
      <c r="G204" s="12">
        <v>6</v>
      </c>
      <c r="H204" s="6">
        <f>VLOOKUP(D204,'[2]Detalle de Supermercado'!$I$2:$R$519,5,FALSE)</f>
        <v>64</v>
      </c>
      <c r="I204" s="6">
        <f t="shared" si="3"/>
        <v>384</v>
      </c>
      <c r="J204" s="12" t="s">
        <v>295</v>
      </c>
      <c r="K204" s="5">
        <v>5</v>
      </c>
      <c r="L204" s="5" t="str">
        <f>VLOOKUP(D204,'[3]Detalle de Supermercado'!$I:$M,4,0)</f>
        <v>06A02</v>
      </c>
      <c r="M204" s="12">
        <v>47.14</v>
      </c>
    </row>
    <row r="205" spans="1:13" x14ac:dyDescent="0.35">
      <c r="A205" s="5" t="s">
        <v>276</v>
      </c>
      <c r="B205" s="11" t="s">
        <v>87</v>
      </c>
      <c r="C205" s="5">
        <v>2</v>
      </c>
      <c r="D205" s="12" t="s">
        <v>633</v>
      </c>
      <c r="E205" s="12" t="s">
        <v>690</v>
      </c>
      <c r="F205" s="6" t="str">
        <f>VLOOKUP(D205,'[2]Detalle de Supermercado'!$I$2:$R$519,3,FALSE)</f>
        <v>MOLDURA DECO "K  8Z6"</v>
      </c>
      <c r="G205" s="12">
        <v>4</v>
      </c>
      <c r="H205" s="6">
        <v>30</v>
      </c>
      <c r="I205" s="6">
        <f t="shared" si="3"/>
        <v>120</v>
      </c>
      <c r="J205" s="12" t="s">
        <v>295</v>
      </c>
      <c r="K205" s="5">
        <v>6</v>
      </c>
      <c r="L205" s="5" t="str">
        <f>VLOOKUP(D205,'[3]Detalle de Supermercado'!$I:$M,4,0)</f>
        <v>05A13</v>
      </c>
      <c r="M205" s="12">
        <v>51.59</v>
      </c>
    </row>
    <row r="206" spans="1:13" x14ac:dyDescent="0.35">
      <c r="A206" s="5" t="s">
        <v>276</v>
      </c>
      <c r="B206" s="11" t="s">
        <v>87</v>
      </c>
      <c r="C206" s="5">
        <v>2</v>
      </c>
      <c r="D206" s="12" t="s">
        <v>634</v>
      </c>
      <c r="E206" s="12" t="s">
        <v>691</v>
      </c>
      <c r="F206" s="6" t="str">
        <f>VLOOKUP(D206,'[2]Detalle de Supermercado'!$I$2:$R$519,3,FALSE)</f>
        <v>MOLDURA RADIO "H 8Z6"</v>
      </c>
      <c r="G206" s="12">
        <v>4</v>
      </c>
      <c r="H206" s="6">
        <f>VLOOKUP(D206,'[2]Detalle de Supermercado'!$I$2:$R$519,5,FALSE)</f>
        <v>36</v>
      </c>
      <c r="I206" s="6">
        <f t="shared" si="3"/>
        <v>144</v>
      </c>
      <c r="J206" s="12" t="s">
        <v>295</v>
      </c>
      <c r="K206" s="5">
        <v>6</v>
      </c>
      <c r="L206" s="5" t="str">
        <f>VLOOKUP(D206,'[3]Detalle de Supermercado'!$I:$M,4,0)</f>
        <v>05A11</v>
      </c>
      <c r="M206" s="12">
        <v>49.09</v>
      </c>
    </row>
    <row r="207" spans="1:13" x14ac:dyDescent="0.35">
      <c r="A207" s="5" t="s">
        <v>276</v>
      </c>
      <c r="B207" s="11" t="s">
        <v>303</v>
      </c>
      <c r="C207" s="5">
        <v>2</v>
      </c>
      <c r="D207" s="12" t="s">
        <v>635</v>
      </c>
      <c r="E207" s="12" t="s">
        <v>692</v>
      </c>
      <c r="F207" s="6" t="str">
        <f>VLOOKUP(D207,'[2]Detalle de Supermercado'!$I$2:$R$519,3,FALSE)</f>
        <v>SOPORTE PLASTICO CLIMA</v>
      </c>
      <c r="G207" s="12">
        <v>1</v>
      </c>
      <c r="H207" s="6">
        <f>VLOOKUP(D207,'[2]Detalle de Supermercado'!$I$2:$R$519,5,FALSE)</f>
        <v>950</v>
      </c>
      <c r="I207" s="6">
        <f t="shared" si="3"/>
        <v>950</v>
      </c>
      <c r="J207" s="12" t="s">
        <v>296</v>
      </c>
      <c r="K207" s="5">
        <v>1</v>
      </c>
      <c r="L207" s="5" t="s">
        <v>301</v>
      </c>
      <c r="M207" s="12">
        <v>56.17</v>
      </c>
    </row>
    <row r="208" spans="1:13" x14ac:dyDescent="0.35">
      <c r="A208" s="5" t="s">
        <v>276</v>
      </c>
      <c r="B208" s="11" t="s">
        <v>303</v>
      </c>
      <c r="C208" s="5">
        <v>2</v>
      </c>
      <c r="D208" s="12" t="s">
        <v>46</v>
      </c>
      <c r="E208" s="12" t="s">
        <v>220</v>
      </c>
      <c r="F208" s="6" t="str">
        <f>VLOOKUP(D208,'[2]Detalle de Supermercado'!$I$2:$R$519,3,FALSE)</f>
        <v>SOPORTE KESSY</v>
      </c>
      <c r="G208" s="12">
        <v>1</v>
      </c>
      <c r="H208" s="6">
        <f>VLOOKUP(D208,'[2]Detalle de Supermercado'!$I$2:$R$519,5,FALSE)</f>
        <v>3300</v>
      </c>
      <c r="I208" s="6">
        <f t="shared" si="3"/>
        <v>3300</v>
      </c>
      <c r="J208" s="12" t="s">
        <v>296</v>
      </c>
      <c r="K208" s="5">
        <v>1</v>
      </c>
      <c r="L208" s="5" t="str">
        <f>VLOOKUP(D208,'[3]Detalle de Supermercado'!$I:$M,4,0)</f>
        <v>05A17</v>
      </c>
      <c r="M208" s="12">
        <v>57.06</v>
      </c>
    </row>
    <row r="209" spans="1:13" x14ac:dyDescent="0.35">
      <c r="A209" s="5" t="s">
        <v>276</v>
      </c>
      <c r="B209" s="11" t="s">
        <v>303</v>
      </c>
      <c r="C209" s="5">
        <v>2</v>
      </c>
      <c r="D209" s="12" t="s">
        <v>286</v>
      </c>
      <c r="E209" s="12" t="s">
        <v>542</v>
      </c>
      <c r="F209" s="6" t="str">
        <f>VLOOKUP(D209,'[2]Detalle de Supermercado'!$I$2:$R$519,3,FALSE)</f>
        <v>MANGUITO AIRE "A"</v>
      </c>
      <c r="G209" s="12">
        <v>1</v>
      </c>
      <c r="H209" s="6">
        <f>VLOOKUP(D209,'[2]Detalle de Supermercado'!$I$2:$R$519,5,FALSE)</f>
        <v>360</v>
      </c>
      <c r="I209" s="6">
        <f t="shared" si="3"/>
        <v>360</v>
      </c>
      <c r="J209" s="12" t="s">
        <v>296</v>
      </c>
      <c r="K209" s="5">
        <v>1</v>
      </c>
      <c r="L209" s="5" t="str">
        <f>VLOOKUP(D209,'[3]Detalle de Supermercado'!$I:$M,4,0)</f>
        <v>08A13</v>
      </c>
      <c r="M209" s="12">
        <v>53.38</v>
      </c>
    </row>
    <row r="210" spans="1:13" x14ac:dyDescent="0.35">
      <c r="A210" s="5" t="s">
        <v>276</v>
      </c>
      <c r="B210" s="11" t="s">
        <v>303</v>
      </c>
      <c r="C210" s="5">
        <v>2</v>
      </c>
      <c r="D210" s="12" t="s">
        <v>49</v>
      </c>
      <c r="E210" s="12" t="s">
        <v>224</v>
      </c>
      <c r="F210" s="6" t="str">
        <f>VLOOKUP(D210,'[2]Detalle de Supermercado'!$I$2:$R$519,3,FALSE)</f>
        <v>KESSY "Q"</v>
      </c>
      <c r="G210" s="12">
        <v>2</v>
      </c>
      <c r="H210" s="6">
        <f>VLOOKUP(D210,'[2]Detalle de Supermercado'!$I$2:$R$519,5,FALSE)</f>
        <v>576</v>
      </c>
      <c r="I210" s="6">
        <f t="shared" si="3"/>
        <v>1152</v>
      </c>
      <c r="J210" s="12" t="s">
        <v>296</v>
      </c>
      <c r="K210" s="5">
        <v>1</v>
      </c>
      <c r="L210" s="5" t="str">
        <f>VLOOKUP(D210,'[3]Detalle de Supermercado'!$I:$M,4,0)</f>
        <v>08A03</v>
      </c>
      <c r="M210" s="12">
        <v>41.3</v>
      </c>
    </row>
    <row r="211" spans="1:13" x14ac:dyDescent="0.35">
      <c r="A211" s="5" t="s">
        <v>276</v>
      </c>
      <c r="B211" s="11" t="s">
        <v>303</v>
      </c>
      <c r="C211" s="5">
        <v>2</v>
      </c>
      <c r="D211" s="12" t="s">
        <v>636</v>
      </c>
      <c r="E211" s="12" t="s">
        <v>693</v>
      </c>
      <c r="F211" s="6" t="e">
        <f>VLOOKUP(D211,'[2]Detalle de Supermercado'!$I$2:$R$519,3,FALSE)</f>
        <v>#N/A</v>
      </c>
      <c r="G211" s="12">
        <v>1</v>
      </c>
      <c r="H211" s="6">
        <f>24*45</f>
        <v>1080</v>
      </c>
      <c r="I211" s="6">
        <f t="shared" si="3"/>
        <v>1080</v>
      </c>
      <c r="J211" s="12" t="s">
        <v>296</v>
      </c>
      <c r="K211" s="5">
        <v>1</v>
      </c>
      <c r="L211" s="5" t="s">
        <v>302</v>
      </c>
      <c r="M211" s="12">
        <v>63.03</v>
      </c>
    </row>
    <row r="212" spans="1:13" x14ac:dyDescent="0.35">
      <c r="A212" s="5" t="s">
        <v>276</v>
      </c>
      <c r="B212" s="11" t="s">
        <v>303</v>
      </c>
      <c r="C212" s="5">
        <v>2</v>
      </c>
      <c r="D212" s="12" t="s">
        <v>287</v>
      </c>
      <c r="E212" s="12" t="s">
        <v>544</v>
      </c>
      <c r="F212" s="6" t="str">
        <f>VLOOKUP(D212,'[2]Detalle de Supermercado'!$I$2:$R$519,3,FALSE)</f>
        <v xml:space="preserve"> SOPORTE CRASH "B"</v>
      </c>
      <c r="G212" s="12">
        <v>2</v>
      </c>
      <c r="H212" s="6">
        <f>VLOOKUP(D212,'[2]Detalle de Supermercado'!$I$2:$R$519,5,FALSE)</f>
        <v>480</v>
      </c>
      <c r="I212" s="6">
        <f t="shared" si="3"/>
        <v>960</v>
      </c>
      <c r="J212" s="12" t="s">
        <v>296</v>
      </c>
      <c r="K212" s="5">
        <v>1</v>
      </c>
      <c r="L212" s="5" t="str">
        <f>VLOOKUP(D212,'[3]Detalle de Supermercado'!$I:$M,4,0)</f>
        <v>06A21</v>
      </c>
      <c r="M212" s="12">
        <v>61.64</v>
      </c>
    </row>
    <row r="213" spans="1:13" x14ac:dyDescent="0.35">
      <c r="A213" s="5" t="s">
        <v>276</v>
      </c>
      <c r="B213" s="11" t="s">
        <v>303</v>
      </c>
      <c r="C213" s="5">
        <v>2</v>
      </c>
      <c r="D213" s="12" t="s">
        <v>56</v>
      </c>
      <c r="E213" s="12" t="s">
        <v>231</v>
      </c>
      <c r="F213" s="6" t="str">
        <f>VLOOKUP(D213,'[2]Detalle de Supermercado'!$I$2:$R$519,3,FALSE)</f>
        <v>PROTECCION TIERRAS</v>
      </c>
      <c r="G213" s="12">
        <v>1</v>
      </c>
      <c r="H213" s="6">
        <f>VLOOKUP(D213,'[2]Detalle de Supermercado'!$I$2:$R$519,5,FALSE)</f>
        <v>10800</v>
      </c>
      <c r="I213" s="6">
        <f t="shared" si="3"/>
        <v>10800</v>
      </c>
      <c r="J213" s="12" t="s">
        <v>296</v>
      </c>
      <c r="K213" s="5">
        <v>1</v>
      </c>
      <c r="L213" s="5" t="str">
        <f>VLOOKUP(D213,'[3]Detalle de Supermercado'!$I:$M,4,0)</f>
        <v>08A20</v>
      </c>
      <c r="M213" s="12">
        <v>60.87</v>
      </c>
    </row>
    <row r="214" spans="1:13" x14ac:dyDescent="0.35">
      <c r="A214" s="5" t="s">
        <v>276</v>
      </c>
      <c r="B214" s="11" t="s">
        <v>303</v>
      </c>
      <c r="C214" s="5">
        <v>2</v>
      </c>
      <c r="D214" s="12" t="s">
        <v>55</v>
      </c>
      <c r="E214" s="12" t="s">
        <v>230</v>
      </c>
      <c r="F214" s="6" t="str">
        <f>VLOOKUP(D214,'[2]Detalle de Supermercado'!$I$2:$R$519,3,FALSE)</f>
        <v>SOPORTE DEFO</v>
      </c>
      <c r="G214" s="12">
        <v>1</v>
      </c>
      <c r="H214" s="6">
        <f>VLOOKUP(D214,'[2]Detalle de Supermercado'!$I$2:$R$519,5,FALSE)</f>
        <v>3072</v>
      </c>
      <c r="I214" s="6">
        <f t="shared" si="3"/>
        <v>3072</v>
      </c>
      <c r="J214" s="12" t="s">
        <v>296</v>
      </c>
      <c r="K214" s="5">
        <v>2</v>
      </c>
      <c r="L214" s="5" t="str">
        <f>VLOOKUP(D214,'[3]Detalle de Supermercado'!$I:$M,4,0)</f>
        <v>05A21</v>
      </c>
      <c r="M214" s="12">
        <v>61.86</v>
      </c>
    </row>
    <row r="215" spans="1:13" x14ac:dyDescent="0.35">
      <c r="A215" s="5" t="s">
        <v>276</v>
      </c>
      <c r="B215" s="11" t="s">
        <v>303</v>
      </c>
      <c r="C215" s="5">
        <v>2</v>
      </c>
      <c r="D215" s="12" t="s">
        <v>48</v>
      </c>
      <c r="E215" s="12" t="s">
        <v>223</v>
      </c>
      <c r="F215" s="6" t="str">
        <f>VLOOKUP(D215,'[2]Detalle de Supermercado'!$I$2:$R$519,3,FALSE)</f>
        <v>TAPA CALEFACTOR</v>
      </c>
      <c r="G215" s="12">
        <v>1</v>
      </c>
      <c r="H215" s="6">
        <f>VLOOKUP(D215,'[2]Detalle de Supermercado'!$I$2:$R$519,5,FALSE)</f>
        <v>836</v>
      </c>
      <c r="I215" s="6">
        <f t="shared" si="3"/>
        <v>836</v>
      </c>
      <c r="J215" s="12" t="s">
        <v>296</v>
      </c>
      <c r="K215" s="5">
        <v>2</v>
      </c>
      <c r="L215" s="5" t="str">
        <f>VLOOKUP(D215,'[3]Detalle de Supermercado'!$I:$M,4,0)</f>
        <v>08A14</v>
      </c>
      <c r="M215" s="12">
        <v>54.4</v>
      </c>
    </row>
    <row r="216" spans="1:13" x14ac:dyDescent="0.35">
      <c r="A216" s="5" t="s">
        <v>276</v>
      </c>
      <c r="B216" s="11" t="s">
        <v>303</v>
      </c>
      <c r="C216" s="5">
        <v>2</v>
      </c>
      <c r="D216" s="12" t="s">
        <v>54</v>
      </c>
      <c r="E216" s="12" t="s">
        <v>229</v>
      </c>
      <c r="F216" s="6" t="str">
        <f>VLOOKUP(D216,'[2]Detalle de Supermercado'!$I$2:$R$519,3,FALSE)</f>
        <v>ELEMENTO AJUSTE</v>
      </c>
      <c r="G216" s="17">
        <v>1</v>
      </c>
      <c r="H216" s="6">
        <f>VLOOKUP(D216,'[2]Detalle de Supermercado'!$I$2:$R$519,5,FALSE)</f>
        <v>10800</v>
      </c>
      <c r="I216" s="6">
        <f t="shared" si="3"/>
        <v>10800</v>
      </c>
      <c r="J216" s="17" t="s">
        <v>296</v>
      </c>
      <c r="K216" s="5">
        <v>2</v>
      </c>
      <c r="L216" s="5" t="str">
        <f>VLOOKUP(D216,'[3]Detalle de Supermercado'!$I:$M,4,0)</f>
        <v>05A25</v>
      </c>
      <c r="M216" s="12">
        <v>68.650000000000006</v>
      </c>
    </row>
    <row r="217" spans="1:13" x14ac:dyDescent="0.35">
      <c r="A217" s="5" t="s">
        <v>276</v>
      </c>
      <c r="B217" s="11" t="s">
        <v>87</v>
      </c>
      <c r="C217" s="5">
        <v>2</v>
      </c>
      <c r="D217" s="11" t="s">
        <v>288</v>
      </c>
      <c r="E217" s="11" t="s">
        <v>172</v>
      </c>
      <c r="F217" s="6" t="str">
        <f>VLOOKUP(D217,'[2]Detalle de Supermercado'!$I$2:$R$519,3,FALSE)</f>
        <v>TORNILLO M8x32</v>
      </c>
      <c r="G217" s="6">
        <v>1</v>
      </c>
      <c r="H217" s="6">
        <f>VLOOKUP(D217,'[2]Detalle de Supermercado'!$I$2:$R$519,5,FALSE)</f>
        <v>21600</v>
      </c>
      <c r="I217" s="6">
        <f t="shared" si="3"/>
        <v>21600</v>
      </c>
      <c r="J217" s="12" t="s">
        <v>296</v>
      </c>
      <c r="K217" s="5" t="s">
        <v>138</v>
      </c>
      <c r="L217" s="15" t="s">
        <v>111</v>
      </c>
      <c r="M217" s="12">
        <v>59.53</v>
      </c>
    </row>
    <row r="218" spans="1:13" x14ac:dyDescent="0.35">
      <c r="A218" s="5" t="s">
        <v>276</v>
      </c>
      <c r="B218" s="11" t="s">
        <v>87</v>
      </c>
      <c r="C218" s="5">
        <v>2</v>
      </c>
      <c r="D218" s="11" t="s">
        <v>284</v>
      </c>
      <c r="E218" s="11" t="s">
        <v>183</v>
      </c>
      <c r="F218" s="6" t="str">
        <f>VLOOKUP(D218,'[2]Detalle de Supermercado'!$I$2:$R$519,3,FALSE)</f>
        <v>Tornillo C. Infferior</v>
      </c>
      <c r="G218" s="6">
        <v>1</v>
      </c>
      <c r="H218" s="6">
        <f>VLOOKUP(D218,'[2]Detalle de Supermercado'!$I$2:$R$519,5,FALSE)</f>
        <v>111600</v>
      </c>
      <c r="I218" s="6">
        <f t="shared" si="3"/>
        <v>111600</v>
      </c>
      <c r="J218" s="12" t="s">
        <v>296</v>
      </c>
      <c r="K218" s="5" t="s">
        <v>138</v>
      </c>
      <c r="L218" s="15" t="s">
        <v>109</v>
      </c>
      <c r="M218" s="12">
        <v>68.22</v>
      </c>
    </row>
    <row r="219" spans="1:13" x14ac:dyDescent="0.35">
      <c r="A219" s="5" t="s">
        <v>276</v>
      </c>
      <c r="B219" s="14" t="s">
        <v>306</v>
      </c>
      <c r="C219" s="9">
        <v>2</v>
      </c>
      <c r="D219" s="13" t="s">
        <v>637</v>
      </c>
      <c r="E219" s="13" t="s">
        <v>694</v>
      </c>
      <c r="F219" s="18" t="e">
        <f>VLOOKUP(D219,'[2]Detalle de Supermercado'!$I$2:$R$519,3,FALSE)</f>
        <v>#N/A</v>
      </c>
      <c r="G219" s="19">
        <v>1</v>
      </c>
      <c r="H219" s="18">
        <v>56</v>
      </c>
      <c r="I219" s="18">
        <f t="shared" si="3"/>
        <v>56</v>
      </c>
      <c r="J219" s="19" t="s">
        <v>297</v>
      </c>
      <c r="K219" s="9">
        <v>7</v>
      </c>
      <c r="L219" s="6" t="s">
        <v>715</v>
      </c>
      <c r="M219" s="13">
        <v>77</v>
      </c>
    </row>
    <row r="220" spans="1:13" x14ac:dyDescent="0.35">
      <c r="A220" s="5" t="s">
        <v>276</v>
      </c>
      <c r="B220" s="14" t="s">
        <v>306</v>
      </c>
      <c r="C220" s="9">
        <v>2</v>
      </c>
      <c r="D220" s="13" t="s">
        <v>638</v>
      </c>
      <c r="E220" s="13" t="s">
        <v>695</v>
      </c>
      <c r="F220" s="18" t="e">
        <f>VLOOKUP(D220,'[2]Detalle de Supermercado'!$I$2:$R$519,3,FALSE)</f>
        <v>#N/A</v>
      </c>
      <c r="G220" s="13">
        <v>1</v>
      </c>
      <c r="H220" s="18">
        <v>56</v>
      </c>
      <c r="I220" s="18">
        <f t="shared" si="3"/>
        <v>56</v>
      </c>
      <c r="J220" s="13" t="s">
        <v>297</v>
      </c>
      <c r="K220" s="9">
        <v>7</v>
      </c>
      <c r="L220" s="6" t="s">
        <v>715</v>
      </c>
      <c r="M220" s="13">
        <v>77</v>
      </c>
    </row>
    <row r="221" spans="1:13" x14ac:dyDescent="0.35">
      <c r="A221" s="5" t="s">
        <v>276</v>
      </c>
      <c r="B221" s="11" t="s">
        <v>303</v>
      </c>
      <c r="C221" s="5">
        <v>2</v>
      </c>
      <c r="D221" s="12" t="s">
        <v>639</v>
      </c>
      <c r="E221" s="12" t="s">
        <v>696</v>
      </c>
      <c r="F221" s="6" t="str">
        <f>VLOOKUP(D221,'[2]Detalle de Supermercado'!$I$2:$R$519,3,FALSE)</f>
        <v>ELEMENTO DEFO</v>
      </c>
      <c r="G221" s="12">
        <v>2</v>
      </c>
      <c r="H221" s="6">
        <f>VLOOKUP(D221,'[2]Detalle de Supermercado'!$I$2:$R$519,5,FALSE)</f>
        <v>144</v>
      </c>
      <c r="I221" s="6">
        <f t="shared" si="3"/>
        <v>288</v>
      </c>
      <c r="J221" s="12" t="s">
        <v>298</v>
      </c>
      <c r="K221" s="5">
        <v>2</v>
      </c>
      <c r="L221" s="5" t="str">
        <f>VLOOKUP(D221,'[3]Detalle de Supermercado'!$I:$M,4,0)</f>
        <v>06A12</v>
      </c>
      <c r="M221" s="12">
        <v>46.42</v>
      </c>
    </row>
    <row r="222" spans="1:13" x14ac:dyDescent="0.35">
      <c r="A222" s="5" t="s">
        <v>276</v>
      </c>
      <c r="B222" s="11" t="s">
        <v>303</v>
      </c>
      <c r="C222" s="5">
        <v>2</v>
      </c>
      <c r="D222" s="7" t="s">
        <v>640</v>
      </c>
      <c r="E222" s="7" t="s">
        <v>697</v>
      </c>
      <c r="F222" s="6" t="str">
        <f>VLOOKUP(D222,'[2]Detalle de Supermercado'!$I$2:$R$519,3,FALSE)</f>
        <v>TAPA SENSOR SOLAR</v>
      </c>
      <c r="G222" s="12">
        <v>2</v>
      </c>
      <c r="H222" s="6">
        <f>VLOOKUP(D222,'[2]Detalle de Supermercado'!$I$2:$R$519,5,FALSE)</f>
        <v>3200</v>
      </c>
      <c r="I222" s="6">
        <f t="shared" si="3"/>
        <v>6400</v>
      </c>
      <c r="J222" s="12" t="s">
        <v>298</v>
      </c>
      <c r="K222" s="5">
        <v>1</v>
      </c>
      <c r="L222" s="5" t="str">
        <f>VLOOKUP(D222,'[3]Detalle de Supermercado'!$I:$M,4,0)</f>
        <v>06A32</v>
      </c>
      <c r="M222" s="12">
        <v>71.459999999999994</v>
      </c>
    </row>
    <row r="223" spans="1:13" x14ac:dyDescent="0.35">
      <c r="A223" s="5" t="s">
        <v>276</v>
      </c>
      <c r="B223" s="11" t="s">
        <v>303</v>
      </c>
      <c r="C223" s="5">
        <v>2</v>
      </c>
      <c r="D223" s="12" t="s">
        <v>289</v>
      </c>
      <c r="E223" s="12" t="s">
        <v>547</v>
      </c>
      <c r="F223" s="6" t="str">
        <f>VLOOKUP(D223,'[2]Detalle de Supermercado'!$I$2:$R$519,3,FALSE)</f>
        <v>SENSOR TEMPERATURA</v>
      </c>
      <c r="G223" s="12">
        <v>2</v>
      </c>
      <c r="H223" s="6">
        <f>VLOOKUP(D223,'[2]Detalle de Supermercado'!$I$2:$R$519,5,FALSE)</f>
        <v>1680</v>
      </c>
      <c r="I223" s="6">
        <f t="shared" si="3"/>
        <v>3360</v>
      </c>
      <c r="J223" s="12" t="s">
        <v>298</v>
      </c>
      <c r="K223" s="5">
        <v>1</v>
      </c>
      <c r="L223" s="5" t="str">
        <f>VLOOKUP(D223,'[3]Detalle de Supermercado'!$I:$M,4,0)</f>
        <v>22A17</v>
      </c>
      <c r="M223" s="12">
        <v>56.42</v>
      </c>
    </row>
    <row r="224" spans="1:13" x14ac:dyDescent="0.35">
      <c r="A224" s="5" t="s">
        <v>276</v>
      </c>
      <c r="B224" s="11" t="s">
        <v>306</v>
      </c>
      <c r="C224" s="5">
        <v>2</v>
      </c>
      <c r="D224" s="12" t="s">
        <v>641</v>
      </c>
      <c r="E224" s="12" t="s">
        <v>698</v>
      </c>
      <c r="F224" s="6" t="e">
        <f>VLOOKUP(D224,'[2]Detalle de Supermercado'!$I$2:$R$519,3,FALSE)</f>
        <v>#N/A</v>
      </c>
      <c r="G224" s="12">
        <v>1</v>
      </c>
      <c r="H224" s="6">
        <v>4</v>
      </c>
      <c r="I224" s="6">
        <f t="shared" si="3"/>
        <v>4</v>
      </c>
      <c r="J224" s="12" t="s">
        <v>445</v>
      </c>
      <c r="K224" s="5">
        <v>2</v>
      </c>
      <c r="L224" s="6" t="s">
        <v>715</v>
      </c>
      <c r="M224" s="12">
        <v>65</v>
      </c>
    </row>
    <row r="225" spans="1:13" x14ac:dyDescent="0.35">
      <c r="A225" s="5" t="s">
        <v>276</v>
      </c>
      <c r="B225" s="11" t="s">
        <v>306</v>
      </c>
      <c r="C225" s="5">
        <v>2</v>
      </c>
      <c r="D225" s="12" t="s">
        <v>66</v>
      </c>
      <c r="E225" s="12" t="s">
        <v>242</v>
      </c>
      <c r="F225" s="6" t="s">
        <v>737</v>
      </c>
      <c r="G225" s="12">
        <v>1</v>
      </c>
      <c r="H225" s="6">
        <v>6</v>
      </c>
      <c r="I225" s="6">
        <f t="shared" si="3"/>
        <v>6</v>
      </c>
      <c r="J225" s="12" t="s">
        <v>445</v>
      </c>
      <c r="K225" s="5">
        <v>1</v>
      </c>
      <c r="L225" s="6" t="s">
        <v>715</v>
      </c>
      <c r="M225" s="12">
        <v>57</v>
      </c>
    </row>
    <row r="226" spans="1:13" x14ac:dyDescent="0.35">
      <c r="A226" s="5" t="s">
        <v>276</v>
      </c>
      <c r="B226" s="11" t="s">
        <v>306</v>
      </c>
      <c r="C226" s="5">
        <v>2</v>
      </c>
      <c r="D226" s="7" t="s">
        <v>93</v>
      </c>
      <c r="E226" s="7" t="s">
        <v>241</v>
      </c>
      <c r="F226" s="6" t="s">
        <v>737</v>
      </c>
      <c r="G226" s="12">
        <v>1</v>
      </c>
      <c r="H226" s="6">
        <v>6</v>
      </c>
      <c r="I226" s="6">
        <f t="shared" si="3"/>
        <v>6</v>
      </c>
      <c r="J226" s="12" t="s">
        <v>445</v>
      </c>
      <c r="K226" s="5">
        <v>1</v>
      </c>
      <c r="L226" s="6" t="s">
        <v>715</v>
      </c>
      <c r="M226" s="12">
        <v>57</v>
      </c>
    </row>
    <row r="227" spans="1:13" x14ac:dyDescent="0.35">
      <c r="A227" s="5" t="s">
        <v>276</v>
      </c>
      <c r="B227" s="11" t="s">
        <v>306</v>
      </c>
      <c r="C227" s="5">
        <v>2</v>
      </c>
      <c r="D227" s="12" t="s">
        <v>642</v>
      </c>
      <c r="E227" s="12" t="s">
        <v>699</v>
      </c>
      <c r="F227" s="6" t="s">
        <v>737</v>
      </c>
      <c r="G227" s="12">
        <v>1</v>
      </c>
      <c r="H227" s="6">
        <v>6</v>
      </c>
      <c r="I227" s="6">
        <f t="shared" si="3"/>
        <v>6</v>
      </c>
      <c r="J227" s="12" t="s">
        <v>445</v>
      </c>
      <c r="K227" s="5">
        <v>1</v>
      </c>
      <c r="L227" s="6" t="s">
        <v>715</v>
      </c>
      <c r="M227" s="12">
        <v>57</v>
      </c>
    </row>
    <row r="228" spans="1:13" x14ac:dyDescent="0.35">
      <c r="A228" s="5" t="s">
        <v>276</v>
      </c>
      <c r="B228" s="11" t="s">
        <v>306</v>
      </c>
      <c r="C228" s="5">
        <v>2</v>
      </c>
      <c r="D228" s="12" t="s">
        <v>62</v>
      </c>
      <c r="E228" s="12" t="s">
        <v>240</v>
      </c>
      <c r="F228" s="6" t="s">
        <v>737</v>
      </c>
      <c r="G228" s="12">
        <v>1</v>
      </c>
      <c r="H228" s="6">
        <v>6</v>
      </c>
      <c r="I228" s="6">
        <f t="shared" si="3"/>
        <v>6</v>
      </c>
      <c r="J228" s="12" t="s">
        <v>445</v>
      </c>
      <c r="K228" s="5">
        <v>1</v>
      </c>
      <c r="L228" s="6" t="s">
        <v>715</v>
      </c>
      <c r="M228" s="12">
        <v>57</v>
      </c>
    </row>
    <row r="229" spans="1:13" x14ac:dyDescent="0.35">
      <c r="A229" s="5" t="s">
        <v>276</v>
      </c>
      <c r="B229" s="11" t="s">
        <v>306</v>
      </c>
      <c r="C229" s="5">
        <v>2</v>
      </c>
      <c r="D229" s="12" t="s">
        <v>643</v>
      </c>
      <c r="E229" s="12" t="s">
        <v>700</v>
      </c>
      <c r="F229" s="6" t="s">
        <v>738</v>
      </c>
      <c r="G229" s="12">
        <v>1</v>
      </c>
      <c r="H229" s="6">
        <v>144</v>
      </c>
      <c r="I229" s="6">
        <f t="shared" si="3"/>
        <v>144</v>
      </c>
      <c r="J229" s="12" t="s">
        <v>445</v>
      </c>
      <c r="K229" s="5">
        <v>2</v>
      </c>
      <c r="L229" s="6" t="s">
        <v>715</v>
      </c>
      <c r="M229" s="12">
        <v>48</v>
      </c>
    </row>
    <row r="230" spans="1:13" x14ac:dyDescent="0.35">
      <c r="A230" s="5" t="s">
        <v>276</v>
      </c>
      <c r="B230" s="11" t="s">
        <v>306</v>
      </c>
      <c r="C230" s="5">
        <v>2</v>
      </c>
      <c r="D230" s="12" t="s">
        <v>644</v>
      </c>
      <c r="E230" s="12" t="s">
        <v>701</v>
      </c>
      <c r="F230" s="6" t="s">
        <v>738</v>
      </c>
      <c r="G230" s="12">
        <v>1</v>
      </c>
      <c r="H230" s="6">
        <v>144</v>
      </c>
      <c r="I230" s="6">
        <f t="shared" si="3"/>
        <v>144</v>
      </c>
      <c r="J230" s="12" t="s">
        <v>445</v>
      </c>
      <c r="K230" s="5">
        <v>2</v>
      </c>
      <c r="L230" s="6" t="s">
        <v>715</v>
      </c>
      <c r="M230" s="12">
        <v>48</v>
      </c>
    </row>
    <row r="231" spans="1:13" x14ac:dyDescent="0.35">
      <c r="A231" s="5" t="s">
        <v>276</v>
      </c>
      <c r="B231" s="11" t="s">
        <v>306</v>
      </c>
      <c r="C231" s="5">
        <v>2</v>
      </c>
      <c r="D231" s="12" t="s">
        <v>645</v>
      </c>
      <c r="E231" s="12" t="s">
        <v>702</v>
      </c>
      <c r="F231" s="6" t="e">
        <f>VLOOKUP(D231,'[2]Detalle de Supermercado'!$I$2:$R$519,3,FALSE)</f>
        <v>#N/A</v>
      </c>
      <c r="G231" s="12">
        <v>1</v>
      </c>
      <c r="H231" s="6">
        <v>9</v>
      </c>
      <c r="I231" s="6">
        <f t="shared" si="3"/>
        <v>9</v>
      </c>
      <c r="J231" s="12" t="s">
        <v>445</v>
      </c>
      <c r="K231" s="5">
        <v>2</v>
      </c>
      <c r="L231" s="6" t="s">
        <v>715</v>
      </c>
      <c r="M231" s="12">
        <v>58</v>
      </c>
    </row>
    <row r="232" spans="1:13" x14ac:dyDescent="0.35">
      <c r="A232" s="9" t="s">
        <v>455</v>
      </c>
      <c r="B232" s="13" t="s">
        <v>446</v>
      </c>
      <c r="C232" s="9">
        <v>3</v>
      </c>
      <c r="D232" s="13" t="s">
        <v>308</v>
      </c>
      <c r="E232" s="13" t="s">
        <v>456</v>
      </c>
      <c r="F232" s="9" t="str">
        <f>VLOOKUP(D232,'[2]Detalle de Supermercado'!$I$2:$R$519,3,FALSE)</f>
        <v>OCU</v>
      </c>
      <c r="G232" s="13">
        <v>7</v>
      </c>
      <c r="H232" s="9">
        <v>640</v>
      </c>
      <c r="I232" s="18">
        <f t="shared" si="3"/>
        <v>4480</v>
      </c>
      <c r="J232" s="13" t="s">
        <v>2</v>
      </c>
      <c r="K232" s="13">
        <v>1</v>
      </c>
      <c r="L232" s="9" t="str">
        <f>VLOOKUP(D232,'[2]Detalle de Supermercado'!$I$2:$R$519,4,FALSE)</f>
        <v>03A10</v>
      </c>
      <c r="M232" s="13">
        <v>77.239999999999995</v>
      </c>
    </row>
    <row r="233" spans="1:13" x14ac:dyDescent="0.35">
      <c r="A233" s="9" t="s">
        <v>455</v>
      </c>
      <c r="B233" s="13" t="s">
        <v>446</v>
      </c>
      <c r="C233" s="9">
        <v>3</v>
      </c>
      <c r="D233" s="13" t="s">
        <v>309</v>
      </c>
      <c r="E233" s="20" t="s">
        <v>457</v>
      </c>
      <c r="F233" s="9" t="str">
        <f>VLOOKUP(D233,'[2]Detalle de Supermercado'!$I$2:$R$519,3,FALSE)</f>
        <v>Z</v>
      </c>
      <c r="G233" s="13">
        <v>2</v>
      </c>
      <c r="H233" s="9">
        <f>VLOOKUP(D233,'[2]Detalle de Supermercado'!$I$2:$R$519,5,FALSE)</f>
        <v>120000</v>
      </c>
      <c r="I233" s="18">
        <f t="shared" si="3"/>
        <v>240000</v>
      </c>
      <c r="J233" s="13" t="s">
        <v>2</v>
      </c>
      <c r="K233" s="13">
        <v>2</v>
      </c>
      <c r="L233" s="9" t="str">
        <f>VLOOKUP(D233,'[2]Detalle de Supermercado'!$I$2:$R$519,4,FALSE)</f>
        <v>21B02</v>
      </c>
      <c r="M233" s="13">
        <v>65.959999999999994</v>
      </c>
    </row>
    <row r="234" spans="1:13" x14ac:dyDescent="0.35">
      <c r="A234" s="9" t="s">
        <v>455</v>
      </c>
      <c r="B234" s="13" t="s">
        <v>446</v>
      </c>
      <c r="C234" s="9">
        <v>3</v>
      </c>
      <c r="D234" s="13" t="s">
        <v>88</v>
      </c>
      <c r="E234" s="13" t="s">
        <v>157</v>
      </c>
      <c r="F234" s="9" t="str">
        <f>VLOOKUP(D234,'[2]Detalle de Supermercado'!$I$2:$R$519,3,FALSE)</f>
        <v>SOPORTE</v>
      </c>
      <c r="G234" s="13">
        <v>2</v>
      </c>
      <c r="H234" s="9">
        <f>VLOOKUP(D234,'[2]Detalle de Supermercado'!$I$2:$R$519,5,FALSE)</f>
        <v>1440</v>
      </c>
      <c r="I234" s="18">
        <f t="shared" si="3"/>
        <v>2880</v>
      </c>
      <c r="J234" s="13" t="s">
        <v>2</v>
      </c>
      <c r="K234" s="13">
        <v>2</v>
      </c>
      <c r="L234" s="9" t="str">
        <f>VLOOKUP(D234,'[2]Detalle de Supermercado'!$I$2:$R$519,4,FALSE)</f>
        <v>05A26</v>
      </c>
      <c r="M234" s="13">
        <v>90.53</v>
      </c>
    </row>
    <row r="235" spans="1:13" x14ac:dyDescent="0.35">
      <c r="A235" s="9" t="s">
        <v>455</v>
      </c>
      <c r="B235" s="13" t="s">
        <v>446</v>
      </c>
      <c r="C235" s="9">
        <v>3</v>
      </c>
      <c r="D235" s="13" t="s">
        <v>19</v>
      </c>
      <c r="E235" s="13" t="s">
        <v>173</v>
      </c>
      <c r="F235" s="9" t="str">
        <f>VLOOKUP(D235,'[2]Detalle de Supermercado'!$I$2:$R$519,3,FALSE)</f>
        <v>GATEWAY "AR"</v>
      </c>
      <c r="G235" s="13">
        <v>3</v>
      </c>
      <c r="H235" s="9">
        <f>VLOOKUP(D235,'[2]Detalle de Supermercado'!$I$2:$R$519,5,FALSE)</f>
        <v>576</v>
      </c>
      <c r="I235" s="18">
        <f t="shared" si="3"/>
        <v>1728</v>
      </c>
      <c r="J235" s="13" t="s">
        <v>2</v>
      </c>
      <c r="K235" s="13">
        <v>3</v>
      </c>
      <c r="L235" s="9" t="str">
        <f>VLOOKUP(D235,'[2]Detalle de Supermercado'!$I$2:$R$519,4,FALSE)</f>
        <v>22A21</v>
      </c>
      <c r="M235" s="13">
        <v>45.42</v>
      </c>
    </row>
    <row r="236" spans="1:13" x14ac:dyDescent="0.35">
      <c r="A236" s="9" t="s">
        <v>455</v>
      </c>
      <c r="B236" s="13" t="s">
        <v>446</v>
      </c>
      <c r="C236" s="9">
        <v>3</v>
      </c>
      <c r="D236" s="13" t="s">
        <v>9</v>
      </c>
      <c r="E236" s="13" t="s">
        <v>156</v>
      </c>
      <c r="F236" s="9" t="str">
        <f>VLOOKUP(D236,'[2]Detalle de Supermercado'!$I$2:$R$519,3,FALSE)</f>
        <v>BCM "085 B"</v>
      </c>
      <c r="G236" s="13">
        <v>4</v>
      </c>
      <c r="H236" s="9">
        <f>VLOOKUP(D236,'[2]Detalle de Supermercado'!$I$2:$R$519,5,FALSE)</f>
        <v>144</v>
      </c>
      <c r="I236" s="18">
        <f t="shared" ref="I236:I299" si="4">+G236*H236</f>
        <v>576</v>
      </c>
      <c r="J236" s="13" t="s">
        <v>2</v>
      </c>
      <c r="K236" s="13">
        <v>3</v>
      </c>
      <c r="L236" s="9" t="str">
        <f>VLOOKUP(D236,'[2]Detalle de Supermercado'!$I$2:$R$519,4,FALSE)</f>
        <v>21A17</v>
      </c>
      <c r="M236" s="13">
        <v>46.66</v>
      </c>
    </row>
    <row r="237" spans="1:13" x14ac:dyDescent="0.35">
      <c r="A237" s="9" t="s">
        <v>455</v>
      </c>
      <c r="B237" s="13" t="s">
        <v>446</v>
      </c>
      <c r="C237" s="9">
        <v>3</v>
      </c>
      <c r="D237" s="13" t="s">
        <v>90</v>
      </c>
      <c r="E237" s="13" t="s">
        <v>159</v>
      </c>
      <c r="F237" s="9" t="str">
        <f>VLOOKUP(D237,'[2]Detalle de Supermercado'!$I$2:$R$519,3,FALSE)</f>
        <v>BCM "085"</v>
      </c>
      <c r="G237" s="13">
        <v>3</v>
      </c>
      <c r="H237" s="9">
        <f>VLOOKUP(D237,'[2]Detalle de Supermercado'!$I$2:$R$519,5,FALSE)</f>
        <v>144</v>
      </c>
      <c r="I237" s="18">
        <f t="shared" si="4"/>
        <v>432</v>
      </c>
      <c r="J237" s="13" t="s">
        <v>2</v>
      </c>
      <c r="K237" s="13">
        <v>3</v>
      </c>
      <c r="L237" s="9" t="str">
        <f>VLOOKUP(D237,'[2]Detalle de Supermercado'!$I$2:$R$519,4,FALSE)</f>
        <v>09A20</v>
      </c>
      <c r="M237" s="13">
        <v>97</v>
      </c>
    </row>
    <row r="238" spans="1:13" x14ac:dyDescent="0.35">
      <c r="A238" s="9" t="s">
        <v>455</v>
      </c>
      <c r="B238" s="13" t="s">
        <v>446</v>
      </c>
      <c r="C238" s="9">
        <v>3</v>
      </c>
      <c r="D238" s="13" t="s">
        <v>89</v>
      </c>
      <c r="E238" s="13" t="s">
        <v>158</v>
      </c>
      <c r="F238" s="9" t="str">
        <f>VLOOKUP(D238,'[2]Detalle de Supermercado'!$I$2:$R$519,3,FALSE)</f>
        <v>BCM "084 C"</v>
      </c>
      <c r="G238" s="13">
        <v>3</v>
      </c>
      <c r="H238" s="9">
        <f>VLOOKUP(D238,'[2]Detalle de Supermercado'!$I$2:$R$519,5,FALSE)</f>
        <v>144</v>
      </c>
      <c r="I238" s="18">
        <f t="shared" si="4"/>
        <v>432</v>
      </c>
      <c r="J238" s="13" t="s">
        <v>2</v>
      </c>
      <c r="K238" s="13">
        <v>3</v>
      </c>
      <c r="L238" s="9" t="str">
        <f>VLOOKUP(D238,'[2]Detalle de Supermercado'!$I$2:$R$519,4,FALSE)</f>
        <v>21A24</v>
      </c>
      <c r="M238" s="13">
        <v>38.36</v>
      </c>
    </row>
    <row r="239" spans="1:13" x14ac:dyDescent="0.35">
      <c r="A239" s="9" t="s">
        <v>455</v>
      </c>
      <c r="B239" s="13" t="s">
        <v>446</v>
      </c>
      <c r="C239" s="9">
        <v>3</v>
      </c>
      <c r="D239" s="13" t="s">
        <v>8</v>
      </c>
      <c r="E239" s="13" t="s">
        <v>154</v>
      </c>
      <c r="F239" s="9" t="str">
        <f>VLOOKUP(D239,'[2]Detalle de Supermercado'!$I$2:$R$519,3,FALSE)</f>
        <v>PDC "294 J"</v>
      </c>
      <c r="G239" s="13">
        <v>3</v>
      </c>
      <c r="H239" s="9">
        <f>VLOOKUP(D239,'[2]Detalle de Supermercado'!$I$2:$R$519,5,FALSE)</f>
        <v>100</v>
      </c>
      <c r="I239" s="18">
        <f t="shared" si="4"/>
        <v>300</v>
      </c>
      <c r="J239" s="13" t="s">
        <v>2</v>
      </c>
      <c r="K239" s="13">
        <v>3</v>
      </c>
      <c r="L239" s="9" t="str">
        <f>VLOOKUP(D239,'[2]Detalle de Supermercado'!$I$2:$R$519,4,FALSE)</f>
        <v>08A04</v>
      </c>
      <c r="M239" s="13">
        <v>72.77</v>
      </c>
    </row>
    <row r="240" spans="1:13" x14ac:dyDescent="0.35">
      <c r="A240" s="9" t="s">
        <v>455</v>
      </c>
      <c r="B240" s="13" t="s">
        <v>446</v>
      </c>
      <c r="C240" s="9">
        <v>3</v>
      </c>
      <c r="D240" s="13" t="s">
        <v>310</v>
      </c>
      <c r="E240" s="13" t="s">
        <v>458</v>
      </c>
      <c r="F240" s="9" t="str">
        <f>VLOOKUP(D240,'[2]Detalle de Supermercado'!$I$2:$R$519,3,FALSE)</f>
        <v>PC MODULO PLA "298 M"</v>
      </c>
      <c r="G240" s="13">
        <v>3</v>
      </c>
      <c r="H240" s="9">
        <f>VLOOKUP(D240,'[2]Detalle de Supermercado'!$I$2:$R$519,5,FALSE)</f>
        <v>576</v>
      </c>
      <c r="I240" s="18">
        <f t="shared" si="4"/>
        <v>1728</v>
      </c>
      <c r="J240" s="13" t="s">
        <v>2</v>
      </c>
      <c r="K240" s="13">
        <v>3</v>
      </c>
      <c r="L240" s="9" t="str">
        <f>VLOOKUP(D240,'[2]Detalle de Supermercado'!$I$2:$R$519,4,FALSE)</f>
        <v>06A28</v>
      </c>
      <c r="M240" s="13">
        <v>96.23</v>
      </c>
    </row>
    <row r="241" spans="1:13" x14ac:dyDescent="0.35">
      <c r="A241" s="9" t="s">
        <v>455</v>
      </c>
      <c r="B241" s="13" t="s">
        <v>446</v>
      </c>
      <c r="C241" s="9">
        <v>3</v>
      </c>
      <c r="D241" s="13" t="s">
        <v>12</v>
      </c>
      <c r="E241" s="13" t="s">
        <v>163</v>
      </c>
      <c r="F241" s="9" t="str">
        <f>VLOOKUP(D241,'[2]Detalle de Supermercado'!$I$2:$R$519,3,FALSE)</f>
        <v>OCU "285 C"</v>
      </c>
      <c r="G241" s="13">
        <v>3</v>
      </c>
      <c r="H241" s="9">
        <f>VLOOKUP(D241,'[2]Detalle de Supermercado'!$I$2:$R$519,5,FALSE)</f>
        <v>1152</v>
      </c>
      <c r="I241" s="18">
        <f t="shared" si="4"/>
        <v>3456</v>
      </c>
      <c r="J241" s="13" t="s">
        <v>2</v>
      </c>
      <c r="K241" s="13">
        <v>3</v>
      </c>
      <c r="L241" s="9" t="str">
        <f>VLOOKUP(D241,'[2]Detalle de Supermercado'!$I$2:$R$519,4,FALSE)</f>
        <v>06A07</v>
      </c>
      <c r="M241" s="13">
        <v>73.58</v>
      </c>
    </row>
    <row r="242" spans="1:13" x14ac:dyDescent="0.35">
      <c r="A242" s="9" t="s">
        <v>455</v>
      </c>
      <c r="B242" s="13" t="s">
        <v>446</v>
      </c>
      <c r="C242" s="9">
        <v>3</v>
      </c>
      <c r="D242" s="13" t="s">
        <v>15</v>
      </c>
      <c r="E242" s="13" t="s">
        <v>167</v>
      </c>
      <c r="F242" s="9" t="str">
        <f>VLOOKUP(D242,'[2]Detalle de Supermercado'!$I$2:$R$519,3,FALSE)</f>
        <v>OCU "283 D"</v>
      </c>
      <c r="G242" s="13">
        <v>3</v>
      </c>
      <c r="H242" s="9">
        <f>VLOOKUP(D242,'[2]Detalle de Supermercado'!$I$2:$R$519,5,FALSE)</f>
        <v>1152</v>
      </c>
      <c r="I242" s="18">
        <f t="shared" si="4"/>
        <v>3456</v>
      </c>
      <c r="J242" s="13" t="s">
        <v>2</v>
      </c>
      <c r="K242" s="13">
        <v>3</v>
      </c>
      <c r="L242" s="9" t="str">
        <f>VLOOKUP(D242,'[2]Detalle de Supermercado'!$I$2:$R$519,4,FALSE)</f>
        <v>06A20</v>
      </c>
      <c r="M242" s="13">
        <v>85.36</v>
      </c>
    </row>
    <row r="243" spans="1:13" x14ac:dyDescent="0.35">
      <c r="A243" s="9" t="s">
        <v>455</v>
      </c>
      <c r="B243" s="13" t="s">
        <v>447</v>
      </c>
      <c r="C243" s="9">
        <v>3</v>
      </c>
      <c r="D243" s="8" t="s">
        <v>703</v>
      </c>
      <c r="E243" s="13" t="s">
        <v>170</v>
      </c>
      <c r="F243" s="9" t="str">
        <f>VLOOKUP(D243,'[2]Detalle de Supermercado'!$I$2:$R$519,3,FALSE)</f>
        <v>TORNILLO TP6x20</v>
      </c>
      <c r="G243" s="6">
        <v>1</v>
      </c>
      <c r="H243" s="9">
        <f>VLOOKUP(D243,'[2]Detalle de Supermercado'!$I$2:$R$519,5,FALSE)</f>
        <v>12000</v>
      </c>
      <c r="I243" s="18">
        <f t="shared" si="4"/>
        <v>12000</v>
      </c>
      <c r="J243" s="13" t="s">
        <v>291</v>
      </c>
      <c r="K243" s="13" t="s">
        <v>138</v>
      </c>
      <c r="L243" s="9" t="str">
        <f>VLOOKUP(D243,'[2]Detalle de Supermercado'!$I$2:$R$519,4,FALSE)</f>
        <v>20A18</v>
      </c>
      <c r="M243" s="13">
        <v>54.71</v>
      </c>
    </row>
    <row r="244" spans="1:13" x14ac:dyDescent="0.35">
      <c r="A244" s="9" t="s">
        <v>455</v>
      </c>
      <c r="B244" s="13" t="s">
        <v>447</v>
      </c>
      <c r="C244" s="9">
        <v>3</v>
      </c>
      <c r="D244" s="13" t="s">
        <v>312</v>
      </c>
      <c r="E244" s="13" t="s">
        <v>459</v>
      </c>
      <c r="F244" s="9" t="str">
        <f>VLOOKUP(D244,'[2]Detalle de Supermercado'!$I$2:$R$519,3,FALSE)</f>
        <v>PIEZA INTERMEDIA</v>
      </c>
      <c r="G244" s="13">
        <v>7</v>
      </c>
      <c r="H244" s="9">
        <f>VLOOKUP(D244,'[2]Detalle de Supermercado'!$I$2:$R$519,5,FALSE)</f>
        <v>144</v>
      </c>
      <c r="I244" s="18">
        <f t="shared" si="4"/>
        <v>1008</v>
      </c>
      <c r="J244" s="13" t="s">
        <v>292</v>
      </c>
      <c r="K244" s="13">
        <v>1</v>
      </c>
      <c r="L244" s="9" t="str">
        <f>VLOOKUP(D244,'[2]Detalle de Supermercado'!$I$2:$R$519,4,FALSE)</f>
        <v>22A19</v>
      </c>
      <c r="M244" s="13">
        <v>36.799999999999997</v>
      </c>
    </row>
    <row r="245" spans="1:13" x14ac:dyDescent="0.35">
      <c r="A245" s="9" t="s">
        <v>455</v>
      </c>
      <c r="B245" s="13" t="s">
        <v>447</v>
      </c>
      <c r="C245" s="9">
        <v>3</v>
      </c>
      <c r="D245" s="13" t="s">
        <v>313</v>
      </c>
      <c r="E245" s="13" t="s">
        <v>460</v>
      </c>
      <c r="F245" s="9" t="str">
        <f>VLOOKUP(D245,'[2]Detalle de Supermercado'!$I$2:$R$519,3,FALSE)</f>
        <v>ELEMENTO DEFO</v>
      </c>
      <c r="G245" s="13">
        <v>3</v>
      </c>
      <c r="H245" s="9">
        <f>VLOOKUP(D245,'[2]Detalle de Supermercado'!$I$2:$R$519,5,FALSE)</f>
        <v>234</v>
      </c>
      <c r="I245" s="18">
        <f t="shared" si="4"/>
        <v>702</v>
      </c>
      <c r="J245" s="13" t="s">
        <v>292</v>
      </c>
      <c r="K245" s="13">
        <v>1</v>
      </c>
      <c r="L245" s="9" t="str">
        <f>VLOOKUP(D245,'[2]Detalle de Supermercado'!$I$2:$R$519,4,FALSE)</f>
        <v>21A32</v>
      </c>
      <c r="M245" s="13">
        <v>32.200000000000003</v>
      </c>
    </row>
    <row r="246" spans="1:13" x14ac:dyDescent="0.35">
      <c r="A246" s="9" t="s">
        <v>455</v>
      </c>
      <c r="B246" s="13" t="s">
        <v>447</v>
      </c>
      <c r="C246" s="9">
        <v>3</v>
      </c>
      <c r="D246" s="13" t="s">
        <v>314</v>
      </c>
      <c r="E246" s="13" t="s">
        <v>461</v>
      </c>
      <c r="F246" s="9" t="str">
        <f>VLOOKUP(D246,'[2]Detalle de Supermercado'!$I$2:$R$519,3,FALSE)</f>
        <v>PIEZA INTERMEDIA</v>
      </c>
      <c r="G246" s="13">
        <v>5</v>
      </c>
      <c r="H246" s="9">
        <f>VLOOKUP(D246,'[2]Detalle de Supermercado'!$I$2:$R$519,5,FALSE)</f>
        <v>180</v>
      </c>
      <c r="I246" s="18">
        <f t="shared" si="4"/>
        <v>900</v>
      </c>
      <c r="J246" s="13" t="s">
        <v>292</v>
      </c>
      <c r="K246" s="13">
        <v>2</v>
      </c>
      <c r="L246" s="9" t="str">
        <f>VLOOKUP(D246,'[2]Detalle de Supermercado'!$I$2:$R$519,4,FALSE)</f>
        <v>21A30</v>
      </c>
      <c r="M246" s="13">
        <v>22.76</v>
      </c>
    </row>
    <row r="247" spans="1:13" x14ac:dyDescent="0.35">
      <c r="A247" s="9" t="s">
        <v>455</v>
      </c>
      <c r="B247" s="13" t="s">
        <v>447</v>
      </c>
      <c r="C247" s="9">
        <v>3</v>
      </c>
      <c r="D247" s="13" t="s">
        <v>315</v>
      </c>
      <c r="E247" s="13" t="s">
        <v>462</v>
      </c>
      <c r="F247" s="9" t="str">
        <f>VLOOKUP(D247,'[2]Detalle de Supermercado'!$I$2:$R$519,3,FALSE)</f>
        <v>AMORTIGUANTE</v>
      </c>
      <c r="G247" s="13">
        <v>2</v>
      </c>
      <c r="H247" s="9">
        <f>VLOOKUP(D247,'[2]Detalle de Supermercado'!$I$2:$R$519,5,FALSE)</f>
        <v>312</v>
      </c>
      <c r="I247" s="18">
        <f t="shared" si="4"/>
        <v>624</v>
      </c>
      <c r="J247" s="13" t="s">
        <v>292</v>
      </c>
      <c r="K247" s="13">
        <v>2</v>
      </c>
      <c r="L247" s="9" t="str">
        <f>VLOOKUP(D247,'[2]Detalle de Supermercado'!$I$2:$R$519,4,FALSE)</f>
        <v>21A27</v>
      </c>
      <c r="M247" s="13">
        <v>25.78</v>
      </c>
    </row>
    <row r="248" spans="1:13" x14ac:dyDescent="0.35">
      <c r="A248" s="9" t="s">
        <v>455</v>
      </c>
      <c r="B248" s="13" t="s">
        <v>447</v>
      </c>
      <c r="C248" s="9">
        <v>3</v>
      </c>
      <c r="D248" s="13" t="s">
        <v>316</v>
      </c>
      <c r="E248" s="13">
        <v>518971856</v>
      </c>
      <c r="F248" s="9" t="str">
        <f>VLOOKUP(D248,'[2]Detalle de Supermercado'!$I$2:$R$519,3,FALSE)</f>
        <v>SOPORTE GATEWAY</v>
      </c>
      <c r="G248" s="13">
        <v>4</v>
      </c>
      <c r="H248" s="9">
        <f>VLOOKUP(D248,'[2]Detalle de Supermercado'!$I$2:$R$519,5,FALSE)</f>
        <v>250</v>
      </c>
      <c r="I248" s="18">
        <f t="shared" si="4"/>
        <v>1000</v>
      </c>
      <c r="J248" s="13" t="s">
        <v>5</v>
      </c>
      <c r="K248" s="13">
        <v>1</v>
      </c>
      <c r="L248" s="9" t="str">
        <f>VLOOKUP(D248,'[2]Detalle de Supermercado'!$I$2:$R$519,4,FALSE)</f>
        <v>21B14</v>
      </c>
      <c r="M248" s="13">
        <v>41.65</v>
      </c>
    </row>
    <row r="249" spans="1:13" x14ac:dyDescent="0.35">
      <c r="A249" s="9" t="s">
        <v>455</v>
      </c>
      <c r="B249" s="13" t="s">
        <v>447</v>
      </c>
      <c r="C249" s="9">
        <v>3</v>
      </c>
      <c r="D249" s="13" t="s">
        <v>317</v>
      </c>
      <c r="E249" s="13" t="s">
        <v>463</v>
      </c>
      <c r="F249" s="9" t="str">
        <f>VLOOKUP(D249,'[2]Detalle de Supermercado'!$I$2:$R$519,3,FALSE)</f>
        <v>PIEZA INTERMEDIA</v>
      </c>
      <c r="G249" s="13">
        <v>2</v>
      </c>
      <c r="H249" s="9">
        <f>VLOOKUP(D249,'[2]Detalle de Supermercado'!$I$2:$R$519,5,FALSE)</f>
        <v>180</v>
      </c>
      <c r="I249" s="18">
        <f t="shared" si="4"/>
        <v>360</v>
      </c>
      <c r="J249" s="13" t="s">
        <v>5</v>
      </c>
      <c r="K249" s="13">
        <v>1</v>
      </c>
      <c r="L249" s="9" t="str">
        <f>VLOOKUP(D249,'[2]Detalle de Supermercado'!$I$2:$R$519,4,FALSE)</f>
        <v>22A23</v>
      </c>
      <c r="M249" s="13">
        <v>36.14</v>
      </c>
    </row>
    <row r="250" spans="1:13" x14ac:dyDescent="0.35">
      <c r="A250" s="9" t="s">
        <v>455</v>
      </c>
      <c r="B250" s="13" t="s">
        <v>447</v>
      </c>
      <c r="C250" s="9">
        <v>3</v>
      </c>
      <c r="D250" s="13" t="s">
        <v>318</v>
      </c>
      <c r="E250" s="13" t="s">
        <v>464</v>
      </c>
      <c r="F250" s="9" t="str">
        <f>VLOOKUP(D250,'[2]Detalle de Supermercado'!$I$2:$R$519,3,FALSE)</f>
        <v>PIEZA INTERMEDIA</v>
      </c>
      <c r="G250" s="13">
        <v>2</v>
      </c>
      <c r="H250" s="9">
        <f>VLOOKUP(D250,'[2]Detalle de Supermercado'!$I$2:$R$519,5,FALSE)</f>
        <v>144</v>
      </c>
      <c r="I250" s="18">
        <f t="shared" si="4"/>
        <v>288</v>
      </c>
      <c r="J250" s="13" t="s">
        <v>5</v>
      </c>
      <c r="K250" s="13">
        <v>1</v>
      </c>
      <c r="L250" s="9" t="str">
        <f>VLOOKUP(D250,'[2]Detalle de Supermercado'!$I$2:$R$519,4,FALSE)</f>
        <v>21A31</v>
      </c>
      <c r="M250" s="13">
        <v>24.19</v>
      </c>
    </row>
    <row r="251" spans="1:13" x14ac:dyDescent="0.35">
      <c r="A251" s="9" t="s">
        <v>455</v>
      </c>
      <c r="B251" s="13" t="s">
        <v>447</v>
      </c>
      <c r="C251" s="9">
        <v>3</v>
      </c>
      <c r="D251" s="13" t="s">
        <v>319</v>
      </c>
      <c r="E251" s="13" t="s">
        <v>465</v>
      </c>
      <c r="F251" s="9" t="str">
        <f>VLOOKUP(D251,'[2]Detalle de Supermercado'!$I$2:$R$519,3,FALSE)</f>
        <v>ELEMENTO DEFO</v>
      </c>
      <c r="G251" s="13">
        <v>4</v>
      </c>
      <c r="H251" s="9">
        <f>VLOOKUP(D251,'[2]Detalle de Supermercado'!$I$2:$R$519,5,FALSE)</f>
        <v>360</v>
      </c>
      <c r="I251" s="18">
        <f t="shared" si="4"/>
        <v>1440</v>
      </c>
      <c r="J251" s="13" t="s">
        <v>5</v>
      </c>
      <c r="K251" s="13">
        <v>1</v>
      </c>
      <c r="L251" s="9" t="str">
        <f>VLOOKUP(D251,'[2]Detalle de Supermercado'!$I$2:$R$519,4,FALSE)</f>
        <v>22A24</v>
      </c>
      <c r="M251" s="13">
        <v>34</v>
      </c>
    </row>
    <row r="252" spans="1:13" x14ac:dyDescent="0.35">
      <c r="A252" s="9" t="s">
        <v>455</v>
      </c>
      <c r="B252" s="13" t="s">
        <v>447</v>
      </c>
      <c r="C252" s="9">
        <v>3</v>
      </c>
      <c r="D252" s="13" t="s">
        <v>320</v>
      </c>
      <c r="E252" s="13" t="s">
        <v>466</v>
      </c>
      <c r="F252" s="9" t="str">
        <f>VLOOKUP(D252,'[2]Detalle de Supermercado'!$I$2:$R$519,3,FALSE)</f>
        <v>SOPORTE OCU</v>
      </c>
      <c r="G252" s="13">
        <v>3</v>
      </c>
      <c r="H252" s="9">
        <f>VLOOKUP(D252,'[2]Detalle de Supermercado'!$I$2:$R$519,5,FALSE)</f>
        <v>200</v>
      </c>
      <c r="I252" s="18">
        <f t="shared" si="4"/>
        <v>600</v>
      </c>
      <c r="J252" s="21" t="s">
        <v>5</v>
      </c>
      <c r="K252" s="13">
        <v>1</v>
      </c>
      <c r="L252" s="9" t="str">
        <f>VLOOKUP(D252,'[2]Detalle de Supermercado'!$I$2:$R$519,4,FALSE)</f>
        <v>22A09</v>
      </c>
      <c r="M252" s="13">
        <v>49.56</v>
      </c>
    </row>
    <row r="253" spans="1:13" x14ac:dyDescent="0.35">
      <c r="A253" s="9" t="s">
        <v>455</v>
      </c>
      <c r="B253" s="13" t="s">
        <v>447</v>
      </c>
      <c r="C253" s="9">
        <v>3</v>
      </c>
      <c r="D253" s="13" t="s">
        <v>321</v>
      </c>
      <c r="E253" s="13" t="s">
        <v>165</v>
      </c>
      <c r="F253" s="9" t="str">
        <f>VLOOKUP(D253,'[2]Detalle de Supermercado'!$I$2:$R$519,3,FALSE)</f>
        <v>TUERCA SEGURIDAD M6</v>
      </c>
      <c r="G253" s="6">
        <v>1</v>
      </c>
      <c r="H253" s="9">
        <f>VLOOKUP(D253,'[2]Detalle de Supermercado'!$I$2:$R$519,5,FALSE)</f>
        <v>76000</v>
      </c>
      <c r="I253" s="18">
        <f t="shared" si="4"/>
        <v>76000</v>
      </c>
      <c r="J253" s="21" t="s">
        <v>5</v>
      </c>
      <c r="K253" s="13" t="s">
        <v>138</v>
      </c>
      <c r="L253" s="9" t="str">
        <f>VLOOKUP(D253,'[2]Detalle de Supermercado'!$I$2:$R$519,4,FALSE)</f>
        <v>20A06</v>
      </c>
      <c r="M253" s="13">
        <v>51.34</v>
      </c>
    </row>
    <row r="254" spans="1:13" x14ac:dyDescent="0.35">
      <c r="A254" s="9" t="s">
        <v>455</v>
      </c>
      <c r="B254" s="13" t="s">
        <v>447</v>
      </c>
      <c r="C254" s="9">
        <v>3</v>
      </c>
      <c r="D254" s="13" t="s">
        <v>322</v>
      </c>
      <c r="E254" s="13" t="s">
        <v>467</v>
      </c>
      <c r="F254" s="9" t="str">
        <f>VLOOKUP(D254,'[2]Detalle de Supermercado'!$I$2:$R$519,3,FALSE)</f>
        <v>TUERCA C6</v>
      </c>
      <c r="G254" s="6">
        <v>1</v>
      </c>
      <c r="H254" s="9">
        <f>VLOOKUP(D254,'[2]Detalle de Supermercado'!$I$2:$R$519,5,FALSE)</f>
        <v>8000</v>
      </c>
      <c r="I254" s="18">
        <f t="shared" si="4"/>
        <v>8000</v>
      </c>
      <c r="J254" s="21" t="s">
        <v>5</v>
      </c>
      <c r="K254" s="13" t="s">
        <v>138</v>
      </c>
      <c r="L254" s="9" t="str">
        <f>VLOOKUP(D254,'[2]Detalle de Supermercado'!$I$2:$R$519,4,FALSE)</f>
        <v>20A05</v>
      </c>
      <c r="M254" s="13">
        <v>52.23</v>
      </c>
    </row>
    <row r="255" spans="1:13" x14ac:dyDescent="0.35">
      <c r="A255" s="9" t="s">
        <v>455</v>
      </c>
      <c r="B255" s="13" t="s">
        <v>447</v>
      </c>
      <c r="C255" s="9">
        <v>3</v>
      </c>
      <c r="D255" s="13" t="s">
        <v>280</v>
      </c>
      <c r="E255" s="13" t="s">
        <v>468</v>
      </c>
      <c r="F255" s="9" t="str">
        <f>VLOOKUP(D255,'[2]Detalle de Supermercado'!$I$2:$R$519,3,FALSE)</f>
        <v>Tornillo Bcm</v>
      </c>
      <c r="G255" s="6">
        <v>1</v>
      </c>
      <c r="H255" s="9">
        <f>VLOOKUP(D255,'[2]Detalle de Supermercado'!$I$2:$R$519,5,FALSE)</f>
        <v>67500</v>
      </c>
      <c r="I255" s="18">
        <f t="shared" si="4"/>
        <v>67500</v>
      </c>
      <c r="J255" s="21" t="s">
        <v>5</v>
      </c>
      <c r="K255" s="13" t="s">
        <v>138</v>
      </c>
      <c r="L255" s="9" t="str">
        <f>VLOOKUP(D255,'[2]Detalle de Supermercado'!$I$2:$R$519,4,FALSE)</f>
        <v>20A16</v>
      </c>
      <c r="M255" s="13">
        <v>55.55</v>
      </c>
    </row>
    <row r="256" spans="1:13" x14ac:dyDescent="0.35">
      <c r="A256" s="9" t="s">
        <v>455</v>
      </c>
      <c r="B256" s="13" t="s">
        <v>87</v>
      </c>
      <c r="C256" s="9">
        <v>3</v>
      </c>
      <c r="D256" s="13" t="s">
        <v>323</v>
      </c>
      <c r="E256" s="13" t="s">
        <v>162</v>
      </c>
      <c r="F256" s="9" t="str">
        <f>VLOOKUP(D256,'[2]Detalle de Supermercado'!$I$2:$R$519,3,FALSE)</f>
        <v>REMACHE EXPANSIVO</v>
      </c>
      <c r="G256" s="6">
        <v>1</v>
      </c>
      <c r="H256" s="9">
        <f>VLOOKUP(D256,'[2]Detalle de Supermercado'!$I$2:$R$519,5,FALSE)</f>
        <v>48000</v>
      </c>
      <c r="I256" s="18">
        <f t="shared" si="4"/>
        <v>48000</v>
      </c>
      <c r="J256" s="13" t="s">
        <v>5</v>
      </c>
      <c r="K256" s="13" t="s">
        <v>138</v>
      </c>
      <c r="L256" s="9" t="str">
        <f>VLOOKUP(D256,'[2]Detalle de Supermercado'!$I$2:$R$519,4,FALSE)</f>
        <v>20A04</v>
      </c>
      <c r="M256" s="13">
        <v>64.989999999999995</v>
      </c>
    </row>
    <row r="257" spans="1:13" x14ac:dyDescent="0.35">
      <c r="A257" s="9" t="s">
        <v>455</v>
      </c>
      <c r="B257" s="13" t="s">
        <v>447</v>
      </c>
      <c r="C257" s="9">
        <v>3</v>
      </c>
      <c r="D257" s="8" t="s">
        <v>324</v>
      </c>
      <c r="E257" s="13" t="s">
        <v>469</v>
      </c>
      <c r="F257" s="9" t="str">
        <f>VLOOKUP(D257,'[2]Detalle de Supermercado'!$I$2:$R$519,3,FALSE)</f>
        <v xml:space="preserve">MANGUITO AIRE </v>
      </c>
      <c r="G257" s="13">
        <v>1</v>
      </c>
      <c r="H257" s="9">
        <f>VLOOKUP(D257,'[2]Detalle de Supermercado'!$I$2:$R$519,5,FALSE)</f>
        <v>700</v>
      </c>
      <c r="I257" s="18">
        <f t="shared" si="4"/>
        <v>700</v>
      </c>
      <c r="J257" s="13" t="s">
        <v>6</v>
      </c>
      <c r="K257" s="13">
        <v>1</v>
      </c>
      <c r="L257" s="9" t="str">
        <f>VLOOKUP(D257,'[2]Detalle de Supermercado'!$I$2:$R$519,4,FALSE)</f>
        <v>21A09</v>
      </c>
      <c r="M257" s="13">
        <v>51</v>
      </c>
    </row>
    <row r="258" spans="1:13" x14ac:dyDescent="0.35">
      <c r="A258" s="9" t="s">
        <v>455</v>
      </c>
      <c r="B258" s="13" t="s">
        <v>447</v>
      </c>
      <c r="C258" s="9">
        <v>3</v>
      </c>
      <c r="D258" s="13" t="s">
        <v>324</v>
      </c>
      <c r="E258" s="13" t="s">
        <v>470</v>
      </c>
      <c r="F258" s="9" t="str">
        <f>VLOOKUP(D258,'[2]Detalle de Supermercado'!$I$2:$R$519,3,FALSE)</f>
        <v xml:space="preserve">MANGUITO AIRE </v>
      </c>
      <c r="G258" s="13">
        <v>5</v>
      </c>
      <c r="H258" s="9">
        <f>VLOOKUP(D258,'[2]Detalle de Supermercado'!$I$2:$R$519,5,FALSE)</f>
        <v>700</v>
      </c>
      <c r="I258" s="18">
        <f t="shared" si="4"/>
        <v>3500</v>
      </c>
      <c r="J258" s="13" t="s">
        <v>6</v>
      </c>
      <c r="K258" s="13">
        <v>2</v>
      </c>
      <c r="L258" s="9" t="str">
        <f>VLOOKUP(D258,'[2]Detalle de Supermercado'!$I$2:$R$519,4,FALSE)</f>
        <v>21A09</v>
      </c>
      <c r="M258" s="13">
        <v>48.55</v>
      </c>
    </row>
    <row r="259" spans="1:13" x14ac:dyDescent="0.35">
      <c r="A259" s="9" t="s">
        <v>455</v>
      </c>
      <c r="B259" s="13" t="s">
        <v>447</v>
      </c>
      <c r="C259" s="9">
        <v>3</v>
      </c>
      <c r="D259" s="13" t="s">
        <v>325</v>
      </c>
      <c r="E259" s="13" t="s">
        <v>471</v>
      </c>
      <c r="F259" s="9" t="str">
        <f>VLOOKUP(D259,'[2]Detalle de Supermercado'!$I$2:$R$519,3,FALSE)</f>
        <v>MANGUITO AIRE "A"</v>
      </c>
      <c r="G259" s="13">
        <v>5</v>
      </c>
      <c r="H259" s="9">
        <f>VLOOKUP(D259,'[2]Detalle de Supermercado'!$I$2:$R$519,5,FALSE)</f>
        <v>900</v>
      </c>
      <c r="I259" s="18">
        <f t="shared" si="4"/>
        <v>4500</v>
      </c>
      <c r="J259" s="13" t="s">
        <v>6</v>
      </c>
      <c r="K259" s="13">
        <v>2</v>
      </c>
      <c r="L259" s="9" t="str">
        <f>VLOOKUP(D259,'[2]Detalle de Supermercado'!$I$2:$R$519,4,FALSE)</f>
        <v>21A12</v>
      </c>
      <c r="M259" s="13">
        <v>45.34</v>
      </c>
    </row>
    <row r="260" spans="1:13" x14ac:dyDescent="0.35">
      <c r="A260" s="9" t="s">
        <v>455</v>
      </c>
      <c r="B260" s="13" t="s">
        <v>447</v>
      </c>
      <c r="C260" s="9">
        <v>3</v>
      </c>
      <c r="D260" s="13" t="s">
        <v>24</v>
      </c>
      <c r="E260" s="13" t="s">
        <v>180</v>
      </c>
      <c r="F260" s="9" t="str">
        <f>VLOOKUP(D260,'[2]Detalle de Supermercado'!$I$2:$R$519,3,FALSE)</f>
        <v>BOTON DE PRESION</v>
      </c>
      <c r="G260" s="13">
        <v>1</v>
      </c>
      <c r="H260" s="9">
        <f>VLOOKUP(D260,'[2]Detalle de Supermercado'!$I$2:$R$519,5,FALSE)</f>
        <v>28000</v>
      </c>
      <c r="I260" s="18">
        <f t="shared" si="4"/>
        <v>28000</v>
      </c>
      <c r="J260" s="13" t="s">
        <v>6</v>
      </c>
      <c r="K260" s="13">
        <v>3</v>
      </c>
      <c r="L260" s="9" t="str">
        <f>VLOOKUP(D260,'[2]Detalle de Supermercado'!$I$2:$R$519,4,FALSE)</f>
        <v>20A08</v>
      </c>
      <c r="M260" s="13">
        <v>49.11</v>
      </c>
    </row>
    <row r="261" spans="1:13" x14ac:dyDescent="0.35">
      <c r="A261" s="9" t="s">
        <v>455</v>
      </c>
      <c r="B261" s="13" t="s">
        <v>87</v>
      </c>
      <c r="C261" s="9">
        <v>3</v>
      </c>
      <c r="D261" s="13" t="s">
        <v>91</v>
      </c>
      <c r="E261" s="13" t="s">
        <v>177</v>
      </c>
      <c r="F261" s="9" t="str">
        <f>VLOOKUP(D261,'[2]Detalle de Supermercado'!$I$2:$R$519,3,FALSE)</f>
        <v>PANEL FRIO</v>
      </c>
      <c r="G261" s="13">
        <v>2</v>
      </c>
      <c r="H261" s="9">
        <f>VLOOKUP(D261,'[2]Detalle de Supermercado'!$I$2:$R$519,5,FALSE)</f>
        <v>800</v>
      </c>
      <c r="I261" s="18">
        <f t="shared" si="4"/>
        <v>1600</v>
      </c>
      <c r="J261" s="13" t="s">
        <v>6</v>
      </c>
      <c r="K261" s="13">
        <v>3</v>
      </c>
      <c r="L261" s="9" t="str">
        <f>VLOOKUP(D261,'[2]Detalle de Supermercado'!$I$2:$R$519,4,FALSE)</f>
        <v>22A27</v>
      </c>
      <c r="M261" s="13">
        <v>32.33</v>
      </c>
    </row>
    <row r="262" spans="1:13" x14ac:dyDescent="0.35">
      <c r="A262" s="9" t="s">
        <v>455</v>
      </c>
      <c r="B262" s="13" t="s">
        <v>87</v>
      </c>
      <c r="C262" s="9">
        <v>3</v>
      </c>
      <c r="D262" s="13" t="s">
        <v>326</v>
      </c>
      <c r="E262" s="13" t="s">
        <v>472</v>
      </c>
      <c r="F262" s="9" t="str">
        <f>VLOOKUP(D262,'[2]Detalle de Supermercado'!$I$2:$R$519,3,FALSE)</f>
        <v>PANEL FRIO</v>
      </c>
      <c r="G262" s="13">
        <v>2</v>
      </c>
      <c r="H262" s="9">
        <f>VLOOKUP(D262,'[2]Detalle de Supermercado'!$I$2:$R$519,5,FALSE)</f>
        <v>400</v>
      </c>
      <c r="I262" s="18">
        <f t="shared" si="4"/>
        <v>800</v>
      </c>
      <c r="J262" s="13" t="s">
        <v>6</v>
      </c>
      <c r="K262" s="13">
        <v>3</v>
      </c>
      <c r="L262" s="9" t="str">
        <f>VLOOKUP(D262,'[2]Detalle de Supermercado'!$I$2:$R$519,4,FALSE)</f>
        <v>20A13</v>
      </c>
      <c r="M262" s="13">
        <v>57.55</v>
      </c>
    </row>
    <row r="263" spans="1:13" x14ac:dyDescent="0.35">
      <c r="A263" s="9" t="s">
        <v>455</v>
      </c>
      <c r="B263" s="13" t="s">
        <v>447</v>
      </c>
      <c r="C263" s="9">
        <v>3</v>
      </c>
      <c r="D263" s="13" t="s">
        <v>327</v>
      </c>
      <c r="E263" s="13" t="s">
        <v>473</v>
      </c>
      <c r="F263" s="9" t="str">
        <f>VLOOKUP(D263,'[2]Detalle de Supermercado'!$I$2:$R$519,3,FALSE)</f>
        <v>SOPORTE AIRBAG</v>
      </c>
      <c r="G263" s="13">
        <v>3</v>
      </c>
      <c r="H263" s="9">
        <f>VLOOKUP(D263,'[2]Detalle de Supermercado'!$I$2:$R$519,5,FALSE)</f>
        <v>480</v>
      </c>
      <c r="I263" s="18">
        <f t="shared" si="4"/>
        <v>1440</v>
      </c>
      <c r="J263" s="13" t="s">
        <v>7</v>
      </c>
      <c r="K263" s="13">
        <v>1</v>
      </c>
      <c r="L263" s="9" t="str">
        <f>VLOOKUP(D263,'[2]Detalle de Supermercado'!$I$2:$R$519,4,FALSE)</f>
        <v>22A12</v>
      </c>
      <c r="M263" s="13">
        <v>47.55</v>
      </c>
    </row>
    <row r="264" spans="1:13" x14ac:dyDescent="0.35">
      <c r="A264" s="9" t="s">
        <v>455</v>
      </c>
      <c r="B264" s="13" t="s">
        <v>447</v>
      </c>
      <c r="C264" s="9">
        <v>3</v>
      </c>
      <c r="D264" s="13" t="s">
        <v>328</v>
      </c>
      <c r="E264" s="13" t="s">
        <v>474</v>
      </c>
      <c r="F264" s="9" t="str">
        <f>VLOOKUP(D264,'[2]Detalle de Supermercado'!$I$2:$R$519,3,FALSE)</f>
        <v>SOPORTE AIRBAG</v>
      </c>
      <c r="G264" s="13">
        <v>3</v>
      </c>
      <c r="H264" s="9">
        <f>VLOOKUP(D264,'[2]Detalle de Supermercado'!$I$2:$R$519,5,FALSE)</f>
        <v>480</v>
      </c>
      <c r="I264" s="18">
        <f t="shared" si="4"/>
        <v>1440</v>
      </c>
      <c r="J264" s="13" t="s">
        <v>7</v>
      </c>
      <c r="K264" s="13">
        <v>1</v>
      </c>
      <c r="L264" s="9" t="str">
        <f>VLOOKUP(D264,'[2]Detalle de Supermercado'!$I$2:$R$519,4,FALSE)</f>
        <v>22A11</v>
      </c>
      <c r="M264" s="13">
        <v>48.73</v>
      </c>
    </row>
    <row r="265" spans="1:13" x14ac:dyDescent="0.35">
      <c r="A265" s="9" t="s">
        <v>455</v>
      </c>
      <c r="B265" s="13" t="s">
        <v>447</v>
      </c>
      <c r="C265" s="9">
        <v>3</v>
      </c>
      <c r="D265" s="13" t="s">
        <v>288</v>
      </c>
      <c r="E265" s="13" t="s">
        <v>172</v>
      </c>
      <c r="F265" s="9" t="str">
        <f>VLOOKUP(D265,'[2]Detalle de Supermercado'!$I$2:$R$519,3,FALSE)</f>
        <v>TORNILLO M8x32</v>
      </c>
      <c r="G265" s="6">
        <v>1</v>
      </c>
      <c r="H265" s="9">
        <f>VLOOKUP(D265,'[2]Detalle de Supermercado'!$I$2:$R$519,5,FALSE)</f>
        <v>21600</v>
      </c>
      <c r="I265" s="18">
        <f t="shared" si="4"/>
        <v>21600</v>
      </c>
      <c r="J265" s="13" t="s">
        <v>7</v>
      </c>
      <c r="K265" s="13" t="s">
        <v>138</v>
      </c>
      <c r="L265" s="9" t="str">
        <f>VLOOKUP(D265,'[2]Detalle de Supermercado'!$I$2:$R$519,4,FALSE)</f>
        <v>20A10</v>
      </c>
      <c r="M265" s="13">
        <v>47.24</v>
      </c>
    </row>
    <row r="266" spans="1:13" x14ac:dyDescent="0.35">
      <c r="A266" s="9" t="s">
        <v>455</v>
      </c>
      <c r="B266" s="13" t="s">
        <v>447</v>
      </c>
      <c r="C266" s="9">
        <v>3</v>
      </c>
      <c r="D266" s="13" t="s">
        <v>329</v>
      </c>
      <c r="E266" s="13">
        <v>518819151</v>
      </c>
      <c r="F266" s="9" t="str">
        <f>VLOOKUP(D266,'[2]Detalle de Supermercado'!$I$2:$R$519,3,FALSE)</f>
        <v>SOPORTE GATEWAY</v>
      </c>
      <c r="G266" s="13">
        <v>2</v>
      </c>
      <c r="H266" s="9">
        <f>VLOOKUP(D266,'[2]Detalle de Supermercado'!$I$2:$R$519,5,FALSE)</f>
        <v>500</v>
      </c>
      <c r="I266" s="18">
        <f t="shared" si="4"/>
        <v>1000</v>
      </c>
      <c r="J266" s="13" t="s">
        <v>116</v>
      </c>
      <c r="K266" s="13">
        <v>1</v>
      </c>
      <c r="L266" s="9" t="str">
        <f>VLOOKUP(D266,'[2]Detalle de Supermercado'!$I$2:$R$519,4,FALSE)</f>
        <v>22A26</v>
      </c>
      <c r="M266" s="13">
        <v>31.31</v>
      </c>
    </row>
    <row r="267" spans="1:13" x14ac:dyDescent="0.35">
      <c r="A267" s="9" t="s">
        <v>455</v>
      </c>
      <c r="B267" s="13" t="s">
        <v>447</v>
      </c>
      <c r="C267" s="9">
        <v>3</v>
      </c>
      <c r="D267" s="13" t="s">
        <v>330</v>
      </c>
      <c r="E267" s="13" t="s">
        <v>475</v>
      </c>
      <c r="F267" s="9" t="str">
        <f>VLOOKUP(D267,'[2]Detalle de Supermercado'!$I$2:$R$519,3,FALSE)</f>
        <v>DIFUSOR PISO</v>
      </c>
      <c r="G267" s="13">
        <v>2</v>
      </c>
      <c r="H267" s="9">
        <f>VLOOKUP(D267,'[2]Detalle de Supermercado'!$I$2:$R$519,5,FALSE)</f>
        <v>500</v>
      </c>
      <c r="I267" s="18">
        <f t="shared" si="4"/>
        <v>1000</v>
      </c>
      <c r="J267" s="13" t="s">
        <v>116</v>
      </c>
      <c r="K267" s="13">
        <v>1</v>
      </c>
      <c r="L267" s="9" t="str">
        <f>VLOOKUP(D267,'[2]Detalle de Supermercado'!$I$2:$R$519,4,FALSE)</f>
        <v>22A25</v>
      </c>
      <c r="M267" s="13">
        <v>32.93</v>
      </c>
    </row>
    <row r="268" spans="1:13" x14ac:dyDescent="0.35">
      <c r="A268" s="9" t="s">
        <v>455</v>
      </c>
      <c r="B268" s="13" t="s">
        <v>447</v>
      </c>
      <c r="C268" s="9">
        <v>3</v>
      </c>
      <c r="D268" s="13" t="s">
        <v>277</v>
      </c>
      <c r="E268" s="13" t="s">
        <v>476</v>
      </c>
      <c r="F268" s="9" t="str">
        <f>VLOOKUP(D268,'[2]Detalle de Supermercado'!$I$2:$R$519,3,FALSE)</f>
        <v>DIFUSOR PISO</v>
      </c>
      <c r="G268" s="13">
        <v>1</v>
      </c>
      <c r="H268" s="9">
        <f>VLOOKUP(D268,'[2]Detalle de Supermercado'!$I$2:$R$519,5,FALSE)</f>
        <v>220</v>
      </c>
      <c r="I268" s="18">
        <f t="shared" si="4"/>
        <v>220</v>
      </c>
      <c r="J268" s="13" t="s">
        <v>116</v>
      </c>
      <c r="K268" s="13">
        <v>1</v>
      </c>
      <c r="L268" s="9" t="str">
        <f>VLOOKUP(D268,'[2]Detalle de Supermercado'!$I$2:$R$519,4,FALSE)</f>
        <v>06A09</v>
      </c>
      <c r="M268" s="13">
        <v>61.23</v>
      </c>
    </row>
    <row r="269" spans="1:13" x14ac:dyDescent="0.35">
      <c r="A269" s="9" t="s">
        <v>455</v>
      </c>
      <c r="B269" s="13" t="s">
        <v>447</v>
      </c>
      <c r="C269" s="9">
        <v>3</v>
      </c>
      <c r="D269" s="13" t="s">
        <v>278</v>
      </c>
      <c r="E269" s="13" t="s">
        <v>477</v>
      </c>
      <c r="F269" s="9" t="str">
        <f>VLOOKUP(D269,'[2]Detalle de Supermercado'!$I$2:$R$519,3,FALSE)</f>
        <v>DIFUSOR PISO</v>
      </c>
      <c r="G269" s="13">
        <v>1</v>
      </c>
      <c r="H269" s="9">
        <f>VLOOKUP(D269,'[2]Detalle de Supermercado'!$I$2:$R$519,5,FALSE)</f>
        <v>270</v>
      </c>
      <c r="I269" s="18">
        <f t="shared" si="4"/>
        <v>270</v>
      </c>
      <c r="J269" s="13" t="s">
        <v>116</v>
      </c>
      <c r="K269" s="13">
        <v>2</v>
      </c>
      <c r="L269" s="9" t="str">
        <f>VLOOKUP(D269,'[2]Detalle de Supermercado'!$I$2:$R$519,4,FALSE)</f>
        <v>06A08</v>
      </c>
      <c r="M269" s="13">
        <v>59.9</v>
      </c>
    </row>
    <row r="270" spans="1:13" x14ac:dyDescent="0.35">
      <c r="A270" s="9" t="s">
        <v>455</v>
      </c>
      <c r="B270" s="13" t="s">
        <v>447</v>
      </c>
      <c r="C270" s="9">
        <v>3</v>
      </c>
      <c r="D270" s="13" t="s">
        <v>331</v>
      </c>
      <c r="E270" s="13" t="s">
        <v>478</v>
      </c>
      <c r="F270" s="9" t="str">
        <f>VLOOKUP(D270,'[2]Detalle de Supermercado'!$I$2:$R$519,3,FALSE)</f>
        <v>AIRBAG RODILLA "F"</v>
      </c>
      <c r="G270" s="13">
        <v>3</v>
      </c>
      <c r="H270" s="9">
        <f>VLOOKUP(D270,'[2]Detalle de Supermercado'!$I$2:$R$519,5,FALSE)</f>
        <v>80</v>
      </c>
      <c r="I270" s="18">
        <f t="shared" si="4"/>
        <v>240</v>
      </c>
      <c r="J270" s="13" t="s">
        <v>116</v>
      </c>
      <c r="K270" s="13">
        <v>2</v>
      </c>
      <c r="L270" s="9" t="str">
        <f>VLOOKUP(D270,'[2]Detalle de Supermercado'!$I$2:$R$519,4,FALSE)</f>
        <v>13A26</v>
      </c>
      <c r="M270" s="13">
        <v>19.37</v>
      </c>
    </row>
    <row r="271" spans="1:13" x14ac:dyDescent="0.35">
      <c r="A271" s="9" t="s">
        <v>455</v>
      </c>
      <c r="B271" s="13" t="s">
        <v>447</v>
      </c>
      <c r="C271" s="9">
        <v>3</v>
      </c>
      <c r="D271" s="13" t="s">
        <v>332</v>
      </c>
      <c r="E271" s="13" t="s">
        <v>479</v>
      </c>
      <c r="F271" s="9" t="str">
        <f>VLOOKUP(D271,'[2]Detalle de Supermercado'!$I$2:$R$519,3,FALSE)</f>
        <v>AIRBAG RODILLA "F"</v>
      </c>
      <c r="G271" s="13">
        <v>2</v>
      </c>
      <c r="H271" s="9">
        <f>VLOOKUP(D271,'[2]Detalle de Supermercado'!$I$2:$R$519,5,FALSE)</f>
        <v>80</v>
      </c>
      <c r="I271" s="18">
        <f t="shared" si="4"/>
        <v>160</v>
      </c>
      <c r="J271" s="13" t="s">
        <v>116</v>
      </c>
      <c r="K271" s="13">
        <v>2</v>
      </c>
      <c r="L271" s="9" t="str">
        <f>VLOOKUP(D271,'[2]Detalle de Supermercado'!$I$2:$R$519,4,FALSE)</f>
        <v>13A25</v>
      </c>
      <c r="M271" s="13">
        <v>20.41</v>
      </c>
    </row>
    <row r="272" spans="1:13" x14ac:dyDescent="0.35">
      <c r="A272" s="9" t="s">
        <v>455</v>
      </c>
      <c r="B272" s="13" t="s">
        <v>447</v>
      </c>
      <c r="C272" s="9">
        <v>3</v>
      </c>
      <c r="D272" s="13" t="s">
        <v>333</v>
      </c>
      <c r="E272" s="13" t="s">
        <v>480</v>
      </c>
      <c r="F272" s="9" t="str">
        <f>VLOOKUP(D272,'[2]Detalle de Supermercado'!$I$2:$R$519,3,FALSE)</f>
        <v>TORNILLO M6x18</v>
      </c>
      <c r="G272" s="6">
        <v>1</v>
      </c>
      <c r="H272" s="9">
        <f>VLOOKUP(D272,'[2]Detalle de Supermercado'!$I$2:$R$519,5,FALSE)</f>
        <v>81000</v>
      </c>
      <c r="I272" s="18">
        <f t="shared" si="4"/>
        <v>81000</v>
      </c>
      <c r="J272" s="13" t="s">
        <v>294</v>
      </c>
      <c r="K272" s="13">
        <v>1</v>
      </c>
      <c r="L272" s="9" t="str">
        <f>VLOOKUP(D272,'[2]Detalle de Supermercado'!$I$2:$R$519,4,FALSE)</f>
        <v>20A11</v>
      </c>
      <c r="M272" s="13">
        <v>38.47</v>
      </c>
    </row>
    <row r="273" spans="1:13" x14ac:dyDescent="0.35">
      <c r="A273" s="9" t="s">
        <v>455</v>
      </c>
      <c r="B273" s="13" t="s">
        <v>448</v>
      </c>
      <c r="C273" s="9">
        <v>3</v>
      </c>
      <c r="D273" s="13" t="s">
        <v>334</v>
      </c>
      <c r="E273" s="13" t="s">
        <v>481</v>
      </c>
      <c r="F273" s="9" t="str">
        <f>VLOOKUP(D273,'[2]Detalle de Supermercado'!$I$2:$R$519,3,FALSE)</f>
        <v>50 PANTALLA "606 C"</v>
      </c>
      <c r="G273" s="13">
        <v>5</v>
      </c>
      <c r="H273" s="9">
        <f>VLOOKUP(D273,'[2]Detalle de Supermercado'!$I$2:$R$519,5,FALSE)</f>
        <v>90</v>
      </c>
      <c r="I273" s="18">
        <f t="shared" si="4"/>
        <v>450</v>
      </c>
      <c r="J273" s="13" t="s">
        <v>26</v>
      </c>
      <c r="K273" s="13">
        <v>1</v>
      </c>
      <c r="L273" s="9" t="str">
        <f>VLOOKUP(D273,'[2]Detalle de Supermercado'!$I$2:$R$519,4,FALSE)</f>
        <v>02A08</v>
      </c>
      <c r="M273" s="13">
        <v>45.38</v>
      </c>
    </row>
    <row r="274" spans="1:13" x14ac:dyDescent="0.35">
      <c r="A274" s="9" t="s">
        <v>455</v>
      </c>
      <c r="B274" s="13" t="s">
        <v>448</v>
      </c>
      <c r="C274" s="9">
        <v>3</v>
      </c>
      <c r="D274" s="13" t="s">
        <v>335</v>
      </c>
      <c r="E274" s="13" t="s">
        <v>482</v>
      </c>
      <c r="F274" s="9" t="str">
        <f>VLOOKUP(D274,'[2]Detalle de Supermercado'!$I$2:$R$519,3,FALSE)</f>
        <v>56 PANTALLA "606 D"</v>
      </c>
      <c r="G274" s="13">
        <v>3</v>
      </c>
      <c r="H274" s="9">
        <f>VLOOKUP(D274,'[2]Detalle de Supermercado'!$I$2:$R$519,5,FALSE)</f>
        <v>140</v>
      </c>
      <c r="I274" s="18">
        <f t="shared" si="4"/>
        <v>420</v>
      </c>
      <c r="J274" s="13" t="s">
        <v>26</v>
      </c>
      <c r="K274" s="13">
        <v>1</v>
      </c>
      <c r="L274" s="9" t="str">
        <f>VLOOKUP(D274,'[2]Detalle de Supermercado'!$I$2:$R$519,4,FALSE)</f>
        <v>01A18</v>
      </c>
      <c r="M274" s="13">
        <v>48.17</v>
      </c>
    </row>
    <row r="275" spans="1:13" x14ac:dyDescent="0.35">
      <c r="A275" s="9" t="s">
        <v>455</v>
      </c>
      <c r="B275" s="13" t="s">
        <v>447</v>
      </c>
      <c r="C275" s="9">
        <v>3</v>
      </c>
      <c r="D275" s="13" t="s">
        <v>336</v>
      </c>
      <c r="E275" s="13" t="s">
        <v>483</v>
      </c>
      <c r="F275" s="9" t="str">
        <f>VLOOKUP(D275,'[2]Detalle de Supermercado'!$I$2:$R$519,3,FALSE)</f>
        <v>MOLDURA RADIO "D"</v>
      </c>
      <c r="G275" s="13">
        <v>5</v>
      </c>
      <c r="H275" s="9">
        <f>VLOOKUP(D275,'[2]Detalle de Supermercado'!$I$2:$R$519,5,FALSE)</f>
        <v>240</v>
      </c>
      <c r="I275" s="18">
        <f t="shared" si="4"/>
        <v>1200</v>
      </c>
      <c r="J275" s="13" t="s">
        <v>26</v>
      </c>
      <c r="K275" s="13">
        <v>2</v>
      </c>
      <c r="L275" s="9" t="str">
        <f>VLOOKUP(D275,'[2]Detalle de Supermercado'!$I$2:$R$519,4,FALSE)</f>
        <v>20A35</v>
      </c>
      <c r="M275" s="13">
        <v>35.78</v>
      </c>
    </row>
    <row r="276" spans="1:13" x14ac:dyDescent="0.35">
      <c r="A276" s="9" t="s">
        <v>455</v>
      </c>
      <c r="B276" s="13" t="s">
        <v>449</v>
      </c>
      <c r="C276" s="9">
        <v>3</v>
      </c>
      <c r="D276" s="13" t="s">
        <v>337</v>
      </c>
      <c r="E276" s="13" t="s">
        <v>484</v>
      </c>
      <c r="F276" s="9" t="str">
        <f>VLOOKUP(D276,'[2]Detalle de Supermercado'!$I$2:$R$519,3,FALSE)</f>
        <v>48  PANTALLA "605 A"</v>
      </c>
      <c r="G276" s="13">
        <v>6</v>
      </c>
      <c r="H276" s="9">
        <f>VLOOKUP(D276,'[2]Detalle de Supermercado'!$I$2:$R$519,5,FALSE)</f>
        <v>192</v>
      </c>
      <c r="I276" s="18">
        <f t="shared" si="4"/>
        <v>1152</v>
      </c>
      <c r="J276" s="13" t="s">
        <v>26</v>
      </c>
      <c r="K276" s="13">
        <v>2</v>
      </c>
      <c r="L276" s="9" t="str">
        <f>VLOOKUP(D276,'[2]Detalle de Supermercado'!$I$2:$R$519,4,FALSE)</f>
        <v>02A07</v>
      </c>
      <c r="M276" s="13">
        <v>44.33</v>
      </c>
    </row>
    <row r="277" spans="1:13" x14ac:dyDescent="0.35">
      <c r="A277" s="9" t="s">
        <v>455</v>
      </c>
      <c r="B277" s="13" t="s">
        <v>449</v>
      </c>
      <c r="C277" s="9">
        <v>3</v>
      </c>
      <c r="D277" s="13" t="s">
        <v>31</v>
      </c>
      <c r="E277" s="13" t="s">
        <v>193</v>
      </c>
      <c r="F277" s="9" t="str">
        <f>VLOOKUP(D277,'[2]Detalle de Supermercado'!$I$2:$R$519,3,FALSE)</f>
        <v>PANTALLA "605 B"</v>
      </c>
      <c r="G277" s="13">
        <v>6</v>
      </c>
      <c r="H277" s="9">
        <f>VLOOKUP(D277,'[2]Detalle de Supermercado'!$I$2:$R$519,5,FALSE)</f>
        <v>192</v>
      </c>
      <c r="I277" s="18">
        <f t="shared" si="4"/>
        <v>1152</v>
      </c>
      <c r="J277" s="13" t="s">
        <v>26</v>
      </c>
      <c r="K277" s="13">
        <v>2</v>
      </c>
      <c r="L277" s="9" t="str">
        <f>VLOOKUP(D277,'[2]Detalle de Supermercado'!$I$2:$R$519,4,FALSE)</f>
        <v>02A03</v>
      </c>
      <c r="M277" s="13">
        <v>41.81</v>
      </c>
    </row>
    <row r="278" spans="1:13" x14ac:dyDescent="0.35">
      <c r="A278" s="9" t="s">
        <v>455</v>
      </c>
      <c r="B278" s="13" t="s">
        <v>449</v>
      </c>
      <c r="C278" s="9">
        <v>3</v>
      </c>
      <c r="D278" s="13" t="s">
        <v>32</v>
      </c>
      <c r="E278" s="13" t="s">
        <v>194</v>
      </c>
      <c r="F278" s="9" t="str">
        <f>VLOOKUP(D278,'[2]Detalle de Supermercado'!$I$2:$R$519,3,FALSE)</f>
        <v>PANTALLA "605 C"</v>
      </c>
      <c r="G278" s="13">
        <v>6</v>
      </c>
      <c r="H278" s="9">
        <f>VLOOKUP(D278,'[2]Detalle de Supermercado'!$I$2:$R$519,5,FALSE)</f>
        <v>252</v>
      </c>
      <c r="I278" s="18">
        <f t="shared" si="4"/>
        <v>1512</v>
      </c>
      <c r="J278" s="13" t="s">
        <v>26</v>
      </c>
      <c r="K278" s="13">
        <v>2</v>
      </c>
      <c r="L278" s="9" t="str">
        <f>VLOOKUP(D278,'[2]Detalle de Supermercado'!$I$2:$R$519,4,FALSE)</f>
        <v>02A01</v>
      </c>
      <c r="M278" s="13">
        <v>39.369999999999997</v>
      </c>
    </row>
    <row r="279" spans="1:13" x14ac:dyDescent="0.35">
      <c r="A279" s="9" t="s">
        <v>455</v>
      </c>
      <c r="B279" s="13" t="s">
        <v>449</v>
      </c>
      <c r="C279" s="9">
        <v>3</v>
      </c>
      <c r="D279" s="13" t="s">
        <v>33</v>
      </c>
      <c r="E279" s="13" t="s">
        <v>195</v>
      </c>
      <c r="F279" s="9" t="str">
        <f>VLOOKUP(D279,'[2]Detalle de Supermercado'!$I$2:$R$519,3,FALSE)</f>
        <v>PANTALLA "605 D"</v>
      </c>
      <c r="G279" s="13">
        <v>6</v>
      </c>
      <c r="H279" s="9">
        <f>VLOOKUP(D279,'[2]Detalle de Supermercado'!$I$2:$R$519,5,FALSE)</f>
        <v>252</v>
      </c>
      <c r="I279" s="18">
        <f t="shared" si="4"/>
        <v>1512</v>
      </c>
      <c r="J279" s="13" t="s">
        <v>26</v>
      </c>
      <c r="K279" s="13">
        <v>2</v>
      </c>
      <c r="L279" s="9" t="str">
        <f>VLOOKUP(D279,'[2]Detalle de Supermercado'!$I$2:$R$519,4,FALSE)</f>
        <v>02A04</v>
      </c>
      <c r="M279" s="13">
        <v>40.909999999999997</v>
      </c>
    </row>
    <row r="280" spans="1:13" x14ac:dyDescent="0.35">
      <c r="A280" s="9" t="s">
        <v>455</v>
      </c>
      <c r="B280" s="13" t="s">
        <v>447</v>
      </c>
      <c r="C280" s="9">
        <v>3</v>
      </c>
      <c r="D280" s="13" t="s">
        <v>338</v>
      </c>
      <c r="E280" s="13" t="s">
        <v>485</v>
      </c>
      <c r="F280" s="9" t="str">
        <f>VLOOKUP(D280,'[2]Detalle de Supermercado'!$I$2:$R$519,3,FALSE)</f>
        <v>MOLDURA RADIO "E"</v>
      </c>
      <c r="G280" s="13">
        <v>4</v>
      </c>
      <c r="H280" s="9">
        <v>240</v>
      </c>
      <c r="I280" s="18">
        <f t="shared" si="4"/>
        <v>960</v>
      </c>
      <c r="J280" s="13" t="s">
        <v>26</v>
      </c>
      <c r="K280" s="13"/>
      <c r="L280" s="9" t="str">
        <f>VLOOKUP(D280,'[2]Detalle de Supermercado'!$I$2:$R$519,4,FALSE)</f>
        <v>22A28</v>
      </c>
      <c r="M280" s="13">
        <v>24.65</v>
      </c>
    </row>
    <row r="281" spans="1:13" x14ac:dyDescent="0.35">
      <c r="A281" s="9" t="s">
        <v>455</v>
      </c>
      <c r="B281" s="13" t="s">
        <v>447</v>
      </c>
      <c r="C281" s="9">
        <v>3</v>
      </c>
      <c r="D281" s="13" t="s">
        <v>339</v>
      </c>
      <c r="E281" s="13" t="s">
        <v>486</v>
      </c>
      <c r="F281" s="9" t="str">
        <f>VLOOKUP(D281,'[2]Detalle de Supermercado'!$I$2:$R$519,3,FALSE)</f>
        <v>Fastening</v>
      </c>
      <c r="G281" s="6">
        <v>1</v>
      </c>
      <c r="H281" s="9">
        <f>VLOOKUP(D281,'[3]Detalle de Supermercado'!$I:$M,5,0)</f>
        <v>15000</v>
      </c>
      <c r="I281" s="18">
        <f t="shared" si="4"/>
        <v>15000</v>
      </c>
      <c r="J281" s="13" t="s">
        <v>26</v>
      </c>
      <c r="K281" s="13" t="s">
        <v>138</v>
      </c>
      <c r="L281" s="9" t="str">
        <f>VLOOKUP(D281,'[2]Detalle de Supermercado'!$I$2:$R$519,4,FALSE)</f>
        <v>20A20</v>
      </c>
      <c r="M281" s="13">
        <v>39.81</v>
      </c>
    </row>
    <row r="282" spans="1:13" x14ac:dyDescent="0.35">
      <c r="A282" s="9" t="s">
        <v>455</v>
      </c>
      <c r="B282" s="13" t="s">
        <v>447</v>
      </c>
      <c r="C282" s="9">
        <v>3</v>
      </c>
      <c r="D282" s="22" t="s">
        <v>283</v>
      </c>
      <c r="E282" s="22" t="s">
        <v>175</v>
      </c>
      <c r="F282" s="9" t="str">
        <f>VLOOKUP(D282,'[2]Detalle de Supermercado'!$I$2:$R$519,3,FALSE)</f>
        <v>TORNILLO</v>
      </c>
      <c r="G282" s="6">
        <v>1</v>
      </c>
      <c r="H282" s="9">
        <f>VLOOKUP(D282,'[3]Detalle de Supermercado'!$I:$M,5,0)</f>
        <v>220000</v>
      </c>
      <c r="I282" s="18">
        <f t="shared" si="4"/>
        <v>220000</v>
      </c>
      <c r="J282" s="13" t="s">
        <v>26</v>
      </c>
      <c r="K282" s="13" t="s">
        <v>138</v>
      </c>
      <c r="L282" s="9" t="str">
        <f>VLOOKUP(D282,'[2]Detalle de Supermercado'!$I$2:$R$519,4,FALSE)</f>
        <v>20A21</v>
      </c>
      <c r="M282" s="13">
        <v>39.700000000000003</v>
      </c>
    </row>
    <row r="283" spans="1:13" x14ac:dyDescent="0.35">
      <c r="A283" s="9" t="s">
        <v>455</v>
      </c>
      <c r="B283" s="13" t="s">
        <v>449</v>
      </c>
      <c r="C283" s="9">
        <v>3</v>
      </c>
      <c r="D283" s="13" t="s">
        <v>340</v>
      </c>
      <c r="E283" s="13" t="s">
        <v>487</v>
      </c>
      <c r="F283" s="9" t="e">
        <f>VLOOKUP(D283,'[2]Detalle de Supermercado'!$I$2:$R$519,3,FALSE)</f>
        <v>#N/A</v>
      </c>
      <c r="G283" s="13">
        <v>4</v>
      </c>
      <c r="H283" s="9">
        <v>11</v>
      </c>
      <c r="I283" s="18">
        <f t="shared" si="4"/>
        <v>44</v>
      </c>
      <c r="J283" s="13" t="s">
        <v>295</v>
      </c>
      <c r="K283" s="13">
        <v>1</v>
      </c>
      <c r="L283" s="6" t="s">
        <v>715</v>
      </c>
      <c r="M283" s="13">
        <v>63</v>
      </c>
    </row>
    <row r="284" spans="1:13" x14ac:dyDescent="0.35">
      <c r="A284" s="9" t="s">
        <v>455</v>
      </c>
      <c r="B284" s="13" t="s">
        <v>449</v>
      </c>
      <c r="C284" s="9">
        <v>3</v>
      </c>
      <c r="D284" s="13" t="s">
        <v>341</v>
      </c>
      <c r="E284" s="13" t="s">
        <v>488</v>
      </c>
      <c r="F284" s="9" t="e">
        <f>VLOOKUP(D284,'[2]Detalle de Supermercado'!$I$2:$R$519,3,FALSE)</f>
        <v>#N/A</v>
      </c>
      <c r="G284" s="13">
        <v>4</v>
      </c>
      <c r="H284" s="9">
        <v>11</v>
      </c>
      <c r="I284" s="18">
        <f t="shared" si="4"/>
        <v>44</v>
      </c>
      <c r="J284" s="13" t="s">
        <v>295</v>
      </c>
      <c r="K284" s="13">
        <v>1</v>
      </c>
      <c r="L284" s="5" t="s">
        <v>730</v>
      </c>
      <c r="M284" s="13"/>
    </row>
    <row r="285" spans="1:13" x14ac:dyDescent="0.35">
      <c r="A285" s="9" t="s">
        <v>455</v>
      </c>
      <c r="B285" s="13" t="s">
        <v>447</v>
      </c>
      <c r="C285" s="9">
        <v>3</v>
      </c>
      <c r="D285" s="13" t="s">
        <v>342</v>
      </c>
      <c r="E285" s="13" t="s">
        <v>489</v>
      </c>
      <c r="F285" s="9" t="str">
        <f>VLOOKUP(D285,'[2]Detalle de Supermercado'!$I$2:$R$519,3,FALSE)</f>
        <v>RODILLERA</v>
      </c>
      <c r="G285" s="13">
        <v>3</v>
      </c>
      <c r="H285" s="9">
        <v>9</v>
      </c>
      <c r="I285" s="18">
        <f t="shared" si="4"/>
        <v>27</v>
      </c>
      <c r="J285" s="13" t="s">
        <v>295</v>
      </c>
      <c r="K285" s="13">
        <v>1</v>
      </c>
      <c r="L285" s="9" t="str">
        <f>VLOOKUP(D285,'[2]Detalle de Supermercado'!$I$2:$R$519,4,FALSE)</f>
        <v>21A08</v>
      </c>
      <c r="M285" s="13">
        <v>36.909999999999997</v>
      </c>
    </row>
    <row r="286" spans="1:13" x14ac:dyDescent="0.35">
      <c r="A286" s="9" t="s">
        <v>455</v>
      </c>
      <c r="B286" s="13" t="s">
        <v>450</v>
      </c>
      <c r="C286" s="9">
        <v>3</v>
      </c>
      <c r="D286" s="13" t="s">
        <v>343</v>
      </c>
      <c r="E286" s="13" t="s">
        <v>490</v>
      </c>
      <c r="F286" s="9" t="e">
        <f>VLOOKUP(D286,'[2]Detalle de Supermercado'!$I$2:$R$519,3,FALSE)</f>
        <v>#N/A</v>
      </c>
      <c r="G286" s="13">
        <v>4</v>
      </c>
      <c r="H286" s="9">
        <v>11</v>
      </c>
      <c r="I286" s="18">
        <f t="shared" si="4"/>
        <v>44</v>
      </c>
      <c r="J286" s="13" t="s">
        <v>295</v>
      </c>
      <c r="K286" s="13">
        <v>1</v>
      </c>
      <c r="L286" s="6" t="s">
        <v>715</v>
      </c>
      <c r="M286" s="13">
        <v>60</v>
      </c>
    </row>
    <row r="287" spans="1:13" x14ac:dyDescent="0.35">
      <c r="A287" s="9" t="s">
        <v>455</v>
      </c>
      <c r="B287" s="13" t="s">
        <v>449</v>
      </c>
      <c r="C287" s="9">
        <v>3</v>
      </c>
      <c r="D287" s="13" t="s">
        <v>344</v>
      </c>
      <c r="E287" s="13" t="s">
        <v>491</v>
      </c>
      <c r="F287" s="9" t="e">
        <f>VLOOKUP(D287,'[2]Detalle de Supermercado'!$I$2:$R$519,3,FALSE)</f>
        <v>#N/A</v>
      </c>
      <c r="G287" s="13">
        <v>4</v>
      </c>
      <c r="H287" s="9">
        <v>11</v>
      </c>
      <c r="I287" s="18">
        <f t="shared" si="4"/>
        <v>44</v>
      </c>
      <c r="J287" s="13" t="s">
        <v>295</v>
      </c>
      <c r="K287" s="13">
        <v>1</v>
      </c>
      <c r="L287" s="5" t="s">
        <v>730</v>
      </c>
      <c r="M287" s="13"/>
    </row>
    <row r="288" spans="1:13" x14ac:dyDescent="0.35">
      <c r="A288" s="9" t="s">
        <v>455</v>
      </c>
      <c r="B288" s="13" t="s">
        <v>449</v>
      </c>
      <c r="C288" s="9">
        <v>3</v>
      </c>
      <c r="D288" s="13" t="s">
        <v>345</v>
      </c>
      <c r="E288" s="13" t="s">
        <v>492</v>
      </c>
      <c r="F288" s="9" t="str">
        <f>VLOOKUP(D288,'[2]Detalle de Supermercado'!$I$2:$R$519,3,FALSE)</f>
        <v>RODILLERA STORM</v>
      </c>
      <c r="G288" s="13">
        <v>3</v>
      </c>
      <c r="H288" s="9">
        <v>9</v>
      </c>
      <c r="I288" s="18">
        <f t="shared" si="4"/>
        <v>27</v>
      </c>
      <c r="J288" s="13" t="s">
        <v>295</v>
      </c>
      <c r="K288" s="13">
        <v>1</v>
      </c>
      <c r="L288" s="9" t="str">
        <f>VLOOKUP(D288,'[2]Detalle de Supermercado'!$I$2:$R$519,4,FALSE)</f>
        <v>21B18</v>
      </c>
      <c r="M288" s="13">
        <v>36.56</v>
      </c>
    </row>
    <row r="289" spans="1:13" x14ac:dyDescent="0.35">
      <c r="A289" s="9" t="s">
        <v>455</v>
      </c>
      <c r="B289" s="13" t="s">
        <v>447</v>
      </c>
      <c r="C289" s="9">
        <v>3</v>
      </c>
      <c r="D289" s="13" t="s">
        <v>346</v>
      </c>
      <c r="E289" s="13" t="s">
        <v>493</v>
      </c>
      <c r="F289" s="9" t="str">
        <f>VLOOKUP(D289,'[2]Detalle de Supermercado'!$I$2:$R$519,3,FALSE)</f>
        <v xml:space="preserve">RODILLERA TITAN </v>
      </c>
      <c r="G289" s="13">
        <v>4</v>
      </c>
      <c r="H289" s="9">
        <v>9</v>
      </c>
      <c r="I289" s="18">
        <f t="shared" si="4"/>
        <v>36</v>
      </c>
      <c r="J289" s="13" t="s">
        <v>295</v>
      </c>
      <c r="K289" s="13">
        <v>2</v>
      </c>
      <c r="L289" s="9" t="str">
        <f>VLOOKUP(D289,'[2]Detalle de Supermercado'!$I$2:$R$519,4,FALSE)</f>
        <v>20A33</v>
      </c>
      <c r="M289" s="13">
        <v>19.420000000000002</v>
      </c>
    </row>
    <row r="290" spans="1:13" x14ac:dyDescent="0.35">
      <c r="A290" s="9" t="s">
        <v>455</v>
      </c>
      <c r="B290" s="13" t="s">
        <v>447</v>
      </c>
      <c r="C290" s="9">
        <v>3</v>
      </c>
      <c r="D290" s="13" t="s">
        <v>347</v>
      </c>
      <c r="E290" s="13" t="s">
        <v>494</v>
      </c>
      <c r="F290" s="9" t="str">
        <f>VLOOKUP(D290,'[2]Detalle de Supermercado'!$I$2:$R$519,3,FALSE)</f>
        <v>RODILLERA TITAN "A"</v>
      </c>
      <c r="G290" s="13">
        <v>8</v>
      </c>
      <c r="H290" s="9">
        <v>9</v>
      </c>
      <c r="I290" s="18">
        <f t="shared" si="4"/>
        <v>72</v>
      </c>
      <c r="J290" s="13" t="s">
        <v>295</v>
      </c>
      <c r="K290" s="13">
        <v>2</v>
      </c>
      <c r="L290" s="9" t="str">
        <f>VLOOKUP(D290,'[2]Detalle de Supermercado'!$I$2:$R$519,4,FALSE)</f>
        <v>20A36</v>
      </c>
      <c r="M290" s="13">
        <v>18.97</v>
      </c>
    </row>
    <row r="291" spans="1:13" x14ac:dyDescent="0.35">
      <c r="A291" s="9" t="s">
        <v>455</v>
      </c>
      <c r="B291" s="13" t="s">
        <v>447</v>
      </c>
      <c r="C291" s="9">
        <v>3</v>
      </c>
      <c r="D291" s="13" t="s">
        <v>348</v>
      </c>
      <c r="E291" s="13" t="s">
        <v>495</v>
      </c>
      <c r="F291" s="9" t="str">
        <f>VLOOKUP(D291,'[2]Detalle de Supermercado'!$I$2:$R$519,3,FALSE)</f>
        <v>RODILLERA STORM "A"</v>
      </c>
      <c r="G291" s="13">
        <v>4</v>
      </c>
      <c r="H291" s="9">
        <v>9</v>
      </c>
      <c r="I291" s="18">
        <f t="shared" si="4"/>
        <v>36</v>
      </c>
      <c r="J291" s="13" t="s">
        <v>295</v>
      </c>
      <c r="K291" s="13">
        <v>2</v>
      </c>
      <c r="L291" s="9" t="str">
        <f>VLOOKUP(D291,'[2]Detalle de Supermercado'!$I$2:$R$519,4,FALSE)</f>
        <v>22A02</v>
      </c>
      <c r="M291" s="13">
        <v>44.21</v>
      </c>
    </row>
    <row r="292" spans="1:13" x14ac:dyDescent="0.35">
      <c r="A292" s="9" t="s">
        <v>455</v>
      </c>
      <c r="B292" s="13" t="s">
        <v>447</v>
      </c>
      <c r="C292" s="9">
        <v>3</v>
      </c>
      <c r="D292" s="13" t="s">
        <v>349</v>
      </c>
      <c r="E292" s="13" t="s">
        <v>496</v>
      </c>
      <c r="F292" s="9" t="str">
        <f>VLOOKUP(D292,'[2]Detalle de Supermercado'!$I$2:$R$519,3,FALSE)</f>
        <v>RODILLERA TITAN</v>
      </c>
      <c r="G292" s="13">
        <v>4</v>
      </c>
      <c r="H292" s="9">
        <v>9</v>
      </c>
      <c r="I292" s="18">
        <f t="shared" si="4"/>
        <v>36</v>
      </c>
      <c r="J292" s="13" t="s">
        <v>295</v>
      </c>
      <c r="K292" s="13">
        <v>3</v>
      </c>
      <c r="L292" s="9" t="str">
        <f>VLOOKUP(D292,'[2]Detalle de Supermercado'!$I$2:$R$519,4,FALSE)</f>
        <v>22A01</v>
      </c>
      <c r="M292" s="13">
        <v>45.09</v>
      </c>
    </row>
    <row r="293" spans="1:13" x14ac:dyDescent="0.35">
      <c r="A293" s="9" t="s">
        <v>455</v>
      </c>
      <c r="B293" s="13" t="s">
        <v>447</v>
      </c>
      <c r="C293" s="9">
        <v>3</v>
      </c>
      <c r="D293" s="13" t="s">
        <v>346</v>
      </c>
      <c r="E293" s="13" t="s">
        <v>493</v>
      </c>
      <c r="F293" s="9" t="str">
        <f>VLOOKUP(D293,'[2]Detalle de Supermercado'!$I$2:$R$519,3,FALSE)</f>
        <v xml:space="preserve">RODILLERA TITAN </v>
      </c>
      <c r="G293" s="13">
        <v>4</v>
      </c>
      <c r="H293" s="9">
        <v>9</v>
      </c>
      <c r="I293" s="18">
        <f t="shared" si="4"/>
        <v>36</v>
      </c>
      <c r="J293" s="13" t="s">
        <v>295</v>
      </c>
      <c r="K293" s="13">
        <v>3</v>
      </c>
      <c r="L293" s="9" t="str">
        <f>VLOOKUP(D293,'[2]Detalle de Supermercado'!$I$2:$R$519,4,FALSE)</f>
        <v>20A33</v>
      </c>
      <c r="M293" s="13">
        <v>21.31</v>
      </c>
    </row>
    <row r="294" spans="1:13" x14ac:dyDescent="0.35">
      <c r="A294" s="9" t="s">
        <v>455</v>
      </c>
      <c r="B294" s="13" t="s">
        <v>87</v>
      </c>
      <c r="C294" s="9">
        <v>3</v>
      </c>
      <c r="D294" s="13" t="s">
        <v>350</v>
      </c>
      <c r="E294" s="13" t="s">
        <v>497</v>
      </c>
      <c r="F294" s="9" t="str">
        <f>VLOOKUP(D294,'[2]Detalle de Supermercado'!$I$2:$R$519,3,FALSE)</f>
        <v xml:space="preserve">RODILLERA TITAN </v>
      </c>
      <c r="G294" s="13">
        <v>2</v>
      </c>
      <c r="H294" s="9">
        <v>9</v>
      </c>
      <c r="I294" s="18">
        <f t="shared" si="4"/>
        <v>18</v>
      </c>
      <c r="J294" s="13" t="s">
        <v>295</v>
      </c>
      <c r="K294" s="13"/>
      <c r="L294" s="9" t="str">
        <f>VLOOKUP(D294,'[2]Detalle de Supermercado'!$I$2:$R$519,4,FALSE)</f>
        <v>20A28</v>
      </c>
      <c r="M294" s="13">
        <v>24.88</v>
      </c>
    </row>
    <row r="295" spans="1:13" x14ac:dyDescent="0.35">
      <c r="A295" s="9" t="s">
        <v>455</v>
      </c>
      <c r="B295" s="13" t="s">
        <v>447</v>
      </c>
      <c r="C295" s="9">
        <v>3</v>
      </c>
      <c r="D295" s="13" t="s">
        <v>347</v>
      </c>
      <c r="E295" s="13" t="s">
        <v>494</v>
      </c>
      <c r="F295" s="9" t="str">
        <f>VLOOKUP(D295,'[2]Detalle de Supermercado'!$I$2:$R$519,3,FALSE)</f>
        <v>RODILLERA TITAN "A"</v>
      </c>
      <c r="G295" s="13">
        <v>3</v>
      </c>
      <c r="H295" s="9">
        <v>9</v>
      </c>
      <c r="I295" s="18">
        <f t="shared" si="4"/>
        <v>27</v>
      </c>
      <c r="J295" s="13" t="s">
        <v>295</v>
      </c>
      <c r="K295" s="13">
        <v>3</v>
      </c>
      <c r="L295" s="9" t="str">
        <f>VLOOKUP(D295,'[2]Detalle de Supermercado'!$I$2:$R$519,4,FALSE)</f>
        <v>20A36</v>
      </c>
      <c r="M295" s="13">
        <v>19.420000000000002</v>
      </c>
    </row>
    <row r="296" spans="1:13" x14ac:dyDescent="0.35">
      <c r="A296" s="9" t="s">
        <v>455</v>
      </c>
      <c r="B296" s="13" t="s">
        <v>447</v>
      </c>
      <c r="C296" s="9">
        <v>3</v>
      </c>
      <c r="D296" s="13" t="s">
        <v>351</v>
      </c>
      <c r="E296" s="13" t="s">
        <v>498</v>
      </c>
      <c r="F296" s="9" t="str">
        <f>VLOOKUP(D296,'[2]Detalle de Supermercado'!$I$2:$R$519,3,FALSE)</f>
        <v>GRAPA</v>
      </c>
      <c r="G296" s="6">
        <v>1</v>
      </c>
      <c r="H296" s="9">
        <f>VLOOKUP(D296,'[3]Detalle de Supermercado'!$I:$M,5,0)</f>
        <v>150000</v>
      </c>
      <c r="I296" s="18">
        <f t="shared" si="4"/>
        <v>150000</v>
      </c>
      <c r="J296" s="13" t="s">
        <v>295</v>
      </c>
      <c r="K296" s="13" t="s">
        <v>138</v>
      </c>
      <c r="L296" s="9" t="str">
        <f>VLOOKUP(D296,'[2]Detalle de Supermercado'!$I$2:$R$519,4,FALSE)</f>
        <v>20A01</v>
      </c>
      <c r="M296" s="13">
        <v>42.24</v>
      </c>
    </row>
    <row r="297" spans="1:13" x14ac:dyDescent="0.35">
      <c r="A297" s="9" t="s">
        <v>455</v>
      </c>
      <c r="B297" s="13" t="s">
        <v>447</v>
      </c>
      <c r="C297" s="9">
        <v>3</v>
      </c>
      <c r="D297" s="13" t="s">
        <v>279</v>
      </c>
      <c r="E297" s="13" t="s">
        <v>499</v>
      </c>
      <c r="F297" s="9" t="str">
        <f>VLOOKUP(D297,'[2]Detalle de Supermercado'!$I$2:$R$519,3,FALSE)</f>
        <v>7  LUZ GUANTERA LED</v>
      </c>
      <c r="G297" s="13">
        <v>1</v>
      </c>
      <c r="H297" s="9">
        <v>1000</v>
      </c>
      <c r="I297" s="18">
        <f t="shared" si="4"/>
        <v>1000</v>
      </c>
      <c r="J297" s="13" t="s">
        <v>439</v>
      </c>
      <c r="K297" s="13">
        <v>1</v>
      </c>
      <c r="L297" s="9" t="str">
        <f>VLOOKUP(D297,'[2]Detalle de Supermercado'!$I$2:$R$519,4,FALSE)</f>
        <v>05A27</v>
      </c>
      <c r="M297" s="13">
        <v>63.62</v>
      </c>
    </row>
    <row r="298" spans="1:13" x14ac:dyDescent="0.35">
      <c r="A298" s="9" t="s">
        <v>455</v>
      </c>
      <c r="B298" s="13" t="s">
        <v>448</v>
      </c>
      <c r="C298" s="9">
        <v>3</v>
      </c>
      <c r="D298" s="13" t="s">
        <v>29</v>
      </c>
      <c r="E298" s="13" t="s">
        <v>184</v>
      </c>
      <c r="F298" s="9" t="str">
        <f>VLOOKUP(D298,'[2]Detalle de Supermercado'!$I$2:$R$519,3,FALSE)</f>
        <v>UNIDAD CONTROL "842 J"</v>
      </c>
      <c r="G298" s="13">
        <v>4</v>
      </c>
      <c r="H298" s="9">
        <v>12</v>
      </c>
      <c r="I298" s="18">
        <f t="shared" si="4"/>
        <v>48</v>
      </c>
      <c r="J298" s="13" t="s">
        <v>27</v>
      </c>
      <c r="K298" s="13">
        <v>1</v>
      </c>
      <c r="L298" s="9" t="str">
        <f>VLOOKUP(D298,'[2]Detalle de Supermercado'!$I$2:$R$519,4,FALSE)</f>
        <v>02A06</v>
      </c>
      <c r="M298" s="13">
        <v>24.62</v>
      </c>
    </row>
    <row r="299" spans="1:13" x14ac:dyDescent="0.35">
      <c r="A299" s="9" t="s">
        <v>455</v>
      </c>
      <c r="B299" s="13" t="s">
        <v>448</v>
      </c>
      <c r="C299" s="9">
        <v>3</v>
      </c>
      <c r="D299" s="13" t="s">
        <v>37</v>
      </c>
      <c r="E299" s="13" t="s">
        <v>185</v>
      </c>
      <c r="F299" s="9" t="str">
        <f>VLOOKUP(D299,'[2]Detalle de Supermercado'!$I$2:$R$519,3,FALSE)</f>
        <v>UNIDAD CONTROL "842"</v>
      </c>
      <c r="G299" s="13">
        <v>4</v>
      </c>
      <c r="H299" s="9">
        <v>12</v>
      </c>
      <c r="I299" s="18">
        <f t="shared" si="4"/>
        <v>48</v>
      </c>
      <c r="J299" s="13" t="s">
        <v>27</v>
      </c>
      <c r="K299" s="13">
        <v>1</v>
      </c>
      <c r="L299" s="9" t="str">
        <f>VLOOKUP(D299,'[2]Detalle de Supermercado'!$I$2:$R$519,4,FALSE)</f>
        <v>04A12</v>
      </c>
      <c r="M299" s="13">
        <v>39.549999999999997</v>
      </c>
    </row>
    <row r="300" spans="1:13" x14ac:dyDescent="0.35">
      <c r="A300" s="9" t="s">
        <v>455</v>
      </c>
      <c r="B300" s="13" t="s">
        <v>448</v>
      </c>
      <c r="C300" s="9">
        <v>3</v>
      </c>
      <c r="D300" s="13" t="s">
        <v>352</v>
      </c>
      <c r="E300" s="13" t="s">
        <v>500</v>
      </c>
      <c r="F300" s="9" t="str">
        <f>VLOOKUP(D300,'[2]Detalle de Supermercado'!$I$2:$R$519,3,FALSE)</f>
        <v>54  UNIDAD CONTROL "877"</v>
      </c>
      <c r="G300" s="13">
        <v>9</v>
      </c>
      <c r="H300" s="9">
        <v>8</v>
      </c>
      <c r="I300" s="18">
        <f t="shared" ref="I300:I360" si="5">+G300*H300</f>
        <v>72</v>
      </c>
      <c r="J300" s="13" t="s">
        <v>27</v>
      </c>
      <c r="K300" s="13">
        <v>1</v>
      </c>
      <c r="L300" s="9" t="str">
        <f>VLOOKUP(D300,'[2]Detalle de Supermercado'!$I$2:$R$519,4,FALSE)</f>
        <v>01A17</v>
      </c>
      <c r="M300" s="13">
        <v>34.82</v>
      </c>
    </row>
    <row r="301" spans="1:13" x14ac:dyDescent="0.35">
      <c r="A301" s="9" t="s">
        <v>455</v>
      </c>
      <c r="B301" s="13" t="s">
        <v>448</v>
      </c>
      <c r="C301" s="9">
        <v>3</v>
      </c>
      <c r="D301" s="13" t="s">
        <v>353</v>
      </c>
      <c r="E301" s="13" t="s">
        <v>501</v>
      </c>
      <c r="F301" s="9" t="str">
        <f>VLOOKUP(D301,'[2]Detalle de Supermercado'!$I$2:$R$519,3,FALSE)</f>
        <v>RADIO "876"</v>
      </c>
      <c r="G301" s="13">
        <v>7</v>
      </c>
      <c r="H301" s="9">
        <v>8</v>
      </c>
      <c r="I301" s="18">
        <f t="shared" si="5"/>
        <v>56</v>
      </c>
      <c r="J301" s="13" t="s">
        <v>27</v>
      </c>
      <c r="K301" s="13">
        <v>2</v>
      </c>
      <c r="L301" s="9" t="str">
        <f>VLOOKUP(D301,'[2]Detalle de Supermercado'!$I$2:$R$519,4,FALSE)</f>
        <v>04A10</v>
      </c>
      <c r="M301" s="13">
        <v>40.78</v>
      </c>
    </row>
    <row r="302" spans="1:13" x14ac:dyDescent="0.35">
      <c r="A302" s="9" t="s">
        <v>455</v>
      </c>
      <c r="B302" s="13" t="s">
        <v>448</v>
      </c>
      <c r="C302" s="9">
        <v>3</v>
      </c>
      <c r="D302" s="13" t="s">
        <v>354</v>
      </c>
      <c r="E302" s="13" t="s">
        <v>502</v>
      </c>
      <c r="F302" s="9" t="str">
        <f>VLOOKUP(D302,'[2]Detalle de Supermercado'!$I$2:$R$519,3,FALSE)</f>
        <v>RADIO "876 A"</v>
      </c>
      <c r="G302" s="13">
        <v>4</v>
      </c>
      <c r="H302" s="9">
        <v>8</v>
      </c>
      <c r="I302" s="18">
        <f t="shared" si="5"/>
        <v>32</v>
      </c>
      <c r="J302" s="13" t="s">
        <v>27</v>
      </c>
      <c r="K302" s="13">
        <v>2</v>
      </c>
      <c r="L302" s="9" t="str">
        <f>VLOOKUP(D302,'[2]Detalle de Supermercado'!$I$2:$R$519,4,FALSE)</f>
        <v>04A08</v>
      </c>
      <c r="M302" s="13">
        <v>33.89</v>
      </c>
    </row>
    <row r="303" spans="1:13" x14ac:dyDescent="0.35">
      <c r="A303" s="9" t="s">
        <v>455</v>
      </c>
      <c r="B303" s="13" t="s">
        <v>448</v>
      </c>
      <c r="C303" s="9">
        <v>3</v>
      </c>
      <c r="D303" s="13" t="s">
        <v>50</v>
      </c>
      <c r="E303" s="13" t="s">
        <v>225</v>
      </c>
      <c r="F303" s="9" t="str">
        <f>VLOOKUP(D303,'[2]Detalle de Supermercado'!$I$2:$R$519,3,FALSE)</f>
        <v>ALTAVOZ CLIMA "C"</v>
      </c>
      <c r="G303" s="13">
        <v>4</v>
      </c>
      <c r="H303" s="9">
        <v>60</v>
      </c>
      <c r="I303" s="18">
        <f t="shared" si="5"/>
        <v>240</v>
      </c>
      <c r="J303" s="13" t="s">
        <v>27</v>
      </c>
      <c r="K303" s="13">
        <v>2</v>
      </c>
      <c r="L303" s="9" t="str">
        <f>VLOOKUP(D303,'[2]Detalle de Supermercado'!$I$2:$R$519,4,FALSE)</f>
        <v>01A11</v>
      </c>
      <c r="M303" s="13">
        <v>30.92</v>
      </c>
    </row>
    <row r="304" spans="1:13" x14ac:dyDescent="0.35">
      <c r="A304" s="9" t="s">
        <v>455</v>
      </c>
      <c r="B304" s="13" t="s">
        <v>447</v>
      </c>
      <c r="C304" s="9">
        <v>3</v>
      </c>
      <c r="D304" s="13" t="s">
        <v>283</v>
      </c>
      <c r="E304" s="13" t="s">
        <v>175</v>
      </c>
      <c r="F304" s="9" t="str">
        <f>VLOOKUP(D304,'[2]Detalle de Supermercado'!$I$2:$R$519,3,FALSE)</f>
        <v>TORNILLO</v>
      </c>
      <c r="G304" s="6">
        <v>1</v>
      </c>
      <c r="H304" s="9">
        <f>VLOOKUP(D304,'[3]Detalle de Supermercado'!$I:$M,5,0)</f>
        <v>220000</v>
      </c>
      <c r="I304" s="18">
        <f t="shared" si="5"/>
        <v>220000</v>
      </c>
      <c r="J304" s="13" t="s">
        <v>27</v>
      </c>
      <c r="K304" s="13" t="s">
        <v>138</v>
      </c>
      <c r="L304" s="9" t="str">
        <f>VLOOKUP(D304,'[2]Detalle de Supermercado'!$I$2:$R$519,4,FALSE)</f>
        <v>20A21</v>
      </c>
      <c r="M304" s="13">
        <v>28.91</v>
      </c>
    </row>
    <row r="305" spans="1:13" x14ac:dyDescent="0.35">
      <c r="A305" s="9" t="s">
        <v>455</v>
      </c>
      <c r="B305" s="13" t="s">
        <v>447</v>
      </c>
      <c r="C305" s="9">
        <v>3</v>
      </c>
      <c r="D305" s="13" t="s">
        <v>41</v>
      </c>
      <c r="E305" s="13" t="s">
        <v>213</v>
      </c>
      <c r="F305" s="9" t="str">
        <f>VLOOKUP(D305,'[2]Detalle de Supermercado'!$I$2:$R$519,3,FALSE)</f>
        <v>UNIDAD LECTURA KESSY</v>
      </c>
      <c r="G305" s="13">
        <v>8</v>
      </c>
      <c r="H305" s="9">
        <v>84</v>
      </c>
      <c r="I305" s="18">
        <f t="shared" si="5"/>
        <v>672</v>
      </c>
      <c r="J305" s="13" t="s">
        <v>35</v>
      </c>
      <c r="K305" s="13">
        <v>1</v>
      </c>
      <c r="L305" s="9" t="str">
        <f>VLOOKUP(D305,'[2]Detalle de Supermercado'!$I$2:$R$519,4,FALSE)</f>
        <v>21A25</v>
      </c>
      <c r="M305" s="13">
        <v>31.3</v>
      </c>
    </row>
    <row r="306" spans="1:13" x14ac:dyDescent="0.35">
      <c r="A306" s="9" t="s">
        <v>455</v>
      </c>
      <c r="B306" s="13" t="s">
        <v>451</v>
      </c>
      <c r="C306" s="9">
        <v>3</v>
      </c>
      <c r="D306" s="13" t="s">
        <v>355</v>
      </c>
      <c r="E306" s="13" t="s">
        <v>503</v>
      </c>
      <c r="F306" s="9" t="str">
        <f>VLOOKUP(D306,'[2]Detalle de Supermercado'!$I$2:$R$519,3,FALSE)</f>
        <v>MOLDURA COMBI "019 C"</v>
      </c>
      <c r="G306" s="13">
        <v>11</v>
      </c>
      <c r="H306" s="9">
        <v>3</v>
      </c>
      <c r="I306" s="18">
        <f t="shared" si="5"/>
        <v>33</v>
      </c>
      <c r="J306" s="13" t="s">
        <v>35</v>
      </c>
      <c r="K306" s="13">
        <v>2</v>
      </c>
      <c r="L306" s="9" t="str">
        <f>VLOOKUP(D306,'[2]Detalle de Supermercado'!$I$2:$R$519,4,FALSE)</f>
        <v>21A22</v>
      </c>
      <c r="M306" s="13">
        <v>39.880000000000003</v>
      </c>
    </row>
    <row r="307" spans="1:13" x14ac:dyDescent="0.35">
      <c r="A307" s="9" t="s">
        <v>455</v>
      </c>
      <c r="B307" s="13" t="s">
        <v>451</v>
      </c>
      <c r="C307" s="9">
        <v>3</v>
      </c>
      <c r="D307" s="13" t="s">
        <v>356</v>
      </c>
      <c r="E307" s="13" t="s">
        <v>504</v>
      </c>
      <c r="F307" s="9" t="e">
        <f>VLOOKUP(D307,'[2]Detalle de Supermercado'!$I$2:$R$519,3,FALSE)</f>
        <v>#N/A</v>
      </c>
      <c r="G307" s="13">
        <v>11</v>
      </c>
      <c r="H307" s="9">
        <v>3</v>
      </c>
      <c r="I307" s="18">
        <f t="shared" si="5"/>
        <v>33</v>
      </c>
      <c r="J307" s="13" t="s">
        <v>35</v>
      </c>
      <c r="K307" s="13">
        <v>2</v>
      </c>
      <c r="L307" s="6" t="s">
        <v>715</v>
      </c>
      <c r="M307" s="13">
        <v>83</v>
      </c>
    </row>
    <row r="308" spans="1:13" x14ac:dyDescent="0.35">
      <c r="A308" s="9" t="s">
        <v>455</v>
      </c>
      <c r="B308" s="13" t="s">
        <v>447</v>
      </c>
      <c r="C308" s="9">
        <v>3</v>
      </c>
      <c r="D308" s="13" t="s">
        <v>285</v>
      </c>
      <c r="E308" s="13" t="s">
        <v>196</v>
      </c>
      <c r="F308" s="9" t="str">
        <f>VLOOKUP(D308,'[2]Detalle de Supermercado'!$I$2:$R$519,3,FALSE)</f>
        <v>Tornillo Decapitable</v>
      </c>
      <c r="G308" s="6">
        <v>1</v>
      </c>
      <c r="H308" s="9">
        <f>VLOOKUP(D308,'[3]Detalle de Supermercado'!$I:$M,5,0)</f>
        <v>57600</v>
      </c>
      <c r="I308" s="18">
        <f t="shared" si="5"/>
        <v>57600</v>
      </c>
      <c r="J308" s="13" t="s">
        <v>35</v>
      </c>
      <c r="K308" s="13" t="s">
        <v>138</v>
      </c>
      <c r="L308" s="9" t="str">
        <f>VLOOKUP(D308,'[2]Detalle de Supermercado'!$I$2:$R$519,4,FALSE)</f>
        <v>20A17</v>
      </c>
      <c r="M308" s="13">
        <v>35.25</v>
      </c>
    </row>
    <row r="309" spans="1:13" x14ac:dyDescent="0.35">
      <c r="A309" s="9" t="s">
        <v>455</v>
      </c>
      <c r="B309" s="13" t="s">
        <v>448</v>
      </c>
      <c r="C309" s="9">
        <v>3</v>
      </c>
      <c r="D309" s="13" t="s">
        <v>357</v>
      </c>
      <c r="E309" s="13" t="s">
        <v>505</v>
      </c>
      <c r="F309" s="9" t="str">
        <f>VLOOKUP(D309,'[2]Detalle de Supermercado'!$I$2:$R$519,3,FALSE)</f>
        <v>Conjunto Cerradura</v>
      </c>
      <c r="G309" s="13">
        <v>5</v>
      </c>
      <c r="H309" s="9">
        <v>20</v>
      </c>
      <c r="I309" s="18">
        <f t="shared" si="5"/>
        <v>100</v>
      </c>
      <c r="J309" s="13" t="s">
        <v>36</v>
      </c>
      <c r="K309" s="13">
        <v>1</v>
      </c>
      <c r="L309" s="9" t="str">
        <f>VLOOKUP(D309,'[2]Detalle de Supermercado'!$I$2:$R$519,4,FALSE)</f>
        <v>01A09-3</v>
      </c>
      <c r="M309" s="13">
        <v>33.64</v>
      </c>
    </row>
    <row r="310" spans="1:13" x14ac:dyDescent="0.35">
      <c r="A310" s="9" t="s">
        <v>455</v>
      </c>
      <c r="B310" s="13" t="s">
        <v>448</v>
      </c>
      <c r="C310" s="9">
        <v>3</v>
      </c>
      <c r="D310" s="13" t="s">
        <v>358</v>
      </c>
      <c r="E310" s="13" t="s">
        <v>506</v>
      </c>
      <c r="F310" s="9" t="str">
        <f>VLOOKUP(D310,'[2]Detalle de Supermercado'!$I$2:$R$519,3,FALSE)</f>
        <v>Conjunto Cerradura</v>
      </c>
      <c r="G310" s="13">
        <v>5</v>
      </c>
      <c r="H310" s="9">
        <v>20</v>
      </c>
      <c r="I310" s="18">
        <f t="shared" si="5"/>
        <v>100</v>
      </c>
      <c r="J310" s="13" t="s">
        <v>36</v>
      </c>
      <c r="K310" s="13">
        <v>1</v>
      </c>
      <c r="L310" s="9" t="str">
        <f>VLOOKUP(D310,'[2]Detalle de Supermercado'!$I$2:$R$519,4,FALSE)</f>
        <v>01A04</v>
      </c>
      <c r="M310" s="13">
        <v>37.57</v>
      </c>
    </row>
    <row r="311" spans="1:13" x14ac:dyDescent="0.35">
      <c r="A311" s="9" t="s">
        <v>455</v>
      </c>
      <c r="B311" s="13" t="s">
        <v>448</v>
      </c>
      <c r="C311" s="9">
        <v>3</v>
      </c>
      <c r="D311" s="13" t="s">
        <v>359</v>
      </c>
      <c r="E311" s="13" t="s">
        <v>507</v>
      </c>
      <c r="F311" s="9" t="str">
        <f>VLOOKUP(D311,'[2]Detalle de Supermercado'!$I$2:$R$519,3,FALSE)</f>
        <v>Conjunto Cerradura</v>
      </c>
      <c r="G311" s="13">
        <v>5</v>
      </c>
      <c r="H311" s="9">
        <v>20</v>
      </c>
      <c r="I311" s="18">
        <f t="shared" si="5"/>
        <v>100</v>
      </c>
      <c r="J311" s="13" t="s">
        <v>36</v>
      </c>
      <c r="K311" s="13">
        <v>1</v>
      </c>
      <c r="L311" s="9" t="str">
        <f>VLOOKUP(D311,'[2]Detalle de Supermercado'!$I$2:$R$519,4,FALSE)</f>
        <v>01A06</v>
      </c>
      <c r="M311" s="13">
        <v>32.11</v>
      </c>
    </row>
    <row r="312" spans="1:13" x14ac:dyDescent="0.35">
      <c r="A312" s="9" t="s">
        <v>455</v>
      </c>
      <c r="B312" s="13" t="s">
        <v>448</v>
      </c>
      <c r="C312" s="9">
        <v>3</v>
      </c>
      <c r="D312" s="13" t="s">
        <v>360</v>
      </c>
      <c r="E312" s="13" t="s">
        <v>508</v>
      </c>
      <c r="F312" s="9" t="str">
        <f>VLOOKUP(D312,'[2]Detalle de Supermercado'!$I$2:$R$519,3,FALSE)</f>
        <v>Conjunto Cerradura</v>
      </c>
      <c r="G312" s="13">
        <v>5</v>
      </c>
      <c r="H312" s="9">
        <v>20</v>
      </c>
      <c r="I312" s="18">
        <f t="shared" si="5"/>
        <v>100</v>
      </c>
      <c r="J312" s="13" t="s">
        <v>36</v>
      </c>
      <c r="K312" s="13">
        <v>1</v>
      </c>
      <c r="L312" s="9" t="str">
        <f>VLOOKUP(D312,'[2]Detalle de Supermercado'!$I$2:$R$519,4,FALSE)</f>
        <v>01A07</v>
      </c>
      <c r="M312" s="13">
        <v>32.6</v>
      </c>
    </row>
    <row r="313" spans="1:13" x14ac:dyDescent="0.35">
      <c r="A313" s="9" t="s">
        <v>455</v>
      </c>
      <c r="B313" s="13" t="s">
        <v>448</v>
      </c>
      <c r="C313" s="9">
        <v>3</v>
      </c>
      <c r="D313" s="13" t="s">
        <v>361</v>
      </c>
      <c r="E313" s="13" t="s">
        <v>509</v>
      </c>
      <c r="F313" s="9" t="str">
        <f>VLOOKUP(D313,'[2]Detalle de Supermercado'!$I$2:$R$519,3,FALSE)</f>
        <v>Conjunto Cerradura</v>
      </c>
      <c r="G313" s="13">
        <v>5</v>
      </c>
      <c r="H313" s="9">
        <v>20</v>
      </c>
      <c r="I313" s="18">
        <f t="shared" si="5"/>
        <v>100</v>
      </c>
      <c r="J313" s="13" t="s">
        <v>36</v>
      </c>
      <c r="K313" s="13">
        <v>1</v>
      </c>
      <c r="L313" s="9" t="str">
        <f>VLOOKUP(D313,'[2]Detalle de Supermercado'!$I$2:$R$519,4,FALSE)</f>
        <v>01A08</v>
      </c>
      <c r="M313" s="13">
        <v>33</v>
      </c>
    </row>
    <row r="314" spans="1:13" x14ac:dyDescent="0.35">
      <c r="A314" s="9" t="s">
        <v>455</v>
      </c>
      <c r="B314" s="13" t="s">
        <v>448</v>
      </c>
      <c r="C314" s="9">
        <v>3</v>
      </c>
      <c r="D314" s="13" t="s">
        <v>362</v>
      </c>
      <c r="E314" s="13" t="s">
        <v>510</v>
      </c>
      <c r="F314" s="9" t="e">
        <f>VLOOKUP(D314,'[2]Detalle de Supermercado'!$I$2:$R$519,3,FALSE)</f>
        <v>#N/A</v>
      </c>
      <c r="G314" s="13">
        <v>5</v>
      </c>
      <c r="H314" s="9">
        <v>20</v>
      </c>
      <c r="I314" s="18">
        <f t="shared" si="5"/>
        <v>100</v>
      </c>
      <c r="J314" s="13" t="s">
        <v>36</v>
      </c>
      <c r="K314" s="13">
        <v>1</v>
      </c>
      <c r="L314" s="5" t="s">
        <v>720</v>
      </c>
      <c r="M314" s="13">
        <v>96</v>
      </c>
    </row>
    <row r="315" spans="1:13" x14ac:dyDescent="0.35">
      <c r="A315" s="9" t="s">
        <v>455</v>
      </c>
      <c r="B315" s="13" t="s">
        <v>448</v>
      </c>
      <c r="C315" s="9">
        <v>3</v>
      </c>
      <c r="D315" s="13" t="s">
        <v>363</v>
      </c>
      <c r="E315" s="13" t="s">
        <v>511</v>
      </c>
      <c r="F315" s="9" t="e">
        <f>VLOOKUP(D315,'[2]Detalle de Supermercado'!$I$2:$R$519,3,FALSE)</f>
        <v>#N/A</v>
      </c>
      <c r="G315" s="13">
        <v>5</v>
      </c>
      <c r="H315" s="9">
        <v>20</v>
      </c>
      <c r="I315" s="18">
        <f t="shared" si="5"/>
        <v>100</v>
      </c>
      <c r="J315" s="13" t="s">
        <v>36</v>
      </c>
      <c r="K315" s="13">
        <v>1</v>
      </c>
      <c r="L315" s="5" t="s">
        <v>720</v>
      </c>
      <c r="M315" s="13">
        <v>31.7</v>
      </c>
    </row>
    <row r="316" spans="1:13" x14ac:dyDescent="0.35">
      <c r="A316" s="9" t="s">
        <v>455</v>
      </c>
      <c r="B316" s="13" t="s">
        <v>448</v>
      </c>
      <c r="C316" s="9">
        <v>3</v>
      </c>
      <c r="D316" s="13" t="s">
        <v>364</v>
      </c>
      <c r="E316" s="13" t="s">
        <v>512</v>
      </c>
      <c r="F316" s="9" t="str">
        <f>VLOOKUP(D316,'[2]Detalle de Supermercado'!$I$2:$R$519,3,FALSE)</f>
        <v>Conjunto Cerradura</v>
      </c>
      <c r="G316" s="13">
        <v>5</v>
      </c>
      <c r="H316" s="9">
        <v>20</v>
      </c>
      <c r="I316" s="18">
        <f t="shared" si="5"/>
        <v>100</v>
      </c>
      <c r="J316" s="13" t="s">
        <v>36</v>
      </c>
      <c r="K316" s="13">
        <v>1</v>
      </c>
      <c r="L316" s="9" t="str">
        <f>VLOOKUP(D316,'[2]Detalle de Supermercado'!$I$2:$R$519,4,FALSE)</f>
        <v>01A01</v>
      </c>
      <c r="M316" s="13">
        <v>31.09</v>
      </c>
    </row>
    <row r="317" spans="1:13" x14ac:dyDescent="0.35">
      <c r="A317" s="9" t="s">
        <v>455</v>
      </c>
      <c r="B317" s="13" t="s">
        <v>448</v>
      </c>
      <c r="C317" s="9">
        <v>3</v>
      </c>
      <c r="D317" s="13" t="s">
        <v>365</v>
      </c>
      <c r="E317" s="13" t="s">
        <v>513</v>
      </c>
      <c r="F317" s="9" t="e">
        <f>VLOOKUP(D317,'[2]Detalle de Supermercado'!$I$2:$R$519,3,FALSE)</f>
        <v>#N/A</v>
      </c>
      <c r="G317" s="13">
        <v>5</v>
      </c>
      <c r="H317" s="9">
        <v>20</v>
      </c>
      <c r="I317" s="18">
        <f t="shared" si="5"/>
        <v>100</v>
      </c>
      <c r="J317" s="13" t="s">
        <v>36</v>
      </c>
      <c r="K317" s="13">
        <v>1</v>
      </c>
      <c r="L317" s="5" t="s">
        <v>720</v>
      </c>
      <c r="M317" s="13">
        <v>31.58</v>
      </c>
    </row>
    <row r="318" spans="1:13" x14ac:dyDescent="0.35">
      <c r="A318" s="9" t="s">
        <v>455</v>
      </c>
      <c r="B318" s="13" t="s">
        <v>448</v>
      </c>
      <c r="C318" s="9">
        <v>3</v>
      </c>
      <c r="D318" s="13" t="s">
        <v>366</v>
      </c>
      <c r="E318" s="13" t="s">
        <v>514</v>
      </c>
      <c r="F318" s="9" t="e">
        <f>VLOOKUP(D318,'[2]Detalle de Supermercado'!$I$2:$R$519,3,FALSE)</f>
        <v>#N/A</v>
      </c>
      <c r="G318" s="13">
        <v>5</v>
      </c>
      <c r="H318" s="9">
        <v>20</v>
      </c>
      <c r="I318" s="18">
        <f t="shared" si="5"/>
        <v>100</v>
      </c>
      <c r="J318" s="13" t="s">
        <v>36</v>
      </c>
      <c r="K318" s="13">
        <v>1</v>
      </c>
      <c r="L318" s="5" t="s">
        <v>720</v>
      </c>
      <c r="M318" s="13">
        <v>32.6</v>
      </c>
    </row>
    <row r="319" spans="1:13" x14ac:dyDescent="0.35">
      <c r="A319" s="9" t="s">
        <v>455</v>
      </c>
      <c r="B319" s="13" t="s">
        <v>448</v>
      </c>
      <c r="C319" s="9">
        <v>3</v>
      </c>
      <c r="D319" s="13" t="s">
        <v>367</v>
      </c>
      <c r="E319" s="13" t="s">
        <v>515</v>
      </c>
      <c r="F319" s="9" t="str">
        <f>VLOOKUP(D319,'[2]Detalle de Supermercado'!$I$2:$R$519,3,FALSE)</f>
        <v>CARCASA INFERIOR</v>
      </c>
      <c r="G319" s="13">
        <v>4</v>
      </c>
      <c r="H319" s="9">
        <v>9</v>
      </c>
      <c r="I319" s="18">
        <f t="shared" si="5"/>
        <v>36</v>
      </c>
      <c r="J319" s="13" t="s">
        <v>36</v>
      </c>
      <c r="K319" s="13">
        <v>2</v>
      </c>
      <c r="L319" s="9" t="str">
        <f>VLOOKUP(D319,'[2]Detalle de Supermercado'!$I$2:$R$519,4,FALSE)</f>
        <v>21A16</v>
      </c>
      <c r="M319" s="13">
        <v>35.06</v>
      </c>
    </row>
    <row r="320" spans="1:13" x14ac:dyDescent="0.35">
      <c r="A320" s="9" t="s">
        <v>455</v>
      </c>
      <c r="B320" s="13" t="s">
        <v>448</v>
      </c>
      <c r="C320" s="9">
        <v>3</v>
      </c>
      <c r="D320" s="13" t="s">
        <v>368</v>
      </c>
      <c r="E320" s="13" t="s">
        <v>516</v>
      </c>
      <c r="F320" s="9" t="str">
        <f>VLOOKUP(D320,'[2]Detalle de Supermercado'!$I$2:$R$519,3,FALSE)</f>
        <v>CARCASA INFERIOR "A"</v>
      </c>
      <c r="G320" s="13">
        <v>3</v>
      </c>
      <c r="H320" s="9">
        <v>9</v>
      </c>
      <c r="I320" s="18">
        <f t="shared" si="5"/>
        <v>27</v>
      </c>
      <c r="J320" s="13" t="s">
        <v>36</v>
      </c>
      <c r="K320" s="13">
        <v>2</v>
      </c>
      <c r="L320" s="9" t="str">
        <f>VLOOKUP(D320,'[2]Detalle de Supermercado'!$I$2:$R$519,4,FALSE)</f>
        <v>20A32</v>
      </c>
      <c r="M320" s="13">
        <v>30.79</v>
      </c>
    </row>
    <row r="321" spans="1:13" x14ac:dyDescent="0.35">
      <c r="A321" s="9" t="s">
        <v>455</v>
      </c>
      <c r="B321" s="13" t="s">
        <v>448</v>
      </c>
      <c r="C321" s="9">
        <v>3</v>
      </c>
      <c r="D321" s="13" t="s">
        <v>131</v>
      </c>
      <c r="E321" s="13" t="s">
        <v>215</v>
      </c>
      <c r="F321" s="9" t="str">
        <f>VLOOKUP(D321,'[2]Detalle de Supermercado'!$I$2:$R$519,3,FALSE)</f>
        <v>CARCASA INFERIOR "B"</v>
      </c>
      <c r="G321" s="13">
        <v>4</v>
      </c>
      <c r="H321" s="9">
        <v>9</v>
      </c>
      <c r="I321" s="18">
        <f t="shared" si="5"/>
        <v>36</v>
      </c>
      <c r="J321" s="13" t="s">
        <v>36</v>
      </c>
      <c r="K321" s="13">
        <v>2</v>
      </c>
      <c r="L321" s="9" t="str">
        <f>VLOOKUP(D321,'[2]Detalle de Supermercado'!$I$2:$R$519,4,FALSE)</f>
        <v>08A26</v>
      </c>
      <c r="M321" s="13">
        <v>61.91</v>
      </c>
    </row>
    <row r="322" spans="1:13" x14ac:dyDescent="0.35">
      <c r="A322" s="9" t="s">
        <v>455</v>
      </c>
      <c r="B322" s="13" t="s">
        <v>448</v>
      </c>
      <c r="C322" s="9">
        <v>3</v>
      </c>
      <c r="D322" s="13" t="s">
        <v>130</v>
      </c>
      <c r="E322" s="13" t="s">
        <v>214</v>
      </c>
      <c r="F322" s="9" t="str">
        <f>VLOOKUP(D322,'[2]Detalle de Supermercado'!$I$2:$R$519,3,FALSE)</f>
        <v>CARCASA INFERIOR "C"</v>
      </c>
      <c r="G322" s="13">
        <v>3</v>
      </c>
      <c r="H322" s="9">
        <v>9</v>
      </c>
      <c r="I322" s="18">
        <f t="shared" si="5"/>
        <v>27</v>
      </c>
      <c r="J322" s="13" t="s">
        <v>36</v>
      </c>
      <c r="K322" s="13">
        <v>2</v>
      </c>
      <c r="L322" s="9" t="str">
        <f>VLOOKUP(D322,'[2]Detalle de Supermercado'!$I$2:$R$519,4,FALSE)</f>
        <v>11A19</v>
      </c>
      <c r="M322" s="13">
        <v>62.93</v>
      </c>
    </row>
    <row r="323" spans="1:13" x14ac:dyDescent="0.35">
      <c r="A323" s="9" t="s">
        <v>455</v>
      </c>
      <c r="B323" s="13" t="s">
        <v>447</v>
      </c>
      <c r="C323" s="9">
        <v>3</v>
      </c>
      <c r="D323" s="22" t="s">
        <v>284</v>
      </c>
      <c r="E323" s="22" t="s">
        <v>183</v>
      </c>
      <c r="F323" s="9" t="str">
        <f>VLOOKUP(D323,'[2]Detalle de Supermercado'!$I$2:$R$519,3,FALSE)</f>
        <v>Tornillo C. Infferior</v>
      </c>
      <c r="G323" s="6">
        <v>1</v>
      </c>
      <c r="H323" s="9">
        <f>VLOOKUP(D323,'[3]Detalle de Supermercado'!$I:$M,5,0)</f>
        <v>111600</v>
      </c>
      <c r="I323" s="18">
        <f t="shared" si="5"/>
        <v>111600</v>
      </c>
      <c r="J323" s="13" t="s">
        <v>36</v>
      </c>
      <c r="K323" s="13" t="s">
        <v>138</v>
      </c>
      <c r="L323" s="9" t="str">
        <f>VLOOKUP(D323,'[2]Detalle de Supermercado'!$I$2:$R$519,4,FALSE)</f>
        <v>20A15</v>
      </c>
      <c r="M323" s="13">
        <v>43.12</v>
      </c>
    </row>
    <row r="324" spans="1:13" x14ac:dyDescent="0.35">
      <c r="A324" s="9" t="s">
        <v>455</v>
      </c>
      <c r="B324" s="13" t="s">
        <v>447</v>
      </c>
      <c r="C324" s="9">
        <v>3</v>
      </c>
      <c r="D324" s="22" t="s">
        <v>369</v>
      </c>
      <c r="E324" s="22" t="s">
        <v>234</v>
      </c>
      <c r="F324" s="9" t="str">
        <f>VLOOKUP(D324,'[2]Detalle de Supermercado'!$I$2:$R$519,3,FALSE)</f>
        <v>TORNILLO</v>
      </c>
      <c r="G324" s="6">
        <v>1</v>
      </c>
      <c r="H324" s="9">
        <f>VLOOKUP(D324,'[3]Detalle de Supermercado'!$I:$M,5,0)</f>
        <v>49400</v>
      </c>
      <c r="I324" s="18">
        <f t="shared" si="5"/>
        <v>49400</v>
      </c>
      <c r="J324" s="13" t="s">
        <v>36</v>
      </c>
      <c r="K324" s="13" t="s">
        <v>138</v>
      </c>
      <c r="L324" s="9" t="str">
        <f>VLOOKUP(D324,'[2]Detalle de Supermercado'!$I$2:$R$519,4,FALSE)</f>
        <v>20A22</v>
      </c>
      <c r="M324" s="13">
        <v>39.229999999999997</v>
      </c>
    </row>
    <row r="325" spans="1:13" x14ac:dyDescent="0.35">
      <c r="A325" s="9" t="s">
        <v>455</v>
      </c>
      <c r="B325" s="13" t="s">
        <v>447</v>
      </c>
      <c r="C325" s="9">
        <v>3</v>
      </c>
      <c r="D325" s="13" t="s">
        <v>95</v>
      </c>
      <c r="E325" s="13" t="s">
        <v>217</v>
      </c>
      <c r="F325" s="9" t="str">
        <f>VLOOKUP(D325,'[2]Detalle de Supermercado'!$I$2:$R$519,3,FALSE)</f>
        <v>CARCASA SUPERIOR</v>
      </c>
      <c r="G325" s="13">
        <v>13</v>
      </c>
      <c r="H325" s="9">
        <v>9</v>
      </c>
      <c r="I325" s="18">
        <f t="shared" si="5"/>
        <v>117</v>
      </c>
      <c r="J325" s="13" t="s">
        <v>38</v>
      </c>
      <c r="K325" s="13">
        <v>1</v>
      </c>
      <c r="L325" s="9" t="str">
        <f>VLOOKUP(D325,'[2]Detalle de Supermercado'!$I$2:$R$519,4,FALSE)</f>
        <v>08A12</v>
      </c>
      <c r="M325" s="13">
        <v>35.159999999999997</v>
      </c>
    </row>
    <row r="326" spans="1:13" x14ac:dyDescent="0.35">
      <c r="A326" s="9" t="s">
        <v>455</v>
      </c>
      <c r="B326" s="13" t="s">
        <v>447</v>
      </c>
      <c r="C326" s="9">
        <v>3</v>
      </c>
      <c r="D326" s="13" t="s">
        <v>370</v>
      </c>
      <c r="E326" s="13" t="s">
        <v>517</v>
      </c>
      <c r="F326" s="9" t="str">
        <f>VLOOKUP(D326,'[2]Detalle de Supermercado'!$I$2:$R$519,3,FALSE)</f>
        <v>SENSOR SOLAR "638"</v>
      </c>
      <c r="G326" s="13">
        <v>3</v>
      </c>
      <c r="H326" s="9">
        <v>135</v>
      </c>
      <c r="I326" s="18">
        <f t="shared" si="5"/>
        <v>405</v>
      </c>
      <c r="J326" s="13" t="s">
        <v>40</v>
      </c>
      <c r="K326" s="13">
        <v>1</v>
      </c>
      <c r="L326" s="9" t="str">
        <f>VLOOKUP(D326,'[2]Detalle de Supermercado'!$I$2:$R$519,4,FALSE)</f>
        <v>21B08</v>
      </c>
      <c r="M326" s="13">
        <v>42.57</v>
      </c>
    </row>
    <row r="327" spans="1:13" x14ac:dyDescent="0.35">
      <c r="A327" s="9" t="s">
        <v>455</v>
      </c>
      <c r="B327" s="13" t="s">
        <v>447</v>
      </c>
      <c r="C327" s="9">
        <v>3</v>
      </c>
      <c r="D327" s="13" t="s">
        <v>371</v>
      </c>
      <c r="E327" s="13" t="s">
        <v>518</v>
      </c>
      <c r="F327" s="9" t="str">
        <f>VLOOKUP(D327,'[2]Detalle de Supermercado'!$I$2:$R$519,3,FALSE)</f>
        <v>TAPA SENSOR SOLAR</v>
      </c>
      <c r="G327" s="13">
        <v>2</v>
      </c>
      <c r="H327" s="9">
        <v>480</v>
      </c>
      <c r="I327" s="18">
        <f t="shared" si="5"/>
        <v>960</v>
      </c>
      <c r="J327" s="13" t="s">
        <v>40</v>
      </c>
      <c r="K327" s="13">
        <v>1</v>
      </c>
      <c r="L327" s="9" t="str">
        <f>VLOOKUP(D327,'[2]Detalle de Supermercado'!$I$2:$R$519,4,FALSE)</f>
        <v>21B03</v>
      </c>
      <c r="M327" s="13">
        <v>47.39</v>
      </c>
    </row>
    <row r="328" spans="1:13" x14ac:dyDescent="0.35">
      <c r="A328" s="9" t="s">
        <v>455</v>
      </c>
      <c r="B328" s="13" t="s">
        <v>447</v>
      </c>
      <c r="C328" s="9">
        <v>3</v>
      </c>
      <c r="D328" s="13" t="s">
        <v>372</v>
      </c>
      <c r="E328" s="13" t="s">
        <v>519</v>
      </c>
      <c r="F328" s="9" t="str">
        <f>VLOOKUP(D328,'[2]Detalle de Supermercado'!$I$2:$R$519,3,FALSE)</f>
        <v>MOLDURA DECO "6L8"</v>
      </c>
      <c r="G328" s="13">
        <v>6</v>
      </c>
      <c r="H328" s="9">
        <v>10</v>
      </c>
      <c r="I328" s="18">
        <f t="shared" si="5"/>
        <v>60</v>
      </c>
      <c r="J328" s="13" t="s">
        <v>43</v>
      </c>
      <c r="K328" s="13">
        <v>1</v>
      </c>
      <c r="L328" s="9" t="str">
        <f>VLOOKUP(D328,'[2]Detalle de Supermercado'!$I$2:$R$519,4,FALSE)</f>
        <v>21B19</v>
      </c>
      <c r="M328" s="13">
        <v>46.42</v>
      </c>
    </row>
    <row r="329" spans="1:13" x14ac:dyDescent="0.35">
      <c r="A329" s="9" t="s">
        <v>455</v>
      </c>
      <c r="B329" s="13" t="s">
        <v>447</v>
      </c>
      <c r="C329" s="9">
        <v>3</v>
      </c>
      <c r="D329" s="13" t="s">
        <v>373</v>
      </c>
      <c r="E329" s="13" t="s">
        <v>520</v>
      </c>
      <c r="F329" s="9" t="str">
        <f>VLOOKUP(D329,'[2]Detalle de Supermercado'!$I$2:$R$519,3,FALSE)</f>
        <v>MOLDURA DECO "WU7"</v>
      </c>
      <c r="G329" s="13">
        <v>6</v>
      </c>
      <c r="H329" s="9">
        <v>10</v>
      </c>
      <c r="I329" s="18">
        <f t="shared" si="5"/>
        <v>60</v>
      </c>
      <c r="J329" s="13" t="s">
        <v>43</v>
      </c>
      <c r="K329" s="13">
        <v>1</v>
      </c>
      <c r="L329" s="9" t="str">
        <f>VLOOKUP(D329,'[2]Detalle de Supermercado'!$I$2:$R$519,4,FALSE)</f>
        <v>21B20</v>
      </c>
      <c r="M329" s="13">
        <v>45.56</v>
      </c>
    </row>
    <row r="330" spans="1:13" x14ac:dyDescent="0.35">
      <c r="A330" s="9" t="s">
        <v>455</v>
      </c>
      <c r="B330" s="13" t="s">
        <v>447</v>
      </c>
      <c r="C330" s="9">
        <v>3</v>
      </c>
      <c r="D330" s="22" t="s">
        <v>374</v>
      </c>
      <c r="E330" s="22" t="s">
        <v>521</v>
      </c>
      <c r="F330" s="9" t="str">
        <f>VLOOKUP(D330,'[2]Detalle de Supermercado'!$I$2:$R$519,3,FALSE)</f>
        <v>MOLDURA DECO "6J7"</v>
      </c>
      <c r="G330" s="13">
        <v>6</v>
      </c>
      <c r="H330" s="9">
        <v>10</v>
      </c>
      <c r="I330" s="18">
        <f t="shared" si="5"/>
        <v>60</v>
      </c>
      <c r="J330" s="13" t="s">
        <v>43</v>
      </c>
      <c r="K330" s="13">
        <v>1</v>
      </c>
      <c r="L330" s="9" t="str">
        <f>VLOOKUP(D330,'[2]Detalle de Supermercado'!$I$2:$R$519,4,FALSE)</f>
        <v>21B05</v>
      </c>
      <c r="M330" s="13">
        <v>53.77</v>
      </c>
    </row>
    <row r="331" spans="1:13" x14ac:dyDescent="0.35">
      <c r="A331" s="9" t="s">
        <v>455</v>
      </c>
      <c r="B331" s="13" t="s">
        <v>447</v>
      </c>
      <c r="C331" s="9">
        <v>3</v>
      </c>
      <c r="D331" s="13" t="s">
        <v>375</v>
      </c>
      <c r="E331" s="13" t="s">
        <v>522</v>
      </c>
      <c r="F331" s="9" t="str">
        <f>VLOOKUP(D331,'[2]Detalle de Supermercado'!$I$2:$R$519,3,FALSE)</f>
        <v>MOLDURA DECO "9GA"</v>
      </c>
      <c r="G331" s="13">
        <v>6</v>
      </c>
      <c r="H331" s="9">
        <v>10</v>
      </c>
      <c r="I331" s="18">
        <f t="shared" si="5"/>
        <v>60</v>
      </c>
      <c r="J331" s="13" t="s">
        <v>43</v>
      </c>
      <c r="K331" s="13">
        <v>1</v>
      </c>
      <c r="L331" s="9" t="str">
        <f>VLOOKUP(D331,'[2]Detalle de Supermercado'!$I$2:$R$519,4,FALSE)</f>
        <v>21B12</v>
      </c>
      <c r="M331" s="13">
        <v>51.66</v>
      </c>
    </row>
    <row r="332" spans="1:13" x14ac:dyDescent="0.35">
      <c r="A332" s="9" t="s">
        <v>455</v>
      </c>
      <c r="B332" s="13" t="s">
        <v>447</v>
      </c>
      <c r="C332" s="9">
        <v>3</v>
      </c>
      <c r="D332" s="13" t="s">
        <v>376</v>
      </c>
      <c r="E332" s="13" t="s">
        <v>523</v>
      </c>
      <c r="F332" s="9" t="str">
        <f>VLOOKUP(D332,'[2]Detalle de Supermercado'!$I$2:$R$519,3,FALSE)</f>
        <v>DECORATIVE MOLDING</v>
      </c>
      <c r="G332" s="13">
        <v>6</v>
      </c>
      <c r="H332" s="9">
        <v>10</v>
      </c>
      <c r="I332" s="18">
        <f t="shared" si="5"/>
        <v>60</v>
      </c>
      <c r="J332" s="13" t="s">
        <v>43</v>
      </c>
      <c r="K332" s="13">
        <v>1</v>
      </c>
      <c r="L332" s="9" t="str">
        <f>VLOOKUP(D332,'[2]Detalle de Supermercado'!$I$2:$R$519,4,FALSE)</f>
        <v>22A18</v>
      </c>
      <c r="M332" s="13">
        <v>42.81</v>
      </c>
    </row>
    <row r="333" spans="1:13" x14ac:dyDescent="0.35">
      <c r="A333" s="9" t="s">
        <v>455</v>
      </c>
      <c r="B333" s="13" t="s">
        <v>447</v>
      </c>
      <c r="C333" s="9">
        <v>3</v>
      </c>
      <c r="D333" s="13" t="s">
        <v>377</v>
      </c>
      <c r="E333" s="13" t="s">
        <v>524</v>
      </c>
      <c r="F333" s="9" t="str">
        <f>VLOOKUP(D333,'[2]Detalle de Supermercado'!$I$2:$R$519,3,FALSE)</f>
        <v>MOLDURA DECO "A WU7"</v>
      </c>
      <c r="G333" s="13">
        <v>6</v>
      </c>
      <c r="H333" s="9">
        <v>10</v>
      </c>
      <c r="I333" s="18">
        <f t="shared" si="5"/>
        <v>60</v>
      </c>
      <c r="J333" s="13" t="s">
        <v>43</v>
      </c>
      <c r="K333" s="13">
        <v>1</v>
      </c>
      <c r="L333" s="9" t="str">
        <f>VLOOKUP(D333,'[2]Detalle de Supermercado'!$I$2:$R$519,4,FALSE)</f>
        <v>21A20</v>
      </c>
      <c r="M333" s="13">
        <v>37.86</v>
      </c>
    </row>
    <row r="334" spans="1:13" x14ac:dyDescent="0.35">
      <c r="A334" s="9" t="s">
        <v>455</v>
      </c>
      <c r="B334" s="13" t="s">
        <v>447</v>
      </c>
      <c r="C334" s="9">
        <v>3</v>
      </c>
      <c r="D334" s="13" t="s">
        <v>378</v>
      </c>
      <c r="E334" s="13" t="s">
        <v>525</v>
      </c>
      <c r="F334" s="9" t="str">
        <f>VLOOKUP(D334,'[2]Detalle de Supermercado'!$I$2:$R$519,3,FALSE)</f>
        <v>DECORATIVE MOLDING</v>
      </c>
      <c r="G334" s="13">
        <v>6</v>
      </c>
      <c r="H334" s="9">
        <v>10</v>
      </c>
      <c r="I334" s="18">
        <f t="shared" si="5"/>
        <v>60</v>
      </c>
      <c r="J334" s="13" t="s">
        <v>43</v>
      </c>
      <c r="K334" s="13">
        <v>1</v>
      </c>
      <c r="L334" s="9" t="str">
        <f>VLOOKUP(D334,'[2]Detalle de Supermercado'!$I$2:$R$519,4,FALSE)</f>
        <v>21A21</v>
      </c>
      <c r="M334" s="13">
        <v>36.75</v>
      </c>
    </row>
    <row r="335" spans="1:13" x14ac:dyDescent="0.35">
      <c r="A335" s="9" t="s">
        <v>455</v>
      </c>
      <c r="B335" s="13" t="s">
        <v>447</v>
      </c>
      <c r="C335" s="9">
        <v>3</v>
      </c>
      <c r="D335" s="13" t="s">
        <v>379</v>
      </c>
      <c r="E335" s="13" t="s">
        <v>526</v>
      </c>
      <c r="F335" s="9" t="str">
        <f>VLOOKUP(D335,'[2]Detalle de Supermercado'!$I$2:$R$519,3,FALSE)</f>
        <v>DECORATIVE MOLDING</v>
      </c>
      <c r="G335" s="13">
        <v>6</v>
      </c>
      <c r="H335" s="9">
        <v>10</v>
      </c>
      <c r="I335" s="18">
        <f t="shared" si="5"/>
        <v>60</v>
      </c>
      <c r="J335" s="13" t="s">
        <v>43</v>
      </c>
      <c r="K335" s="13">
        <v>1</v>
      </c>
      <c r="L335" s="9" t="str">
        <f>VLOOKUP(D335,'[2]Detalle de Supermercado'!$I$2:$R$519,4,FALSE)</f>
        <v>21A26</v>
      </c>
      <c r="M335" s="13">
        <v>34.36</v>
      </c>
    </row>
    <row r="336" spans="1:13" x14ac:dyDescent="0.35">
      <c r="A336" s="9" t="s">
        <v>455</v>
      </c>
      <c r="B336" s="13" t="s">
        <v>447</v>
      </c>
      <c r="C336" s="9">
        <v>3</v>
      </c>
      <c r="D336" s="13" t="s">
        <v>380</v>
      </c>
      <c r="E336" s="13" t="s">
        <v>527</v>
      </c>
      <c r="F336" s="9" t="str">
        <f>VLOOKUP(D336,'[2]Detalle de Supermercado'!$I$2:$R$519,3,FALSE)</f>
        <v>MOLDURA DECO A 8JC</v>
      </c>
      <c r="G336" s="13">
        <v>6</v>
      </c>
      <c r="H336" s="9">
        <v>10</v>
      </c>
      <c r="I336" s="18">
        <f t="shared" si="5"/>
        <v>60</v>
      </c>
      <c r="J336" s="13" t="s">
        <v>43</v>
      </c>
      <c r="K336" s="13">
        <v>1</v>
      </c>
      <c r="L336" s="9" t="str">
        <f>VLOOKUP(D336,'[2]Detalle de Supermercado'!$I$2:$R$519,4,FALSE)</f>
        <v>22A07</v>
      </c>
      <c r="M336" s="13">
        <v>52.38</v>
      </c>
    </row>
    <row r="337" spans="1:13" x14ac:dyDescent="0.35">
      <c r="A337" s="9" t="s">
        <v>455</v>
      </c>
      <c r="B337" s="13" t="s">
        <v>447</v>
      </c>
      <c r="C337" s="9">
        <v>3</v>
      </c>
      <c r="D337" s="22" t="s">
        <v>381</v>
      </c>
      <c r="E337" s="22" t="s">
        <v>528</v>
      </c>
      <c r="F337" s="9" t="e">
        <f>VLOOKUP(D337,'[2]Detalle de Supermercado'!$I$2:$R$519,3,FALSE)</f>
        <v>#N/A</v>
      </c>
      <c r="G337" s="13">
        <v>6</v>
      </c>
      <c r="H337" s="9">
        <v>12</v>
      </c>
      <c r="I337" s="18">
        <f t="shared" si="5"/>
        <v>72</v>
      </c>
      <c r="J337" s="13" t="s">
        <v>43</v>
      </c>
      <c r="K337" s="13">
        <v>2</v>
      </c>
      <c r="L337" s="5" t="s">
        <v>731</v>
      </c>
      <c r="M337" s="13">
        <v>40.729999999999997</v>
      </c>
    </row>
    <row r="338" spans="1:13" x14ac:dyDescent="0.35">
      <c r="A338" s="9" t="s">
        <v>455</v>
      </c>
      <c r="B338" s="13" t="s">
        <v>447</v>
      </c>
      <c r="C338" s="9">
        <v>3</v>
      </c>
      <c r="D338" s="22" t="s">
        <v>382</v>
      </c>
      <c r="E338" s="22" t="s">
        <v>529</v>
      </c>
      <c r="F338" s="9" t="str">
        <f>VLOOKUP(D338,'[2]Detalle de Supermercado'!$I$2:$R$519,3,FALSE)</f>
        <v>MOLDURA LATERAL "B"</v>
      </c>
      <c r="G338" s="13">
        <v>4</v>
      </c>
      <c r="H338" s="9">
        <v>12</v>
      </c>
      <c r="I338" s="18">
        <f t="shared" si="5"/>
        <v>48</v>
      </c>
      <c r="J338" s="13" t="s">
        <v>43</v>
      </c>
      <c r="K338" s="13">
        <v>2</v>
      </c>
      <c r="L338" s="9" t="str">
        <f>VLOOKUP(D338,'[2]Detalle de Supermercado'!$I$2:$R$519,4,FALSE)</f>
        <v>22A15</v>
      </c>
      <c r="M338" s="13">
        <v>47.26</v>
      </c>
    </row>
    <row r="339" spans="1:13" x14ac:dyDescent="0.35">
      <c r="A339" s="9" t="s">
        <v>455</v>
      </c>
      <c r="B339" s="13" t="s">
        <v>447</v>
      </c>
      <c r="C339" s="9">
        <v>3</v>
      </c>
      <c r="D339" s="13" t="s">
        <v>383</v>
      </c>
      <c r="E339" s="13" t="s">
        <v>530</v>
      </c>
      <c r="F339" s="9" t="str">
        <f>VLOOKUP(D339,'[2]Detalle de Supermercado'!$I$2:$R$519,3,FALSE)</f>
        <v>GUANTERITA TITAN</v>
      </c>
      <c r="G339" s="13">
        <v>6</v>
      </c>
      <c r="H339" s="9">
        <v>10</v>
      </c>
      <c r="I339" s="18">
        <f t="shared" si="5"/>
        <v>60</v>
      </c>
      <c r="J339" s="13" t="s">
        <v>440</v>
      </c>
      <c r="K339" s="13">
        <v>1</v>
      </c>
      <c r="L339" s="9" t="str">
        <f>VLOOKUP(D339,'[2]Detalle de Supermercado'!$I$2:$R$519,4,FALSE)</f>
        <v>22A20</v>
      </c>
      <c r="M339" s="13">
        <v>48.4</v>
      </c>
    </row>
    <row r="340" spans="1:13" x14ac:dyDescent="0.35">
      <c r="A340" s="9" t="s">
        <v>455</v>
      </c>
      <c r="B340" s="13" t="s">
        <v>447</v>
      </c>
      <c r="C340" s="9">
        <v>3</v>
      </c>
      <c r="D340" s="13" t="s">
        <v>384</v>
      </c>
      <c r="E340" s="13" t="s">
        <v>531</v>
      </c>
      <c r="F340" s="9" t="str">
        <f>VLOOKUP(D340,'[2]Detalle de Supermercado'!$I$2:$R$519,3,FALSE)</f>
        <v>GUANTERITA STORM</v>
      </c>
      <c r="G340" s="13">
        <v>6</v>
      </c>
      <c r="H340" s="9">
        <v>10</v>
      </c>
      <c r="I340" s="18">
        <f t="shared" si="5"/>
        <v>60</v>
      </c>
      <c r="J340" s="13" t="s">
        <v>440</v>
      </c>
      <c r="K340" s="13">
        <v>1</v>
      </c>
      <c r="L340" s="9" t="str">
        <f>VLOOKUP(D340,'[2]Detalle de Supermercado'!$I$2:$R$519,4,FALSE)</f>
        <v>21B19-1</v>
      </c>
      <c r="M340" s="13">
        <v>48.98</v>
      </c>
    </row>
    <row r="341" spans="1:13" x14ac:dyDescent="0.35">
      <c r="A341" s="9" t="s">
        <v>455</v>
      </c>
      <c r="B341" s="13" t="s">
        <v>447</v>
      </c>
      <c r="C341" s="9">
        <v>3</v>
      </c>
      <c r="D341" s="13" t="s">
        <v>385</v>
      </c>
      <c r="E341" s="13" t="s">
        <v>532</v>
      </c>
      <c r="F341" s="9" t="str">
        <f>VLOOKUP(D341,'[2]Detalle de Supermercado'!$I$2:$R$519,3,FALSE)</f>
        <v>GUANTERITA TITAN</v>
      </c>
      <c r="G341" s="13">
        <v>6</v>
      </c>
      <c r="H341" s="9">
        <v>10</v>
      </c>
      <c r="I341" s="18">
        <f t="shared" si="5"/>
        <v>60</v>
      </c>
      <c r="J341" s="13" t="s">
        <v>440</v>
      </c>
      <c r="K341" s="13">
        <v>1</v>
      </c>
      <c r="L341" s="9" t="str">
        <f>VLOOKUP(D341,'[2]Detalle de Supermercado'!$I$2:$R$519,4,FALSE)</f>
        <v>20A39</v>
      </c>
      <c r="M341" s="13">
        <v>34.36</v>
      </c>
    </row>
    <row r="342" spans="1:13" x14ac:dyDescent="0.35">
      <c r="A342" s="9" t="s">
        <v>455</v>
      </c>
      <c r="B342" s="13" t="s">
        <v>447</v>
      </c>
      <c r="C342" s="9">
        <v>3</v>
      </c>
      <c r="D342" s="13" t="s">
        <v>386</v>
      </c>
      <c r="E342" s="13" t="s">
        <v>533</v>
      </c>
      <c r="F342" s="9" t="str">
        <f>VLOOKUP(D342,'[2]Detalle de Supermercado'!$I$2:$R$519,3,FALSE)</f>
        <v>GUANTERITA STORM</v>
      </c>
      <c r="G342" s="13">
        <v>6</v>
      </c>
      <c r="H342" s="9">
        <v>10</v>
      </c>
      <c r="I342" s="18">
        <f t="shared" si="5"/>
        <v>60</v>
      </c>
      <c r="J342" s="13" t="s">
        <v>440</v>
      </c>
      <c r="K342" s="13">
        <v>1</v>
      </c>
      <c r="L342" s="9" t="str">
        <f>VLOOKUP(D342,'[2]Detalle de Supermercado'!$I$2:$R$519,4,FALSE)</f>
        <v>21A11</v>
      </c>
      <c r="M342" s="13">
        <v>49.01</v>
      </c>
    </row>
    <row r="343" spans="1:13" x14ac:dyDescent="0.35">
      <c r="A343" s="9" t="s">
        <v>455</v>
      </c>
      <c r="B343" s="13" t="s">
        <v>447</v>
      </c>
      <c r="C343" s="9">
        <v>3</v>
      </c>
      <c r="D343" s="13" t="s">
        <v>47</v>
      </c>
      <c r="E343" s="13" t="s">
        <v>222</v>
      </c>
      <c r="F343" s="9" t="str">
        <f>VLOOKUP(D343,'[2]Detalle de Supermercado'!$I$2:$R$519,3,FALSE)</f>
        <v>TAPON CALEFACTOR</v>
      </c>
      <c r="G343" s="13">
        <v>1</v>
      </c>
      <c r="H343" s="9">
        <v>1300</v>
      </c>
      <c r="I343" s="18">
        <f t="shared" si="5"/>
        <v>1300</v>
      </c>
      <c r="J343" s="13" t="s">
        <v>441</v>
      </c>
      <c r="K343" s="13">
        <v>1</v>
      </c>
      <c r="L343" s="9" t="str">
        <f>VLOOKUP(D343,'[2]Detalle de Supermercado'!$I$2:$R$519,4,FALSE)</f>
        <v>05A18</v>
      </c>
      <c r="M343" s="13">
        <v>80.400000000000006</v>
      </c>
    </row>
    <row r="344" spans="1:13" x14ac:dyDescent="0.35">
      <c r="A344" s="9" t="s">
        <v>455</v>
      </c>
      <c r="B344" s="13" t="s">
        <v>447</v>
      </c>
      <c r="C344" s="9">
        <v>3</v>
      </c>
      <c r="D344" s="13" t="s">
        <v>51</v>
      </c>
      <c r="E344" s="13" t="s">
        <v>226</v>
      </c>
      <c r="F344" s="9" t="str">
        <f>VLOOKUP(D344,'[2]Detalle de Supermercado'!$I$2:$R$519,3,FALSE)</f>
        <v>SOPORTE ALTAVOZ CLIMA</v>
      </c>
      <c r="G344" s="13">
        <v>2</v>
      </c>
      <c r="H344" s="9">
        <v>100</v>
      </c>
      <c r="I344" s="18">
        <f t="shared" si="5"/>
        <v>200</v>
      </c>
      <c r="J344" s="13" t="s">
        <v>441</v>
      </c>
      <c r="K344" s="13">
        <v>1</v>
      </c>
      <c r="L344" s="9" t="str">
        <f>VLOOKUP(D344,'[2]Detalle de Supermercado'!$I$2:$R$519,4,FALSE)</f>
        <v>06A26</v>
      </c>
      <c r="M344" s="13">
        <v>86.84</v>
      </c>
    </row>
    <row r="345" spans="1:13" x14ac:dyDescent="0.35">
      <c r="A345" s="9" t="s">
        <v>455</v>
      </c>
      <c r="B345" s="13" t="s">
        <v>447</v>
      </c>
      <c r="C345" s="9">
        <v>3</v>
      </c>
      <c r="D345" s="13" t="s">
        <v>387</v>
      </c>
      <c r="E345" s="13" t="s">
        <v>534</v>
      </c>
      <c r="F345" s="9" t="e">
        <f>VLOOKUP(D345,'[2]Detalle de Supermercado'!$I$2:$R$519,3,FALSE)</f>
        <v>#N/A</v>
      </c>
      <c r="G345" s="13">
        <v>4</v>
      </c>
      <c r="H345" s="9">
        <v>4</v>
      </c>
      <c r="I345" s="18">
        <f t="shared" si="5"/>
        <v>16</v>
      </c>
      <c r="J345" s="13" t="s">
        <v>441</v>
      </c>
      <c r="K345" s="13">
        <v>1</v>
      </c>
      <c r="L345" s="5" t="s">
        <v>728</v>
      </c>
      <c r="M345" s="13">
        <v>96</v>
      </c>
    </row>
    <row r="346" spans="1:13" x14ac:dyDescent="0.35">
      <c r="A346" s="9" t="s">
        <v>455</v>
      </c>
      <c r="B346" s="13" t="s">
        <v>448</v>
      </c>
      <c r="C346" s="9">
        <v>3</v>
      </c>
      <c r="D346" s="13" t="s">
        <v>50</v>
      </c>
      <c r="E346" s="13" t="s">
        <v>225</v>
      </c>
      <c r="F346" s="9" t="str">
        <f>VLOOKUP(D346,'[2]Detalle de Supermercado'!$I$2:$R$519,3,FALSE)</f>
        <v>ALTAVOZ CLIMA "C"</v>
      </c>
      <c r="G346" s="13">
        <v>4</v>
      </c>
      <c r="H346" s="9">
        <v>60</v>
      </c>
      <c r="I346" s="18">
        <f t="shared" si="5"/>
        <v>240</v>
      </c>
      <c r="J346" s="13" t="s">
        <v>441</v>
      </c>
      <c r="K346" s="13">
        <v>1</v>
      </c>
      <c r="L346" s="9" t="str">
        <f>VLOOKUP(D346,'[2]Detalle de Supermercado'!$I$2:$R$519,4,FALSE)</f>
        <v>01A11</v>
      </c>
      <c r="M346" s="13">
        <v>28.54</v>
      </c>
    </row>
    <row r="347" spans="1:13" x14ac:dyDescent="0.35">
      <c r="A347" s="9" t="s">
        <v>455</v>
      </c>
      <c r="B347" s="13" t="s">
        <v>447</v>
      </c>
      <c r="C347" s="9">
        <v>3</v>
      </c>
      <c r="D347" s="13" t="s">
        <v>388</v>
      </c>
      <c r="E347" s="13" t="s">
        <v>535</v>
      </c>
      <c r="F347" s="9" t="str">
        <f>VLOOKUP(D347,'[2]Detalle de Supermercado'!$I$2:$R$519,3,FALSE)</f>
        <v>SOPORTE ALTAVOZ CLIMA</v>
      </c>
      <c r="G347" s="13">
        <v>2</v>
      </c>
      <c r="H347" s="9">
        <v>100</v>
      </c>
      <c r="I347" s="18">
        <f t="shared" si="5"/>
        <v>200</v>
      </c>
      <c r="J347" s="13" t="s">
        <v>441</v>
      </c>
      <c r="K347" s="13">
        <v>1</v>
      </c>
      <c r="L347" s="9" t="str">
        <f>VLOOKUP(D347,'[2]Detalle de Supermercado'!$I$2:$R$519,4,FALSE)</f>
        <v>20A09</v>
      </c>
      <c r="M347" s="13">
        <v>47.61</v>
      </c>
    </row>
    <row r="348" spans="1:13" x14ac:dyDescent="0.35">
      <c r="A348" s="9" t="s">
        <v>455</v>
      </c>
      <c r="B348" s="13" t="s">
        <v>447</v>
      </c>
      <c r="C348" s="9">
        <v>3</v>
      </c>
      <c r="D348" s="13" t="s">
        <v>46</v>
      </c>
      <c r="E348" s="13" t="s">
        <v>220</v>
      </c>
      <c r="F348" s="9" t="str">
        <f>VLOOKUP(D348,'[2]Detalle de Supermercado'!$I$2:$R$519,3,FALSE)</f>
        <v>SOPORTE KESSY</v>
      </c>
      <c r="G348" s="13">
        <v>1</v>
      </c>
      <c r="H348" s="9">
        <v>220</v>
      </c>
      <c r="I348" s="18">
        <f t="shared" si="5"/>
        <v>220</v>
      </c>
      <c r="J348" s="13" t="s">
        <v>441</v>
      </c>
      <c r="K348" s="13">
        <v>2</v>
      </c>
      <c r="L348" s="9" t="str">
        <f>VLOOKUP(D348,'[2]Detalle de Supermercado'!$I$2:$R$519,4,FALSE)</f>
        <v>05A17</v>
      </c>
      <c r="M348" s="13">
        <v>78.849999999999994</v>
      </c>
    </row>
    <row r="349" spans="1:13" x14ac:dyDescent="0.35">
      <c r="A349" s="9" t="s">
        <v>455</v>
      </c>
      <c r="B349" s="13" t="s">
        <v>447</v>
      </c>
      <c r="C349" s="9">
        <v>3</v>
      </c>
      <c r="D349" s="13" t="s">
        <v>49</v>
      </c>
      <c r="E349" s="13" t="s">
        <v>224</v>
      </c>
      <c r="F349" s="9" t="str">
        <f>VLOOKUP(D349,'[2]Detalle de Supermercado'!$I$2:$R$519,3,FALSE)</f>
        <v>KESSY "Q"</v>
      </c>
      <c r="G349" s="13">
        <v>2</v>
      </c>
      <c r="H349" s="9">
        <v>45</v>
      </c>
      <c r="I349" s="18">
        <f t="shared" si="5"/>
        <v>90</v>
      </c>
      <c r="J349" s="13" t="s">
        <v>441</v>
      </c>
      <c r="K349" s="13">
        <v>2</v>
      </c>
      <c r="L349" s="9" t="str">
        <f>VLOOKUP(D349,'[2]Detalle de Supermercado'!$I$2:$R$519,4,FALSE)</f>
        <v>08A03</v>
      </c>
      <c r="M349" s="13">
        <v>73.47</v>
      </c>
    </row>
    <row r="350" spans="1:13" x14ac:dyDescent="0.35">
      <c r="A350" s="9" t="s">
        <v>455</v>
      </c>
      <c r="B350" s="13" t="s">
        <v>447</v>
      </c>
      <c r="C350" s="9">
        <v>3</v>
      </c>
      <c r="D350" s="13" t="s">
        <v>283</v>
      </c>
      <c r="E350" s="13" t="s">
        <v>175</v>
      </c>
      <c r="F350" s="9" t="str">
        <f>VLOOKUP(D350,'[2]Detalle de Supermercado'!$I$2:$R$519,3,FALSE)</f>
        <v>TORNILLO</v>
      </c>
      <c r="G350" s="6">
        <v>1</v>
      </c>
      <c r="H350" s="9">
        <f>VLOOKUP(D350,'[3]Detalle de Supermercado'!$I:$M,5,0)</f>
        <v>220000</v>
      </c>
      <c r="I350" s="18">
        <f t="shared" si="5"/>
        <v>220000</v>
      </c>
      <c r="J350" s="13" t="s">
        <v>441</v>
      </c>
      <c r="K350" s="13" t="s">
        <v>138</v>
      </c>
      <c r="L350" s="9" t="str">
        <f>VLOOKUP(D350,'[2]Detalle de Supermercado'!$I$2:$R$519,4,FALSE)</f>
        <v>20A21</v>
      </c>
      <c r="M350" s="13">
        <v>52.89</v>
      </c>
    </row>
    <row r="351" spans="1:13" x14ac:dyDescent="0.35">
      <c r="A351" s="9" t="s">
        <v>455</v>
      </c>
      <c r="B351" s="13" t="s">
        <v>452</v>
      </c>
      <c r="C351" s="9">
        <v>3</v>
      </c>
      <c r="D351" s="13" t="s">
        <v>389</v>
      </c>
      <c r="E351" s="13" t="s">
        <v>536</v>
      </c>
      <c r="F351" s="9" t="s">
        <v>737</v>
      </c>
      <c r="G351" s="13">
        <v>1</v>
      </c>
      <c r="H351" s="9">
        <v>4</v>
      </c>
      <c r="I351" s="18">
        <f t="shared" si="5"/>
        <v>4</v>
      </c>
      <c r="J351" s="13" t="s">
        <v>441</v>
      </c>
      <c r="K351" s="13" t="s">
        <v>445</v>
      </c>
      <c r="L351" s="6" t="s">
        <v>715</v>
      </c>
      <c r="M351" s="13">
        <v>93</v>
      </c>
    </row>
    <row r="352" spans="1:13" x14ac:dyDescent="0.35">
      <c r="A352" s="9" t="s">
        <v>455</v>
      </c>
      <c r="B352" s="13" t="s">
        <v>447</v>
      </c>
      <c r="C352" s="9">
        <v>3</v>
      </c>
      <c r="D352" s="13" t="s">
        <v>390</v>
      </c>
      <c r="E352" s="13" t="s">
        <v>537</v>
      </c>
      <c r="F352" s="9" t="s">
        <v>737</v>
      </c>
      <c r="G352" s="13">
        <v>1</v>
      </c>
      <c r="H352" s="9">
        <v>4</v>
      </c>
      <c r="I352" s="18">
        <f t="shared" si="5"/>
        <v>4</v>
      </c>
      <c r="J352" s="13" t="s">
        <v>441</v>
      </c>
      <c r="K352" s="13" t="s">
        <v>445</v>
      </c>
      <c r="L352" s="6" t="s">
        <v>715</v>
      </c>
      <c r="M352" s="13">
        <v>93</v>
      </c>
    </row>
    <row r="353" spans="1:13" x14ac:dyDescent="0.35">
      <c r="A353" s="9" t="s">
        <v>455</v>
      </c>
      <c r="B353" s="13" t="s">
        <v>447</v>
      </c>
      <c r="C353" s="9">
        <v>3</v>
      </c>
      <c r="D353" s="13" t="s">
        <v>391</v>
      </c>
      <c r="E353" s="13" t="s">
        <v>538</v>
      </c>
      <c r="F353" s="9" t="s">
        <v>737</v>
      </c>
      <c r="G353" s="13">
        <v>1</v>
      </c>
      <c r="H353" s="9">
        <v>4</v>
      </c>
      <c r="I353" s="18">
        <f t="shared" si="5"/>
        <v>4</v>
      </c>
      <c r="J353" s="13" t="s">
        <v>441</v>
      </c>
      <c r="K353" s="13" t="s">
        <v>445</v>
      </c>
      <c r="L353" s="6" t="s">
        <v>715</v>
      </c>
      <c r="M353" s="13">
        <v>93</v>
      </c>
    </row>
    <row r="354" spans="1:13" x14ac:dyDescent="0.35">
      <c r="A354" s="9" t="s">
        <v>455</v>
      </c>
      <c r="B354" s="13" t="s">
        <v>447</v>
      </c>
      <c r="C354" s="9">
        <v>3</v>
      </c>
      <c r="D354" s="13" t="s">
        <v>392</v>
      </c>
      <c r="E354" s="13" t="s">
        <v>539</v>
      </c>
      <c r="F354" s="9" t="s">
        <v>737</v>
      </c>
      <c r="G354" s="13">
        <v>1</v>
      </c>
      <c r="H354" s="9">
        <v>4</v>
      </c>
      <c r="I354" s="18">
        <f t="shared" si="5"/>
        <v>4</v>
      </c>
      <c r="J354" s="13" t="s">
        <v>441</v>
      </c>
      <c r="K354" s="13" t="s">
        <v>445</v>
      </c>
      <c r="L354" s="6" t="s">
        <v>715</v>
      </c>
      <c r="M354" s="13">
        <v>93</v>
      </c>
    </row>
    <row r="355" spans="1:13" x14ac:dyDescent="0.35">
      <c r="A355" s="9" t="s">
        <v>455</v>
      </c>
      <c r="B355" s="13" t="s">
        <v>447</v>
      </c>
      <c r="C355" s="9">
        <v>3</v>
      </c>
      <c r="D355" s="13" t="s">
        <v>55</v>
      </c>
      <c r="E355" s="13" t="s">
        <v>230</v>
      </c>
      <c r="F355" s="9" t="str">
        <f>VLOOKUP(D355,'[2]Detalle de Supermercado'!$I$2:$R$519,3,FALSE)</f>
        <v>SOPORTE DEFO</v>
      </c>
      <c r="G355" s="13">
        <v>2</v>
      </c>
      <c r="H355" s="9">
        <v>400</v>
      </c>
      <c r="I355" s="18">
        <f t="shared" si="5"/>
        <v>800</v>
      </c>
      <c r="J355" s="13" t="s">
        <v>442</v>
      </c>
      <c r="K355" s="13">
        <v>1</v>
      </c>
      <c r="L355" s="9" t="str">
        <f>VLOOKUP(D355,'[2]Detalle de Supermercado'!$I$2:$R$519,4,FALSE)</f>
        <v>05A21</v>
      </c>
      <c r="M355" s="13">
        <v>68.599999999999994</v>
      </c>
    </row>
    <row r="356" spans="1:13" x14ac:dyDescent="0.35">
      <c r="A356" s="9" t="s">
        <v>455</v>
      </c>
      <c r="B356" s="13" t="s">
        <v>447</v>
      </c>
      <c r="C356" s="9">
        <v>3</v>
      </c>
      <c r="D356" s="13" t="s">
        <v>393</v>
      </c>
      <c r="E356" s="13" t="s">
        <v>540</v>
      </c>
      <c r="F356" s="9" t="str">
        <f>VLOOKUP(D356,'[2]Detalle de Supermercado'!$I$2:$R$519,3,FALSE)</f>
        <v>SOPORTE CRASH "C"</v>
      </c>
      <c r="G356" s="13">
        <v>2</v>
      </c>
      <c r="H356" s="9">
        <v>30</v>
      </c>
      <c r="I356" s="18">
        <f t="shared" si="5"/>
        <v>60</v>
      </c>
      <c r="J356" s="13" t="s">
        <v>442</v>
      </c>
      <c r="K356" s="13">
        <v>1</v>
      </c>
      <c r="L356" s="9" t="str">
        <f>VLOOKUP(D356,'[2]Detalle de Supermercado'!$I$2:$R$519,4,FALSE)</f>
        <v>22A14</v>
      </c>
      <c r="M356" s="13">
        <v>38.46</v>
      </c>
    </row>
    <row r="357" spans="1:13" x14ac:dyDescent="0.35">
      <c r="A357" s="9" t="s">
        <v>455</v>
      </c>
      <c r="B357" s="13" t="s">
        <v>447</v>
      </c>
      <c r="C357" s="9">
        <v>3</v>
      </c>
      <c r="D357" s="13" t="s">
        <v>394</v>
      </c>
      <c r="E357" s="13" t="s">
        <v>541</v>
      </c>
      <c r="F357" s="9" t="str">
        <f>VLOOKUP(D357,'[2]Detalle de Supermercado'!$I$2:$R$519,3,FALSE)</f>
        <v>SOPORTE CABLE</v>
      </c>
      <c r="G357" s="13">
        <v>2</v>
      </c>
      <c r="H357" s="9">
        <v>350</v>
      </c>
      <c r="I357" s="18">
        <f t="shared" si="5"/>
        <v>700</v>
      </c>
      <c r="J357" s="13" t="s">
        <v>442</v>
      </c>
      <c r="K357" s="13">
        <v>1</v>
      </c>
      <c r="L357" s="9" t="str">
        <f>VLOOKUP(D357,'[2]Detalle de Supermercado'!$I$2:$R$519,4,FALSE)</f>
        <v>22A03</v>
      </c>
      <c r="M357" s="13">
        <v>52.31</v>
      </c>
    </row>
    <row r="358" spans="1:13" x14ac:dyDescent="0.35">
      <c r="A358" s="9" t="s">
        <v>455</v>
      </c>
      <c r="B358" s="13" t="s">
        <v>447</v>
      </c>
      <c r="C358" s="9">
        <v>3</v>
      </c>
      <c r="D358" s="13" t="s">
        <v>286</v>
      </c>
      <c r="E358" s="13" t="s">
        <v>542</v>
      </c>
      <c r="F358" s="9" t="str">
        <f>VLOOKUP(D358,'[2]Detalle de Supermercado'!$I$2:$R$519,3,FALSE)</f>
        <v>MANGUITO AIRE "A"</v>
      </c>
      <c r="G358" s="13">
        <v>2</v>
      </c>
      <c r="H358" s="9">
        <v>60</v>
      </c>
      <c r="I358" s="18">
        <f t="shared" si="5"/>
        <v>120</v>
      </c>
      <c r="J358" s="13" t="s">
        <v>442</v>
      </c>
      <c r="K358" s="13">
        <v>2</v>
      </c>
      <c r="L358" s="9" t="str">
        <f>VLOOKUP(D358,'[2]Detalle de Supermercado'!$I$2:$R$519,4,FALSE)</f>
        <v>08A13</v>
      </c>
      <c r="M358" s="13">
        <v>72.23</v>
      </c>
    </row>
    <row r="359" spans="1:13" x14ac:dyDescent="0.35">
      <c r="A359" s="9" t="s">
        <v>455</v>
      </c>
      <c r="B359" s="13" t="s">
        <v>447</v>
      </c>
      <c r="C359" s="9">
        <v>3</v>
      </c>
      <c r="D359" s="13" t="s">
        <v>46</v>
      </c>
      <c r="E359" s="13" t="s">
        <v>220</v>
      </c>
      <c r="F359" s="9" t="str">
        <f>VLOOKUP(D359,'[2]Detalle de Supermercado'!$I$2:$R$519,3,FALSE)</f>
        <v>SOPORTE KESSY</v>
      </c>
      <c r="G359" s="13">
        <v>2</v>
      </c>
      <c r="H359" s="9">
        <v>220</v>
      </c>
      <c r="I359" s="18">
        <f t="shared" si="5"/>
        <v>440</v>
      </c>
      <c r="J359" s="13" t="s">
        <v>442</v>
      </c>
      <c r="K359" s="13">
        <v>2</v>
      </c>
      <c r="L359" s="9" t="str">
        <f>VLOOKUP(D359,'[2]Detalle de Supermercado'!$I$2:$R$519,4,FALSE)</f>
        <v>05A17</v>
      </c>
      <c r="M359" s="13">
        <v>71.5</v>
      </c>
    </row>
    <row r="360" spans="1:13" x14ac:dyDescent="0.35">
      <c r="A360" s="9" t="s">
        <v>455</v>
      </c>
      <c r="B360" s="13" t="s">
        <v>447</v>
      </c>
      <c r="C360" s="9">
        <v>3</v>
      </c>
      <c r="D360" s="13" t="s">
        <v>395</v>
      </c>
      <c r="E360" s="13" t="s">
        <v>543</v>
      </c>
      <c r="F360" s="9" t="str">
        <f>VLOOKUP(D360,'[2]Detalle de Supermercado'!$I$2:$R$519,3,FALSE)</f>
        <v>SOPORTE CRASH "B"</v>
      </c>
      <c r="G360" s="13">
        <v>2</v>
      </c>
      <c r="H360" s="9">
        <v>30</v>
      </c>
      <c r="I360" s="18">
        <f t="shared" si="5"/>
        <v>60</v>
      </c>
      <c r="J360" s="13" t="s">
        <v>442</v>
      </c>
      <c r="K360" s="13">
        <v>2</v>
      </c>
      <c r="L360" s="9" t="str">
        <f>VLOOKUP(D360,'[2]Detalle de Supermercado'!$I$2:$R$519,4,FALSE)</f>
        <v>21B04</v>
      </c>
      <c r="M360" s="13">
        <v>51.26</v>
      </c>
    </row>
    <row r="361" spans="1:13" x14ac:dyDescent="0.35">
      <c r="A361" s="9" t="s">
        <v>455</v>
      </c>
      <c r="B361" s="13" t="s">
        <v>447</v>
      </c>
      <c r="C361" s="9">
        <v>3</v>
      </c>
      <c r="D361" s="13" t="s">
        <v>49</v>
      </c>
      <c r="E361" s="13" t="s">
        <v>224</v>
      </c>
      <c r="F361" s="9" t="str">
        <f>VLOOKUP(D361,'[2]Detalle de Supermercado'!$I$2:$R$519,3,FALSE)</f>
        <v>KESSY "Q"</v>
      </c>
      <c r="G361" s="13">
        <v>2</v>
      </c>
      <c r="H361" s="9">
        <v>45</v>
      </c>
      <c r="I361" s="18">
        <f t="shared" ref="I361:I420" si="6">+G361*H361</f>
        <v>90</v>
      </c>
      <c r="J361" s="13" t="s">
        <v>442</v>
      </c>
      <c r="K361" s="13">
        <v>3</v>
      </c>
      <c r="L361" s="9" t="str">
        <f>VLOOKUP(D361,'[2]Detalle de Supermercado'!$I$2:$R$519,4,FALSE)</f>
        <v>08A03</v>
      </c>
      <c r="M361" s="13">
        <v>63</v>
      </c>
    </row>
    <row r="362" spans="1:13" x14ac:dyDescent="0.35">
      <c r="A362" s="9" t="s">
        <v>455</v>
      </c>
      <c r="B362" s="13" t="s">
        <v>447</v>
      </c>
      <c r="C362" s="9">
        <v>3</v>
      </c>
      <c r="D362" s="13" t="s">
        <v>54</v>
      </c>
      <c r="E362" s="13" t="s">
        <v>229</v>
      </c>
      <c r="F362" s="9" t="str">
        <f>VLOOKUP(D362,'[2]Detalle de Supermercado'!$I$2:$R$519,3,FALSE)</f>
        <v>ELEMENTO AJUSTE</v>
      </c>
      <c r="G362" s="13">
        <v>3</v>
      </c>
      <c r="H362" s="9">
        <v>600</v>
      </c>
      <c r="I362" s="18">
        <f t="shared" si="6"/>
        <v>1800</v>
      </c>
      <c r="J362" s="13" t="s">
        <v>442</v>
      </c>
      <c r="K362" s="13">
        <v>3</v>
      </c>
      <c r="L362" s="9" t="str">
        <f>VLOOKUP(D362,'[2]Detalle de Supermercado'!$I$2:$R$519,4,FALSE)</f>
        <v>05A25</v>
      </c>
      <c r="M362" s="13">
        <v>76.150000000000006</v>
      </c>
    </row>
    <row r="363" spans="1:13" x14ac:dyDescent="0.35">
      <c r="A363" s="9" t="s">
        <v>455</v>
      </c>
      <c r="B363" s="13" t="s">
        <v>447</v>
      </c>
      <c r="C363" s="9">
        <v>3</v>
      </c>
      <c r="D363" s="13" t="s">
        <v>287</v>
      </c>
      <c r="E363" s="13" t="s">
        <v>544</v>
      </c>
      <c r="F363" s="9" t="str">
        <f>VLOOKUP(D363,'[2]Detalle de Supermercado'!$I$2:$R$519,3,FALSE)</f>
        <v xml:space="preserve"> SOPORTE CRASH "B"</v>
      </c>
      <c r="G363" s="13">
        <v>2</v>
      </c>
      <c r="H363" s="9">
        <v>30</v>
      </c>
      <c r="I363" s="18">
        <f t="shared" si="6"/>
        <v>60</v>
      </c>
      <c r="J363" s="13" t="s">
        <v>442</v>
      </c>
      <c r="K363" s="13">
        <v>3</v>
      </c>
      <c r="L363" s="9" t="str">
        <f>VLOOKUP(D363,'[2]Detalle de Supermercado'!$I$2:$R$519,4,FALSE)</f>
        <v>06A21</v>
      </c>
      <c r="M363" s="13">
        <v>77.47</v>
      </c>
    </row>
    <row r="364" spans="1:13" x14ac:dyDescent="0.35">
      <c r="A364" s="9" t="s">
        <v>455</v>
      </c>
      <c r="B364" s="13" t="s">
        <v>447</v>
      </c>
      <c r="C364" s="9">
        <v>3</v>
      </c>
      <c r="D364" s="13" t="s">
        <v>394</v>
      </c>
      <c r="E364" s="13" t="s">
        <v>541</v>
      </c>
      <c r="F364" s="9" t="str">
        <f>VLOOKUP(D364,'[2]Detalle de Supermercado'!$I$2:$R$519,3,FALSE)</f>
        <v>SOPORTE CABLE</v>
      </c>
      <c r="G364" s="13">
        <v>1</v>
      </c>
      <c r="H364" s="9">
        <v>350</v>
      </c>
      <c r="I364" s="18">
        <f t="shared" si="6"/>
        <v>350</v>
      </c>
      <c r="J364" s="13" t="s">
        <v>442</v>
      </c>
      <c r="K364" s="13">
        <v>3</v>
      </c>
      <c r="L364" s="9" t="str">
        <f>VLOOKUP(D364,'[2]Detalle de Supermercado'!$I$2:$R$519,4,FALSE)</f>
        <v>22A03</v>
      </c>
      <c r="M364" s="13">
        <v>51.27</v>
      </c>
    </row>
    <row r="365" spans="1:13" x14ac:dyDescent="0.35">
      <c r="A365" s="9" t="s">
        <v>455</v>
      </c>
      <c r="B365" s="13" t="s">
        <v>452</v>
      </c>
      <c r="C365" s="9">
        <v>3</v>
      </c>
      <c r="D365" s="13" t="s">
        <v>396</v>
      </c>
      <c r="E365" s="13" t="s">
        <v>545</v>
      </c>
      <c r="F365" s="9" t="e">
        <f>VLOOKUP(D365,'[2]Detalle de Supermercado'!$I$2:$R$519,3,FALSE)</f>
        <v>#N/A</v>
      </c>
      <c r="G365" s="13">
        <v>2</v>
      </c>
      <c r="H365" s="9">
        <v>8</v>
      </c>
      <c r="I365" s="18">
        <f t="shared" si="6"/>
        <v>16</v>
      </c>
      <c r="J365" s="13" t="s">
        <v>442</v>
      </c>
      <c r="K365" s="13" t="s">
        <v>445</v>
      </c>
      <c r="L365" s="6" t="s">
        <v>715</v>
      </c>
      <c r="M365" s="13">
        <v>70</v>
      </c>
    </row>
    <row r="366" spans="1:13" x14ac:dyDescent="0.35">
      <c r="A366" s="9" t="s">
        <v>455</v>
      </c>
      <c r="B366" s="13" t="s">
        <v>452</v>
      </c>
      <c r="C366" s="9">
        <v>3</v>
      </c>
      <c r="D366" s="13" t="s">
        <v>397</v>
      </c>
      <c r="E366" s="13" t="s">
        <v>546</v>
      </c>
      <c r="F366" s="9" t="e">
        <f>VLOOKUP(D366,'[2]Detalle de Supermercado'!$I$2:$R$519,3,FALSE)</f>
        <v>#N/A</v>
      </c>
      <c r="G366" s="13">
        <v>2</v>
      </c>
      <c r="H366" s="9">
        <v>8</v>
      </c>
      <c r="I366" s="18">
        <f t="shared" si="6"/>
        <v>16</v>
      </c>
      <c r="J366" s="13" t="s">
        <v>442</v>
      </c>
      <c r="K366" s="13" t="s">
        <v>445</v>
      </c>
      <c r="L366" s="6" t="s">
        <v>715</v>
      </c>
      <c r="M366" s="13">
        <v>70</v>
      </c>
    </row>
    <row r="367" spans="1:13" x14ac:dyDescent="0.35">
      <c r="A367" s="9" t="s">
        <v>455</v>
      </c>
      <c r="B367" s="13" t="s">
        <v>447</v>
      </c>
      <c r="C367" s="9">
        <v>3</v>
      </c>
      <c r="D367" s="13" t="s">
        <v>284</v>
      </c>
      <c r="E367" s="13" t="s">
        <v>183</v>
      </c>
      <c r="F367" s="9" t="str">
        <f>VLOOKUP(D367,'[2]Detalle de Supermercado'!$I$2:$R$519,3,FALSE)</f>
        <v>Tornillo C. Infferior</v>
      </c>
      <c r="G367" s="6">
        <v>1</v>
      </c>
      <c r="H367" s="9">
        <f>VLOOKUP(D367,'[3]Detalle de Supermercado'!$I:$M,5,0)</f>
        <v>111600</v>
      </c>
      <c r="I367" s="18">
        <f t="shared" si="6"/>
        <v>111600</v>
      </c>
      <c r="J367" s="13" t="s">
        <v>442</v>
      </c>
      <c r="K367" s="13" t="s">
        <v>138</v>
      </c>
      <c r="L367" s="9" t="str">
        <f>VLOOKUP(D367,'[2]Detalle de Supermercado'!$I$2:$R$519,4,FALSE)</f>
        <v>20A15</v>
      </c>
      <c r="M367" s="13">
        <v>53.32</v>
      </c>
    </row>
    <row r="368" spans="1:13" x14ac:dyDescent="0.35">
      <c r="A368" s="9" t="s">
        <v>455</v>
      </c>
      <c r="B368" s="13" t="s">
        <v>87</v>
      </c>
      <c r="C368" s="9">
        <v>3</v>
      </c>
      <c r="D368" s="13" t="s">
        <v>388</v>
      </c>
      <c r="E368" s="13" t="s">
        <v>535</v>
      </c>
      <c r="F368" s="9" t="str">
        <f>VLOOKUP(D368,'[2]Detalle de Supermercado'!$I$2:$R$519,3,FALSE)</f>
        <v>SOPORTE ALTAVOZ CLIMA</v>
      </c>
      <c r="G368" s="13">
        <v>1</v>
      </c>
      <c r="H368" s="9">
        <v>100</v>
      </c>
      <c r="I368" s="18">
        <f t="shared" si="6"/>
        <v>100</v>
      </c>
      <c r="J368" s="13" t="s">
        <v>442</v>
      </c>
      <c r="K368" s="13">
        <v>1</v>
      </c>
      <c r="L368" s="9" t="str">
        <f>VLOOKUP(D368,'[2]Detalle de Supermercado'!$I$2:$R$519,4,FALSE)</f>
        <v>20A09</v>
      </c>
      <c r="M368" s="13">
        <v>44.63</v>
      </c>
    </row>
    <row r="369" spans="1:13" x14ac:dyDescent="0.35">
      <c r="A369" s="9" t="s">
        <v>455</v>
      </c>
      <c r="B369" s="13" t="s">
        <v>87</v>
      </c>
      <c r="C369" s="9">
        <v>3</v>
      </c>
      <c r="D369" s="13" t="s">
        <v>56</v>
      </c>
      <c r="E369" s="13" t="s">
        <v>231</v>
      </c>
      <c r="F369" s="9" t="str">
        <f>VLOOKUP(D369,'[2]Detalle de Supermercado'!$I$2:$R$519,3,FALSE)</f>
        <v>PROTECCION TIERRAS</v>
      </c>
      <c r="G369" s="13">
        <v>1</v>
      </c>
      <c r="H369" s="9">
        <v>300</v>
      </c>
      <c r="I369" s="18">
        <f t="shared" si="6"/>
        <v>300</v>
      </c>
      <c r="J369" s="13" t="s">
        <v>442</v>
      </c>
      <c r="K369" s="13">
        <v>1</v>
      </c>
      <c r="L369" s="9" t="str">
        <f>VLOOKUP(D369,'[2]Detalle de Supermercado'!$I$2:$R$519,4,FALSE)</f>
        <v>08A20</v>
      </c>
      <c r="M369" s="13">
        <v>12.54</v>
      </c>
    </row>
    <row r="370" spans="1:13" x14ac:dyDescent="0.35">
      <c r="A370" s="9" t="s">
        <v>455</v>
      </c>
      <c r="B370" s="13" t="s">
        <v>87</v>
      </c>
      <c r="C370" s="9">
        <v>3</v>
      </c>
      <c r="D370" s="13" t="s">
        <v>59</v>
      </c>
      <c r="E370" s="13" t="s">
        <v>235</v>
      </c>
      <c r="F370" s="9" t="str">
        <f>VLOOKUP(D370,'[2]Detalle de Supermercado'!$I$2:$R$519,3,FALSE)</f>
        <v>TAPON SENSOR TEMPERATURA</v>
      </c>
      <c r="G370" s="13">
        <v>2</v>
      </c>
      <c r="H370" s="9">
        <v>1000</v>
      </c>
      <c r="I370" s="18">
        <f t="shared" si="6"/>
        <v>2000</v>
      </c>
      <c r="J370" s="13" t="s">
        <v>443</v>
      </c>
      <c r="K370" s="13">
        <v>1</v>
      </c>
      <c r="L370" s="9" t="str">
        <f>VLOOKUP(D370,'[2]Detalle de Supermercado'!$I$2:$R$519,4,FALSE)</f>
        <v>06A31-1</v>
      </c>
      <c r="M370" s="13">
        <v>85.64</v>
      </c>
    </row>
    <row r="371" spans="1:13" x14ac:dyDescent="0.35">
      <c r="A371" s="9" t="s">
        <v>455</v>
      </c>
      <c r="B371" s="13" t="s">
        <v>87</v>
      </c>
      <c r="C371" s="9">
        <v>3</v>
      </c>
      <c r="D371" s="13" t="s">
        <v>289</v>
      </c>
      <c r="E371" s="13" t="s">
        <v>547</v>
      </c>
      <c r="F371" s="9" t="str">
        <f>VLOOKUP(D371,'[2]Detalle de Supermercado'!$I$2:$R$519,3,FALSE)</f>
        <v>SENSOR TEMPERATURA</v>
      </c>
      <c r="G371" s="13">
        <v>2</v>
      </c>
      <c r="H371" s="9">
        <v>3744</v>
      </c>
      <c r="I371" s="18">
        <f t="shared" si="6"/>
        <v>7488</v>
      </c>
      <c r="J371" s="13" t="s">
        <v>443</v>
      </c>
      <c r="K371" s="13">
        <v>1</v>
      </c>
      <c r="L371" s="9" t="str">
        <f>VLOOKUP(D371,'[2]Detalle de Supermercado'!$I$2:$R$519,4,FALSE)</f>
        <v>22A17</v>
      </c>
      <c r="M371" s="13">
        <v>85.99</v>
      </c>
    </row>
    <row r="372" spans="1:13" x14ac:dyDescent="0.35">
      <c r="A372" s="9" t="s">
        <v>455</v>
      </c>
      <c r="B372" s="13" t="s">
        <v>87</v>
      </c>
      <c r="C372" s="9">
        <v>3</v>
      </c>
      <c r="D372" s="13" t="s">
        <v>398</v>
      </c>
      <c r="E372" s="13" t="s">
        <v>548</v>
      </c>
      <c r="F372" s="9" t="str">
        <f>VLOOKUP(D372,'[2]Detalle de Supermercado'!$I$2:$R$519,3,FALSE)</f>
        <v>ELEMENTO DEFO</v>
      </c>
      <c r="G372" s="13">
        <v>2</v>
      </c>
      <c r="H372" s="9">
        <v>18</v>
      </c>
      <c r="I372" s="18">
        <f t="shared" si="6"/>
        <v>36</v>
      </c>
      <c r="J372" s="13" t="s">
        <v>443</v>
      </c>
      <c r="K372" s="13">
        <v>1</v>
      </c>
      <c r="L372" s="9" t="str">
        <f>VLOOKUP(D372,'[2]Detalle de Supermercado'!$I$2:$R$519,4,FALSE)</f>
        <v>21A33</v>
      </c>
      <c r="M372" s="13">
        <v>19.760000000000002</v>
      </c>
    </row>
    <row r="373" spans="1:13" x14ac:dyDescent="0.35">
      <c r="A373" s="9" t="s">
        <v>455</v>
      </c>
      <c r="B373" s="13" t="s">
        <v>87</v>
      </c>
      <c r="C373" s="9">
        <v>3</v>
      </c>
      <c r="D373" s="13" t="s">
        <v>399</v>
      </c>
      <c r="E373" s="13" t="s">
        <v>549</v>
      </c>
      <c r="F373" s="9" t="str">
        <f>VLOOKUP(D373,'[2]Detalle de Supermercado'!$I$2:$R$519,3,FALSE)</f>
        <v>REMACHE EXPANSIVO</v>
      </c>
      <c r="G373" s="13">
        <v>1</v>
      </c>
      <c r="H373" s="9">
        <v>300</v>
      </c>
      <c r="I373" s="18">
        <f t="shared" si="6"/>
        <v>300</v>
      </c>
      <c r="J373" s="13" t="s">
        <v>443</v>
      </c>
      <c r="K373" s="13" t="s">
        <v>138</v>
      </c>
      <c r="L373" s="9" t="str">
        <f>VLOOKUP(D373,'[2]Detalle de Supermercado'!$I$2:$R$519,4,FALSE)</f>
        <v>08A21-1</v>
      </c>
      <c r="M373" s="13">
        <v>74.67</v>
      </c>
    </row>
    <row r="374" spans="1:13" x14ac:dyDescent="0.35">
      <c r="A374" s="9" t="s">
        <v>455</v>
      </c>
      <c r="B374" s="13" t="s">
        <v>87</v>
      </c>
      <c r="C374" s="9">
        <v>3</v>
      </c>
      <c r="D374" s="13" t="s">
        <v>351</v>
      </c>
      <c r="E374" s="13" t="s">
        <v>498</v>
      </c>
      <c r="F374" s="9" t="str">
        <f>VLOOKUP(D374,'[2]Detalle de Supermercado'!$I$2:$R$519,3,FALSE)</f>
        <v>GRAPA</v>
      </c>
      <c r="G374" s="6">
        <v>1</v>
      </c>
      <c r="H374" s="9">
        <v>5000</v>
      </c>
      <c r="I374" s="18">
        <f t="shared" si="6"/>
        <v>5000</v>
      </c>
      <c r="J374" s="13" t="s">
        <v>443</v>
      </c>
      <c r="K374" s="13" t="s">
        <v>138</v>
      </c>
      <c r="L374" s="5" t="str">
        <f>VLOOKUP(D374,'[3]Detalle de Supermercado'!$I:$M,4,0)</f>
        <v>20A01</v>
      </c>
      <c r="M374" s="13">
        <v>26.84</v>
      </c>
    </row>
    <row r="375" spans="1:13" x14ac:dyDescent="0.35">
      <c r="A375" s="9" t="s">
        <v>455</v>
      </c>
      <c r="B375" s="14" t="s">
        <v>453</v>
      </c>
      <c r="C375" s="9">
        <v>3</v>
      </c>
      <c r="D375" s="13" t="s">
        <v>289</v>
      </c>
      <c r="E375" s="13" t="s">
        <v>547</v>
      </c>
      <c r="F375" s="9" t="str">
        <f>VLOOKUP(D375,'[2]Detalle de Supermercado'!$I$2:$R$519,3,FALSE)</f>
        <v>SENSOR TEMPERATURA</v>
      </c>
      <c r="G375" s="13">
        <v>2</v>
      </c>
      <c r="H375" s="9">
        <v>200</v>
      </c>
      <c r="I375" s="18">
        <f t="shared" si="6"/>
        <v>400</v>
      </c>
      <c r="J375" s="13" t="s">
        <v>443</v>
      </c>
      <c r="K375" s="13">
        <v>2</v>
      </c>
      <c r="L375" s="9" t="str">
        <f>VLOOKUP(D375,'[2]Detalle de Supermercado'!$I$2:$R$519,4,FALSE)</f>
        <v>22A17</v>
      </c>
      <c r="M375" s="23">
        <v>22</v>
      </c>
    </row>
    <row r="376" spans="1:13" x14ac:dyDescent="0.35">
      <c r="A376" s="9" t="s">
        <v>455</v>
      </c>
      <c r="B376" s="14" t="s">
        <v>453</v>
      </c>
      <c r="C376" s="9">
        <v>3</v>
      </c>
      <c r="D376" s="13" t="s">
        <v>59</v>
      </c>
      <c r="E376" s="13" t="s">
        <v>235</v>
      </c>
      <c r="F376" s="9" t="str">
        <f>VLOOKUP(D376,'[2]Detalle de Supermercado'!$I$2:$R$519,3,FALSE)</f>
        <v>TAPON SENSOR TEMPERATURA</v>
      </c>
      <c r="G376" s="13">
        <v>1</v>
      </c>
      <c r="H376" s="9">
        <v>2000</v>
      </c>
      <c r="I376" s="18">
        <f t="shared" si="6"/>
        <v>2000</v>
      </c>
      <c r="J376" s="13" t="s">
        <v>443</v>
      </c>
      <c r="K376" s="13">
        <v>2</v>
      </c>
      <c r="L376" s="5" t="str">
        <f>VLOOKUP(D376,'[3]Detalle de Supermercado'!$I:$M,4,0)</f>
        <v>06A31-1</v>
      </c>
      <c r="M376" s="23">
        <v>43</v>
      </c>
    </row>
    <row r="377" spans="1:13" x14ac:dyDescent="0.35">
      <c r="A377" s="9" t="s">
        <v>455</v>
      </c>
      <c r="B377" s="14" t="s">
        <v>453</v>
      </c>
      <c r="C377" s="9">
        <v>3</v>
      </c>
      <c r="D377" s="13" t="s">
        <v>398</v>
      </c>
      <c r="E377" s="13" t="s">
        <v>548</v>
      </c>
      <c r="F377" s="9" t="str">
        <f>VLOOKUP(D377,'[2]Detalle de Supermercado'!$I$2:$R$519,3,FALSE)</f>
        <v>ELEMENTO DEFO</v>
      </c>
      <c r="G377" s="13">
        <v>4</v>
      </c>
      <c r="H377" s="9">
        <v>30</v>
      </c>
      <c r="I377" s="18">
        <f t="shared" si="6"/>
        <v>120</v>
      </c>
      <c r="J377" s="13" t="s">
        <v>443</v>
      </c>
      <c r="K377" s="13">
        <v>3</v>
      </c>
      <c r="L377" s="9" t="str">
        <f>VLOOKUP(D377,'[2]Detalle de Supermercado'!$I$2:$R$519,4,FALSE)</f>
        <v>21A33</v>
      </c>
      <c r="M377" s="23">
        <v>32</v>
      </c>
    </row>
    <row r="378" spans="1:13" x14ac:dyDescent="0.35">
      <c r="A378" s="9" t="s">
        <v>455</v>
      </c>
      <c r="B378" s="14" t="s">
        <v>453</v>
      </c>
      <c r="C378" s="9">
        <v>3</v>
      </c>
      <c r="D378" s="13" t="s">
        <v>400</v>
      </c>
      <c r="E378" s="13" t="s">
        <v>550</v>
      </c>
      <c r="F378" s="9" t="str">
        <f>VLOOKUP(D378,'[2]Detalle de Supermercado'!$I$2:$R$519,3,FALSE)</f>
        <v>MODULO AIRBAG "N"</v>
      </c>
      <c r="G378" s="13">
        <v>5</v>
      </c>
      <c r="H378" s="9">
        <v>4</v>
      </c>
      <c r="I378" s="18">
        <f t="shared" si="6"/>
        <v>20</v>
      </c>
      <c r="J378" s="13" t="s">
        <v>443</v>
      </c>
      <c r="K378" s="13">
        <v>4</v>
      </c>
      <c r="L378" s="9" t="str">
        <f>VLOOKUP(D378,'[2]Detalle de Supermercado'!$I$2:$R$519,4,FALSE)</f>
        <v>10A26</v>
      </c>
      <c r="M378" s="23">
        <v>82</v>
      </c>
    </row>
    <row r="379" spans="1:13" x14ac:dyDescent="0.35">
      <c r="A379" s="9" t="s">
        <v>455</v>
      </c>
      <c r="B379" s="14" t="s">
        <v>453</v>
      </c>
      <c r="C379" s="9">
        <v>3</v>
      </c>
      <c r="D379" s="13" t="s">
        <v>401</v>
      </c>
      <c r="E379" s="13" t="s">
        <v>551</v>
      </c>
      <c r="F379" s="9" t="str">
        <f>VLOOKUP(D379,'[2]Detalle de Supermercado'!$I$2:$R$519,3,FALSE)</f>
        <v>MODULO AIRBAG "M"</v>
      </c>
      <c r="G379" s="13">
        <v>11</v>
      </c>
      <c r="H379" s="9">
        <v>4</v>
      </c>
      <c r="I379" s="18">
        <f t="shared" si="6"/>
        <v>44</v>
      </c>
      <c r="J379" s="13" t="s">
        <v>443</v>
      </c>
      <c r="K379" s="13">
        <v>4</v>
      </c>
      <c r="L379" s="9" t="str">
        <f>VLOOKUP(D379,'[2]Detalle de Supermercado'!$I$2:$R$519,4,FALSE)</f>
        <v>10A25</v>
      </c>
      <c r="M379" s="23">
        <v>81</v>
      </c>
    </row>
    <row r="380" spans="1:13" x14ac:dyDescent="0.35">
      <c r="A380" s="9" t="s">
        <v>455</v>
      </c>
      <c r="B380" s="14" t="s">
        <v>453</v>
      </c>
      <c r="C380" s="9">
        <v>3</v>
      </c>
      <c r="D380" s="13" t="s">
        <v>402</v>
      </c>
      <c r="E380" s="13" t="s">
        <v>552</v>
      </c>
      <c r="F380" s="9" t="e">
        <f>VLOOKUP(D380,'[2]Detalle de Supermercado'!$I$2:$R$519,3,FALSE)</f>
        <v>#N/A</v>
      </c>
      <c r="G380" s="13">
        <v>4</v>
      </c>
      <c r="H380" s="9">
        <v>4</v>
      </c>
      <c r="I380" s="18">
        <f t="shared" si="6"/>
        <v>16</v>
      </c>
      <c r="J380" s="13" t="s">
        <v>443</v>
      </c>
      <c r="K380" s="13" t="s">
        <v>445</v>
      </c>
      <c r="L380" s="6" t="s">
        <v>715</v>
      </c>
      <c r="M380" s="23">
        <v>60</v>
      </c>
    </row>
    <row r="381" spans="1:13" x14ac:dyDescent="0.35">
      <c r="A381" s="9" t="s">
        <v>455</v>
      </c>
      <c r="B381" s="14" t="s">
        <v>453</v>
      </c>
      <c r="C381" s="9">
        <v>3</v>
      </c>
      <c r="D381" s="13" t="s">
        <v>403</v>
      </c>
      <c r="E381" s="13" t="s">
        <v>553</v>
      </c>
      <c r="F381" s="9" t="e">
        <f>VLOOKUP(D381,'[2]Detalle de Supermercado'!$I$2:$R$519,3,FALSE)</f>
        <v>#N/A</v>
      </c>
      <c r="G381" s="13">
        <v>2</v>
      </c>
      <c r="H381" s="9">
        <v>4</v>
      </c>
      <c r="I381" s="18">
        <f t="shared" si="6"/>
        <v>8</v>
      </c>
      <c r="J381" s="13" t="s">
        <v>443</v>
      </c>
      <c r="K381" s="13" t="s">
        <v>445</v>
      </c>
      <c r="L381" s="6" t="s">
        <v>715</v>
      </c>
      <c r="M381" s="23">
        <v>60</v>
      </c>
    </row>
    <row r="382" spans="1:13" x14ac:dyDescent="0.35">
      <c r="A382" s="9" t="s">
        <v>455</v>
      </c>
      <c r="B382" s="14" t="s">
        <v>453</v>
      </c>
      <c r="C382" s="9">
        <v>3</v>
      </c>
      <c r="D382" s="13" t="s">
        <v>729</v>
      </c>
      <c r="E382" s="13" t="s">
        <v>554</v>
      </c>
      <c r="F382" s="9" t="str">
        <f>VLOOKUP(D382,'[2]Detalle de Supermercado'!$I$2:$R$519,3,FALSE)</f>
        <v>TORNILLO M5x18  - PA</v>
      </c>
      <c r="G382" s="6">
        <v>1</v>
      </c>
      <c r="H382" s="6">
        <f>VLOOKUP(D382,'[2]Detalle de Supermercado'!$I$2:$R$519,5,FALSE)</f>
        <v>96000</v>
      </c>
      <c r="I382" s="18">
        <f t="shared" si="6"/>
        <v>96000</v>
      </c>
      <c r="J382" s="13" t="s">
        <v>443</v>
      </c>
      <c r="K382" s="13" t="s">
        <v>445</v>
      </c>
      <c r="L382" s="5" t="str">
        <f>VLOOKUP(D382,'[3]Detalle de Supermercado'!$I:$M,4,0)</f>
        <v>20A19</v>
      </c>
      <c r="M382" s="23">
        <v>27</v>
      </c>
    </row>
    <row r="383" spans="1:13" x14ac:dyDescent="0.35">
      <c r="A383" s="9" t="s">
        <v>455</v>
      </c>
      <c r="B383" s="14" t="s">
        <v>453</v>
      </c>
      <c r="C383" s="9">
        <v>3</v>
      </c>
      <c r="D383" s="13" t="s">
        <v>75</v>
      </c>
      <c r="E383" s="13" t="s">
        <v>259</v>
      </c>
      <c r="F383" s="9" t="str">
        <f>VLOOKUP(D383,'[2]Detalle de Supermercado'!$I$2:$R$519,3,FALSE)</f>
        <v>Conjunto Cerradura</v>
      </c>
      <c r="G383" s="13">
        <v>1</v>
      </c>
      <c r="H383" s="9">
        <v>400</v>
      </c>
      <c r="I383" s="18">
        <f t="shared" si="6"/>
        <v>400</v>
      </c>
      <c r="J383" s="13" t="s">
        <v>443</v>
      </c>
      <c r="K383" s="13" t="s">
        <v>445</v>
      </c>
      <c r="L383" s="9" t="str">
        <f>VLOOKUP(D383,'[2]Detalle de Supermercado'!$I$2:$R$519,4,FALSE)</f>
        <v>01A09</v>
      </c>
      <c r="M383" s="23">
        <v>40</v>
      </c>
    </row>
    <row r="384" spans="1:13" x14ac:dyDescent="0.35">
      <c r="A384" s="9" t="s">
        <v>455</v>
      </c>
      <c r="B384" s="13" t="s">
        <v>87</v>
      </c>
      <c r="C384" s="9">
        <v>3</v>
      </c>
      <c r="D384" s="13" t="s">
        <v>404</v>
      </c>
      <c r="E384" s="13" t="s">
        <v>555</v>
      </c>
      <c r="F384" s="9" t="str">
        <f>VLOOKUP(D384,'[2]Detalle de Supermercado'!$I$2:$R$519,3,FALSE)</f>
        <v>ROTATIVO "BA"</v>
      </c>
      <c r="G384" s="13">
        <v>3</v>
      </c>
      <c r="H384" s="9">
        <v>140</v>
      </c>
      <c r="I384" s="18">
        <f t="shared" si="6"/>
        <v>420</v>
      </c>
      <c r="J384" s="13" t="s">
        <v>65</v>
      </c>
      <c r="K384" s="13">
        <v>1</v>
      </c>
      <c r="L384" s="9" t="str">
        <f>VLOOKUP(D384,'[2]Detalle de Supermercado'!$I$2:$R$519,4,FALSE)</f>
        <v>01A25</v>
      </c>
      <c r="M384" s="13">
        <v>54.91</v>
      </c>
    </row>
    <row r="385" spans="1:13" x14ac:dyDescent="0.35">
      <c r="A385" s="9" t="s">
        <v>455</v>
      </c>
      <c r="B385" s="13" t="s">
        <v>87</v>
      </c>
      <c r="C385" s="9">
        <v>3</v>
      </c>
      <c r="D385" s="13" t="s">
        <v>405</v>
      </c>
      <c r="E385" s="13" t="s">
        <v>556</v>
      </c>
      <c r="F385" s="9" t="str">
        <f>VLOOKUP(D385,'[2]Detalle de Supermercado'!$I$2:$R$519,3,FALSE)</f>
        <v>ROTATIVO "BE"</v>
      </c>
      <c r="G385" s="13">
        <v>3</v>
      </c>
      <c r="H385" s="9">
        <v>140</v>
      </c>
      <c r="I385" s="18">
        <f t="shared" si="6"/>
        <v>420</v>
      </c>
      <c r="J385" s="13" t="s">
        <v>65</v>
      </c>
      <c r="K385" s="13">
        <v>1</v>
      </c>
      <c r="L385" s="9" t="str">
        <f>VLOOKUP(D385,'[2]Detalle de Supermercado'!$I$2:$R$519,4,FALSE)</f>
        <v>01A21</v>
      </c>
      <c r="M385" s="13">
        <v>51.07</v>
      </c>
    </row>
    <row r="386" spans="1:13" x14ac:dyDescent="0.35">
      <c r="A386" s="9" t="s">
        <v>455</v>
      </c>
      <c r="B386" s="13" t="s">
        <v>87</v>
      </c>
      <c r="C386" s="9">
        <v>3</v>
      </c>
      <c r="D386" s="13" t="s">
        <v>406</v>
      </c>
      <c r="E386" s="13" t="s">
        <v>557</v>
      </c>
      <c r="F386" s="9" t="str">
        <f>VLOOKUP(D386,'[2]Detalle de Supermercado'!$I$2:$R$519,3,FALSE)</f>
        <v>ROTATIVO "BJ"</v>
      </c>
      <c r="G386" s="13">
        <v>2</v>
      </c>
      <c r="H386" s="9">
        <v>140</v>
      </c>
      <c r="I386" s="18">
        <f t="shared" si="6"/>
        <v>280</v>
      </c>
      <c r="J386" s="13" t="s">
        <v>65</v>
      </c>
      <c r="K386" s="13">
        <v>1</v>
      </c>
      <c r="L386" s="9" t="str">
        <f>VLOOKUP(D386,'[2]Detalle de Supermercado'!$I$2:$R$519,4,FALSE)</f>
        <v>01A22</v>
      </c>
      <c r="M386" s="13">
        <v>52.7</v>
      </c>
    </row>
    <row r="387" spans="1:13" x14ac:dyDescent="0.35">
      <c r="A387" s="9" t="s">
        <v>455</v>
      </c>
      <c r="B387" s="13" t="s">
        <v>87</v>
      </c>
      <c r="C387" s="9">
        <v>3</v>
      </c>
      <c r="D387" s="13" t="s">
        <v>407</v>
      </c>
      <c r="E387" s="13" t="s">
        <v>558</v>
      </c>
      <c r="F387" s="9" t="str">
        <f>VLOOKUP(D387,'[2]Detalle de Supermercado'!$I$2:$R$519,3,FALSE)</f>
        <v>CARATULA ROTATIVO "A"</v>
      </c>
      <c r="G387" s="13">
        <v>5</v>
      </c>
      <c r="H387" s="9">
        <v>16</v>
      </c>
      <c r="I387" s="18">
        <f t="shared" si="6"/>
        <v>80</v>
      </c>
      <c r="J387" s="13" t="s">
        <v>65</v>
      </c>
      <c r="K387" s="13">
        <v>1</v>
      </c>
      <c r="L387" s="9" t="str">
        <f>VLOOKUP(D387,'[2]Detalle de Supermercado'!$I$2:$R$519,4,FALSE)</f>
        <v>21B21</v>
      </c>
      <c r="M387" s="13">
        <v>32.43</v>
      </c>
    </row>
    <row r="388" spans="1:13" x14ac:dyDescent="0.35">
      <c r="A388" s="9" t="s">
        <v>455</v>
      </c>
      <c r="B388" s="13" t="s">
        <v>87</v>
      </c>
      <c r="C388" s="9">
        <v>3</v>
      </c>
      <c r="D388" s="13" t="s">
        <v>408</v>
      </c>
      <c r="E388" s="13" t="s">
        <v>559</v>
      </c>
      <c r="F388" s="9" t="str">
        <f>VLOOKUP(D388,'[2]Detalle de Supermercado'!$I$2:$R$519,3,FALSE)</f>
        <v>CARATULA ROTATIVO "A"</v>
      </c>
      <c r="G388" s="13">
        <v>5</v>
      </c>
      <c r="H388" s="9">
        <v>16</v>
      </c>
      <c r="I388" s="18">
        <f t="shared" si="6"/>
        <v>80</v>
      </c>
      <c r="J388" s="13" t="s">
        <v>65</v>
      </c>
      <c r="K388" s="13">
        <v>1</v>
      </c>
      <c r="L388" s="9" t="str">
        <f>VLOOKUP(D388,'[2]Detalle de Supermercado'!$I$2:$R$519,4,FALSE)</f>
        <v>21B16</v>
      </c>
      <c r="M388" s="13">
        <v>35.049999999999997</v>
      </c>
    </row>
    <row r="389" spans="1:13" x14ac:dyDescent="0.35">
      <c r="A389" s="9" t="s">
        <v>455</v>
      </c>
      <c r="B389" s="13" t="s">
        <v>87</v>
      </c>
      <c r="C389" s="9">
        <v>3</v>
      </c>
      <c r="D389" s="13" t="s">
        <v>409</v>
      </c>
      <c r="E389" s="13" t="s">
        <v>560</v>
      </c>
      <c r="F389" s="9" t="str">
        <f>VLOOKUP(D389,'[2]Detalle de Supermercado'!$I$2:$R$519,3,FALSE)</f>
        <v>CARATULA ROTATIVO "B"</v>
      </c>
      <c r="G389" s="13">
        <v>5</v>
      </c>
      <c r="H389" s="9">
        <v>16</v>
      </c>
      <c r="I389" s="18">
        <f t="shared" si="6"/>
        <v>80</v>
      </c>
      <c r="J389" s="13" t="s">
        <v>65</v>
      </c>
      <c r="K389" s="13">
        <v>1</v>
      </c>
      <c r="L389" s="9" t="str">
        <f>VLOOKUP(D389,'[2]Detalle de Supermercado'!$I$2:$R$519,4,FALSE)</f>
        <v>21B15</v>
      </c>
      <c r="M389" s="13">
        <v>34.04</v>
      </c>
    </row>
    <row r="390" spans="1:13" x14ac:dyDescent="0.35">
      <c r="A390" s="9" t="s">
        <v>455</v>
      </c>
      <c r="B390" s="13" t="s">
        <v>87</v>
      </c>
      <c r="C390" s="9">
        <v>3</v>
      </c>
      <c r="D390" s="13" t="s">
        <v>410</v>
      </c>
      <c r="E390" s="13" t="s">
        <v>561</v>
      </c>
      <c r="F390" s="9" t="str">
        <f>VLOOKUP(D390,'[2]Detalle de Supermercado'!$I$2:$R$519,3,FALSE)</f>
        <v>CARATULA ROTATIVO "A"</v>
      </c>
      <c r="G390" s="13">
        <v>5</v>
      </c>
      <c r="H390" s="9">
        <v>16</v>
      </c>
      <c r="I390" s="18">
        <f t="shared" si="6"/>
        <v>80</v>
      </c>
      <c r="J390" s="13" t="s">
        <v>65</v>
      </c>
      <c r="K390" s="13">
        <v>1</v>
      </c>
      <c r="L390" s="9" t="str">
        <f>VLOOKUP(D390,'[2]Detalle de Supermercado'!$I$2:$R$519,4,FALSE)</f>
        <v>20A41</v>
      </c>
      <c r="M390" s="13">
        <v>12.7</v>
      </c>
    </row>
    <row r="391" spans="1:13" x14ac:dyDescent="0.35">
      <c r="A391" s="9" t="s">
        <v>455</v>
      </c>
      <c r="B391" s="13" t="s">
        <v>87</v>
      </c>
      <c r="C391" s="9">
        <v>3</v>
      </c>
      <c r="D391" s="13" t="s">
        <v>411</v>
      </c>
      <c r="E391" s="13" t="s">
        <v>562</v>
      </c>
      <c r="F391" s="9" t="str">
        <f>VLOOKUP(D391,'[2]Detalle de Supermercado'!$I$2:$R$519,3,FALSE)</f>
        <v>CARATULA ROTATIVO "A"</v>
      </c>
      <c r="G391" s="13">
        <v>5</v>
      </c>
      <c r="H391" s="9">
        <v>16</v>
      </c>
      <c r="I391" s="18">
        <f t="shared" si="6"/>
        <v>80</v>
      </c>
      <c r="J391" s="13" t="s">
        <v>65</v>
      </c>
      <c r="K391" s="13">
        <v>1</v>
      </c>
      <c r="L391" s="9" t="str">
        <f>VLOOKUP(D391,'[2]Detalle de Supermercado'!$I$2:$R$519,4,FALSE)</f>
        <v>21B09</v>
      </c>
      <c r="M391" s="13">
        <v>39.54</v>
      </c>
    </row>
    <row r="392" spans="1:13" x14ac:dyDescent="0.35">
      <c r="A392" s="9" t="s">
        <v>455</v>
      </c>
      <c r="B392" s="13" t="s">
        <v>449</v>
      </c>
      <c r="C392" s="9">
        <v>3</v>
      </c>
      <c r="D392" s="22" t="s">
        <v>282</v>
      </c>
      <c r="E392" s="22" t="s">
        <v>563</v>
      </c>
      <c r="F392" s="9" t="str">
        <f>VLOOKUP(D392,'[2]Detalle de Supermercado'!$I$2:$R$519,3,FALSE)</f>
        <v>MANDOS COLUMNA "KS"</v>
      </c>
      <c r="G392" s="13">
        <v>4</v>
      </c>
      <c r="H392" s="9">
        <v>5</v>
      </c>
      <c r="I392" s="18">
        <f t="shared" si="6"/>
        <v>20</v>
      </c>
      <c r="J392" s="13" t="s">
        <v>65</v>
      </c>
      <c r="K392" s="13">
        <v>2</v>
      </c>
      <c r="L392" s="9" t="str">
        <f>VLOOKUP(D392,'[2]Detalle de Supermercado'!$I$2:$R$519,4,FALSE)</f>
        <v>05A04</v>
      </c>
      <c r="M392" s="13">
        <v>15.25</v>
      </c>
    </row>
    <row r="393" spans="1:13" x14ac:dyDescent="0.35">
      <c r="A393" s="9" t="s">
        <v>455</v>
      </c>
      <c r="B393" s="13" t="s">
        <v>87</v>
      </c>
      <c r="C393" s="9">
        <v>3</v>
      </c>
      <c r="D393" s="13" t="s">
        <v>281</v>
      </c>
      <c r="E393" s="13" t="s">
        <v>564</v>
      </c>
      <c r="F393" s="9" t="str">
        <f>VLOOKUP(D393,'[2]Detalle de Supermercado'!$I$2:$R$519,3,FALSE)</f>
        <v>SOPORTE SMLS</v>
      </c>
      <c r="G393" s="13">
        <v>3</v>
      </c>
      <c r="H393" s="9">
        <v>250</v>
      </c>
      <c r="I393" s="18">
        <f t="shared" si="6"/>
        <v>750</v>
      </c>
      <c r="J393" s="13" t="s">
        <v>65</v>
      </c>
      <c r="K393" s="13">
        <v>3</v>
      </c>
      <c r="L393" s="9" t="str">
        <f>VLOOKUP(D393,'[2]Detalle de Supermercado'!$I$2:$R$519,4,FALSE)</f>
        <v>22A06</v>
      </c>
      <c r="M393" s="13">
        <v>40.409999999999997</v>
      </c>
    </row>
    <row r="394" spans="1:13" x14ac:dyDescent="0.35">
      <c r="A394" s="9" t="s">
        <v>455</v>
      </c>
      <c r="B394" s="13" t="s">
        <v>87</v>
      </c>
      <c r="C394" s="9">
        <v>3</v>
      </c>
      <c r="D394" s="22" t="s">
        <v>412</v>
      </c>
      <c r="E394" s="22" t="s">
        <v>565</v>
      </c>
      <c r="F394" s="9" t="str">
        <f>VLOOKUP(D394,'[2]Detalle de Supermercado'!$I$2:$R$519,3,FALSE)</f>
        <v>MANDOS COLUMNA</v>
      </c>
      <c r="G394" s="13">
        <v>10</v>
      </c>
      <c r="H394" s="9">
        <v>5</v>
      </c>
      <c r="I394" s="18">
        <f t="shared" si="6"/>
        <v>50</v>
      </c>
      <c r="J394" s="13" t="s">
        <v>65</v>
      </c>
      <c r="K394" s="13">
        <v>3</v>
      </c>
      <c r="L394" s="9" t="str">
        <f>VLOOKUP(D394,'[2]Detalle de Supermercado'!$I$2:$R$519,4,FALSE)</f>
        <v>20A44</v>
      </c>
      <c r="M394" s="13">
        <v>12.15</v>
      </c>
    </row>
    <row r="395" spans="1:13" x14ac:dyDescent="0.35">
      <c r="A395" s="9" t="s">
        <v>455</v>
      </c>
      <c r="B395" s="13" t="s">
        <v>449</v>
      </c>
      <c r="C395" s="9">
        <v>3</v>
      </c>
      <c r="D395" s="22" t="s">
        <v>413</v>
      </c>
      <c r="E395" s="22" t="s">
        <v>566</v>
      </c>
      <c r="F395" s="9" t="str">
        <f>VLOOKUP(D395,'[2]Detalle de Supermercado'!$I$2:$R$519,3,FALSE)</f>
        <v xml:space="preserve">MANDOS COLUMNA </v>
      </c>
      <c r="G395" s="13">
        <v>2</v>
      </c>
      <c r="H395" s="9">
        <v>5</v>
      </c>
      <c r="I395" s="18">
        <f t="shared" si="6"/>
        <v>10</v>
      </c>
      <c r="J395" s="13" t="s">
        <v>65</v>
      </c>
      <c r="K395" s="13">
        <v>3</v>
      </c>
      <c r="L395" s="9" t="str">
        <f>VLOOKUP(D395,'[2]Detalle de Supermercado'!$I$2:$R$519,4,FALSE)</f>
        <v>20A34</v>
      </c>
      <c r="M395" s="13">
        <v>18.420000000000002</v>
      </c>
    </row>
    <row r="396" spans="1:13" x14ac:dyDescent="0.35">
      <c r="A396" s="9" t="s">
        <v>455</v>
      </c>
      <c r="B396" s="13" t="s">
        <v>87</v>
      </c>
      <c r="C396" s="9">
        <v>3</v>
      </c>
      <c r="D396" s="22" t="s">
        <v>414</v>
      </c>
      <c r="E396" s="22" t="s">
        <v>567</v>
      </c>
      <c r="F396" s="9" t="str">
        <f>VLOOKUP(D396,'[2]Detalle de Supermercado'!$I$2:$R$519,3,FALSE)</f>
        <v>MANDOS</v>
      </c>
      <c r="G396" s="13">
        <v>2</v>
      </c>
      <c r="H396" s="9">
        <v>5</v>
      </c>
      <c r="I396" s="18">
        <f t="shared" si="6"/>
        <v>10</v>
      </c>
      <c r="J396" s="13" t="s">
        <v>65</v>
      </c>
      <c r="K396" s="13">
        <v>4</v>
      </c>
      <c r="L396" s="9" t="str">
        <f>VLOOKUP(D396,'[2]Detalle de Supermercado'!$I$2:$R$519,4,FALSE)</f>
        <v>21A05</v>
      </c>
      <c r="M396" s="13">
        <v>39.299999999999997</v>
      </c>
    </row>
    <row r="397" spans="1:13" x14ac:dyDescent="0.35">
      <c r="A397" s="9" t="s">
        <v>455</v>
      </c>
      <c r="B397" s="13" t="s">
        <v>87</v>
      </c>
      <c r="C397" s="9">
        <v>3</v>
      </c>
      <c r="D397" s="13" t="s">
        <v>407</v>
      </c>
      <c r="E397" s="13" t="s">
        <v>558</v>
      </c>
      <c r="F397" s="9" t="str">
        <f>VLOOKUP(D397,'[2]Detalle de Supermercado'!$I$2:$R$519,3,FALSE)</f>
        <v>CARATULA ROTATIVO "A"</v>
      </c>
      <c r="G397" s="13">
        <v>1</v>
      </c>
      <c r="H397" s="9">
        <v>16</v>
      </c>
      <c r="I397" s="18">
        <f t="shared" si="6"/>
        <v>16</v>
      </c>
      <c r="J397" s="13" t="s">
        <v>65</v>
      </c>
      <c r="K397" s="13">
        <v>4</v>
      </c>
      <c r="L397" s="9" t="str">
        <f>VLOOKUP(D397,'[2]Detalle de Supermercado'!$I$2:$R$519,4,FALSE)</f>
        <v>21B21</v>
      </c>
      <c r="M397" s="13">
        <v>30.91</v>
      </c>
    </row>
    <row r="398" spans="1:13" x14ac:dyDescent="0.35">
      <c r="A398" s="9" t="s">
        <v>455</v>
      </c>
      <c r="B398" s="13" t="s">
        <v>87</v>
      </c>
      <c r="C398" s="9">
        <v>3</v>
      </c>
      <c r="D398" s="13" t="s">
        <v>415</v>
      </c>
      <c r="E398" s="13" t="s">
        <v>568</v>
      </c>
      <c r="F398" s="9" t="str">
        <f>VLOOKUP(D398,'[2]Detalle de Supermercado'!$I$2:$R$519,3,FALSE)</f>
        <v>BANDEJA CON TAPA "B"</v>
      </c>
      <c r="G398" s="13">
        <v>3</v>
      </c>
      <c r="H398" s="9">
        <v>8</v>
      </c>
      <c r="I398" s="18">
        <f t="shared" si="6"/>
        <v>24</v>
      </c>
      <c r="J398" s="13" t="s">
        <v>65</v>
      </c>
      <c r="K398" s="13">
        <v>4</v>
      </c>
      <c r="L398" s="9" t="str">
        <f>VLOOKUP(D398,'[2]Detalle de Supermercado'!$I$2:$R$519,4,FALSE)</f>
        <v>21A03</v>
      </c>
      <c r="M398" s="13">
        <v>42.92</v>
      </c>
    </row>
    <row r="399" spans="1:13" x14ac:dyDescent="0.35">
      <c r="A399" s="9" t="s">
        <v>455</v>
      </c>
      <c r="B399" s="13" t="s">
        <v>87</v>
      </c>
      <c r="C399" s="9">
        <v>3</v>
      </c>
      <c r="D399" s="13" t="s">
        <v>416</v>
      </c>
      <c r="E399" s="13" t="s">
        <v>569</v>
      </c>
      <c r="F399" s="9" t="str">
        <f>VLOOKUP(D399,'[2]Detalle de Supermercado'!$I$2:$R$519,3,FALSE)</f>
        <v>MANDOS COLUMNA "JT"</v>
      </c>
      <c r="G399" s="13">
        <v>2</v>
      </c>
      <c r="H399" s="9">
        <v>5</v>
      </c>
      <c r="I399" s="18">
        <f t="shared" si="6"/>
        <v>10</v>
      </c>
      <c r="J399" s="13" t="s">
        <v>65</v>
      </c>
      <c r="K399" s="13">
        <v>4</v>
      </c>
      <c r="L399" s="9" t="str">
        <f>VLOOKUP(D399,'[2]Detalle de Supermercado'!$I$2:$R$519,4,FALSE)</f>
        <v>22A04</v>
      </c>
      <c r="M399" s="13">
        <v>42.24</v>
      </c>
    </row>
    <row r="400" spans="1:13" x14ac:dyDescent="0.35">
      <c r="A400" s="9" t="s">
        <v>455</v>
      </c>
      <c r="B400" s="13" t="s">
        <v>87</v>
      </c>
      <c r="C400" s="9">
        <v>3</v>
      </c>
      <c r="D400" s="13" t="s">
        <v>417</v>
      </c>
      <c r="E400" s="13" t="s">
        <v>570</v>
      </c>
      <c r="F400" s="9" t="str">
        <f>VLOOKUP(D400,'[2]Detalle de Supermercado'!$I$2:$R$519,3,FALSE)</f>
        <v>MANDOS COLUMNA "KA"</v>
      </c>
      <c r="G400" s="13">
        <v>3</v>
      </c>
      <c r="H400" s="9">
        <v>5</v>
      </c>
      <c r="I400" s="18">
        <f t="shared" si="6"/>
        <v>15</v>
      </c>
      <c r="J400" s="13" t="s">
        <v>65</v>
      </c>
      <c r="K400" s="13">
        <v>5</v>
      </c>
      <c r="L400" s="9" t="str">
        <f>VLOOKUP(D400,'[2]Detalle de Supermercado'!$I$2:$R$519,4,FALSE)</f>
        <v>21A10</v>
      </c>
      <c r="M400" s="13">
        <v>33.46</v>
      </c>
    </row>
    <row r="401" spans="1:13" x14ac:dyDescent="0.35">
      <c r="A401" s="9" t="s">
        <v>455</v>
      </c>
      <c r="B401" s="13" t="s">
        <v>87</v>
      </c>
      <c r="C401" s="9">
        <v>3</v>
      </c>
      <c r="D401" s="22" t="s">
        <v>282</v>
      </c>
      <c r="E401" s="22" t="s">
        <v>563</v>
      </c>
      <c r="F401" s="9" t="str">
        <f>VLOOKUP(D401,'[2]Detalle de Supermercado'!$I$2:$R$519,3,FALSE)</f>
        <v>MANDOS COLUMNA "KS"</v>
      </c>
      <c r="G401" s="13">
        <v>1</v>
      </c>
      <c r="H401" s="9">
        <v>5</v>
      </c>
      <c r="I401" s="18">
        <f t="shared" si="6"/>
        <v>5</v>
      </c>
      <c r="J401" s="13" t="s">
        <v>65</v>
      </c>
      <c r="K401" s="13">
        <v>5</v>
      </c>
      <c r="L401" s="9" t="str">
        <f>VLOOKUP(D401,'[2]Detalle de Supermercado'!$I$2:$R$519,4,FALSE)</f>
        <v>05A04</v>
      </c>
      <c r="M401" s="13">
        <v>15.25</v>
      </c>
    </row>
    <row r="402" spans="1:13" x14ac:dyDescent="0.35">
      <c r="A402" s="9" t="s">
        <v>455</v>
      </c>
      <c r="B402" s="13" t="s">
        <v>87</v>
      </c>
      <c r="C402" s="9">
        <v>3</v>
      </c>
      <c r="D402" s="13" t="s">
        <v>418</v>
      </c>
      <c r="E402" s="13" t="s">
        <v>571</v>
      </c>
      <c r="F402" s="9" t="str">
        <f>VLOOKUP(D402,'[2]Detalle de Supermercado'!$I$2:$R$519,3,FALSE)</f>
        <v>MANDOS COLUMNA "JM"</v>
      </c>
      <c r="G402" s="13">
        <v>1</v>
      </c>
      <c r="H402" s="9">
        <v>5</v>
      </c>
      <c r="I402" s="18">
        <f t="shared" si="6"/>
        <v>5</v>
      </c>
      <c r="J402" s="13" t="s">
        <v>65</v>
      </c>
      <c r="K402" s="13">
        <v>5</v>
      </c>
      <c r="L402" s="9" t="str">
        <f>VLOOKUP(D402,'[2]Detalle de Supermercado'!$I$2:$R$519,4,FALSE)</f>
        <v>20A12</v>
      </c>
      <c r="M402" s="13">
        <v>29.94</v>
      </c>
    </row>
    <row r="403" spans="1:13" x14ac:dyDescent="0.35">
      <c r="A403" s="9" t="s">
        <v>455</v>
      </c>
      <c r="B403" s="13" t="s">
        <v>449</v>
      </c>
      <c r="C403" s="9">
        <v>3</v>
      </c>
      <c r="D403" s="13" t="s">
        <v>419</v>
      </c>
      <c r="E403" s="13" t="s">
        <v>572</v>
      </c>
      <c r="F403" s="9" t="str">
        <f>VLOOKUP(D403,'[2]Detalle de Supermercado'!$I$2:$R$519,3,FALSE)</f>
        <v>COMBI "410 B"</v>
      </c>
      <c r="G403" s="13">
        <v>6</v>
      </c>
      <c r="H403" s="9">
        <v>7</v>
      </c>
      <c r="I403" s="18">
        <f t="shared" si="6"/>
        <v>42</v>
      </c>
      <c r="J403" s="13" t="s">
        <v>65</v>
      </c>
      <c r="K403" s="13">
        <v>6</v>
      </c>
      <c r="L403" s="9" t="str">
        <f>VLOOKUP(D403,'[2]Detalle de Supermercado'!$I$2:$R$519,4,FALSE)</f>
        <v>20A43</v>
      </c>
      <c r="M403" s="13">
        <v>11.08</v>
      </c>
    </row>
    <row r="404" spans="1:13" x14ac:dyDescent="0.35">
      <c r="A404" s="9" t="s">
        <v>455</v>
      </c>
      <c r="B404" s="13" t="s">
        <v>87</v>
      </c>
      <c r="C404" s="9">
        <v>3</v>
      </c>
      <c r="D404" s="22" t="s">
        <v>420</v>
      </c>
      <c r="E404" s="22" t="s">
        <v>573</v>
      </c>
      <c r="F404" s="9" t="str">
        <f>VLOOKUP(D404,'[2]Detalle de Supermercado'!$I$2:$R$519,3,FALSE)</f>
        <v>STORAGE COMPARTMENT</v>
      </c>
      <c r="G404" s="13">
        <v>6</v>
      </c>
      <c r="H404" s="9">
        <v>13</v>
      </c>
      <c r="I404" s="18">
        <f t="shared" si="6"/>
        <v>78</v>
      </c>
      <c r="J404" s="13" t="s">
        <v>65</v>
      </c>
      <c r="K404" s="13">
        <v>6</v>
      </c>
      <c r="L404" s="9" t="str">
        <f>VLOOKUP(D404,'[2]Detalle de Supermercado'!$I$2:$R$519,4,FALSE)</f>
        <v>20A40</v>
      </c>
      <c r="M404" s="13">
        <v>14.27</v>
      </c>
    </row>
    <row r="405" spans="1:13" x14ac:dyDescent="0.35">
      <c r="A405" s="9" t="s">
        <v>455</v>
      </c>
      <c r="B405" s="13" t="s">
        <v>87</v>
      </c>
      <c r="C405" s="9">
        <v>3</v>
      </c>
      <c r="D405" s="13" t="s">
        <v>421</v>
      </c>
      <c r="E405" s="13" t="s">
        <v>574</v>
      </c>
      <c r="F405" s="9" t="str">
        <f>VLOOKUP(D405,'[2]Detalle de Supermercado'!$I$2:$R$519,3,FALSE)</f>
        <v>BANDEJA CON TAPA "B"</v>
      </c>
      <c r="G405" s="13">
        <v>10</v>
      </c>
      <c r="H405" s="9">
        <v>4</v>
      </c>
      <c r="I405" s="18">
        <f t="shared" si="6"/>
        <v>40</v>
      </c>
      <c r="J405" s="13" t="s">
        <v>65</v>
      </c>
      <c r="K405" s="13">
        <v>7</v>
      </c>
      <c r="L405" s="9" t="str">
        <f>VLOOKUP(D405,'[2]Detalle de Supermercado'!$I$2:$R$519,4,FALSE)</f>
        <v>20A42</v>
      </c>
      <c r="M405" s="13">
        <v>12.33</v>
      </c>
    </row>
    <row r="406" spans="1:13" x14ac:dyDescent="0.35">
      <c r="A406" s="9" t="s">
        <v>455</v>
      </c>
      <c r="B406" s="13" t="s">
        <v>87</v>
      </c>
      <c r="C406" s="9">
        <v>3</v>
      </c>
      <c r="D406" s="22" t="s">
        <v>420</v>
      </c>
      <c r="E406" s="22" t="s">
        <v>573</v>
      </c>
      <c r="F406" s="9" t="str">
        <f>VLOOKUP(D406,'[2]Detalle de Supermercado'!$I$2:$R$519,3,FALSE)</f>
        <v>STORAGE COMPARTMENT</v>
      </c>
      <c r="G406" s="13">
        <v>10</v>
      </c>
      <c r="H406" s="9">
        <v>13</v>
      </c>
      <c r="I406" s="18">
        <f t="shared" si="6"/>
        <v>130</v>
      </c>
      <c r="J406" s="13" t="s">
        <v>65</v>
      </c>
      <c r="K406" s="13">
        <v>7</v>
      </c>
      <c r="L406" s="9" t="str">
        <f>VLOOKUP(D406,'[2]Detalle de Supermercado'!$I$2:$R$519,4,FALSE)</f>
        <v>20A40</v>
      </c>
      <c r="M406" s="13">
        <v>12.66</v>
      </c>
    </row>
    <row r="407" spans="1:13" x14ac:dyDescent="0.35">
      <c r="A407" s="9" t="s">
        <v>455</v>
      </c>
      <c r="B407" s="13" t="s">
        <v>87</v>
      </c>
      <c r="C407" s="9">
        <v>3</v>
      </c>
      <c r="D407" s="22" t="s">
        <v>422</v>
      </c>
      <c r="E407" s="22" t="s">
        <v>575</v>
      </c>
      <c r="F407" s="9" t="str">
        <f>VLOOKUP(D407,'[2]Detalle de Supermercado'!$I$2:$R$519,3,FALSE)</f>
        <v>INTERRUPTOR EMERGENCIA</v>
      </c>
      <c r="G407" s="13">
        <v>4</v>
      </c>
      <c r="H407" s="9">
        <v>160</v>
      </c>
      <c r="I407" s="18">
        <f t="shared" si="6"/>
        <v>640</v>
      </c>
      <c r="J407" s="13" t="s">
        <v>65</v>
      </c>
      <c r="K407" s="13">
        <v>8</v>
      </c>
      <c r="L407" s="9" t="str">
        <f>VLOOKUP(D407,'[2]Detalle de Supermercado'!$I$2:$R$519,4,FALSE)</f>
        <v>04A03</v>
      </c>
      <c r="M407" s="13">
        <v>33.51</v>
      </c>
    </row>
    <row r="408" spans="1:13" x14ac:dyDescent="0.35">
      <c r="A408" s="9" t="s">
        <v>455</v>
      </c>
      <c r="B408" s="13" t="s">
        <v>87</v>
      </c>
      <c r="C408" s="9">
        <v>3</v>
      </c>
      <c r="D408" s="22" t="s">
        <v>423</v>
      </c>
      <c r="E408" s="22" t="s">
        <v>576</v>
      </c>
      <c r="F408" s="9" t="str">
        <f>VLOOKUP(D408,'[2]Detalle de Supermercado'!$I$2:$R$519,3,FALSE)</f>
        <v>INTERRUPTOR EMERGENCIA</v>
      </c>
      <c r="G408" s="13">
        <v>2</v>
      </c>
      <c r="H408" s="9">
        <v>160</v>
      </c>
      <c r="I408" s="18">
        <f t="shared" si="6"/>
        <v>320</v>
      </c>
      <c r="J408" s="13" t="s">
        <v>65</v>
      </c>
      <c r="K408" s="13">
        <v>8</v>
      </c>
      <c r="L408" s="9" t="str">
        <f>VLOOKUP(D408,'[2]Detalle de Supermercado'!$I$2:$R$519,4,FALSE)</f>
        <v>04A02</v>
      </c>
      <c r="M408" s="13">
        <v>35.61</v>
      </c>
    </row>
    <row r="409" spans="1:13" x14ac:dyDescent="0.35">
      <c r="A409" s="9" t="s">
        <v>455</v>
      </c>
      <c r="B409" s="13" t="s">
        <v>87</v>
      </c>
      <c r="C409" s="9">
        <v>3</v>
      </c>
      <c r="D409" s="22" t="s">
        <v>283</v>
      </c>
      <c r="E409" s="22" t="s">
        <v>175</v>
      </c>
      <c r="F409" s="9" t="str">
        <f>VLOOKUP(D409,'[2]Detalle de Supermercado'!$I$2:$R$519,3,FALSE)</f>
        <v>TORNILLO</v>
      </c>
      <c r="G409" s="6">
        <v>1</v>
      </c>
      <c r="H409" s="9">
        <f>VLOOKUP(D409,'[3]Detalle de Supermercado'!$I:$M,5,0)</f>
        <v>220000</v>
      </c>
      <c r="I409" s="18">
        <f t="shared" si="6"/>
        <v>220000</v>
      </c>
      <c r="J409" s="13" t="s">
        <v>138</v>
      </c>
      <c r="K409" s="13" t="s">
        <v>138</v>
      </c>
      <c r="L409" s="9" t="str">
        <f>VLOOKUP(D409,'[2]Detalle de Supermercado'!$I$2:$R$519,4,FALSE)</f>
        <v>20A21</v>
      </c>
      <c r="M409" s="13">
        <v>33.51</v>
      </c>
    </row>
    <row r="410" spans="1:13" x14ac:dyDescent="0.35">
      <c r="A410" s="9" t="s">
        <v>455</v>
      </c>
      <c r="B410" s="13" t="s">
        <v>87</v>
      </c>
      <c r="C410" s="9">
        <v>3</v>
      </c>
      <c r="D410" s="13" t="s">
        <v>424</v>
      </c>
      <c r="E410" s="13" t="s">
        <v>577</v>
      </c>
      <c r="F410" s="9" t="str">
        <f>VLOOKUP(D410,'[2]Detalle de Supermercado'!$I$2:$R$519,3,FALSE)</f>
        <v>INSTRUMENT CLUSTER</v>
      </c>
      <c r="G410" s="13">
        <v>1</v>
      </c>
      <c r="H410" s="9">
        <v>60</v>
      </c>
      <c r="I410" s="18">
        <f t="shared" si="6"/>
        <v>60</v>
      </c>
      <c r="J410" s="13" t="s">
        <v>65</v>
      </c>
      <c r="K410" s="13">
        <v>8</v>
      </c>
      <c r="L410" s="9" t="str">
        <f>VLOOKUP(D410,'[2]Detalle de Supermercado'!$I$2:$R$519,4,FALSE)</f>
        <v>20A45</v>
      </c>
      <c r="M410" s="13">
        <v>11.84</v>
      </c>
    </row>
    <row r="411" spans="1:13" x14ac:dyDescent="0.35">
      <c r="A411" s="9" t="s">
        <v>455</v>
      </c>
      <c r="B411" s="13" t="s">
        <v>87</v>
      </c>
      <c r="C411" s="9">
        <v>3</v>
      </c>
      <c r="D411" s="13" t="s">
        <v>425</v>
      </c>
      <c r="E411" s="13" t="s">
        <v>578</v>
      </c>
      <c r="F411" s="9" t="str">
        <f>VLOOKUP(D411,'[2]Detalle de Supermercado'!$I$2:$R$519,3,FALSE)</f>
        <v>INSTRUMENT CLUSTER</v>
      </c>
      <c r="G411" s="13">
        <v>2</v>
      </c>
      <c r="H411" s="9">
        <v>60</v>
      </c>
      <c r="I411" s="18">
        <f t="shared" si="6"/>
        <v>120</v>
      </c>
      <c r="J411" s="13" t="s">
        <v>65</v>
      </c>
      <c r="K411" s="13">
        <v>9</v>
      </c>
      <c r="L411" s="9" t="str">
        <f>VLOOKUP(D411,'[2]Detalle de Supermercado'!$I$2:$R$519,4,FALSE)</f>
        <v>21A28</v>
      </c>
      <c r="M411" s="13">
        <v>16.829999999999998</v>
      </c>
    </row>
    <row r="412" spans="1:13" x14ac:dyDescent="0.35">
      <c r="A412" s="9" t="s">
        <v>455</v>
      </c>
      <c r="B412" s="13"/>
      <c r="C412" s="9">
        <v>3</v>
      </c>
      <c r="D412" s="13" t="s">
        <v>423</v>
      </c>
      <c r="E412" s="13" t="s">
        <v>576</v>
      </c>
      <c r="F412" s="9" t="str">
        <f>VLOOKUP(D412,'[2]Detalle de Supermercado'!$I$2:$R$519,3,FALSE)</f>
        <v>INTERRUPTOR EMERGENCIA</v>
      </c>
      <c r="G412" s="13">
        <v>2</v>
      </c>
      <c r="H412" s="9">
        <v>160</v>
      </c>
      <c r="I412" s="18">
        <f t="shared" si="6"/>
        <v>320</v>
      </c>
      <c r="J412" s="13" t="s">
        <v>65</v>
      </c>
      <c r="K412" s="13">
        <v>9</v>
      </c>
      <c r="L412" s="9" t="str">
        <f>VLOOKUP(D412,'[2]Detalle de Supermercado'!$I$2:$R$519,4,FALSE)</f>
        <v>04A02</v>
      </c>
      <c r="M412" s="13">
        <v>35.6</v>
      </c>
    </row>
    <row r="413" spans="1:13" x14ac:dyDescent="0.35">
      <c r="A413" s="9" t="s">
        <v>455</v>
      </c>
      <c r="B413" s="13" t="s">
        <v>87</v>
      </c>
      <c r="C413" s="9">
        <v>3</v>
      </c>
      <c r="D413" s="13" t="s">
        <v>426</v>
      </c>
      <c r="E413" s="13" t="s">
        <v>579</v>
      </c>
      <c r="F413" s="9" t="str">
        <f>VLOOKUP(D413,'[2]Detalle de Supermercado'!$I$2:$R$519,3,FALSE)</f>
        <v>SOPORTE ALTAVOZ TABLERO</v>
      </c>
      <c r="G413" s="13">
        <v>3</v>
      </c>
      <c r="H413" s="9">
        <v>20</v>
      </c>
      <c r="I413" s="18">
        <f t="shared" si="6"/>
        <v>60</v>
      </c>
      <c r="J413" s="13" t="s">
        <v>65</v>
      </c>
      <c r="K413" s="13">
        <v>9</v>
      </c>
      <c r="L413" s="9" t="str">
        <f>VLOOKUP(D413,'[2]Detalle de Supermercado'!$I$2:$R$519,4,FALSE)</f>
        <v>21A19</v>
      </c>
      <c r="M413" s="13">
        <v>19.899999999999999</v>
      </c>
    </row>
    <row r="414" spans="1:13" x14ac:dyDescent="0.35">
      <c r="A414" s="9" t="s">
        <v>455</v>
      </c>
      <c r="B414" s="13" t="s">
        <v>87</v>
      </c>
      <c r="C414" s="9">
        <v>3</v>
      </c>
      <c r="D414" s="13" t="s">
        <v>71</v>
      </c>
      <c r="E414" s="13" t="s">
        <v>250</v>
      </c>
      <c r="F414" s="9" t="str">
        <f>VLOOKUP(D414,'[2]Detalle de Supermercado'!$I$2:$R$519,3,FALSE)</f>
        <v>92  CHICOTE DE BLOQUEO</v>
      </c>
      <c r="G414" s="13">
        <v>4</v>
      </c>
      <c r="H414" s="9">
        <v>180</v>
      </c>
      <c r="I414" s="18">
        <f t="shared" si="6"/>
        <v>720</v>
      </c>
      <c r="J414" s="13" t="s">
        <v>65</v>
      </c>
      <c r="K414" s="13">
        <v>9</v>
      </c>
      <c r="L414" s="9" t="str">
        <f>VLOOKUP(D414,'[2]Detalle de Supermercado'!$I$2:$R$519,4,FALSE)</f>
        <v>06A33-1</v>
      </c>
      <c r="M414" s="13">
        <v>80.069999999999993</v>
      </c>
    </row>
    <row r="415" spans="1:13" x14ac:dyDescent="0.35">
      <c r="A415" s="9" t="s">
        <v>455</v>
      </c>
      <c r="B415" s="13" t="s">
        <v>87</v>
      </c>
      <c r="C415" s="9">
        <v>3</v>
      </c>
      <c r="D415" s="13" t="s">
        <v>427</v>
      </c>
      <c r="E415" s="13" t="s">
        <v>580</v>
      </c>
      <c r="F415" s="9" t="str">
        <f>VLOOKUP(D415,'[2]Detalle de Supermercado'!$I$2:$R$519,3,FALSE)</f>
        <v>SOPORTE ALTAVOZ TABLERO</v>
      </c>
      <c r="G415" s="13">
        <v>3</v>
      </c>
      <c r="H415" s="9">
        <v>20</v>
      </c>
      <c r="I415" s="18">
        <f t="shared" si="6"/>
        <v>60</v>
      </c>
      <c r="J415" s="13" t="s">
        <v>65</v>
      </c>
      <c r="K415" s="13">
        <v>9</v>
      </c>
      <c r="L415" s="9" t="str">
        <f>VLOOKUP(D415,'[2]Detalle de Supermercado'!$I$2:$R$519,4,FALSE)</f>
        <v>20A24</v>
      </c>
      <c r="M415" s="13">
        <v>25.72</v>
      </c>
    </row>
    <row r="416" spans="1:13" x14ac:dyDescent="0.35">
      <c r="A416" s="9" t="s">
        <v>455</v>
      </c>
      <c r="B416" s="13" t="s">
        <v>448</v>
      </c>
      <c r="C416" s="9">
        <v>3</v>
      </c>
      <c r="D416" s="13" t="s">
        <v>428</v>
      </c>
      <c r="E416" s="13" t="s">
        <v>581</v>
      </c>
      <c r="F416" s="9" t="e">
        <f>VLOOKUP(D416,'[2]Detalle de Supermercado'!$I$2:$R$519,3,FALSE)</f>
        <v>#N/A</v>
      </c>
      <c r="G416" s="13">
        <v>3</v>
      </c>
      <c r="H416" s="9">
        <v>12</v>
      </c>
      <c r="I416" s="18">
        <f t="shared" si="6"/>
        <v>36</v>
      </c>
      <c r="J416" s="13" t="s">
        <v>444</v>
      </c>
      <c r="K416" s="13" t="s">
        <v>445</v>
      </c>
      <c r="L416" s="6" t="s">
        <v>715</v>
      </c>
      <c r="M416" s="13">
        <v>28</v>
      </c>
    </row>
    <row r="417" spans="1:13" x14ac:dyDescent="0.35">
      <c r="A417" s="9" t="s">
        <v>455</v>
      </c>
      <c r="B417" s="13" t="s">
        <v>448</v>
      </c>
      <c r="C417" s="9">
        <v>3</v>
      </c>
      <c r="D417" s="13" t="s">
        <v>429</v>
      </c>
      <c r="E417" s="13" t="s">
        <v>582</v>
      </c>
      <c r="F417" s="9" t="e">
        <f>VLOOKUP(D417,'[2]Detalle de Supermercado'!$I$2:$R$519,3,FALSE)</f>
        <v>#N/A</v>
      </c>
      <c r="G417" s="13">
        <v>1</v>
      </c>
      <c r="H417" s="9">
        <v>12</v>
      </c>
      <c r="I417" s="18">
        <f t="shared" si="6"/>
        <v>12</v>
      </c>
      <c r="J417" s="13" t="s">
        <v>444</v>
      </c>
      <c r="K417" s="13" t="s">
        <v>445</v>
      </c>
      <c r="L417" s="5" t="s">
        <v>730</v>
      </c>
      <c r="M417" s="13"/>
    </row>
    <row r="418" spans="1:13" x14ac:dyDescent="0.35">
      <c r="A418" s="9" t="s">
        <v>455</v>
      </c>
      <c r="B418" s="13" t="s">
        <v>448</v>
      </c>
      <c r="C418" s="9">
        <v>3</v>
      </c>
      <c r="D418" s="13" t="s">
        <v>430</v>
      </c>
      <c r="E418" s="13" t="s">
        <v>583</v>
      </c>
      <c r="F418" s="9" t="e">
        <f>VLOOKUP(D418,'[2]Detalle de Supermercado'!$I$2:$R$519,3,FALSE)</f>
        <v>#N/A</v>
      </c>
      <c r="G418" s="13">
        <v>5</v>
      </c>
      <c r="H418" s="9">
        <v>12</v>
      </c>
      <c r="I418" s="18">
        <f t="shared" si="6"/>
        <v>60</v>
      </c>
      <c r="J418" s="13" t="s">
        <v>444</v>
      </c>
      <c r="K418" s="13" t="s">
        <v>445</v>
      </c>
      <c r="L418" s="6" t="s">
        <v>715</v>
      </c>
      <c r="M418" s="13">
        <v>20</v>
      </c>
    </row>
    <row r="419" spans="1:13" x14ac:dyDescent="0.35">
      <c r="A419" s="9" t="s">
        <v>455</v>
      </c>
      <c r="B419" s="13" t="s">
        <v>448</v>
      </c>
      <c r="C419" s="9">
        <v>3</v>
      </c>
      <c r="D419" s="13" t="s">
        <v>431</v>
      </c>
      <c r="E419" s="13" t="s">
        <v>584</v>
      </c>
      <c r="F419" s="9" t="e">
        <f>VLOOKUP(D419,'[2]Detalle de Supermercado'!$I$2:$R$519,3,FALSE)</f>
        <v>#N/A</v>
      </c>
      <c r="G419" s="13">
        <v>3</v>
      </c>
      <c r="H419" s="9">
        <v>12</v>
      </c>
      <c r="I419" s="18">
        <f t="shared" si="6"/>
        <v>36</v>
      </c>
      <c r="J419" s="13" t="s">
        <v>444</v>
      </c>
      <c r="K419" s="13" t="s">
        <v>445</v>
      </c>
      <c r="L419" s="5" t="s">
        <v>730</v>
      </c>
      <c r="M419" s="13"/>
    </row>
    <row r="420" spans="1:13" x14ac:dyDescent="0.35">
      <c r="A420" s="9" t="s">
        <v>455</v>
      </c>
      <c r="B420" s="13" t="s">
        <v>87</v>
      </c>
      <c r="C420" s="9">
        <v>3</v>
      </c>
      <c r="D420" s="13" t="s">
        <v>432</v>
      </c>
      <c r="E420" s="20" t="s">
        <v>585</v>
      </c>
      <c r="F420" s="9" t="str">
        <f>VLOOKUP(D420,'[2]Detalle de Supermercado'!$I$2:$R$519,3,FALSE)</f>
        <v>VALVULA AIRE</v>
      </c>
      <c r="G420" s="13">
        <v>1</v>
      </c>
      <c r="H420" s="9">
        <v>1000</v>
      </c>
      <c r="I420" s="18">
        <f t="shared" si="6"/>
        <v>1000</v>
      </c>
      <c r="J420" s="13" t="s">
        <v>444</v>
      </c>
      <c r="K420" s="13" t="s">
        <v>445</v>
      </c>
      <c r="L420" s="9" t="str">
        <f>VLOOKUP(D420,'[2]Detalle de Supermercado'!$I$2:$R$519,4,FALSE)</f>
        <v>22A10</v>
      </c>
      <c r="M420" s="13">
        <v>32.130000000000003</v>
      </c>
    </row>
    <row r="421" spans="1:13" x14ac:dyDescent="0.35">
      <c r="A421" s="9" t="s">
        <v>455</v>
      </c>
      <c r="B421" s="13" t="s">
        <v>452</v>
      </c>
      <c r="C421" s="9">
        <v>3</v>
      </c>
      <c r="D421" s="13" t="s">
        <v>433</v>
      </c>
      <c r="E421" s="13" t="s">
        <v>586</v>
      </c>
      <c r="F421" s="9" t="e">
        <f>VLOOKUP(D421,'[2]Detalle de Supermercado'!$I$2:$R$519,3,FALSE)</f>
        <v>#N/A</v>
      </c>
      <c r="G421" s="13">
        <v>1</v>
      </c>
      <c r="H421" s="9">
        <v>56</v>
      </c>
      <c r="I421" s="18">
        <f t="shared" ref="I421:I426" si="7">+G421*H421</f>
        <v>56</v>
      </c>
      <c r="J421" s="13" t="s">
        <v>291</v>
      </c>
      <c r="K421" s="13" t="s">
        <v>445</v>
      </c>
      <c r="L421" s="6" t="s">
        <v>715</v>
      </c>
      <c r="M421" s="13">
        <v>93</v>
      </c>
    </row>
    <row r="422" spans="1:13" x14ac:dyDescent="0.35">
      <c r="A422" s="9" t="s">
        <v>455</v>
      </c>
      <c r="B422" s="13" t="s">
        <v>452</v>
      </c>
      <c r="C422" s="9">
        <v>3</v>
      </c>
      <c r="D422" s="13" t="s">
        <v>434</v>
      </c>
      <c r="E422" s="13" t="s">
        <v>587</v>
      </c>
      <c r="F422" s="9" t="e">
        <f>VLOOKUP(D422,'[2]Detalle de Supermercado'!$I$2:$R$519,3,FALSE)</f>
        <v>#N/A</v>
      </c>
      <c r="G422" s="13">
        <v>1</v>
      </c>
      <c r="H422" s="9">
        <v>56</v>
      </c>
      <c r="I422" s="18">
        <f t="shared" si="7"/>
        <v>56</v>
      </c>
      <c r="J422" s="13" t="s">
        <v>291</v>
      </c>
      <c r="K422" s="13" t="s">
        <v>445</v>
      </c>
      <c r="L422" s="6" t="s">
        <v>715</v>
      </c>
      <c r="M422" s="13">
        <v>93</v>
      </c>
    </row>
    <row r="423" spans="1:13" x14ac:dyDescent="0.35">
      <c r="A423" s="9" t="s">
        <v>455</v>
      </c>
      <c r="B423" s="13" t="s">
        <v>452</v>
      </c>
      <c r="C423" s="9">
        <v>3</v>
      </c>
      <c r="D423" s="13" t="s">
        <v>435</v>
      </c>
      <c r="E423" s="13" t="s">
        <v>588</v>
      </c>
      <c r="F423" s="9" t="e">
        <f>VLOOKUP(D423,'[2]Detalle de Supermercado'!$I$2:$R$519,3,FALSE)</f>
        <v>#N/A</v>
      </c>
      <c r="G423" s="13">
        <v>1</v>
      </c>
      <c r="H423" s="9">
        <v>56</v>
      </c>
      <c r="I423" s="18">
        <f t="shared" si="7"/>
        <v>56</v>
      </c>
      <c r="J423" s="13" t="s">
        <v>291</v>
      </c>
      <c r="K423" s="13" t="s">
        <v>445</v>
      </c>
      <c r="L423" s="6" t="s">
        <v>715</v>
      </c>
      <c r="M423" s="13">
        <v>93</v>
      </c>
    </row>
    <row r="424" spans="1:13" x14ac:dyDescent="0.35">
      <c r="A424" s="9" t="s">
        <v>455</v>
      </c>
      <c r="B424" s="13" t="s">
        <v>452</v>
      </c>
      <c r="C424" s="9">
        <v>3</v>
      </c>
      <c r="D424" s="13" t="s">
        <v>436</v>
      </c>
      <c r="E424" s="13" t="s">
        <v>589</v>
      </c>
      <c r="F424" s="9" t="e">
        <f>VLOOKUP(D424,'[2]Detalle de Supermercado'!$I$2:$R$519,3,FALSE)</f>
        <v>#N/A</v>
      </c>
      <c r="G424" s="13">
        <v>1</v>
      </c>
      <c r="H424" s="9">
        <v>56</v>
      </c>
      <c r="I424" s="18">
        <f t="shared" si="7"/>
        <v>56</v>
      </c>
      <c r="J424" s="13" t="s">
        <v>291</v>
      </c>
      <c r="K424" s="13" t="s">
        <v>445</v>
      </c>
      <c r="L424" s="6" t="s">
        <v>715</v>
      </c>
      <c r="M424" s="13">
        <v>93</v>
      </c>
    </row>
    <row r="425" spans="1:13" x14ac:dyDescent="0.35">
      <c r="A425" s="9" t="s">
        <v>455</v>
      </c>
      <c r="B425" s="13" t="s">
        <v>452</v>
      </c>
      <c r="C425" s="9">
        <v>3</v>
      </c>
      <c r="D425" s="13" t="s">
        <v>437</v>
      </c>
      <c r="E425" s="13" t="s">
        <v>590</v>
      </c>
      <c r="F425" s="9" t="e">
        <f>VLOOKUP(D425,'[2]Detalle de Supermercado'!$I$2:$R$519,3,FALSE)</f>
        <v>#N/A</v>
      </c>
      <c r="G425" s="13">
        <v>1</v>
      </c>
      <c r="H425" s="9">
        <v>56</v>
      </c>
      <c r="I425" s="18">
        <f t="shared" si="7"/>
        <v>56</v>
      </c>
      <c r="J425" s="13" t="s">
        <v>291</v>
      </c>
      <c r="K425" s="13" t="s">
        <v>445</v>
      </c>
      <c r="L425" s="6" t="s">
        <v>715</v>
      </c>
      <c r="M425" s="13">
        <v>93</v>
      </c>
    </row>
    <row r="426" spans="1:13" x14ac:dyDescent="0.35">
      <c r="A426" s="9" t="s">
        <v>455</v>
      </c>
      <c r="B426" s="13" t="s">
        <v>452</v>
      </c>
      <c r="C426" s="9">
        <v>3</v>
      </c>
      <c r="D426" s="13" t="s">
        <v>438</v>
      </c>
      <c r="E426" s="13" t="s">
        <v>538</v>
      </c>
      <c r="F426" s="9" t="e">
        <f>VLOOKUP(D426,'[2]Detalle de Supermercado'!$I$2:$R$519,3,FALSE)</f>
        <v>#N/A</v>
      </c>
      <c r="G426" s="13">
        <v>1</v>
      </c>
      <c r="H426" s="9">
        <v>4</v>
      </c>
      <c r="I426" s="18">
        <f t="shared" si="7"/>
        <v>4</v>
      </c>
      <c r="J426" s="13" t="s">
        <v>291</v>
      </c>
      <c r="K426" s="13" t="s">
        <v>445</v>
      </c>
      <c r="L426" s="6" t="s">
        <v>715</v>
      </c>
      <c r="M426" s="13">
        <v>93</v>
      </c>
    </row>
  </sheetData>
  <pageMargins left="0.7" right="0.7" top="0.75" bottom="0.75" header="0.3" footer="0.3"/>
  <pageSetup scale="59" orientation="landscape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5EE-7B18-4BBD-9B04-4CB76FF3BC66}">
  <dimension ref="A1:AJ12"/>
  <sheetViews>
    <sheetView showGridLines="0" tabSelected="1" workbookViewId="0">
      <selection activeCell="A2" sqref="A2"/>
    </sheetView>
  </sheetViews>
  <sheetFormatPr baseColWidth="10" defaultRowHeight="14.5" x14ac:dyDescent="0.35"/>
  <cols>
    <col min="2" max="2" width="11.81640625" style="24" bestFit="1" customWidth="1"/>
    <col min="3" max="3" width="17.90625" bestFit="1" customWidth="1"/>
    <col min="4" max="4" width="21.81640625" bestFit="1" customWidth="1"/>
    <col min="5" max="5" width="23.26953125" style="24" bestFit="1" customWidth="1"/>
    <col min="6" max="6" width="7.81640625" style="24" bestFit="1" customWidth="1"/>
    <col min="7" max="7" width="9.08984375" style="24" bestFit="1" customWidth="1"/>
    <col min="8" max="8" width="9.08984375" style="24" customWidth="1"/>
    <col min="12" max="12" width="10.90625" style="24"/>
    <col min="15" max="15" width="10.90625" style="24"/>
    <col min="17" max="17" width="8.54296875" style="24" bestFit="1" customWidth="1"/>
    <col min="18" max="18" width="10.1796875" bestFit="1" customWidth="1"/>
    <col min="19" max="19" width="9.90625" bestFit="1" customWidth="1"/>
    <col min="20" max="20" width="7.08984375" bestFit="1" customWidth="1"/>
    <col min="22" max="36" width="3.6328125" customWidth="1"/>
  </cols>
  <sheetData>
    <row r="1" spans="1:36" ht="58" x14ac:dyDescent="0.35">
      <c r="A1" s="5" t="s">
        <v>741</v>
      </c>
      <c r="B1" s="5" t="s">
        <v>747</v>
      </c>
      <c r="C1" s="5" t="s">
        <v>748</v>
      </c>
      <c r="D1" s="5" t="s">
        <v>140</v>
      </c>
      <c r="E1" s="5" t="s">
        <v>146</v>
      </c>
      <c r="F1" s="31" t="s">
        <v>0</v>
      </c>
      <c r="G1" s="31" t="s">
        <v>1</v>
      </c>
      <c r="H1" s="31" t="s">
        <v>142</v>
      </c>
      <c r="I1" s="31" t="s">
        <v>141</v>
      </c>
      <c r="J1" s="5" t="s">
        <v>143</v>
      </c>
      <c r="K1" s="31" t="s">
        <v>742</v>
      </c>
      <c r="L1" s="31" t="s">
        <v>750</v>
      </c>
      <c r="M1" s="31" t="s">
        <v>743</v>
      </c>
      <c r="N1" s="31" t="s">
        <v>744</v>
      </c>
      <c r="O1" s="31" t="s">
        <v>751</v>
      </c>
      <c r="P1" s="31" t="s">
        <v>745</v>
      </c>
      <c r="Q1" s="31" t="s">
        <v>145</v>
      </c>
      <c r="R1" s="31" t="s">
        <v>753</v>
      </c>
      <c r="S1" s="31" t="s">
        <v>754</v>
      </c>
      <c r="T1" s="31" t="s">
        <v>755</v>
      </c>
      <c r="U1" s="31" t="s">
        <v>746</v>
      </c>
      <c r="V1" s="31">
        <v>1</v>
      </c>
      <c r="W1" s="31">
        <v>2</v>
      </c>
      <c r="X1" s="31">
        <v>3</v>
      </c>
      <c r="Y1" s="31">
        <v>4</v>
      </c>
      <c r="Z1" s="31">
        <v>5</v>
      </c>
      <c r="AA1" s="31">
        <v>6</v>
      </c>
      <c r="AB1" s="31">
        <v>7</v>
      </c>
      <c r="AC1" s="31">
        <v>8</v>
      </c>
      <c r="AD1" s="31">
        <v>9</v>
      </c>
      <c r="AE1" s="31">
        <v>10</v>
      </c>
      <c r="AF1" s="31">
        <v>11</v>
      </c>
      <c r="AG1" s="31">
        <v>12</v>
      </c>
      <c r="AH1" s="31">
        <v>13</v>
      </c>
      <c r="AI1" s="31">
        <v>14</v>
      </c>
      <c r="AJ1" s="31">
        <v>15</v>
      </c>
    </row>
    <row r="2" spans="1:36" x14ac:dyDescent="0.35">
      <c r="A2" s="25" t="s">
        <v>455</v>
      </c>
      <c r="B2" s="25" t="s">
        <v>29</v>
      </c>
      <c r="C2" s="25" t="s">
        <v>184</v>
      </c>
      <c r="D2" s="26" t="s">
        <v>749</v>
      </c>
      <c r="E2" s="26" t="s">
        <v>149</v>
      </c>
      <c r="F2" s="25" t="s">
        <v>35</v>
      </c>
      <c r="G2" s="26">
        <v>1</v>
      </c>
      <c r="H2" s="26" t="s">
        <v>752</v>
      </c>
      <c r="I2" s="33">
        <v>192</v>
      </c>
      <c r="J2" s="33">
        <v>768</v>
      </c>
      <c r="K2" s="34">
        <v>577</v>
      </c>
      <c r="L2" s="33">
        <v>3</v>
      </c>
      <c r="M2" s="35">
        <f>+K2/L2</f>
        <v>192.33333333333334</v>
      </c>
      <c r="N2" s="35">
        <f>+M2/8</f>
        <v>24.041666666666668</v>
      </c>
      <c r="O2" s="35">
        <f>+I2/N2</f>
        <v>7.9861351819757358</v>
      </c>
      <c r="P2" s="36">
        <f>ROUNDUP(M2/I2,0)</f>
        <v>2</v>
      </c>
      <c r="Q2" s="33">
        <v>57.47</v>
      </c>
      <c r="R2" s="37">
        <v>46</v>
      </c>
      <c r="S2" s="36">
        <f>+Q2*0.9*2</f>
        <v>103.446</v>
      </c>
      <c r="T2" s="38">
        <f>+(R2+S2)*U2/60</f>
        <v>2.4907666666666666</v>
      </c>
      <c r="U2" s="36">
        <f>ROUNDUP(P2/L2,0)</f>
        <v>1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5" spans="1:36" x14ac:dyDescent="0.35">
      <c r="B5" s="25"/>
      <c r="C5" s="25" t="s">
        <v>756</v>
      </c>
    </row>
    <row r="6" spans="1:36" x14ac:dyDescent="0.35">
      <c r="B6" s="27"/>
      <c r="C6" t="s">
        <v>757</v>
      </c>
    </row>
    <row r="7" spans="1:36" x14ac:dyDescent="0.35">
      <c r="B7" s="28"/>
      <c r="C7" t="s">
        <v>758</v>
      </c>
    </row>
    <row r="8" spans="1:36" x14ac:dyDescent="0.35">
      <c r="B8" s="29"/>
      <c r="C8" t="s">
        <v>759</v>
      </c>
    </row>
    <row r="9" spans="1:36" x14ac:dyDescent="0.35">
      <c r="B9" s="30"/>
    </row>
    <row r="11" spans="1:36" x14ac:dyDescent="0.35">
      <c r="B11" s="24" t="s">
        <v>760</v>
      </c>
    </row>
    <row r="12" spans="1:36" x14ac:dyDescent="0.35">
      <c r="B12" s="24" t="s">
        <v>761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fe36fe-432a-40f8-bfb0-1f587b3cef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9CFC765278E744A2BE9EB74679BEEA" ma:contentTypeVersion="6" ma:contentTypeDescription="Create a new document." ma:contentTypeScope="" ma:versionID="509a02fb17d4b426cc9118e6b3fd64c9">
  <xsd:schema xmlns:xsd="http://www.w3.org/2001/XMLSchema" xmlns:xs="http://www.w3.org/2001/XMLSchema" xmlns:p="http://schemas.microsoft.com/office/2006/metadata/properties" xmlns:ns3="0cfe36fe-432a-40f8-bfb0-1f587b3cef49" targetNamespace="http://schemas.microsoft.com/office/2006/metadata/properties" ma:root="true" ma:fieldsID="fbfe5b9edcf8a2a9fefdd7b0c9d9efb5" ns3:_="">
    <xsd:import namespace="0cfe36fe-432a-40f8-bfb0-1f587b3cef4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e36fe-432a-40f8-bfb0-1f587b3cef4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BFDEA-E435-4C66-8929-7EE449FC8624}">
  <ds:schemaRefs>
    <ds:schemaRef ds:uri="http://purl.org/dc/dcmitype/"/>
    <ds:schemaRef ds:uri="http://purl.org/dc/terms/"/>
    <ds:schemaRef ds:uri="http://schemas.microsoft.com/office/2006/metadata/properties"/>
    <ds:schemaRef ds:uri="0cfe36fe-432a-40f8-bfb0-1f587b3cef49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5BFA63-7501-45D3-9D0E-54C0251D2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e36fe-432a-40f8-bfb0-1f587b3ce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C6D2EF-CB0F-4709-A937-6713D5D27B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BOM</vt:lpstr>
      <vt:lpstr>Hoja1</vt:lpstr>
      <vt:lpstr>BOM!Área_de_impresión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Juan</dc:creator>
  <cp:lastModifiedBy>Ortiz, Juan (MSAS)</cp:lastModifiedBy>
  <cp:lastPrinted>2024-10-18T20:49:02Z</cp:lastPrinted>
  <dcterms:created xsi:type="dcterms:W3CDTF">2024-07-31T16:05:50Z</dcterms:created>
  <dcterms:modified xsi:type="dcterms:W3CDTF">2024-10-20T02:30:06Z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0x010100BC9CFC765278E744A2BE9EB74679BEEA</vt:lpwstr>
  </property>
</Properties>
</file>