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ilco\Documents\Proyectos personales\Pasantia\sistema-prediccion-automatizado\ai_model\data\"/>
    </mc:Choice>
  </mc:AlternateContent>
  <xr:revisionPtr revIDLastSave="0" documentId="13_ncr:1_{C139B667-DA3D-416D-B125-C2A78F0BAD96}" xr6:coauthVersionLast="47" xr6:coauthVersionMax="47" xr10:uidLastSave="{00000000-0000-0000-0000-000000000000}"/>
  <bookViews>
    <workbookView xWindow="-110" yWindow="-110" windowWidth="25820" windowHeight="13900" xr2:uid="{3417E93D-54E7-40AF-8888-03ACDEEC9916}"/>
  </bookViews>
  <sheets>
    <sheet name="19feb V2580" sheetId="1" r:id="rId1"/>
  </sheets>
  <definedNames>
    <definedName name="_xlnm._FilterDatabase" localSheetId="0" hidden="1">'19feb V2580'!$A$3:$AS$264</definedName>
    <definedName name="a" localSheetId="0">'19feb V2580'!$A:$A</definedName>
    <definedName name="a">#REF!</definedName>
    <definedName name="_xlnm.Print_Area" localSheetId="0">'19feb V2580'!$A$3:$X$132</definedName>
    <definedName name="b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AS253" i="1"/>
  <c r="AR253" i="1"/>
  <c r="AI253" i="1"/>
  <c r="AE253" i="1"/>
  <c r="AA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W252" i="1"/>
  <c r="U252" i="1"/>
  <c r="T252" i="1" s="1"/>
  <c r="AN251" i="1"/>
  <c r="AO251" i="1" s="1"/>
  <c r="AP251" i="1" s="1"/>
  <c r="AQ251" i="1" s="1"/>
  <c r="AM251" i="1"/>
  <c r="AC251" i="1"/>
  <c r="W251" i="1"/>
  <c r="U251" i="1"/>
  <c r="T251" i="1" s="1"/>
  <c r="X251" i="1" s="1"/>
  <c r="W250" i="1"/>
  <c r="U250" i="1"/>
  <c r="T250" i="1"/>
  <c r="W249" i="1"/>
  <c r="U249" i="1"/>
  <c r="T249" i="1" s="1"/>
  <c r="W248" i="1"/>
  <c r="U248" i="1"/>
  <c r="T248" i="1"/>
  <c r="W247" i="1"/>
  <c r="U247" i="1"/>
  <c r="T247" i="1"/>
  <c r="W246" i="1"/>
  <c r="U246" i="1"/>
  <c r="T246" i="1"/>
  <c r="Y245" i="1"/>
  <c r="Z245" i="1" s="1"/>
  <c r="AB245" i="1" s="1"/>
  <c r="X245" i="1"/>
  <c r="W245" i="1"/>
  <c r="U245" i="1"/>
  <c r="T245" i="1" s="1"/>
  <c r="W244" i="1"/>
  <c r="U244" i="1"/>
  <c r="T244" i="1"/>
  <c r="W243" i="1"/>
  <c r="U243" i="1"/>
  <c r="T243" i="1" s="1"/>
  <c r="W242" i="1"/>
  <c r="U242" i="1"/>
  <c r="T242" i="1"/>
  <c r="AC241" i="1"/>
  <c r="X241" i="1"/>
  <c r="W241" i="1"/>
  <c r="U241" i="1"/>
  <c r="T241" i="1" s="1"/>
  <c r="W240" i="1"/>
  <c r="U240" i="1"/>
  <c r="T240" i="1"/>
  <c r="W239" i="1"/>
  <c r="U239" i="1"/>
  <c r="T239" i="1"/>
  <c r="X239" i="1" s="1"/>
  <c r="AM238" i="1"/>
  <c r="AN238" i="1" s="1"/>
  <c r="AO238" i="1" s="1"/>
  <c r="AP238" i="1" s="1"/>
  <c r="AQ238" i="1" s="1"/>
  <c r="AC238" i="1"/>
  <c r="Z238" i="1"/>
  <c r="AB238" i="1" s="1"/>
  <c r="AD238" i="1" s="1"/>
  <c r="AF238" i="1" s="1"/>
  <c r="Y238" i="1"/>
  <c r="X238" i="1"/>
  <c r="W238" i="1"/>
  <c r="U238" i="1"/>
  <c r="T238" i="1"/>
  <c r="X237" i="1"/>
  <c r="W237" i="1"/>
  <c r="U237" i="1"/>
  <c r="T237" i="1" s="1"/>
  <c r="W236" i="1"/>
  <c r="U236" i="1"/>
  <c r="T236" i="1" s="1"/>
  <c r="W235" i="1"/>
  <c r="U235" i="1"/>
  <c r="T235" i="1" s="1"/>
  <c r="X234" i="1"/>
  <c r="W234" i="1"/>
  <c r="U234" i="1"/>
  <c r="T234" i="1"/>
  <c r="W233" i="1"/>
  <c r="U233" i="1"/>
  <c r="T233" i="1" s="1"/>
  <c r="W232" i="1"/>
  <c r="U232" i="1"/>
  <c r="T232" i="1"/>
  <c r="W231" i="1"/>
  <c r="U231" i="1"/>
  <c r="T231" i="1"/>
  <c r="W230" i="1"/>
  <c r="U230" i="1"/>
  <c r="T230" i="1"/>
  <c r="X230" i="1" s="1"/>
  <c r="W229" i="1"/>
  <c r="U229" i="1"/>
  <c r="T229" i="1" s="1"/>
  <c r="W228" i="1"/>
  <c r="U228" i="1"/>
  <c r="T228" i="1"/>
  <c r="AN227" i="1"/>
  <c r="AO227" i="1" s="1"/>
  <c r="AP227" i="1" s="1"/>
  <c r="AQ227" i="1" s="1"/>
  <c r="AM227" i="1"/>
  <c r="W227" i="1"/>
  <c r="U227" i="1"/>
  <c r="T227" i="1"/>
  <c r="X227" i="1" s="1"/>
  <c r="W226" i="1"/>
  <c r="U226" i="1"/>
  <c r="T226" i="1"/>
  <c r="X226" i="1" s="1"/>
  <c r="W225" i="1"/>
  <c r="U225" i="1"/>
  <c r="T225" i="1" s="1"/>
  <c r="W224" i="1"/>
  <c r="U224" i="1"/>
  <c r="T224" i="1"/>
  <c r="W223" i="1"/>
  <c r="U223" i="1"/>
  <c r="T223" i="1" s="1"/>
  <c r="X222" i="1"/>
  <c r="W222" i="1"/>
  <c r="U222" i="1"/>
  <c r="T222" i="1"/>
  <c r="W221" i="1"/>
  <c r="U221" i="1"/>
  <c r="T221" i="1" s="1"/>
  <c r="W220" i="1"/>
  <c r="U220" i="1"/>
  <c r="T220" i="1" s="1"/>
  <c r="W219" i="1"/>
  <c r="U219" i="1"/>
  <c r="T219" i="1" s="1"/>
  <c r="W218" i="1"/>
  <c r="U218" i="1"/>
  <c r="T218" i="1"/>
  <c r="W217" i="1"/>
  <c r="U217" i="1"/>
  <c r="T217" i="1" s="1"/>
  <c r="W216" i="1"/>
  <c r="U216" i="1"/>
  <c r="T216" i="1"/>
  <c r="AN215" i="1"/>
  <c r="AO215" i="1" s="1"/>
  <c r="AP215" i="1" s="1"/>
  <c r="AQ215" i="1" s="1"/>
  <c r="AM215" i="1"/>
  <c r="AC215" i="1"/>
  <c r="W215" i="1"/>
  <c r="U215" i="1"/>
  <c r="T215" i="1"/>
  <c r="X215" i="1" s="1"/>
  <c r="AN214" i="1"/>
  <c r="AO214" i="1" s="1"/>
  <c r="AP214" i="1" s="1"/>
  <c r="AQ214" i="1" s="1"/>
  <c r="AM214" i="1"/>
  <c r="AG214" i="1"/>
  <c r="AC214" i="1"/>
  <c r="W214" i="1"/>
  <c r="U214" i="1"/>
  <c r="T214" i="1"/>
  <c r="X214" i="1" s="1"/>
  <c r="W213" i="1"/>
  <c r="U213" i="1"/>
  <c r="T213" i="1" s="1"/>
  <c r="AM212" i="1"/>
  <c r="AN212" i="1" s="1"/>
  <c r="AO212" i="1" s="1"/>
  <c r="AP212" i="1" s="1"/>
  <c r="AQ212" i="1" s="1"/>
  <c r="AG212" i="1"/>
  <c r="W212" i="1"/>
  <c r="U212" i="1"/>
  <c r="T212" i="1"/>
  <c r="X212" i="1" s="1"/>
  <c r="AM211" i="1"/>
  <c r="AN211" i="1" s="1"/>
  <c r="AO211" i="1" s="1"/>
  <c r="AP211" i="1" s="1"/>
  <c r="AQ211" i="1" s="1"/>
  <c r="W211" i="1"/>
  <c r="U211" i="1"/>
  <c r="T211" i="1"/>
  <c r="X211" i="1" s="1"/>
  <c r="W210" i="1"/>
  <c r="U210" i="1"/>
  <c r="T210" i="1"/>
  <c r="W209" i="1"/>
  <c r="U209" i="1"/>
  <c r="T209" i="1" s="1"/>
  <c r="AP208" i="1"/>
  <c r="AQ208" i="1" s="1"/>
  <c r="AO208" i="1"/>
  <c r="AN208" i="1"/>
  <c r="AM208" i="1"/>
  <c r="AK208" i="1"/>
  <c r="AG208" i="1"/>
  <c r="AC208" i="1"/>
  <c r="AD208" i="1" s="1"/>
  <c r="AF208" i="1" s="1"/>
  <c r="AH208" i="1" s="1"/>
  <c r="AJ208" i="1" s="1"/>
  <c r="AL208" i="1" s="1"/>
  <c r="W208" i="1"/>
  <c r="U208" i="1"/>
  <c r="T208" i="1"/>
  <c r="X208" i="1" s="1"/>
  <c r="Y208" i="1" s="1"/>
  <c r="Z208" i="1" s="1"/>
  <c r="AB208" i="1" s="1"/>
  <c r="W207" i="1"/>
  <c r="U207" i="1"/>
  <c r="T207" i="1"/>
  <c r="AM206" i="1"/>
  <c r="AG206" i="1"/>
  <c r="AC206" i="1"/>
  <c r="Y206" i="1"/>
  <c r="Z206" i="1" s="1"/>
  <c r="AB206" i="1" s="1"/>
  <c r="AD206" i="1" s="1"/>
  <c r="AF206" i="1" s="1"/>
  <c r="AH206" i="1" s="1"/>
  <c r="AJ206" i="1" s="1"/>
  <c r="AL206" i="1" s="1"/>
  <c r="W206" i="1"/>
  <c r="U206" i="1"/>
  <c r="T206" i="1"/>
  <c r="X206" i="1" s="1"/>
  <c r="AK206" i="1" s="1"/>
  <c r="W205" i="1"/>
  <c r="U205" i="1"/>
  <c r="T205" i="1" s="1"/>
  <c r="AK204" i="1"/>
  <c r="AC204" i="1"/>
  <c r="X204" i="1"/>
  <c r="W204" i="1"/>
  <c r="U204" i="1"/>
  <c r="T204" i="1"/>
  <c r="AC203" i="1"/>
  <c r="X203" i="1"/>
  <c r="W203" i="1"/>
  <c r="U203" i="1"/>
  <c r="T203" i="1"/>
  <c r="X202" i="1"/>
  <c r="W202" i="1"/>
  <c r="U202" i="1"/>
  <c r="T202" i="1"/>
  <c r="AM201" i="1"/>
  <c r="Y201" i="1"/>
  <c r="Z201" i="1" s="1"/>
  <c r="AB201" i="1" s="1"/>
  <c r="X201" i="1"/>
  <c r="W201" i="1"/>
  <c r="U201" i="1"/>
  <c r="T201" i="1" s="1"/>
  <c r="X200" i="1"/>
  <c r="W200" i="1"/>
  <c r="U200" i="1"/>
  <c r="T200" i="1"/>
  <c r="X199" i="1"/>
  <c r="W199" i="1"/>
  <c r="U199" i="1"/>
  <c r="T199" i="1"/>
  <c r="AM198" i="1"/>
  <c r="AN198" i="1" s="1"/>
  <c r="AO198" i="1" s="1"/>
  <c r="AP198" i="1" s="1"/>
  <c r="AQ198" i="1" s="1"/>
  <c r="AG198" i="1"/>
  <c r="Y198" i="1"/>
  <c r="Z198" i="1" s="1"/>
  <c r="AB198" i="1" s="1"/>
  <c r="X198" i="1"/>
  <c r="W198" i="1"/>
  <c r="U198" i="1"/>
  <c r="T198" i="1"/>
  <c r="AK197" i="1"/>
  <c r="AG197" i="1"/>
  <c r="AF197" i="1"/>
  <c r="AH197" i="1" s="1"/>
  <c r="AJ197" i="1" s="1"/>
  <c r="AL197" i="1" s="1"/>
  <c r="AB197" i="1"/>
  <c r="AD197" i="1" s="1"/>
  <c r="Y197" i="1"/>
  <c r="Z197" i="1" s="1"/>
  <c r="X197" i="1"/>
  <c r="AC197" i="1" s="1"/>
  <c r="W197" i="1"/>
  <c r="U197" i="1"/>
  <c r="T197" i="1" s="1"/>
  <c r="AM196" i="1"/>
  <c r="AN196" i="1" s="1"/>
  <c r="AO196" i="1" s="1"/>
  <c r="AP196" i="1" s="1"/>
  <c r="AQ196" i="1" s="1"/>
  <c r="W196" i="1"/>
  <c r="U196" i="1"/>
  <c r="T196" i="1" s="1"/>
  <c r="X196" i="1" s="1"/>
  <c r="AN195" i="1"/>
  <c r="AO195" i="1" s="1"/>
  <c r="AP195" i="1" s="1"/>
  <c r="AQ195" i="1" s="1"/>
  <c r="AM195" i="1"/>
  <c r="AC195" i="1"/>
  <c r="X195" i="1"/>
  <c r="W195" i="1"/>
  <c r="U195" i="1"/>
  <c r="T195" i="1" s="1"/>
  <c r="X194" i="1"/>
  <c r="W194" i="1"/>
  <c r="U194" i="1"/>
  <c r="T194" i="1"/>
  <c r="W193" i="1"/>
  <c r="U193" i="1"/>
  <c r="T193" i="1" s="1"/>
  <c r="W192" i="1"/>
  <c r="U192" i="1"/>
  <c r="T192" i="1"/>
  <c r="X191" i="1"/>
  <c r="W191" i="1"/>
  <c r="U191" i="1"/>
  <c r="T191" i="1"/>
  <c r="W190" i="1"/>
  <c r="U190" i="1"/>
  <c r="T190" i="1"/>
  <c r="W189" i="1"/>
  <c r="U189" i="1"/>
  <c r="T189" i="1" s="1"/>
  <c r="W188" i="1"/>
  <c r="U188" i="1"/>
  <c r="T188" i="1" s="1"/>
  <c r="AM187" i="1"/>
  <c r="AN187" i="1" s="1"/>
  <c r="AO187" i="1" s="1"/>
  <c r="AP187" i="1" s="1"/>
  <c r="AQ187" i="1" s="1"/>
  <c r="X187" i="1"/>
  <c r="W187" i="1"/>
  <c r="U187" i="1"/>
  <c r="T187" i="1" s="1"/>
  <c r="X186" i="1"/>
  <c r="W186" i="1"/>
  <c r="U186" i="1"/>
  <c r="T186" i="1"/>
  <c r="AK185" i="1"/>
  <c r="AG185" i="1"/>
  <c r="AC185" i="1"/>
  <c r="Y185" i="1"/>
  <c r="Z185" i="1" s="1"/>
  <c r="AB185" i="1" s="1"/>
  <c r="AD185" i="1" s="1"/>
  <c r="AF185" i="1" s="1"/>
  <c r="AH185" i="1" s="1"/>
  <c r="AJ185" i="1" s="1"/>
  <c r="AL185" i="1" s="1"/>
  <c r="X185" i="1"/>
  <c r="AM185" i="1" s="1"/>
  <c r="AN185" i="1" s="1"/>
  <c r="AO185" i="1" s="1"/>
  <c r="AP185" i="1" s="1"/>
  <c r="AQ185" i="1" s="1"/>
  <c r="W185" i="1"/>
  <c r="U185" i="1"/>
  <c r="T185" i="1"/>
  <c r="W184" i="1"/>
  <c r="U184" i="1"/>
  <c r="T184" i="1"/>
  <c r="W183" i="1"/>
  <c r="U183" i="1"/>
  <c r="T183" i="1" s="1"/>
  <c r="AM182" i="1"/>
  <c r="AN182" i="1" s="1"/>
  <c r="AO182" i="1" s="1"/>
  <c r="AP182" i="1" s="1"/>
  <c r="AQ182" i="1" s="1"/>
  <c r="AG182" i="1"/>
  <c r="W182" i="1"/>
  <c r="U182" i="1"/>
  <c r="T182" i="1"/>
  <c r="X182" i="1" s="1"/>
  <c r="AM181" i="1"/>
  <c r="AN181" i="1" s="1"/>
  <c r="AO181" i="1" s="1"/>
  <c r="AP181" i="1" s="1"/>
  <c r="AQ181" i="1" s="1"/>
  <c r="AK181" i="1"/>
  <c r="AG181" i="1"/>
  <c r="W181" i="1"/>
  <c r="U181" i="1"/>
  <c r="T181" i="1"/>
  <c r="X181" i="1" s="1"/>
  <c r="W180" i="1"/>
  <c r="U180" i="1"/>
  <c r="T180" i="1" s="1"/>
  <c r="W179" i="1"/>
  <c r="U179" i="1"/>
  <c r="T179" i="1" s="1"/>
  <c r="W178" i="1"/>
  <c r="U178" i="1"/>
  <c r="T178" i="1"/>
  <c r="AK177" i="1"/>
  <c r="AC177" i="1"/>
  <c r="Y177" i="1"/>
  <c r="Z177" i="1" s="1"/>
  <c r="AB177" i="1" s="1"/>
  <c r="AD177" i="1" s="1"/>
  <c r="AF177" i="1" s="1"/>
  <c r="W177" i="1"/>
  <c r="U177" i="1"/>
  <c r="T177" i="1"/>
  <c r="X177" i="1" s="1"/>
  <c r="X176" i="1"/>
  <c r="W176" i="1"/>
  <c r="U176" i="1"/>
  <c r="T176" i="1" s="1"/>
  <c r="X175" i="1"/>
  <c r="W175" i="1"/>
  <c r="U175" i="1"/>
  <c r="T175" i="1"/>
  <c r="AG174" i="1"/>
  <c r="AC174" i="1"/>
  <c r="W174" i="1"/>
  <c r="U174" i="1"/>
  <c r="T174" i="1"/>
  <c r="X174" i="1" s="1"/>
  <c r="AJ173" i="1"/>
  <c r="AG173" i="1"/>
  <c r="AF173" i="1"/>
  <c r="AH173" i="1" s="1"/>
  <c r="AD173" i="1"/>
  <c r="AC173" i="1"/>
  <c r="Y173" i="1"/>
  <c r="Z173" i="1" s="1"/>
  <c r="AB173" i="1" s="1"/>
  <c r="W173" i="1"/>
  <c r="U173" i="1"/>
  <c r="T173" i="1"/>
  <c r="X173" i="1" s="1"/>
  <c r="W172" i="1"/>
  <c r="U172" i="1"/>
  <c r="T172" i="1" s="1"/>
  <c r="W171" i="1"/>
  <c r="U171" i="1"/>
  <c r="T171" i="1"/>
  <c r="AM170" i="1"/>
  <c r="AN170" i="1" s="1"/>
  <c r="AO170" i="1" s="1"/>
  <c r="AP170" i="1" s="1"/>
  <c r="AQ170" i="1" s="1"/>
  <c r="AK170" i="1"/>
  <c r="W170" i="1"/>
  <c r="U170" i="1"/>
  <c r="T170" i="1"/>
  <c r="X170" i="1" s="1"/>
  <c r="AC170" i="1" s="1"/>
  <c r="AC169" i="1"/>
  <c r="W169" i="1"/>
  <c r="U169" i="1"/>
  <c r="T169" i="1"/>
  <c r="X169" i="1" s="1"/>
  <c r="X168" i="1"/>
  <c r="W168" i="1"/>
  <c r="U168" i="1"/>
  <c r="T168" i="1"/>
  <c r="W167" i="1"/>
  <c r="U167" i="1"/>
  <c r="T167" i="1" s="1"/>
  <c r="AM166" i="1"/>
  <c r="AN166" i="1" s="1"/>
  <c r="AO166" i="1" s="1"/>
  <c r="AP166" i="1" s="1"/>
  <c r="AQ166" i="1" s="1"/>
  <c r="AG166" i="1"/>
  <c r="W166" i="1"/>
  <c r="U166" i="1"/>
  <c r="T166" i="1" s="1"/>
  <c r="X166" i="1" s="1"/>
  <c r="AG165" i="1"/>
  <c r="AC165" i="1"/>
  <c r="W165" i="1"/>
  <c r="U165" i="1"/>
  <c r="T165" i="1" s="1"/>
  <c r="X165" i="1" s="1"/>
  <c r="X164" i="1"/>
  <c r="W164" i="1"/>
  <c r="U164" i="1"/>
  <c r="T164" i="1" s="1"/>
  <c r="W163" i="1"/>
  <c r="U163" i="1"/>
  <c r="T163" i="1" s="1"/>
  <c r="AK162" i="1"/>
  <c r="X162" i="1"/>
  <c r="W162" i="1"/>
  <c r="U162" i="1"/>
  <c r="T162" i="1"/>
  <c r="W161" i="1"/>
  <c r="U161" i="1"/>
  <c r="T161" i="1"/>
  <c r="W160" i="1"/>
  <c r="U160" i="1"/>
  <c r="T160" i="1" s="1"/>
  <c r="X159" i="1"/>
  <c r="W159" i="1"/>
  <c r="U159" i="1"/>
  <c r="T159" i="1" s="1"/>
  <c r="W158" i="1"/>
  <c r="U158" i="1"/>
  <c r="T158" i="1" s="1"/>
  <c r="AM157" i="1"/>
  <c r="AN157" i="1" s="1"/>
  <c r="AO157" i="1" s="1"/>
  <c r="AP157" i="1" s="1"/>
  <c r="AQ157" i="1" s="1"/>
  <c r="W157" i="1"/>
  <c r="U157" i="1"/>
  <c r="T157" i="1" s="1"/>
  <c r="X157" i="1" s="1"/>
  <c r="X156" i="1"/>
  <c r="W156" i="1"/>
  <c r="U156" i="1"/>
  <c r="T156" i="1" s="1"/>
  <c r="W155" i="1"/>
  <c r="U155" i="1"/>
  <c r="T155" i="1" s="1"/>
  <c r="X154" i="1"/>
  <c r="W154" i="1"/>
  <c r="U154" i="1"/>
  <c r="T154" i="1" s="1"/>
  <c r="AK153" i="1"/>
  <c r="W153" i="1"/>
  <c r="U153" i="1"/>
  <c r="T153" i="1" s="1"/>
  <c r="X153" i="1" s="1"/>
  <c r="AM152" i="1"/>
  <c r="AK152" i="1"/>
  <c r="AG152" i="1"/>
  <c r="AH152" i="1" s="1"/>
  <c r="AJ152" i="1" s="1"/>
  <c r="AL152" i="1" s="1"/>
  <c r="Y152" i="1"/>
  <c r="Z152" i="1" s="1"/>
  <c r="AB152" i="1" s="1"/>
  <c r="AD152" i="1" s="1"/>
  <c r="AF152" i="1" s="1"/>
  <c r="X152" i="1"/>
  <c r="AC152" i="1" s="1"/>
  <c r="W152" i="1"/>
  <c r="U152" i="1"/>
  <c r="T152" i="1"/>
  <c r="W151" i="1"/>
  <c r="U151" i="1"/>
  <c r="T151" i="1" s="1"/>
  <c r="AM150" i="1"/>
  <c r="AK150" i="1"/>
  <c r="AJ150" i="1"/>
  <c r="AL150" i="1" s="1"/>
  <c r="AG150" i="1"/>
  <c r="AF150" i="1"/>
  <c r="AH150" i="1" s="1"/>
  <c r="AC150" i="1"/>
  <c r="AD150" i="1" s="1"/>
  <c r="Y150" i="1"/>
  <c r="Z150" i="1" s="1"/>
  <c r="AB150" i="1" s="1"/>
  <c r="X150" i="1"/>
  <c r="W150" i="1"/>
  <c r="U150" i="1"/>
  <c r="T150" i="1"/>
  <c r="AN150" i="1" s="1"/>
  <c r="AO150" i="1" s="1"/>
  <c r="AP150" i="1" s="1"/>
  <c r="AQ150" i="1" s="1"/>
  <c r="W149" i="1"/>
  <c r="U149" i="1"/>
  <c r="T149" i="1" s="1"/>
  <c r="X149" i="1" s="1"/>
  <c r="W148" i="1"/>
  <c r="U148" i="1"/>
  <c r="T148" i="1" s="1"/>
  <c r="W147" i="1"/>
  <c r="U147" i="1"/>
  <c r="T147" i="1"/>
  <c r="AC146" i="1"/>
  <c r="X146" i="1"/>
  <c r="W146" i="1"/>
  <c r="U146" i="1"/>
  <c r="T146" i="1" s="1"/>
  <c r="X145" i="1"/>
  <c r="W145" i="1"/>
  <c r="U145" i="1"/>
  <c r="T145" i="1"/>
  <c r="X144" i="1"/>
  <c r="W144" i="1"/>
  <c r="U144" i="1"/>
  <c r="T144" i="1"/>
  <c r="W143" i="1"/>
  <c r="U143" i="1"/>
  <c r="T143" i="1" s="1"/>
  <c r="X142" i="1"/>
  <c r="W142" i="1"/>
  <c r="U142" i="1"/>
  <c r="T142" i="1" s="1"/>
  <c r="W141" i="1"/>
  <c r="U141" i="1"/>
  <c r="T141" i="1"/>
  <c r="AK140" i="1"/>
  <c r="W140" i="1"/>
  <c r="U140" i="1"/>
  <c r="T140" i="1"/>
  <c r="X140" i="1" s="1"/>
  <c r="W139" i="1"/>
  <c r="U139" i="1"/>
  <c r="T139" i="1"/>
  <c r="W138" i="1"/>
  <c r="U138" i="1"/>
  <c r="T138" i="1"/>
  <c r="W137" i="1"/>
  <c r="U137" i="1"/>
  <c r="T137" i="1"/>
  <c r="AK136" i="1"/>
  <c r="W136" i="1"/>
  <c r="U136" i="1"/>
  <c r="T136" i="1" s="1"/>
  <c r="X136" i="1" s="1"/>
  <c r="W135" i="1"/>
  <c r="U135" i="1"/>
  <c r="T135" i="1" s="1"/>
  <c r="W134" i="1"/>
  <c r="U134" i="1"/>
  <c r="T134" i="1"/>
  <c r="AK133" i="1"/>
  <c r="AG133" i="1"/>
  <c r="W133" i="1"/>
  <c r="U133" i="1"/>
  <c r="T133" i="1"/>
  <c r="X133" i="1" s="1"/>
  <c r="AM132" i="1"/>
  <c r="X132" i="1"/>
  <c r="Y132" i="1" s="1"/>
  <c r="Z132" i="1" s="1"/>
  <c r="AB132" i="1" s="1"/>
  <c r="W132" i="1"/>
  <c r="U132" i="1"/>
  <c r="T132" i="1" s="1"/>
  <c r="W131" i="1"/>
  <c r="U131" i="1"/>
  <c r="T131" i="1"/>
  <c r="W130" i="1"/>
  <c r="U130" i="1"/>
  <c r="T130" i="1" s="1"/>
  <c r="X129" i="1"/>
  <c r="W129" i="1"/>
  <c r="U129" i="1"/>
  <c r="T129" i="1"/>
  <c r="AG128" i="1"/>
  <c r="AC128" i="1"/>
  <c r="Y128" i="1"/>
  <c r="Z128" i="1" s="1"/>
  <c r="AB128" i="1" s="1"/>
  <c r="AD128" i="1" s="1"/>
  <c r="AF128" i="1" s="1"/>
  <c r="AH128" i="1" s="1"/>
  <c r="AJ128" i="1" s="1"/>
  <c r="X128" i="1"/>
  <c r="W128" i="1"/>
  <c r="U128" i="1"/>
  <c r="T128" i="1" s="1"/>
  <c r="W127" i="1"/>
  <c r="U127" i="1"/>
  <c r="T127" i="1"/>
  <c r="X127" i="1" s="1"/>
  <c r="X126" i="1"/>
  <c r="AC126" i="1" s="1"/>
  <c r="W126" i="1"/>
  <c r="U126" i="1"/>
  <c r="T126" i="1"/>
  <c r="W125" i="1"/>
  <c r="U125" i="1"/>
  <c r="T125" i="1"/>
  <c r="AN124" i="1"/>
  <c r="AO124" i="1" s="1"/>
  <c r="AP124" i="1" s="1"/>
  <c r="AQ124" i="1" s="1"/>
  <c r="AM124" i="1"/>
  <c r="W124" i="1"/>
  <c r="U124" i="1"/>
  <c r="T124" i="1" s="1"/>
  <c r="X124" i="1" s="1"/>
  <c r="AN123" i="1"/>
  <c r="AO123" i="1" s="1"/>
  <c r="AP123" i="1" s="1"/>
  <c r="AQ123" i="1" s="1"/>
  <c r="AM123" i="1"/>
  <c r="W123" i="1"/>
  <c r="U123" i="1"/>
  <c r="T123" i="1"/>
  <c r="X123" i="1" s="1"/>
  <c r="AC122" i="1"/>
  <c r="X122" i="1"/>
  <c r="W122" i="1"/>
  <c r="U122" i="1"/>
  <c r="T122" i="1"/>
  <c r="W121" i="1"/>
  <c r="U121" i="1"/>
  <c r="T121" i="1" s="1"/>
  <c r="Y120" i="1"/>
  <c r="Z120" i="1" s="1"/>
  <c r="AB120" i="1" s="1"/>
  <c r="X120" i="1"/>
  <c r="W120" i="1"/>
  <c r="U120" i="1"/>
  <c r="T120" i="1" s="1"/>
  <c r="W119" i="1"/>
  <c r="U119" i="1"/>
  <c r="T119" i="1"/>
  <c r="X119" i="1" s="1"/>
  <c r="AN118" i="1"/>
  <c r="AO118" i="1" s="1"/>
  <c r="AP118" i="1" s="1"/>
  <c r="AQ118" i="1" s="1"/>
  <c r="AM118" i="1"/>
  <c r="AG118" i="1"/>
  <c r="W118" i="1"/>
  <c r="U118" i="1"/>
  <c r="T118" i="1"/>
  <c r="X118" i="1" s="1"/>
  <c r="W117" i="1"/>
  <c r="U117" i="1"/>
  <c r="T117" i="1" s="1"/>
  <c r="X117" i="1" s="1"/>
  <c r="Y116" i="1"/>
  <c r="Z116" i="1" s="1"/>
  <c r="AB116" i="1" s="1"/>
  <c r="X116" i="1"/>
  <c r="W116" i="1"/>
  <c r="U116" i="1"/>
  <c r="T116" i="1" s="1"/>
  <c r="W115" i="1"/>
  <c r="U115" i="1"/>
  <c r="T115" i="1"/>
  <c r="X115" i="1" s="1"/>
  <c r="W114" i="1"/>
  <c r="U114" i="1"/>
  <c r="T114" i="1" s="1"/>
  <c r="W113" i="1"/>
  <c r="U113" i="1"/>
  <c r="T113" i="1"/>
  <c r="W112" i="1"/>
  <c r="U112" i="1"/>
  <c r="T112" i="1" s="1"/>
  <c r="AM111" i="1"/>
  <c r="AK111" i="1"/>
  <c r="AC111" i="1"/>
  <c r="AB111" i="1"/>
  <c r="AD111" i="1" s="1"/>
  <c r="AF111" i="1" s="1"/>
  <c r="AH111" i="1" s="1"/>
  <c r="AJ111" i="1" s="1"/>
  <c r="AL111" i="1" s="1"/>
  <c r="Z111" i="1"/>
  <c r="Y111" i="1"/>
  <c r="W111" i="1"/>
  <c r="U111" i="1"/>
  <c r="T111" i="1"/>
  <c r="X111" i="1" s="1"/>
  <c r="AG111" i="1" s="1"/>
  <c r="AM110" i="1"/>
  <c r="X110" i="1"/>
  <c r="W110" i="1"/>
  <c r="U110" i="1"/>
  <c r="T110" i="1"/>
  <c r="AG109" i="1"/>
  <c r="W109" i="1"/>
  <c r="U109" i="1"/>
  <c r="T109" i="1"/>
  <c r="X109" i="1" s="1"/>
  <c r="X108" i="1"/>
  <c r="W108" i="1"/>
  <c r="U108" i="1"/>
  <c r="T108" i="1" s="1"/>
  <c r="AP107" i="1"/>
  <c r="AQ107" i="1" s="1"/>
  <c r="AN107" i="1"/>
  <c r="AO107" i="1" s="1"/>
  <c r="AM107" i="1"/>
  <c r="AK107" i="1"/>
  <c r="W107" i="1"/>
  <c r="U107" i="1"/>
  <c r="T107" i="1"/>
  <c r="X107" i="1" s="1"/>
  <c r="W106" i="1"/>
  <c r="U106" i="1"/>
  <c r="T106" i="1" s="1"/>
  <c r="Z105" i="1"/>
  <c r="AB105" i="1" s="1"/>
  <c r="Y105" i="1"/>
  <c r="X105" i="1"/>
  <c r="W105" i="1"/>
  <c r="U105" i="1"/>
  <c r="T105" i="1" s="1"/>
  <c r="W104" i="1"/>
  <c r="U104" i="1"/>
  <c r="T104" i="1" s="1"/>
  <c r="W103" i="1"/>
  <c r="U103" i="1"/>
  <c r="T103" i="1"/>
  <c r="W102" i="1"/>
  <c r="U102" i="1"/>
  <c r="T102" i="1" s="1"/>
  <c r="W101" i="1"/>
  <c r="U101" i="1"/>
  <c r="T101" i="1" s="1"/>
  <c r="W100" i="1"/>
  <c r="U100" i="1"/>
  <c r="T100" i="1"/>
  <c r="W99" i="1"/>
  <c r="U99" i="1"/>
  <c r="T99" i="1"/>
  <c r="AM98" i="1"/>
  <c r="AN98" i="1" s="1"/>
  <c r="AK98" i="1"/>
  <c r="X98" i="1"/>
  <c r="W98" i="1"/>
  <c r="U98" i="1"/>
  <c r="T98" i="1"/>
  <c r="W97" i="1"/>
  <c r="U97" i="1"/>
  <c r="T97" i="1"/>
  <c r="W96" i="1"/>
  <c r="U96" i="1"/>
  <c r="T96" i="1"/>
  <c r="X95" i="1"/>
  <c r="W95" i="1"/>
  <c r="U95" i="1"/>
  <c r="T95" i="1"/>
  <c r="AG94" i="1"/>
  <c r="X94" i="1"/>
  <c r="W94" i="1"/>
  <c r="U94" i="1"/>
  <c r="T94" i="1" s="1"/>
  <c r="W93" i="1"/>
  <c r="U93" i="1"/>
  <c r="T93" i="1" s="1"/>
  <c r="AG92" i="1"/>
  <c r="W92" i="1"/>
  <c r="U92" i="1"/>
  <c r="T92" i="1"/>
  <c r="X92" i="1" s="1"/>
  <c r="AM91" i="1"/>
  <c r="AN91" i="1" s="1"/>
  <c r="W91" i="1"/>
  <c r="U91" i="1"/>
  <c r="T91" i="1" s="1"/>
  <c r="X91" i="1" s="1"/>
  <c r="W90" i="1"/>
  <c r="U90" i="1"/>
  <c r="T90" i="1" s="1"/>
  <c r="W89" i="1"/>
  <c r="U89" i="1"/>
  <c r="T89" i="1" s="1"/>
  <c r="W88" i="1"/>
  <c r="U88" i="1"/>
  <c r="T88" i="1" s="1"/>
  <c r="W87" i="1"/>
  <c r="U87" i="1"/>
  <c r="T87" i="1"/>
  <c r="AG86" i="1"/>
  <c r="X86" i="1"/>
  <c r="W86" i="1"/>
  <c r="U86" i="1"/>
  <c r="T86" i="1" s="1"/>
  <c r="W85" i="1"/>
  <c r="U85" i="1"/>
  <c r="T85" i="1" s="1"/>
  <c r="W84" i="1"/>
  <c r="U84" i="1"/>
  <c r="T84" i="1" s="1"/>
  <c r="X84" i="1" s="1"/>
  <c r="W83" i="1"/>
  <c r="U83" i="1"/>
  <c r="T83" i="1"/>
  <c r="X83" i="1" s="1"/>
  <c r="X82" i="1"/>
  <c r="Y82" i="1" s="1"/>
  <c r="Z82" i="1" s="1"/>
  <c r="AB82" i="1" s="1"/>
  <c r="W82" i="1"/>
  <c r="U82" i="1"/>
  <c r="T82" i="1" s="1"/>
  <c r="W81" i="1"/>
  <c r="U81" i="1"/>
  <c r="T81" i="1" s="1"/>
  <c r="W80" i="1"/>
  <c r="U80" i="1"/>
  <c r="T80" i="1"/>
  <c r="AM79" i="1"/>
  <c r="AK79" i="1"/>
  <c r="AG79" i="1"/>
  <c r="Y79" i="1"/>
  <c r="Z79" i="1" s="1"/>
  <c r="AB79" i="1" s="1"/>
  <c r="AD79" i="1" s="1"/>
  <c r="AF79" i="1" s="1"/>
  <c r="AH79" i="1" s="1"/>
  <c r="AJ79" i="1" s="1"/>
  <c r="AL79" i="1" s="1"/>
  <c r="W79" i="1"/>
  <c r="U79" i="1"/>
  <c r="T79" i="1"/>
  <c r="X79" i="1" s="1"/>
  <c r="AC79" i="1" s="1"/>
  <c r="AK78" i="1"/>
  <c r="X78" i="1"/>
  <c r="W78" i="1"/>
  <c r="U78" i="1"/>
  <c r="T78" i="1" s="1"/>
  <c r="W77" i="1"/>
  <c r="U77" i="1"/>
  <c r="T77" i="1" s="1"/>
  <c r="W76" i="1"/>
  <c r="U76" i="1"/>
  <c r="T76" i="1"/>
  <c r="X76" i="1" s="1"/>
  <c r="W75" i="1"/>
  <c r="U75" i="1"/>
  <c r="T75" i="1"/>
  <c r="W74" i="1"/>
  <c r="U74" i="1"/>
  <c r="T74" i="1" s="1"/>
  <c r="W73" i="1"/>
  <c r="U73" i="1"/>
  <c r="T73" i="1" s="1"/>
  <c r="AK72" i="1"/>
  <c r="X72" i="1"/>
  <c r="W72" i="1"/>
  <c r="U72" i="1"/>
  <c r="T72" i="1" s="1"/>
  <c r="W71" i="1"/>
  <c r="U71" i="1"/>
  <c r="T71" i="1"/>
  <c r="W70" i="1"/>
  <c r="U70" i="1"/>
  <c r="T70" i="1" s="1"/>
  <c r="W69" i="1"/>
  <c r="U69" i="1"/>
  <c r="T69" i="1" s="1"/>
  <c r="W68" i="1"/>
  <c r="U68" i="1"/>
  <c r="T68" i="1"/>
  <c r="AN67" i="1"/>
  <c r="AG67" i="1"/>
  <c r="AC67" i="1"/>
  <c r="Y67" i="1"/>
  <c r="Z67" i="1" s="1"/>
  <c r="AB67" i="1" s="1"/>
  <c r="AD67" i="1" s="1"/>
  <c r="AF67" i="1" s="1"/>
  <c r="AH67" i="1" s="1"/>
  <c r="AJ67" i="1" s="1"/>
  <c r="W67" i="1"/>
  <c r="U67" i="1"/>
  <c r="T67" i="1"/>
  <c r="X67" i="1" s="1"/>
  <c r="AM67" i="1" s="1"/>
  <c r="AG66" i="1"/>
  <c r="Z66" i="1"/>
  <c r="AB66" i="1" s="1"/>
  <c r="Y66" i="1"/>
  <c r="X66" i="1"/>
  <c r="W66" i="1"/>
  <c r="U66" i="1"/>
  <c r="T66" i="1" s="1"/>
  <c r="W65" i="1"/>
  <c r="U65" i="1"/>
  <c r="T65" i="1" s="1"/>
  <c r="W64" i="1"/>
  <c r="U64" i="1"/>
  <c r="T64" i="1" s="1"/>
  <c r="X64" i="1" s="1"/>
  <c r="AM63" i="1"/>
  <c r="AN63" i="1" s="1"/>
  <c r="AK63" i="1"/>
  <c r="W63" i="1"/>
  <c r="U63" i="1"/>
  <c r="T63" i="1"/>
  <c r="X63" i="1" s="1"/>
  <c r="AK62" i="1"/>
  <c r="AG62" i="1"/>
  <c r="X62" i="1"/>
  <c r="W62" i="1"/>
  <c r="U62" i="1"/>
  <c r="T62" i="1" s="1"/>
  <c r="W61" i="1"/>
  <c r="U61" i="1"/>
  <c r="T61" i="1" s="1"/>
  <c r="W60" i="1"/>
  <c r="U60" i="1"/>
  <c r="T60" i="1" s="1"/>
  <c r="W59" i="1"/>
  <c r="U59" i="1"/>
  <c r="T59" i="1"/>
  <c r="W58" i="1"/>
  <c r="U58" i="1"/>
  <c r="T58" i="1" s="1"/>
  <c r="W57" i="1"/>
  <c r="U57" i="1"/>
  <c r="T57" i="1" s="1"/>
  <c r="W56" i="1"/>
  <c r="U56" i="1"/>
  <c r="T56" i="1" s="1"/>
  <c r="W55" i="1"/>
  <c r="U55" i="1"/>
  <c r="T55" i="1" s="1"/>
  <c r="X55" i="1" s="1"/>
  <c r="AM55" i="1" s="1"/>
  <c r="AN55" i="1" s="1"/>
  <c r="X54" i="1"/>
  <c r="Y54" i="1" s="1"/>
  <c r="Z54" i="1" s="1"/>
  <c r="AB54" i="1" s="1"/>
  <c r="W54" i="1"/>
  <c r="U54" i="1"/>
  <c r="T54" i="1" s="1"/>
  <c r="W53" i="1"/>
  <c r="U53" i="1"/>
  <c r="T53" i="1" s="1"/>
  <c r="X52" i="1"/>
  <c r="W52" i="1"/>
  <c r="U52" i="1"/>
  <c r="T52" i="1"/>
  <c r="AK51" i="1"/>
  <c r="AG51" i="1"/>
  <c r="Y51" i="1"/>
  <c r="Z51" i="1" s="1"/>
  <c r="AB51" i="1" s="1"/>
  <c r="W51" i="1"/>
  <c r="U51" i="1"/>
  <c r="T51" i="1"/>
  <c r="X51" i="1" s="1"/>
  <c r="W50" i="1"/>
  <c r="U50" i="1"/>
  <c r="T50" i="1" s="1"/>
  <c r="W49" i="1"/>
  <c r="U49" i="1"/>
  <c r="T49" i="1" s="1"/>
  <c r="W48" i="1"/>
  <c r="U48" i="1"/>
  <c r="T48" i="1" s="1"/>
  <c r="W47" i="1"/>
  <c r="U47" i="1"/>
  <c r="T47" i="1" s="1"/>
  <c r="W46" i="1"/>
  <c r="U46" i="1"/>
  <c r="T46" i="1" s="1"/>
  <c r="W45" i="1"/>
  <c r="U45" i="1"/>
  <c r="T45" i="1" s="1"/>
  <c r="AK44" i="1"/>
  <c r="AG44" i="1"/>
  <c r="W44" i="1"/>
  <c r="U44" i="1"/>
  <c r="T44" i="1"/>
  <c r="X44" i="1" s="1"/>
  <c r="AK43" i="1"/>
  <c r="AC43" i="1"/>
  <c r="W43" i="1"/>
  <c r="U43" i="1"/>
  <c r="T43" i="1" s="1"/>
  <c r="X43" i="1" s="1"/>
  <c r="W42" i="1"/>
  <c r="U42" i="1"/>
  <c r="T42" i="1" s="1"/>
  <c r="W41" i="1"/>
  <c r="U41" i="1"/>
  <c r="T41" i="1" s="1"/>
  <c r="W40" i="1"/>
  <c r="U40" i="1"/>
  <c r="T40" i="1" s="1"/>
  <c r="W39" i="1"/>
  <c r="U39" i="1"/>
  <c r="T39" i="1" s="1"/>
  <c r="W38" i="1"/>
  <c r="U38" i="1"/>
  <c r="T38" i="1" s="1"/>
  <c r="Y37" i="1"/>
  <c r="Z37" i="1" s="1"/>
  <c r="AB37" i="1" s="1"/>
  <c r="W37" i="1"/>
  <c r="U37" i="1"/>
  <c r="T37" i="1"/>
  <c r="X37" i="1" s="1"/>
  <c r="X36" i="1"/>
  <c r="W36" i="1"/>
  <c r="U36" i="1"/>
  <c r="T36" i="1" s="1"/>
  <c r="AK35" i="1"/>
  <c r="AG35" i="1"/>
  <c r="X35" i="1"/>
  <c r="AM35" i="1" s="1"/>
  <c r="W35" i="1"/>
  <c r="U35" i="1"/>
  <c r="T35" i="1"/>
  <c r="AN35" i="1" s="1"/>
  <c r="AK34" i="1"/>
  <c r="AG34" i="1"/>
  <c r="W34" i="1"/>
  <c r="U34" i="1"/>
  <c r="T34" i="1"/>
  <c r="X34" i="1" s="1"/>
  <c r="Y34" i="1" s="1"/>
  <c r="Z34" i="1" s="1"/>
  <c r="AB34" i="1" s="1"/>
  <c r="W33" i="1"/>
  <c r="U33" i="1"/>
  <c r="T33" i="1" s="1"/>
  <c r="AM32" i="1"/>
  <c r="AN32" i="1" s="1"/>
  <c r="Z32" i="1"/>
  <c r="AB32" i="1" s="1"/>
  <c r="Y32" i="1"/>
  <c r="X32" i="1"/>
  <c r="W32" i="1"/>
  <c r="U32" i="1"/>
  <c r="T32" i="1"/>
  <c r="X31" i="1"/>
  <c r="W31" i="1"/>
  <c r="U31" i="1"/>
  <c r="T31" i="1"/>
  <c r="W30" i="1"/>
  <c r="U30" i="1"/>
  <c r="T30" i="1"/>
  <c r="X29" i="1"/>
  <c r="W29" i="1"/>
  <c r="U29" i="1"/>
  <c r="T29" i="1"/>
  <c r="W28" i="1"/>
  <c r="U28" i="1"/>
  <c r="T28" i="1" s="1"/>
  <c r="W27" i="1"/>
  <c r="U27" i="1"/>
  <c r="T27" i="1"/>
  <c r="AK26" i="1"/>
  <c r="AC26" i="1"/>
  <c r="Z26" i="1"/>
  <c r="AB26" i="1" s="1"/>
  <c r="AD26" i="1" s="1"/>
  <c r="AF26" i="1" s="1"/>
  <c r="AH26" i="1" s="1"/>
  <c r="AJ26" i="1" s="1"/>
  <c r="AL26" i="1" s="1"/>
  <c r="Y26" i="1"/>
  <c r="W26" i="1"/>
  <c r="U26" i="1"/>
  <c r="T26" i="1"/>
  <c r="X26" i="1" s="1"/>
  <c r="AG26" i="1" s="1"/>
  <c r="X25" i="1"/>
  <c r="AM25" i="1" s="1"/>
  <c r="W25" i="1"/>
  <c r="U25" i="1"/>
  <c r="T25" i="1" s="1"/>
  <c r="AN25" i="1" s="1"/>
  <c r="X24" i="1"/>
  <c r="AG24" i="1" s="1"/>
  <c r="W24" i="1"/>
  <c r="U24" i="1"/>
  <c r="T24" i="1" s="1"/>
  <c r="AC23" i="1"/>
  <c r="W23" i="1"/>
  <c r="U23" i="1"/>
  <c r="T23" i="1" s="1"/>
  <c r="X23" i="1" s="1"/>
  <c r="W22" i="1"/>
  <c r="U22" i="1"/>
  <c r="T22" i="1" s="1"/>
  <c r="X22" i="1" s="1"/>
  <c r="AM22" i="1" s="1"/>
  <c r="W21" i="1"/>
  <c r="U21" i="1"/>
  <c r="T21" i="1" s="1"/>
  <c r="AC20" i="1"/>
  <c r="W20" i="1"/>
  <c r="U20" i="1"/>
  <c r="T20" i="1"/>
  <c r="X20" i="1" s="1"/>
  <c r="AG19" i="1"/>
  <c r="AC19" i="1"/>
  <c r="AB19" i="1"/>
  <c r="AD19" i="1" s="1"/>
  <c r="AF19" i="1" s="1"/>
  <c r="AH19" i="1" s="1"/>
  <c r="AJ19" i="1" s="1"/>
  <c r="Y19" i="1"/>
  <c r="Z19" i="1" s="1"/>
  <c r="X19" i="1"/>
  <c r="W19" i="1"/>
  <c r="U19" i="1"/>
  <c r="T19" i="1"/>
  <c r="W18" i="1"/>
  <c r="U18" i="1"/>
  <c r="T18" i="1" s="1"/>
  <c r="W17" i="1"/>
  <c r="U17" i="1"/>
  <c r="T17" i="1" s="1"/>
  <c r="W16" i="1"/>
  <c r="U16" i="1"/>
  <c r="T16" i="1"/>
  <c r="X15" i="1"/>
  <c r="Y15" i="1" s="1"/>
  <c r="Z15" i="1" s="1"/>
  <c r="AB15" i="1" s="1"/>
  <c r="W15" i="1"/>
  <c r="U15" i="1"/>
  <c r="T15" i="1" s="1"/>
  <c r="AM14" i="1"/>
  <c r="W14" i="1"/>
  <c r="U14" i="1"/>
  <c r="T14" i="1" s="1"/>
  <c r="X14" i="1" s="1"/>
  <c r="AK13" i="1"/>
  <c r="W13" i="1"/>
  <c r="U13" i="1"/>
  <c r="T13" i="1"/>
  <c r="X13" i="1" s="1"/>
  <c r="AK12" i="1"/>
  <c r="AG12" i="1"/>
  <c r="X12" i="1"/>
  <c r="AM12" i="1" s="1"/>
  <c r="AN12" i="1" s="1"/>
  <c r="W12" i="1"/>
  <c r="U12" i="1"/>
  <c r="T12" i="1"/>
  <c r="W11" i="1"/>
  <c r="U11" i="1"/>
  <c r="T11" i="1"/>
  <c r="AK10" i="1"/>
  <c r="AG10" i="1"/>
  <c r="W10" i="1"/>
  <c r="U10" i="1"/>
  <c r="T10" i="1"/>
  <c r="X10" i="1" s="1"/>
  <c r="AM10" i="1" s="1"/>
  <c r="AN9" i="1"/>
  <c r="AM9" i="1"/>
  <c r="AK9" i="1"/>
  <c r="Y9" i="1"/>
  <c r="Z9" i="1" s="1"/>
  <c r="AB9" i="1" s="1"/>
  <c r="X9" i="1"/>
  <c r="W9" i="1"/>
  <c r="U9" i="1"/>
  <c r="T9" i="1" s="1"/>
  <c r="AM8" i="1"/>
  <c r="AN8" i="1" s="1"/>
  <c r="Y8" i="1"/>
  <c r="Z8" i="1" s="1"/>
  <c r="AB8" i="1" s="1"/>
  <c r="W8" i="1"/>
  <c r="U8" i="1"/>
  <c r="T8" i="1" s="1"/>
  <c r="X8" i="1" s="1"/>
  <c r="W7" i="1"/>
  <c r="U7" i="1"/>
  <c r="T7" i="1" s="1"/>
  <c r="AK6" i="1"/>
  <c r="AG6" i="1"/>
  <c r="AC6" i="1"/>
  <c r="Y6" i="1"/>
  <c r="Z6" i="1" s="1"/>
  <c r="AB6" i="1" s="1"/>
  <c r="AD6" i="1" s="1"/>
  <c r="AF6" i="1" s="1"/>
  <c r="AH6" i="1" s="1"/>
  <c r="AJ6" i="1" s="1"/>
  <c r="AL6" i="1" s="1"/>
  <c r="W6" i="1"/>
  <c r="U6" i="1"/>
  <c r="T6" i="1"/>
  <c r="X6" i="1" s="1"/>
  <c r="AM6" i="1" s="1"/>
  <c r="AN6" i="1" s="1"/>
  <c r="W5" i="1"/>
  <c r="U5" i="1"/>
  <c r="T5" i="1"/>
  <c r="W4" i="1"/>
  <c r="T4" i="1"/>
  <c r="AQ2" i="1"/>
  <c r="AD54" i="1" l="1"/>
  <c r="AF54" i="1" s="1"/>
  <c r="X21" i="1"/>
  <c r="X28" i="1"/>
  <c r="AC84" i="1"/>
  <c r="Y84" i="1"/>
  <c r="Z84" i="1" s="1"/>
  <c r="AB84" i="1" s="1"/>
  <c r="AD84" i="1" s="1"/>
  <c r="AF84" i="1" s="1"/>
  <c r="AM84" i="1"/>
  <c r="AN84" i="1" s="1"/>
  <c r="AK84" i="1"/>
  <c r="AG84" i="1"/>
  <c r="AL19" i="1"/>
  <c r="AO6" i="1"/>
  <c r="AP6" i="1" s="1"/>
  <c r="AQ6" i="1" s="1"/>
  <c r="X18" i="1"/>
  <c r="AM159" i="1"/>
  <c r="AC159" i="1"/>
  <c r="Y159" i="1"/>
  <c r="Z159" i="1" s="1"/>
  <c r="AB159" i="1" s="1"/>
  <c r="AG159" i="1"/>
  <c r="AK159" i="1"/>
  <c r="AM36" i="1"/>
  <c r="AK36" i="1"/>
  <c r="AG36" i="1"/>
  <c r="Y36" i="1"/>
  <c r="Z36" i="1" s="1"/>
  <c r="AB36" i="1" s="1"/>
  <c r="AD36" i="1" s="1"/>
  <c r="AF36" i="1" s="1"/>
  <c r="AH36" i="1" s="1"/>
  <c r="AJ36" i="1" s="1"/>
  <c r="AL36" i="1" s="1"/>
  <c r="AC36" i="1"/>
  <c r="X16" i="1"/>
  <c r="AG20" i="1"/>
  <c r="Y20" i="1"/>
  <c r="Z20" i="1" s="1"/>
  <c r="AB20" i="1" s="1"/>
  <c r="AD20" i="1" s="1"/>
  <c r="AF20" i="1" s="1"/>
  <c r="AH20" i="1" s="1"/>
  <c r="AJ20" i="1" s="1"/>
  <c r="AM20" i="1"/>
  <c r="X87" i="1"/>
  <c r="AK14" i="1"/>
  <c r="AG14" i="1"/>
  <c r="AC14" i="1"/>
  <c r="AC22" i="1"/>
  <c r="AN31" i="1"/>
  <c r="X102" i="1"/>
  <c r="X106" i="1"/>
  <c r="X33" i="1"/>
  <c r="AC52" i="1"/>
  <c r="Y52" i="1"/>
  <c r="Z52" i="1" s="1"/>
  <c r="AB52" i="1" s="1"/>
  <c r="AM52" i="1"/>
  <c r="AK52" i="1"/>
  <c r="AG52" i="1"/>
  <c r="AG119" i="1"/>
  <c r="AM119" i="1"/>
  <c r="AN119" i="1" s="1"/>
  <c r="AO119" i="1" s="1"/>
  <c r="AP119" i="1" s="1"/>
  <c r="AQ119" i="1" s="1"/>
  <c r="AK119" i="1"/>
  <c r="AC119" i="1"/>
  <c r="Y119" i="1"/>
  <c r="Z119" i="1" s="1"/>
  <c r="AB119" i="1" s="1"/>
  <c r="AD119" i="1" s="1"/>
  <c r="AF119" i="1" s="1"/>
  <c r="AH119" i="1" s="1"/>
  <c r="AJ119" i="1" s="1"/>
  <c r="AL119" i="1" s="1"/>
  <c r="Y14" i="1"/>
  <c r="Z14" i="1" s="1"/>
  <c r="AB14" i="1" s="1"/>
  <c r="AD14" i="1" s="1"/>
  <c r="AF14" i="1" s="1"/>
  <c r="AH14" i="1" s="1"/>
  <c r="AJ14" i="1" s="1"/>
  <c r="AL14" i="1" s="1"/>
  <c r="AN22" i="1"/>
  <c r="X130" i="1"/>
  <c r="X155" i="1"/>
  <c r="AM31" i="1"/>
  <c r="AK31" i="1"/>
  <c r="AG31" i="1"/>
  <c r="Y31" i="1"/>
  <c r="Z31" i="1" s="1"/>
  <c r="AB31" i="1" s="1"/>
  <c r="AC31" i="1"/>
  <c r="X80" i="1"/>
  <c r="AC29" i="1"/>
  <c r="AG29" i="1"/>
  <c r="X47" i="1"/>
  <c r="X53" i="1"/>
  <c r="X99" i="1"/>
  <c r="X131" i="1"/>
  <c r="AM142" i="1"/>
  <c r="AC142" i="1"/>
  <c r="Y142" i="1"/>
  <c r="Z142" i="1" s="1"/>
  <c r="AB142" i="1" s="1"/>
  <c r="AD142" i="1" s="1"/>
  <c r="AF142" i="1" s="1"/>
  <c r="AK142" i="1"/>
  <c r="AG142" i="1"/>
  <c r="X7" i="1"/>
  <c r="Y29" i="1"/>
  <c r="Z29" i="1" s="1"/>
  <c r="AB29" i="1" s="1"/>
  <c r="X60" i="1"/>
  <c r="AG95" i="1"/>
  <c r="AM95" i="1"/>
  <c r="AN95" i="1" s="1"/>
  <c r="AK95" i="1"/>
  <c r="AC95" i="1"/>
  <c r="Y95" i="1"/>
  <c r="Z95" i="1" s="1"/>
  <c r="AB95" i="1" s="1"/>
  <c r="Y110" i="1"/>
  <c r="Z110" i="1" s="1"/>
  <c r="AB110" i="1" s="1"/>
  <c r="AD110" i="1" s="1"/>
  <c r="AF110" i="1" s="1"/>
  <c r="AK110" i="1"/>
  <c r="AG110" i="1"/>
  <c r="AC110" i="1"/>
  <c r="AH177" i="1"/>
  <c r="AJ177" i="1" s="1"/>
  <c r="AL177" i="1" s="1"/>
  <c r="X17" i="1"/>
  <c r="AK29" i="1"/>
  <c r="X75" i="1"/>
  <c r="X85" i="1"/>
  <c r="X135" i="1"/>
  <c r="AM24" i="1"/>
  <c r="AC24" i="1"/>
  <c r="AK24" i="1"/>
  <c r="Y24" i="1"/>
  <c r="Z24" i="1" s="1"/>
  <c r="AB24" i="1" s="1"/>
  <c r="AD24" i="1" s="1"/>
  <c r="AF24" i="1" s="1"/>
  <c r="AH24" i="1" s="1"/>
  <c r="AJ24" i="1" s="1"/>
  <c r="AL24" i="1" s="1"/>
  <c r="AD32" i="1"/>
  <c r="AF32" i="1" s="1"/>
  <c r="AH32" i="1" s="1"/>
  <c r="AJ32" i="1" s="1"/>
  <c r="AL32" i="1" s="1"/>
  <c r="AO32" i="1" s="1"/>
  <c r="AP32" i="1" s="1"/>
  <c r="AQ32" i="1" s="1"/>
  <c r="AM82" i="1"/>
  <c r="AC82" i="1"/>
  <c r="AD82" i="1" s="1"/>
  <c r="AF82" i="1" s="1"/>
  <c r="AH82" i="1" s="1"/>
  <c r="AJ82" i="1" s="1"/>
  <c r="AL82" i="1" s="1"/>
  <c r="AK82" i="1"/>
  <c r="AG82" i="1"/>
  <c r="X101" i="1"/>
  <c r="X70" i="1"/>
  <c r="X56" i="1"/>
  <c r="AO12" i="1"/>
  <c r="AP12" i="1" s="1"/>
  <c r="AQ12" i="1" s="1"/>
  <c r="AK20" i="1"/>
  <c r="X4" i="1"/>
  <c r="Y22" i="1"/>
  <c r="Z22" i="1" s="1"/>
  <c r="AB22" i="1" s="1"/>
  <c r="AD22" i="1" s="1"/>
  <c r="AF22" i="1" s="1"/>
  <c r="AH22" i="1" s="1"/>
  <c r="AJ22" i="1" s="1"/>
  <c r="AK22" i="1"/>
  <c r="AG22" i="1"/>
  <c r="X27" i="1"/>
  <c r="X68" i="1"/>
  <c r="AN14" i="1"/>
  <c r="X61" i="1"/>
  <c r="X104" i="1"/>
  <c r="AC117" i="1"/>
  <c r="Y117" i="1"/>
  <c r="Z117" i="1" s="1"/>
  <c r="AB117" i="1" s="1"/>
  <c r="AD117" i="1" s="1"/>
  <c r="AF117" i="1" s="1"/>
  <c r="AM117" i="1"/>
  <c r="AN117" i="1" s="1"/>
  <c r="AO117" i="1" s="1"/>
  <c r="AP117" i="1" s="1"/>
  <c r="AQ117" i="1" s="1"/>
  <c r="AK117" i="1"/>
  <c r="AG117" i="1"/>
  <c r="X121" i="1"/>
  <c r="X171" i="1"/>
  <c r="X11" i="1"/>
  <c r="X30" i="1"/>
  <c r="AG32" i="1"/>
  <c r="AC32" i="1"/>
  <c r="AK32" i="1"/>
  <c r="AC64" i="1"/>
  <c r="Y64" i="1"/>
  <c r="Z64" i="1" s="1"/>
  <c r="AB64" i="1" s="1"/>
  <c r="AD64" i="1" s="1"/>
  <c r="AF64" i="1" s="1"/>
  <c r="AM64" i="1"/>
  <c r="AN64" i="1" s="1"/>
  <c r="AG64" i="1"/>
  <c r="AK64" i="1"/>
  <c r="X114" i="1"/>
  <c r="X39" i="1"/>
  <c r="AK168" i="1"/>
  <c r="Y168" i="1"/>
  <c r="Z168" i="1" s="1"/>
  <c r="AB168" i="1" s="1"/>
  <c r="AD168" i="1" s="1"/>
  <c r="AF168" i="1" s="1"/>
  <c r="AH168" i="1" s="1"/>
  <c r="AJ168" i="1" s="1"/>
  <c r="AL168" i="1" s="1"/>
  <c r="AM168" i="1"/>
  <c r="AN168" i="1" s="1"/>
  <c r="AO168" i="1" s="1"/>
  <c r="AP168" i="1" s="1"/>
  <c r="AQ168" i="1" s="1"/>
  <c r="AC168" i="1"/>
  <c r="AG168" i="1"/>
  <c r="Y55" i="1"/>
  <c r="Z55" i="1" s="1"/>
  <c r="AB55" i="1" s="1"/>
  <c r="AK55" i="1"/>
  <c r="AG55" i="1"/>
  <c r="AC55" i="1"/>
  <c r="X235" i="1"/>
  <c r="AC25" i="1"/>
  <c r="AK25" i="1"/>
  <c r="Y25" i="1"/>
  <c r="Z25" i="1" s="1"/>
  <c r="AB25" i="1" s="1"/>
  <c r="AG25" i="1"/>
  <c r="X40" i="1"/>
  <c r="X5" i="1"/>
  <c r="AC13" i="1"/>
  <c r="AM13" i="1"/>
  <c r="AN13" i="1" s="1"/>
  <c r="AG13" i="1"/>
  <c r="Y13" i="1"/>
  <c r="Z13" i="1" s="1"/>
  <c r="AB13" i="1" s="1"/>
  <c r="AD13" i="1" s="1"/>
  <c r="AF13" i="1" s="1"/>
  <c r="AH13" i="1" s="1"/>
  <c r="AJ13" i="1" s="1"/>
  <c r="AL13" i="1" s="1"/>
  <c r="AM15" i="1"/>
  <c r="AN15" i="1" s="1"/>
  <c r="AG15" i="1"/>
  <c r="AK15" i="1"/>
  <c r="AC15" i="1"/>
  <c r="AD15" i="1" s="1"/>
  <c r="AF15" i="1" s="1"/>
  <c r="AH15" i="1" s="1"/>
  <c r="AJ15" i="1" s="1"/>
  <c r="AL15" i="1" s="1"/>
  <c r="AM29" i="1"/>
  <c r="X38" i="1"/>
  <c r="AM54" i="1"/>
  <c r="AC54" i="1"/>
  <c r="AK54" i="1"/>
  <c r="AG54" i="1"/>
  <c r="AK8" i="1"/>
  <c r="AG8" i="1"/>
  <c r="AC8" i="1"/>
  <c r="AD8" i="1" s="1"/>
  <c r="AF8" i="1" s="1"/>
  <c r="AH8" i="1" s="1"/>
  <c r="AJ8" i="1" s="1"/>
  <c r="AL8" i="1" s="1"/>
  <c r="AO8" i="1" s="1"/>
  <c r="AP8" i="1" s="1"/>
  <c r="AQ8" i="1" s="1"/>
  <c r="AN24" i="1"/>
  <c r="AO24" i="1" s="1"/>
  <c r="AP24" i="1" s="1"/>
  <c r="AQ24" i="1" s="1"/>
  <c r="AN36" i="1"/>
  <c r="X48" i="1"/>
  <c r="AM144" i="1"/>
  <c r="AC144" i="1"/>
  <c r="AK144" i="1"/>
  <c r="AG144" i="1"/>
  <c r="Y144" i="1"/>
  <c r="Z144" i="1" s="1"/>
  <c r="AB144" i="1" s="1"/>
  <c r="AD144" i="1" s="1"/>
  <c r="AF144" i="1" s="1"/>
  <c r="AH144" i="1" s="1"/>
  <c r="AJ144" i="1" s="1"/>
  <c r="AG115" i="1"/>
  <c r="AC115" i="1"/>
  <c r="AM115" i="1"/>
  <c r="AN115" i="1" s="1"/>
  <c r="AO115" i="1" s="1"/>
  <c r="AP115" i="1" s="1"/>
  <c r="AQ115" i="1" s="1"/>
  <c r="AC37" i="1"/>
  <c r="AD37" i="1" s="1"/>
  <c r="AF37" i="1" s="1"/>
  <c r="AH37" i="1" s="1"/>
  <c r="AJ37" i="1" s="1"/>
  <c r="AL37" i="1" s="1"/>
  <c r="AK37" i="1"/>
  <c r="AG37" i="1"/>
  <c r="AM51" i="1"/>
  <c r="AN51" i="1" s="1"/>
  <c r="AC51" i="1"/>
  <c r="AD51" i="1" s="1"/>
  <c r="AF51" i="1" s="1"/>
  <c r="AH51" i="1" s="1"/>
  <c r="AJ51" i="1" s="1"/>
  <c r="AL51" i="1" s="1"/>
  <c r="AK108" i="1"/>
  <c r="AG108" i="1"/>
  <c r="AC108" i="1"/>
  <c r="AM108" i="1"/>
  <c r="AN108" i="1" s="1"/>
  <c r="AO108" i="1" s="1"/>
  <c r="AP108" i="1" s="1"/>
  <c r="AQ108" i="1" s="1"/>
  <c r="Y126" i="1"/>
  <c r="Z126" i="1" s="1"/>
  <c r="AB126" i="1" s="1"/>
  <c r="AD126" i="1" s="1"/>
  <c r="AF126" i="1" s="1"/>
  <c r="AK126" i="1"/>
  <c r="AM126" i="1"/>
  <c r="AN126" i="1" s="1"/>
  <c r="AO126" i="1" s="1"/>
  <c r="AP126" i="1" s="1"/>
  <c r="AQ126" i="1" s="1"/>
  <c r="AG126" i="1"/>
  <c r="X158" i="1"/>
  <c r="X193" i="1"/>
  <c r="AM23" i="1"/>
  <c r="AN23" i="1" s="1"/>
  <c r="AG23" i="1"/>
  <c r="Y43" i="1"/>
  <c r="Z43" i="1" s="1"/>
  <c r="AB43" i="1" s="1"/>
  <c r="AD43" i="1" s="1"/>
  <c r="AF43" i="1" s="1"/>
  <c r="AG43" i="1"/>
  <c r="AC63" i="1"/>
  <c r="AG63" i="1"/>
  <c r="Y63" i="1"/>
  <c r="Z63" i="1" s="1"/>
  <c r="AB63" i="1" s="1"/>
  <c r="AD63" i="1" s="1"/>
  <c r="AF63" i="1" s="1"/>
  <c r="Y108" i="1"/>
  <c r="Z108" i="1" s="1"/>
  <c r="AB108" i="1" s="1"/>
  <c r="AN20" i="1"/>
  <c r="AN29" i="1"/>
  <c r="AM34" i="1"/>
  <c r="AN34" i="1" s="1"/>
  <c r="X65" i="1"/>
  <c r="AK202" i="1"/>
  <c r="AM202" i="1"/>
  <c r="AN202" i="1" s="1"/>
  <c r="AO202" i="1" s="1"/>
  <c r="AP202" i="1" s="1"/>
  <c r="AQ202" i="1" s="1"/>
  <c r="AG202" i="1"/>
  <c r="AC202" i="1"/>
  <c r="Y202" i="1"/>
  <c r="Z202" i="1" s="1"/>
  <c r="AB202" i="1" s="1"/>
  <c r="AD202" i="1" s="1"/>
  <c r="AF202" i="1" s="1"/>
  <c r="AH202" i="1" s="1"/>
  <c r="AJ202" i="1" s="1"/>
  <c r="AL202" i="1" s="1"/>
  <c r="AN10" i="1"/>
  <c r="Y23" i="1"/>
  <c r="Z23" i="1" s="1"/>
  <c r="AB23" i="1" s="1"/>
  <c r="AD23" i="1" s="1"/>
  <c r="AF23" i="1" s="1"/>
  <c r="AM26" i="1"/>
  <c r="AN26" i="1" s="1"/>
  <c r="AO26" i="1" s="1"/>
  <c r="AP26" i="1" s="1"/>
  <c r="AQ26" i="1" s="1"/>
  <c r="X46" i="1"/>
  <c r="AC72" i="1"/>
  <c r="Y72" i="1"/>
  <c r="Z72" i="1" s="1"/>
  <c r="AB72" i="1" s="1"/>
  <c r="AM72" i="1"/>
  <c r="AN72" i="1" s="1"/>
  <c r="AG72" i="1"/>
  <c r="Y91" i="1"/>
  <c r="Z91" i="1" s="1"/>
  <c r="AB91" i="1" s="1"/>
  <c r="AK91" i="1"/>
  <c r="AG91" i="1"/>
  <c r="AC91" i="1"/>
  <c r="X113" i="1"/>
  <c r="Y115" i="1"/>
  <c r="Z115" i="1" s="1"/>
  <c r="AB115" i="1" s="1"/>
  <c r="AD115" i="1" s="1"/>
  <c r="AF115" i="1" s="1"/>
  <c r="AH115" i="1" s="1"/>
  <c r="AJ115" i="1" s="1"/>
  <c r="AL115" i="1" s="1"/>
  <c r="AN120" i="1"/>
  <c r="AO120" i="1" s="1"/>
  <c r="AP120" i="1" s="1"/>
  <c r="AQ120" i="1" s="1"/>
  <c r="AM122" i="1"/>
  <c r="AN122" i="1" s="1"/>
  <c r="AO122" i="1" s="1"/>
  <c r="AP122" i="1" s="1"/>
  <c r="AQ122" i="1" s="1"/>
  <c r="AK122" i="1"/>
  <c r="AG122" i="1"/>
  <c r="Y122" i="1"/>
  <c r="Z122" i="1" s="1"/>
  <c r="AB122" i="1" s="1"/>
  <c r="AD122" i="1" s="1"/>
  <c r="AF122" i="1" s="1"/>
  <c r="X147" i="1"/>
  <c r="X189" i="1"/>
  <c r="AM83" i="1"/>
  <c r="AN83" i="1" s="1"/>
  <c r="AG83" i="1"/>
  <c r="Y83" i="1"/>
  <c r="Z83" i="1" s="1"/>
  <c r="AB83" i="1" s="1"/>
  <c r="AK120" i="1"/>
  <c r="AM120" i="1"/>
  <c r="AG120" i="1"/>
  <c r="AC120" i="1"/>
  <c r="AG127" i="1"/>
  <c r="AM127" i="1"/>
  <c r="AC127" i="1"/>
  <c r="Y127" i="1"/>
  <c r="Z127" i="1" s="1"/>
  <c r="AB127" i="1" s="1"/>
  <c r="X137" i="1"/>
  <c r="X179" i="1"/>
  <c r="X220" i="1"/>
  <c r="X225" i="1"/>
  <c r="X229" i="1"/>
  <c r="AD120" i="1"/>
  <c r="AF120" i="1" s="1"/>
  <c r="AH120" i="1" s="1"/>
  <c r="AJ120" i="1" s="1"/>
  <c r="AL120" i="1" s="1"/>
  <c r="AM129" i="1"/>
  <c r="AN129" i="1" s="1"/>
  <c r="AO129" i="1" s="1"/>
  <c r="AP129" i="1" s="1"/>
  <c r="AQ129" i="1" s="1"/>
  <c r="AK129" i="1"/>
  <c r="Y129" i="1"/>
  <c r="Z129" i="1" s="1"/>
  <c r="AB129" i="1" s="1"/>
  <c r="AD129" i="1" s="1"/>
  <c r="AF129" i="1" s="1"/>
  <c r="AH129" i="1" s="1"/>
  <c r="AJ129" i="1" s="1"/>
  <c r="AL129" i="1" s="1"/>
  <c r="AG129" i="1"/>
  <c r="X134" i="1"/>
  <c r="X74" i="1"/>
  <c r="AK115" i="1"/>
  <c r="AC129" i="1"/>
  <c r="Y145" i="1"/>
  <c r="Z145" i="1" s="1"/>
  <c r="AB145" i="1" s="1"/>
  <c r="AK145" i="1"/>
  <c r="AM145" i="1"/>
  <c r="AC145" i="1"/>
  <c r="AG145" i="1"/>
  <c r="X42" i="1"/>
  <c r="X50" i="1"/>
  <c r="Y12" i="1"/>
  <c r="Z12" i="1" s="1"/>
  <c r="AB12" i="1" s="1"/>
  <c r="AD12" i="1" s="1"/>
  <c r="AF12" i="1" s="1"/>
  <c r="AH12" i="1" s="1"/>
  <c r="AJ12" i="1" s="1"/>
  <c r="AL12" i="1" s="1"/>
  <c r="Y35" i="1"/>
  <c r="Z35" i="1" s="1"/>
  <c r="AB35" i="1" s="1"/>
  <c r="AM43" i="1"/>
  <c r="X45" i="1"/>
  <c r="AC83" i="1"/>
  <c r="X96" i="1"/>
  <c r="Y98" i="1"/>
  <c r="Z98" i="1" s="1"/>
  <c r="AB98" i="1" s="1"/>
  <c r="AG98" i="1"/>
  <c r="AC98" i="1"/>
  <c r="AD132" i="1"/>
  <c r="AF132" i="1" s="1"/>
  <c r="AH132" i="1" s="1"/>
  <c r="AJ132" i="1" s="1"/>
  <c r="AL132" i="1" s="1"/>
  <c r="X143" i="1"/>
  <c r="X161" i="1"/>
  <c r="X180" i="1"/>
  <c r="AK186" i="1"/>
  <c r="AC186" i="1"/>
  <c r="AM186" i="1"/>
  <c r="AN186" i="1" s="1"/>
  <c r="AO186" i="1" s="1"/>
  <c r="AP186" i="1" s="1"/>
  <c r="AQ186" i="1" s="1"/>
  <c r="AG186" i="1"/>
  <c r="Y186" i="1"/>
  <c r="Z186" i="1" s="1"/>
  <c r="AB186" i="1" s="1"/>
  <c r="AD186" i="1" s="1"/>
  <c r="AF186" i="1" s="1"/>
  <c r="AH186" i="1" s="1"/>
  <c r="AJ186" i="1" s="1"/>
  <c r="AL186" i="1" s="1"/>
  <c r="AM37" i="1"/>
  <c r="AN43" i="1"/>
  <c r="AN52" i="1"/>
  <c r="AN78" i="1"/>
  <c r="AK83" i="1"/>
  <c r="AN110" i="1"/>
  <c r="AO110" i="1" s="1"/>
  <c r="AP110" i="1" s="1"/>
  <c r="AQ110" i="1" s="1"/>
  <c r="AK116" i="1"/>
  <c r="AG116" i="1"/>
  <c r="AC116" i="1"/>
  <c r="AD116" i="1" s="1"/>
  <c r="AF116" i="1" s="1"/>
  <c r="AH116" i="1" s="1"/>
  <c r="AJ116" i="1" s="1"/>
  <c r="AM116" i="1"/>
  <c r="AN116" i="1" s="1"/>
  <c r="AO116" i="1" s="1"/>
  <c r="AP116" i="1" s="1"/>
  <c r="AQ116" i="1" s="1"/>
  <c r="AK127" i="1"/>
  <c r="X151" i="1"/>
  <c r="AK156" i="1"/>
  <c r="AG156" i="1"/>
  <c r="AC156" i="1"/>
  <c r="AM156" i="1"/>
  <c r="AN156" i="1" s="1"/>
  <c r="AO156" i="1" s="1"/>
  <c r="AP156" i="1" s="1"/>
  <c r="AQ156" i="1" s="1"/>
  <c r="Y156" i="1"/>
  <c r="Z156" i="1" s="1"/>
  <c r="AB156" i="1" s="1"/>
  <c r="X69" i="1"/>
  <c r="X71" i="1"/>
  <c r="AC76" i="1"/>
  <c r="Y76" i="1"/>
  <c r="Z76" i="1" s="1"/>
  <c r="AB76" i="1" s="1"/>
  <c r="AM76" i="1"/>
  <c r="AN76" i="1" s="1"/>
  <c r="AK76" i="1"/>
  <c r="AG76" i="1"/>
  <c r="X103" i="1"/>
  <c r="AG123" i="1"/>
  <c r="AC123" i="1"/>
  <c r="Y123" i="1"/>
  <c r="Z123" i="1" s="1"/>
  <c r="AB123" i="1" s="1"/>
  <c r="AK23" i="1"/>
  <c r="AC34" i="1"/>
  <c r="AD34" i="1" s="1"/>
  <c r="AF34" i="1" s="1"/>
  <c r="AH34" i="1" s="1"/>
  <c r="AJ34" i="1" s="1"/>
  <c r="AL34" i="1" s="1"/>
  <c r="AN37" i="1"/>
  <c r="X59" i="1"/>
  <c r="AM66" i="1"/>
  <c r="AN66" i="1" s="1"/>
  <c r="AC66" i="1"/>
  <c r="AD66" i="1" s="1"/>
  <c r="AF66" i="1" s="1"/>
  <c r="AH66" i="1" s="1"/>
  <c r="AJ66" i="1" s="1"/>
  <c r="AL66" i="1" s="1"/>
  <c r="AK66" i="1"/>
  <c r="X88" i="1"/>
  <c r="X141" i="1"/>
  <c r="Y149" i="1"/>
  <c r="Z149" i="1" s="1"/>
  <c r="AB149" i="1" s="1"/>
  <c r="AD149" i="1" s="1"/>
  <c r="AF149" i="1" s="1"/>
  <c r="AG149" i="1"/>
  <c r="AC149" i="1"/>
  <c r="AM149" i="1"/>
  <c r="AN149" i="1" s="1"/>
  <c r="AO149" i="1" s="1"/>
  <c r="AP149" i="1" s="1"/>
  <c r="AQ149" i="1" s="1"/>
  <c r="AK149" i="1"/>
  <c r="AG191" i="1"/>
  <c r="AK191" i="1"/>
  <c r="Y191" i="1"/>
  <c r="Z191" i="1" s="1"/>
  <c r="AB191" i="1" s="1"/>
  <c r="AD191" i="1" s="1"/>
  <c r="AF191" i="1" s="1"/>
  <c r="AH191" i="1" s="1"/>
  <c r="AJ191" i="1" s="1"/>
  <c r="AL191" i="1" s="1"/>
  <c r="AM191" i="1"/>
  <c r="AN191" i="1" s="1"/>
  <c r="AO191" i="1" s="1"/>
  <c r="AP191" i="1" s="1"/>
  <c r="AQ191" i="1" s="1"/>
  <c r="AC191" i="1"/>
  <c r="AC10" i="1"/>
  <c r="Y10" i="1"/>
  <c r="Z10" i="1" s="1"/>
  <c r="AB10" i="1" s="1"/>
  <c r="AC9" i="1"/>
  <c r="AD9" i="1" s="1"/>
  <c r="AF9" i="1" s="1"/>
  <c r="AH9" i="1" s="1"/>
  <c r="AJ9" i="1" s="1"/>
  <c r="AL9" i="1" s="1"/>
  <c r="AO9" i="1" s="1"/>
  <c r="AP9" i="1" s="1"/>
  <c r="AQ9" i="1" s="1"/>
  <c r="AG9" i="1"/>
  <c r="AC12" i="1"/>
  <c r="AM19" i="1"/>
  <c r="AN19" i="1" s="1"/>
  <c r="AO19" i="1" s="1"/>
  <c r="AP19" i="1" s="1"/>
  <c r="AQ19" i="1" s="1"/>
  <c r="AK19" i="1"/>
  <c r="AC35" i="1"/>
  <c r="AM78" i="1"/>
  <c r="AC78" i="1"/>
  <c r="Y78" i="1"/>
  <c r="Z78" i="1" s="1"/>
  <c r="AB78" i="1" s="1"/>
  <c r="AD78" i="1" s="1"/>
  <c r="AF78" i="1" s="1"/>
  <c r="AG78" i="1"/>
  <c r="AN82" i="1"/>
  <c r="AM94" i="1"/>
  <c r="AN94" i="1" s="1"/>
  <c r="AK94" i="1"/>
  <c r="AC94" i="1"/>
  <c r="Y94" i="1"/>
  <c r="Z94" i="1" s="1"/>
  <c r="AB94" i="1" s="1"/>
  <c r="AD94" i="1" s="1"/>
  <c r="AF94" i="1" s="1"/>
  <c r="AH94" i="1" s="1"/>
  <c r="AJ94" i="1" s="1"/>
  <c r="AK123" i="1"/>
  <c r="Y164" i="1"/>
  <c r="Z164" i="1" s="1"/>
  <c r="AB164" i="1" s="1"/>
  <c r="AK164" i="1"/>
  <c r="AM164" i="1"/>
  <c r="AN164" i="1" s="1"/>
  <c r="AO164" i="1" s="1"/>
  <c r="AP164" i="1" s="1"/>
  <c r="AQ164" i="1" s="1"/>
  <c r="AG164" i="1"/>
  <c r="AC164" i="1"/>
  <c r="X77" i="1"/>
  <c r="AC92" i="1"/>
  <c r="Y92" i="1"/>
  <c r="Z92" i="1" s="1"/>
  <c r="AB92" i="1" s="1"/>
  <c r="AD92" i="1" s="1"/>
  <c r="AF92" i="1" s="1"/>
  <c r="AH92" i="1" s="1"/>
  <c r="AJ92" i="1" s="1"/>
  <c r="AL92" i="1" s="1"/>
  <c r="AM92" i="1"/>
  <c r="AN92" i="1" s="1"/>
  <c r="AO92" i="1" s="1"/>
  <c r="AP92" i="1" s="1"/>
  <c r="AQ92" i="1" s="1"/>
  <c r="X125" i="1"/>
  <c r="AK176" i="1"/>
  <c r="AM176" i="1"/>
  <c r="AN176" i="1" s="1"/>
  <c r="AO176" i="1" s="1"/>
  <c r="AP176" i="1" s="1"/>
  <c r="AQ176" i="1" s="1"/>
  <c r="AG176" i="1"/>
  <c r="AC176" i="1"/>
  <c r="X183" i="1"/>
  <c r="X58" i="1"/>
  <c r="AK67" i="1"/>
  <c r="AL67" i="1" s="1"/>
  <c r="AO67" i="1" s="1"/>
  <c r="AP67" i="1" s="1"/>
  <c r="AQ67" i="1" s="1"/>
  <c r="AN79" i="1"/>
  <c r="AO79" i="1" s="1"/>
  <c r="AP79" i="1" s="1"/>
  <c r="AQ79" i="1" s="1"/>
  <c r="X81" i="1"/>
  <c r="AM105" i="1"/>
  <c r="AN105" i="1" s="1"/>
  <c r="AO105" i="1" s="1"/>
  <c r="AP105" i="1" s="1"/>
  <c r="AQ105" i="1" s="1"/>
  <c r="AK105" i="1"/>
  <c r="AC105" i="1"/>
  <c r="AD105" i="1" s="1"/>
  <c r="AF105" i="1" s="1"/>
  <c r="AH105" i="1" s="1"/>
  <c r="AJ105" i="1" s="1"/>
  <c r="AL105" i="1" s="1"/>
  <c r="AK128" i="1"/>
  <c r="AL128" i="1" s="1"/>
  <c r="AM128" i="1"/>
  <c r="AN145" i="1"/>
  <c r="AO145" i="1" s="1"/>
  <c r="AP145" i="1" s="1"/>
  <c r="AQ145" i="1" s="1"/>
  <c r="Y176" i="1"/>
  <c r="Z176" i="1" s="1"/>
  <c r="AB176" i="1" s="1"/>
  <c r="AD176" i="1" s="1"/>
  <c r="AF176" i="1" s="1"/>
  <c r="AH176" i="1" s="1"/>
  <c r="AJ176" i="1" s="1"/>
  <c r="AL176" i="1" s="1"/>
  <c r="X90" i="1"/>
  <c r="AG107" i="1"/>
  <c r="AC107" i="1"/>
  <c r="AN132" i="1"/>
  <c r="AO132" i="1" s="1"/>
  <c r="AP132" i="1" s="1"/>
  <c r="AQ132" i="1" s="1"/>
  <c r="AN62" i="1"/>
  <c r="AN86" i="1"/>
  <c r="AG105" i="1"/>
  <c r="Y118" i="1"/>
  <c r="Z118" i="1" s="1"/>
  <c r="AB118" i="1" s="1"/>
  <c r="AD118" i="1" s="1"/>
  <c r="AF118" i="1" s="1"/>
  <c r="AH118" i="1" s="1"/>
  <c r="AJ118" i="1" s="1"/>
  <c r="AK118" i="1"/>
  <c r="X223" i="1"/>
  <c r="X210" i="1"/>
  <c r="X232" i="1"/>
  <c r="AC44" i="1"/>
  <c r="Y44" i="1"/>
  <c r="Z44" i="1" s="1"/>
  <c r="AB44" i="1" s="1"/>
  <c r="AM44" i="1"/>
  <c r="AN44" i="1" s="1"/>
  <c r="Y157" i="1"/>
  <c r="Z157" i="1" s="1"/>
  <c r="AB157" i="1" s="1"/>
  <c r="AD157" i="1" s="1"/>
  <c r="AF157" i="1" s="1"/>
  <c r="AH157" i="1" s="1"/>
  <c r="AJ157" i="1" s="1"/>
  <c r="AG157" i="1"/>
  <c r="AC157" i="1"/>
  <c r="AK157" i="1"/>
  <c r="AG199" i="1"/>
  <c r="AK199" i="1"/>
  <c r="AM199" i="1"/>
  <c r="AN199" i="1" s="1"/>
  <c r="AO199" i="1" s="1"/>
  <c r="AP199" i="1" s="1"/>
  <c r="AQ199" i="1" s="1"/>
  <c r="AC199" i="1"/>
  <c r="AM62" i="1"/>
  <c r="AC62" i="1"/>
  <c r="AM86" i="1"/>
  <c r="AC86" i="1"/>
  <c r="AK86" i="1"/>
  <c r="X97" i="1"/>
  <c r="Y107" i="1"/>
  <c r="Z107" i="1" s="1"/>
  <c r="AB107" i="1" s="1"/>
  <c r="AC109" i="1"/>
  <c r="Y109" i="1"/>
  <c r="Z109" i="1" s="1"/>
  <c r="AB109" i="1" s="1"/>
  <c r="AD109" i="1" s="1"/>
  <c r="AF109" i="1" s="1"/>
  <c r="AH109" i="1" s="1"/>
  <c r="AJ109" i="1" s="1"/>
  <c r="AL109" i="1" s="1"/>
  <c r="AM109" i="1"/>
  <c r="AN109" i="1" s="1"/>
  <c r="AO109" i="1" s="1"/>
  <c r="AP109" i="1" s="1"/>
  <c r="AQ109" i="1" s="1"/>
  <c r="AK109" i="1"/>
  <c r="X138" i="1"/>
  <c r="AG140" i="1"/>
  <c r="Y140" i="1"/>
  <c r="Z140" i="1" s="1"/>
  <c r="AB140" i="1" s="1"/>
  <c r="AD140" i="1" s="1"/>
  <c r="AF140" i="1" s="1"/>
  <c r="AH140" i="1" s="1"/>
  <c r="AJ140" i="1" s="1"/>
  <c r="AL140" i="1" s="1"/>
  <c r="AM140" i="1"/>
  <c r="AN140" i="1" s="1"/>
  <c r="AO140" i="1" s="1"/>
  <c r="AP140" i="1" s="1"/>
  <c r="AQ140" i="1" s="1"/>
  <c r="AC140" i="1"/>
  <c r="AK146" i="1"/>
  <c r="AG146" i="1"/>
  <c r="AM146" i="1"/>
  <c r="AM154" i="1"/>
  <c r="AK154" i="1"/>
  <c r="AG154" i="1"/>
  <c r="AC154" i="1"/>
  <c r="X160" i="1"/>
  <c r="Y170" i="1"/>
  <c r="Z170" i="1" s="1"/>
  <c r="AB170" i="1" s="1"/>
  <c r="AD170" i="1" s="1"/>
  <c r="AF170" i="1" s="1"/>
  <c r="AK194" i="1"/>
  <c r="AM194" i="1"/>
  <c r="AN194" i="1" s="1"/>
  <c r="AO194" i="1" s="1"/>
  <c r="AP194" i="1" s="1"/>
  <c r="AQ194" i="1" s="1"/>
  <c r="AC194" i="1"/>
  <c r="AG194" i="1"/>
  <c r="Y194" i="1"/>
  <c r="Z194" i="1" s="1"/>
  <c r="AB194" i="1" s="1"/>
  <c r="AD194" i="1" s="1"/>
  <c r="AF194" i="1" s="1"/>
  <c r="AH194" i="1" s="1"/>
  <c r="AJ194" i="1" s="1"/>
  <c r="AL194" i="1" s="1"/>
  <c r="Y199" i="1"/>
  <c r="Z199" i="1" s="1"/>
  <c r="AB199" i="1" s="1"/>
  <c r="X240" i="1"/>
  <c r="AK92" i="1"/>
  <c r="AK124" i="1"/>
  <c r="AG124" i="1"/>
  <c r="AC124" i="1"/>
  <c r="Y124" i="1"/>
  <c r="Z124" i="1" s="1"/>
  <c r="AB124" i="1" s="1"/>
  <c r="AD124" i="1" s="1"/>
  <c r="AF124" i="1" s="1"/>
  <c r="AH124" i="1" s="1"/>
  <c r="AJ124" i="1" s="1"/>
  <c r="AL124" i="1" s="1"/>
  <c r="AK132" i="1"/>
  <c r="AG132" i="1"/>
  <c r="AC132" i="1"/>
  <c r="X49" i="1"/>
  <c r="AN54" i="1"/>
  <c r="Y62" i="1"/>
  <c r="Z62" i="1" s="1"/>
  <c r="AB62" i="1" s="1"/>
  <c r="AD62" i="1" s="1"/>
  <c r="AF62" i="1" s="1"/>
  <c r="AH62" i="1" s="1"/>
  <c r="AJ62" i="1" s="1"/>
  <c r="AL62" i="1" s="1"/>
  <c r="Y86" i="1"/>
  <c r="Z86" i="1" s="1"/>
  <c r="AB86" i="1" s="1"/>
  <c r="AD86" i="1" s="1"/>
  <c r="AF86" i="1" s="1"/>
  <c r="AH86" i="1" s="1"/>
  <c r="AJ86" i="1" s="1"/>
  <c r="AC118" i="1"/>
  <c r="AM136" i="1"/>
  <c r="AN136" i="1" s="1"/>
  <c r="AO136" i="1" s="1"/>
  <c r="AP136" i="1" s="1"/>
  <c r="AQ136" i="1" s="1"/>
  <c r="AG136" i="1"/>
  <c r="AC136" i="1"/>
  <c r="Y136" i="1"/>
  <c r="Z136" i="1" s="1"/>
  <c r="AB136" i="1" s="1"/>
  <c r="AD136" i="1" s="1"/>
  <c r="AF136" i="1" s="1"/>
  <c r="Y146" i="1"/>
  <c r="Z146" i="1" s="1"/>
  <c r="AB146" i="1" s="1"/>
  <c r="AD146" i="1" s="1"/>
  <c r="AF146" i="1" s="1"/>
  <c r="AH146" i="1" s="1"/>
  <c r="AJ146" i="1" s="1"/>
  <c r="X148" i="1"/>
  <c r="Y154" i="1"/>
  <c r="Z154" i="1" s="1"/>
  <c r="AB154" i="1" s="1"/>
  <c r="AG170" i="1"/>
  <c r="AM165" i="1"/>
  <c r="AN165" i="1" s="1"/>
  <c r="AO165" i="1" s="1"/>
  <c r="AP165" i="1" s="1"/>
  <c r="AQ165" i="1" s="1"/>
  <c r="Y165" i="1"/>
  <c r="Z165" i="1" s="1"/>
  <c r="AB165" i="1" s="1"/>
  <c r="AD165" i="1" s="1"/>
  <c r="AF165" i="1" s="1"/>
  <c r="AH165" i="1" s="1"/>
  <c r="AJ165" i="1" s="1"/>
  <c r="AK165" i="1"/>
  <c r="AG169" i="1"/>
  <c r="Y169" i="1"/>
  <c r="Z169" i="1" s="1"/>
  <c r="AB169" i="1" s="1"/>
  <c r="AD169" i="1" s="1"/>
  <c r="AF169" i="1" s="1"/>
  <c r="AH169" i="1" s="1"/>
  <c r="AJ169" i="1" s="1"/>
  <c r="AL169" i="1" s="1"/>
  <c r="AK169" i="1"/>
  <c r="AM169" i="1"/>
  <c r="X188" i="1"/>
  <c r="X216" i="1"/>
  <c r="AK222" i="1"/>
  <c r="AC222" i="1"/>
  <c r="Y222" i="1"/>
  <c r="Z222" i="1" s="1"/>
  <c r="AB222" i="1" s="1"/>
  <c r="AD222" i="1" s="1"/>
  <c r="AF222" i="1" s="1"/>
  <c r="AH222" i="1" s="1"/>
  <c r="AJ222" i="1" s="1"/>
  <c r="AL222" i="1" s="1"/>
  <c r="AM222" i="1"/>
  <c r="AG222" i="1"/>
  <c r="X231" i="1"/>
  <c r="AG237" i="1"/>
  <c r="AM237" i="1"/>
  <c r="AN237" i="1" s="1"/>
  <c r="AO237" i="1" s="1"/>
  <c r="AP237" i="1" s="1"/>
  <c r="AQ237" i="1" s="1"/>
  <c r="AK237" i="1"/>
  <c r="AC237" i="1"/>
  <c r="Y212" i="1"/>
  <c r="Z212" i="1" s="1"/>
  <c r="AB212" i="1" s="1"/>
  <c r="AD212" i="1" s="1"/>
  <c r="AF212" i="1" s="1"/>
  <c r="AH212" i="1" s="1"/>
  <c r="AJ212" i="1" s="1"/>
  <c r="AL212" i="1" s="1"/>
  <c r="AC212" i="1"/>
  <c r="AK212" i="1"/>
  <c r="Y237" i="1"/>
  <c r="Z237" i="1" s="1"/>
  <c r="AB237" i="1" s="1"/>
  <c r="AD237" i="1" s="1"/>
  <c r="AF237" i="1" s="1"/>
  <c r="Y162" i="1"/>
  <c r="Z162" i="1" s="1"/>
  <c r="AB162" i="1" s="1"/>
  <c r="AC162" i="1"/>
  <c r="AM162" i="1"/>
  <c r="AN162" i="1" s="1"/>
  <c r="AO162" i="1" s="1"/>
  <c r="AP162" i="1" s="1"/>
  <c r="AQ162" i="1" s="1"/>
  <c r="X248" i="1"/>
  <c r="AG175" i="1"/>
  <c r="AK175" i="1"/>
  <c r="AM175" i="1"/>
  <c r="AN175" i="1" s="1"/>
  <c r="AO175" i="1" s="1"/>
  <c r="AP175" i="1" s="1"/>
  <c r="AQ175" i="1" s="1"/>
  <c r="AC175" i="1"/>
  <c r="X192" i="1"/>
  <c r="AG227" i="1"/>
  <c r="AK227" i="1"/>
  <c r="AC227" i="1"/>
  <c r="X252" i="1"/>
  <c r="X93" i="1"/>
  <c r="Y153" i="1"/>
  <c r="Z153" i="1" s="1"/>
  <c r="AB153" i="1" s="1"/>
  <c r="AM153" i="1"/>
  <c r="AN153" i="1" s="1"/>
  <c r="AO153" i="1" s="1"/>
  <c r="AP153" i="1" s="1"/>
  <c r="AQ153" i="1" s="1"/>
  <c r="AC153" i="1"/>
  <c r="AG162" i="1"/>
  <c r="AN169" i="1"/>
  <c r="AO169" i="1" s="1"/>
  <c r="AP169" i="1" s="1"/>
  <c r="AQ169" i="1" s="1"/>
  <c r="Y175" i="1"/>
  <c r="Z175" i="1" s="1"/>
  <c r="AB175" i="1" s="1"/>
  <c r="AD175" i="1" s="1"/>
  <c r="AF175" i="1" s="1"/>
  <c r="AH175" i="1" s="1"/>
  <c r="AJ175" i="1" s="1"/>
  <c r="AL175" i="1" s="1"/>
  <c r="AG211" i="1"/>
  <c r="AK211" i="1"/>
  <c r="Y211" i="1"/>
  <c r="Z211" i="1" s="1"/>
  <c r="AB211" i="1" s="1"/>
  <c r="AD211" i="1" s="1"/>
  <c r="AF211" i="1" s="1"/>
  <c r="AH211" i="1" s="1"/>
  <c r="AJ211" i="1" s="1"/>
  <c r="AC211" i="1"/>
  <c r="X218" i="1"/>
  <c r="X236" i="1"/>
  <c r="X178" i="1"/>
  <c r="AK230" i="1"/>
  <c r="AC230" i="1"/>
  <c r="Y230" i="1"/>
  <c r="Z230" i="1" s="1"/>
  <c r="AB230" i="1" s="1"/>
  <c r="AD230" i="1" s="1"/>
  <c r="AF230" i="1" s="1"/>
  <c r="AG230" i="1"/>
  <c r="X249" i="1"/>
  <c r="Y227" i="1"/>
  <c r="Z227" i="1" s="1"/>
  <c r="AB227" i="1" s="1"/>
  <c r="AD227" i="1" s="1"/>
  <c r="AF227" i="1" s="1"/>
  <c r="AH227" i="1" s="1"/>
  <c r="AJ227" i="1" s="1"/>
  <c r="AL227" i="1" s="1"/>
  <c r="X100" i="1"/>
  <c r="X112" i="1"/>
  <c r="AN128" i="1"/>
  <c r="AO128" i="1" s="1"/>
  <c r="AP128" i="1" s="1"/>
  <c r="AQ128" i="1" s="1"/>
  <c r="AC133" i="1"/>
  <c r="Y133" i="1"/>
  <c r="Z133" i="1" s="1"/>
  <c r="AB133" i="1" s="1"/>
  <c r="AD133" i="1" s="1"/>
  <c r="AF133" i="1" s="1"/>
  <c r="AH133" i="1" s="1"/>
  <c r="AJ133" i="1" s="1"/>
  <c r="AL133" i="1" s="1"/>
  <c r="AM133" i="1"/>
  <c r="AN133" i="1" s="1"/>
  <c r="AO133" i="1" s="1"/>
  <c r="AP133" i="1" s="1"/>
  <c r="AQ133" i="1" s="1"/>
  <c r="X139" i="1"/>
  <c r="AG187" i="1"/>
  <c r="AK187" i="1"/>
  <c r="AC187" i="1"/>
  <c r="X207" i="1"/>
  <c r="X224" i="1"/>
  <c r="X242" i="1"/>
  <c r="X41" i="1"/>
  <c r="X57" i="1"/>
  <c r="X73" i="1"/>
  <c r="X89" i="1"/>
  <c r="AG153" i="1"/>
  <c r="Y187" i="1"/>
  <c r="Z187" i="1" s="1"/>
  <c r="AB187" i="1" s="1"/>
  <c r="AD187" i="1" s="1"/>
  <c r="AF187" i="1" s="1"/>
  <c r="AH187" i="1" s="1"/>
  <c r="AJ187" i="1" s="1"/>
  <c r="AL187" i="1" s="1"/>
  <c r="AK201" i="1"/>
  <c r="AG201" i="1"/>
  <c r="AC201" i="1"/>
  <c r="AD201" i="1" s="1"/>
  <c r="AF201" i="1" s="1"/>
  <c r="AH201" i="1" s="1"/>
  <c r="AJ201" i="1" s="1"/>
  <c r="AL201" i="1" s="1"/>
  <c r="AN222" i="1"/>
  <c r="AO222" i="1" s="1"/>
  <c r="AP222" i="1" s="1"/>
  <c r="AQ222" i="1" s="1"/>
  <c r="AM230" i="1"/>
  <c r="AN230" i="1" s="1"/>
  <c r="AO230" i="1" s="1"/>
  <c r="AP230" i="1" s="1"/>
  <c r="AQ230" i="1" s="1"/>
  <c r="AN154" i="1"/>
  <c r="AO154" i="1" s="1"/>
  <c r="AP154" i="1" s="1"/>
  <c r="AQ154" i="1" s="1"/>
  <c r="AK198" i="1"/>
  <c r="AC198" i="1"/>
  <c r="AD198" i="1" s="1"/>
  <c r="AF198" i="1" s="1"/>
  <c r="AH198" i="1" s="1"/>
  <c r="AJ198" i="1" s="1"/>
  <c r="AL198" i="1" s="1"/>
  <c r="AG203" i="1"/>
  <c r="AK203" i="1"/>
  <c r="AM203" i="1"/>
  <c r="AN203" i="1" s="1"/>
  <c r="AO203" i="1" s="1"/>
  <c r="AP203" i="1" s="1"/>
  <c r="AQ203" i="1" s="1"/>
  <c r="Y203" i="1"/>
  <c r="Z203" i="1" s="1"/>
  <c r="AB203" i="1" s="1"/>
  <c r="AD203" i="1" s="1"/>
  <c r="AF203" i="1" s="1"/>
  <c r="AH203" i="1" s="1"/>
  <c r="AJ203" i="1" s="1"/>
  <c r="AL203" i="1" s="1"/>
  <c r="X221" i="1"/>
  <c r="AK226" i="1"/>
  <c r="AC226" i="1"/>
  <c r="AG226" i="1"/>
  <c r="Y226" i="1"/>
  <c r="Z226" i="1" s="1"/>
  <c r="AB226" i="1" s="1"/>
  <c r="AD226" i="1" s="1"/>
  <c r="AF226" i="1" s="1"/>
  <c r="AH226" i="1" s="1"/>
  <c r="AJ226" i="1" s="1"/>
  <c r="AL226" i="1" s="1"/>
  <c r="AK238" i="1"/>
  <c r="AG238" i="1"/>
  <c r="AH238" i="1" s="1"/>
  <c r="AJ238" i="1" s="1"/>
  <c r="AL238" i="1" s="1"/>
  <c r="AN111" i="1"/>
  <c r="AO111" i="1" s="1"/>
  <c r="AP111" i="1" s="1"/>
  <c r="AQ111" i="1" s="1"/>
  <c r="AN127" i="1"/>
  <c r="AO127" i="1" s="1"/>
  <c r="AP127" i="1" s="1"/>
  <c r="AQ127" i="1" s="1"/>
  <c r="X184" i="1"/>
  <c r="Y200" i="1"/>
  <c r="Z200" i="1" s="1"/>
  <c r="AB200" i="1" s="1"/>
  <c r="AD200" i="1" s="1"/>
  <c r="AF200" i="1" s="1"/>
  <c r="AH200" i="1" s="1"/>
  <c r="AJ200" i="1" s="1"/>
  <c r="AK200" i="1"/>
  <c r="AC200" i="1"/>
  <c r="AG200" i="1"/>
  <c r="AM226" i="1"/>
  <c r="AN226" i="1" s="1"/>
  <c r="AO226" i="1" s="1"/>
  <c r="AP226" i="1" s="1"/>
  <c r="AQ226" i="1" s="1"/>
  <c r="Y166" i="1"/>
  <c r="Z166" i="1" s="1"/>
  <c r="AB166" i="1" s="1"/>
  <c r="AD166" i="1" s="1"/>
  <c r="AF166" i="1" s="1"/>
  <c r="AH166" i="1" s="1"/>
  <c r="AJ166" i="1" s="1"/>
  <c r="AK166" i="1"/>
  <c r="X213" i="1"/>
  <c r="X219" i="1"/>
  <c r="AG239" i="1"/>
  <c r="AK239" i="1"/>
  <c r="AM239" i="1"/>
  <c r="AN239" i="1" s="1"/>
  <c r="AO239" i="1" s="1"/>
  <c r="AP239" i="1" s="1"/>
  <c r="AQ239" i="1" s="1"/>
  <c r="Y239" i="1"/>
  <c r="Z239" i="1" s="1"/>
  <c r="AB239" i="1" s="1"/>
  <c r="AD239" i="1" s="1"/>
  <c r="AF239" i="1" s="1"/>
  <c r="AH239" i="1" s="1"/>
  <c r="AJ239" i="1" s="1"/>
  <c r="AL239" i="1" s="1"/>
  <c r="AK241" i="1"/>
  <c r="AG241" i="1"/>
  <c r="AM241" i="1"/>
  <c r="Y241" i="1"/>
  <c r="Z241" i="1" s="1"/>
  <c r="AB241" i="1" s="1"/>
  <c r="AD241" i="1" s="1"/>
  <c r="AF241" i="1" s="1"/>
  <c r="AH241" i="1" s="1"/>
  <c r="AJ241" i="1" s="1"/>
  <c r="AL241" i="1" s="1"/>
  <c r="AN159" i="1"/>
  <c r="AO159" i="1" s="1"/>
  <c r="AP159" i="1" s="1"/>
  <c r="AQ159" i="1" s="1"/>
  <c r="X190" i="1"/>
  <c r="AM200" i="1"/>
  <c r="AN200" i="1" s="1"/>
  <c r="AO200" i="1" s="1"/>
  <c r="AP200" i="1" s="1"/>
  <c r="AQ200" i="1" s="1"/>
  <c r="Y204" i="1"/>
  <c r="Z204" i="1" s="1"/>
  <c r="AB204" i="1" s="1"/>
  <c r="AD204" i="1" s="1"/>
  <c r="AF204" i="1" s="1"/>
  <c r="AM204" i="1"/>
  <c r="AN204" i="1" s="1"/>
  <c r="AO204" i="1" s="1"/>
  <c r="AP204" i="1" s="1"/>
  <c r="AQ204" i="1" s="1"/>
  <c r="AG204" i="1"/>
  <c r="X244" i="1"/>
  <c r="AN146" i="1"/>
  <c r="AO146" i="1" s="1"/>
  <c r="AP146" i="1" s="1"/>
  <c r="AQ146" i="1" s="1"/>
  <c r="AC166" i="1"/>
  <c r="AG177" i="1"/>
  <c r="AM177" i="1"/>
  <c r="AN177" i="1" s="1"/>
  <c r="AO177" i="1" s="1"/>
  <c r="AP177" i="1" s="1"/>
  <c r="AQ177" i="1" s="1"/>
  <c r="X217" i="1"/>
  <c r="AK234" i="1"/>
  <c r="AG234" i="1"/>
  <c r="AC234" i="1"/>
  <c r="AM234" i="1"/>
  <c r="AN234" i="1" s="1"/>
  <c r="AO234" i="1" s="1"/>
  <c r="AP234" i="1" s="1"/>
  <c r="AQ234" i="1" s="1"/>
  <c r="Y234" i="1"/>
  <c r="Z234" i="1" s="1"/>
  <c r="AB234" i="1" s="1"/>
  <c r="AD234" i="1" s="1"/>
  <c r="AF234" i="1" s="1"/>
  <c r="AH234" i="1" s="1"/>
  <c r="AJ234" i="1" s="1"/>
  <c r="AL234" i="1" s="1"/>
  <c r="AC239" i="1"/>
  <c r="AK174" i="1"/>
  <c r="AM174" i="1"/>
  <c r="AN174" i="1" s="1"/>
  <c r="AO174" i="1" s="1"/>
  <c r="AP174" i="1" s="1"/>
  <c r="AQ174" i="1" s="1"/>
  <c r="Y174" i="1"/>
  <c r="Z174" i="1" s="1"/>
  <c r="AB174" i="1" s="1"/>
  <c r="AD174" i="1" s="1"/>
  <c r="AF174" i="1" s="1"/>
  <c r="AH174" i="1" s="1"/>
  <c r="AJ174" i="1" s="1"/>
  <c r="Y196" i="1"/>
  <c r="Z196" i="1" s="1"/>
  <c r="AB196" i="1" s="1"/>
  <c r="AD196" i="1" s="1"/>
  <c r="AF196" i="1" s="1"/>
  <c r="AC196" i="1"/>
  <c r="AK196" i="1"/>
  <c r="AG196" i="1"/>
  <c r="X243" i="1"/>
  <c r="AK245" i="1"/>
  <c r="AG245" i="1"/>
  <c r="AM245" i="1"/>
  <c r="AC245" i="1"/>
  <c r="AD245" i="1" s="1"/>
  <c r="AF245" i="1" s="1"/>
  <c r="AH245" i="1" s="1"/>
  <c r="AJ245" i="1" s="1"/>
  <c r="AL245" i="1" s="1"/>
  <c r="X250" i="1"/>
  <c r="X228" i="1"/>
  <c r="AN144" i="1"/>
  <c r="AO144" i="1" s="1"/>
  <c r="AP144" i="1" s="1"/>
  <c r="AQ144" i="1" s="1"/>
  <c r="AN152" i="1"/>
  <c r="AO152" i="1" s="1"/>
  <c r="AP152" i="1" s="1"/>
  <c r="AQ152" i="1" s="1"/>
  <c r="X167" i="1"/>
  <c r="X172" i="1"/>
  <c r="X246" i="1"/>
  <c r="AN206" i="1"/>
  <c r="AO206" i="1" s="1"/>
  <c r="AP206" i="1" s="1"/>
  <c r="AQ206" i="1" s="1"/>
  <c r="AN245" i="1"/>
  <c r="AO245" i="1" s="1"/>
  <c r="AP245" i="1" s="1"/>
  <c r="AQ245" i="1" s="1"/>
  <c r="AN142" i="1"/>
  <c r="AO142" i="1" s="1"/>
  <c r="AP142" i="1" s="1"/>
  <c r="AQ142" i="1" s="1"/>
  <c r="X163" i="1"/>
  <c r="AM173" i="1"/>
  <c r="AN173" i="1" s="1"/>
  <c r="AO173" i="1" s="1"/>
  <c r="AP173" i="1" s="1"/>
  <c r="AQ173" i="1" s="1"/>
  <c r="AK173" i="1"/>
  <c r="AL173" i="1" s="1"/>
  <c r="AK182" i="1"/>
  <c r="Y182" i="1"/>
  <c r="Z182" i="1" s="1"/>
  <c r="AB182" i="1" s="1"/>
  <c r="AD182" i="1" s="1"/>
  <c r="AF182" i="1" s="1"/>
  <c r="AH182" i="1" s="1"/>
  <c r="AJ182" i="1" s="1"/>
  <c r="AL182" i="1" s="1"/>
  <c r="AC182" i="1"/>
  <c r="AG195" i="1"/>
  <c r="AK195" i="1"/>
  <c r="X233" i="1"/>
  <c r="AN241" i="1"/>
  <c r="AO241" i="1" s="1"/>
  <c r="AP241" i="1" s="1"/>
  <c r="AQ241" i="1" s="1"/>
  <c r="X247" i="1"/>
  <c r="AG251" i="1"/>
  <c r="AK251" i="1"/>
  <c r="Y251" i="1"/>
  <c r="Z251" i="1" s="1"/>
  <c r="AB251" i="1" s="1"/>
  <c r="AD251" i="1" s="1"/>
  <c r="AF251" i="1" s="1"/>
  <c r="AH251" i="1" s="1"/>
  <c r="AJ251" i="1" s="1"/>
  <c r="AL251" i="1" s="1"/>
  <c r="AC181" i="1"/>
  <c r="Y181" i="1"/>
  <c r="Z181" i="1" s="1"/>
  <c r="AB181" i="1" s="1"/>
  <c r="Y195" i="1"/>
  <c r="Z195" i="1" s="1"/>
  <c r="AB195" i="1" s="1"/>
  <c r="AD195" i="1" s="1"/>
  <c r="AF195" i="1" s="1"/>
  <c r="AH195" i="1" s="1"/>
  <c r="AJ195" i="1" s="1"/>
  <c r="AL195" i="1" s="1"/>
  <c r="AM197" i="1"/>
  <c r="AK214" i="1"/>
  <c r="Y214" i="1"/>
  <c r="Z214" i="1" s="1"/>
  <c r="AB214" i="1" s="1"/>
  <c r="AD214" i="1" s="1"/>
  <c r="AF214" i="1" s="1"/>
  <c r="AH214" i="1" s="1"/>
  <c r="AJ214" i="1" s="1"/>
  <c r="AL214" i="1" s="1"/>
  <c r="X209" i="1"/>
  <c r="AG215" i="1"/>
  <c r="AK215" i="1"/>
  <c r="Y215" i="1"/>
  <c r="Z215" i="1" s="1"/>
  <c r="AB215" i="1" s="1"/>
  <c r="AD215" i="1" s="1"/>
  <c r="AF215" i="1" s="1"/>
  <c r="AN201" i="1"/>
  <c r="AO201" i="1" s="1"/>
  <c r="AP201" i="1" s="1"/>
  <c r="AQ201" i="1" s="1"/>
  <c r="AN197" i="1"/>
  <c r="AO197" i="1" s="1"/>
  <c r="AP197" i="1" s="1"/>
  <c r="AQ197" i="1" s="1"/>
  <c r="X205" i="1"/>
  <c r="AO34" i="1" l="1"/>
  <c r="AP34" i="1" s="1"/>
  <c r="AQ34" i="1" s="1"/>
  <c r="AO66" i="1"/>
  <c r="AP66" i="1" s="1"/>
  <c r="AQ66" i="1" s="1"/>
  <c r="Y163" i="1"/>
  <c r="Z163" i="1" s="1"/>
  <c r="AB163" i="1" s="1"/>
  <c r="AC163" i="1"/>
  <c r="AM163" i="1"/>
  <c r="AN163" i="1" s="1"/>
  <c r="AO163" i="1" s="1"/>
  <c r="AP163" i="1" s="1"/>
  <c r="AQ163" i="1" s="1"/>
  <c r="AG163" i="1"/>
  <c r="AK163" i="1"/>
  <c r="AM42" i="1"/>
  <c r="AN42" i="1" s="1"/>
  <c r="AC42" i="1"/>
  <c r="Y42" i="1"/>
  <c r="Z42" i="1" s="1"/>
  <c r="AB42" i="1" s="1"/>
  <c r="AD42" i="1" s="1"/>
  <c r="AF42" i="1" s="1"/>
  <c r="AK42" i="1"/>
  <c r="AG42" i="1"/>
  <c r="AO10" i="1"/>
  <c r="AP10" i="1" s="1"/>
  <c r="AQ10" i="1" s="1"/>
  <c r="AC60" i="1"/>
  <c r="Y60" i="1"/>
  <c r="Z60" i="1" s="1"/>
  <c r="AB60" i="1" s="1"/>
  <c r="AD60" i="1" s="1"/>
  <c r="AF60" i="1" s="1"/>
  <c r="AM60" i="1"/>
  <c r="AN60" i="1" s="1"/>
  <c r="AK60" i="1"/>
  <c r="AG60" i="1"/>
  <c r="AO15" i="1"/>
  <c r="AP15" i="1" s="1"/>
  <c r="AQ15" i="1" s="1"/>
  <c r="AM205" i="1"/>
  <c r="AN205" i="1" s="1"/>
  <c r="AO205" i="1" s="1"/>
  <c r="AP205" i="1" s="1"/>
  <c r="AQ205" i="1" s="1"/>
  <c r="AG205" i="1"/>
  <c r="AK205" i="1"/>
  <c r="Y205" i="1"/>
  <c r="Z205" i="1" s="1"/>
  <c r="AB205" i="1" s="1"/>
  <c r="AC205" i="1"/>
  <c r="AG207" i="1"/>
  <c r="AK207" i="1"/>
  <c r="Y207" i="1"/>
  <c r="Z207" i="1" s="1"/>
  <c r="AB207" i="1" s="1"/>
  <c r="AD207" i="1" s="1"/>
  <c r="AF207" i="1" s="1"/>
  <c r="AH207" i="1" s="1"/>
  <c r="AJ207" i="1" s="1"/>
  <c r="AL207" i="1" s="1"/>
  <c r="AM207" i="1"/>
  <c r="AN207" i="1" s="1"/>
  <c r="AO207" i="1" s="1"/>
  <c r="AP207" i="1" s="1"/>
  <c r="AQ207" i="1" s="1"/>
  <c r="AC207" i="1"/>
  <c r="AO82" i="1"/>
  <c r="AP82" i="1" s="1"/>
  <c r="AQ82" i="1" s="1"/>
  <c r="AM113" i="1"/>
  <c r="AN113" i="1" s="1"/>
  <c r="AO113" i="1" s="1"/>
  <c r="AP113" i="1" s="1"/>
  <c r="AQ113" i="1" s="1"/>
  <c r="AK113" i="1"/>
  <c r="AC113" i="1"/>
  <c r="Y113" i="1"/>
  <c r="Z113" i="1" s="1"/>
  <c r="AB113" i="1" s="1"/>
  <c r="AD113" i="1" s="1"/>
  <c r="AF113" i="1" s="1"/>
  <c r="AG113" i="1"/>
  <c r="AH64" i="1"/>
  <c r="AJ64" i="1" s="1"/>
  <c r="AL64" i="1" s="1"/>
  <c r="AO64" i="1" s="1"/>
  <c r="AP64" i="1" s="1"/>
  <c r="AQ64" i="1" s="1"/>
  <c r="AC4" i="1"/>
  <c r="Y4" i="1"/>
  <c r="Z4" i="1" s="1"/>
  <c r="AB4" i="1" s="1"/>
  <c r="AM4" i="1"/>
  <c r="AN4" i="1" s="1"/>
  <c r="AG4" i="1"/>
  <c r="AK4" i="1"/>
  <c r="AM7" i="1"/>
  <c r="AN7" i="1" s="1"/>
  <c r="AK7" i="1"/>
  <c r="AC7" i="1"/>
  <c r="AG7" i="1"/>
  <c r="Y7" i="1"/>
  <c r="Z7" i="1" s="1"/>
  <c r="AB7" i="1" s="1"/>
  <c r="AD7" i="1" s="1"/>
  <c r="AF7" i="1" s="1"/>
  <c r="AH7" i="1" s="1"/>
  <c r="AJ7" i="1" s="1"/>
  <c r="Y49" i="1"/>
  <c r="Z49" i="1" s="1"/>
  <c r="AB49" i="1" s="1"/>
  <c r="AG49" i="1"/>
  <c r="AK49" i="1"/>
  <c r="AM49" i="1"/>
  <c r="AN49" i="1" s="1"/>
  <c r="AC49" i="1"/>
  <c r="AG247" i="1"/>
  <c r="AK247" i="1"/>
  <c r="AM247" i="1"/>
  <c r="AN247" i="1" s="1"/>
  <c r="AO247" i="1" s="1"/>
  <c r="AP247" i="1" s="1"/>
  <c r="AQ247" i="1" s="1"/>
  <c r="AC247" i="1"/>
  <c r="Y247" i="1"/>
  <c r="Z247" i="1" s="1"/>
  <c r="AB247" i="1" s="1"/>
  <c r="AD247" i="1" s="1"/>
  <c r="AF247" i="1" s="1"/>
  <c r="AH247" i="1" s="1"/>
  <c r="AJ247" i="1" s="1"/>
  <c r="AL247" i="1" s="1"/>
  <c r="AH78" i="1"/>
  <c r="AJ78" i="1" s="1"/>
  <c r="AL78" i="1" s="1"/>
  <c r="AO78" i="1" s="1"/>
  <c r="AP78" i="1" s="1"/>
  <c r="AQ78" i="1" s="1"/>
  <c r="Y69" i="1"/>
  <c r="Z69" i="1" s="1"/>
  <c r="AB69" i="1" s="1"/>
  <c r="AM69" i="1"/>
  <c r="AN69" i="1" s="1"/>
  <c r="AG69" i="1"/>
  <c r="AC69" i="1"/>
  <c r="AK69" i="1"/>
  <c r="AO13" i="1"/>
  <c r="AP13" i="1" s="1"/>
  <c r="AQ13" i="1" s="1"/>
  <c r="AD55" i="1"/>
  <c r="AF55" i="1" s="1"/>
  <c r="AH55" i="1" s="1"/>
  <c r="AJ55" i="1" s="1"/>
  <c r="AL55" i="1" s="1"/>
  <c r="AO55" i="1" s="1"/>
  <c r="AP55" i="1" s="1"/>
  <c r="AQ55" i="1" s="1"/>
  <c r="AH117" i="1"/>
  <c r="AJ117" i="1" s="1"/>
  <c r="AL117" i="1" s="1"/>
  <c r="AH84" i="1"/>
  <c r="AJ84" i="1" s="1"/>
  <c r="AL84" i="1" s="1"/>
  <c r="AO84" i="1" s="1"/>
  <c r="AP84" i="1" s="1"/>
  <c r="AQ84" i="1" s="1"/>
  <c r="AC217" i="1"/>
  <c r="Y217" i="1"/>
  <c r="Z217" i="1" s="1"/>
  <c r="AB217" i="1" s="1"/>
  <c r="AD217" i="1" s="1"/>
  <c r="AF217" i="1" s="1"/>
  <c r="AK217" i="1"/>
  <c r="AM217" i="1"/>
  <c r="AN217" i="1" s="1"/>
  <c r="AO217" i="1" s="1"/>
  <c r="AP217" i="1" s="1"/>
  <c r="AQ217" i="1" s="1"/>
  <c r="AG217" i="1"/>
  <c r="AC221" i="1"/>
  <c r="Y221" i="1"/>
  <c r="Z221" i="1" s="1"/>
  <c r="AB221" i="1" s="1"/>
  <c r="AD221" i="1" s="1"/>
  <c r="AF221" i="1" s="1"/>
  <c r="AK221" i="1"/>
  <c r="AM221" i="1"/>
  <c r="AN221" i="1" s="1"/>
  <c r="AO221" i="1" s="1"/>
  <c r="AP221" i="1" s="1"/>
  <c r="AQ221" i="1" s="1"/>
  <c r="AG221" i="1"/>
  <c r="AD153" i="1"/>
  <c r="AF153" i="1" s="1"/>
  <c r="AH153" i="1" s="1"/>
  <c r="AJ153" i="1" s="1"/>
  <c r="AL153" i="1" s="1"/>
  <c r="AH170" i="1"/>
  <c r="AJ170" i="1" s="1"/>
  <c r="AL170" i="1" s="1"/>
  <c r="AO62" i="1"/>
  <c r="AP62" i="1" s="1"/>
  <c r="AQ62" i="1" s="1"/>
  <c r="Y81" i="1"/>
  <c r="Z81" i="1" s="1"/>
  <c r="AB81" i="1" s="1"/>
  <c r="AD81" i="1" s="1"/>
  <c r="AF81" i="1" s="1"/>
  <c r="AH81" i="1" s="1"/>
  <c r="AJ81" i="1" s="1"/>
  <c r="AG81" i="1"/>
  <c r="AC81" i="1"/>
  <c r="AM81" i="1"/>
  <c r="AN81" i="1" s="1"/>
  <c r="AK81" i="1"/>
  <c r="AD156" i="1"/>
  <c r="AF156" i="1" s="1"/>
  <c r="AH156" i="1" s="1"/>
  <c r="AJ156" i="1" s="1"/>
  <c r="AL156" i="1" s="1"/>
  <c r="AD98" i="1"/>
  <c r="AF98" i="1" s="1"/>
  <c r="AH98" i="1" s="1"/>
  <c r="AJ98" i="1" s="1"/>
  <c r="AL98" i="1" s="1"/>
  <c r="AO98" i="1" s="1"/>
  <c r="AP98" i="1" s="1"/>
  <c r="AQ98" i="1" s="1"/>
  <c r="AC225" i="1"/>
  <c r="AM225" i="1"/>
  <c r="AN225" i="1" s="1"/>
  <c r="AO225" i="1" s="1"/>
  <c r="AP225" i="1" s="1"/>
  <c r="AQ225" i="1" s="1"/>
  <c r="AK225" i="1"/>
  <c r="AG225" i="1"/>
  <c r="Y225" i="1"/>
  <c r="Z225" i="1" s="1"/>
  <c r="AB225" i="1" s="1"/>
  <c r="AD225" i="1" s="1"/>
  <c r="AF225" i="1" s="1"/>
  <c r="AD83" i="1"/>
  <c r="AF83" i="1" s="1"/>
  <c r="AH83" i="1" s="1"/>
  <c r="AJ83" i="1" s="1"/>
  <c r="AL83" i="1" s="1"/>
  <c r="AO83" i="1" s="1"/>
  <c r="AP83" i="1" s="1"/>
  <c r="AQ83" i="1" s="1"/>
  <c r="AM193" i="1"/>
  <c r="AN193" i="1" s="1"/>
  <c r="AO193" i="1" s="1"/>
  <c r="AP193" i="1" s="1"/>
  <c r="AQ193" i="1" s="1"/>
  <c r="AK193" i="1"/>
  <c r="AG193" i="1"/>
  <c r="AC193" i="1"/>
  <c r="Y193" i="1"/>
  <c r="Z193" i="1" s="1"/>
  <c r="AB193" i="1" s="1"/>
  <c r="AD193" i="1" s="1"/>
  <c r="AF193" i="1" s="1"/>
  <c r="AH142" i="1"/>
  <c r="AJ142" i="1" s="1"/>
  <c r="AL142" i="1" s="1"/>
  <c r="AH215" i="1"/>
  <c r="AJ215" i="1" s="1"/>
  <c r="AL215" i="1" s="1"/>
  <c r="AG233" i="1"/>
  <c r="Y233" i="1"/>
  <c r="Z233" i="1" s="1"/>
  <c r="AB233" i="1" s="1"/>
  <c r="AD233" i="1" s="1"/>
  <c r="AF233" i="1" s="1"/>
  <c r="AH233" i="1" s="1"/>
  <c r="AJ233" i="1" s="1"/>
  <c r="AK233" i="1"/>
  <c r="AM233" i="1"/>
  <c r="AN233" i="1" s="1"/>
  <c r="AO233" i="1" s="1"/>
  <c r="AP233" i="1" s="1"/>
  <c r="AQ233" i="1" s="1"/>
  <c r="AC233" i="1"/>
  <c r="AK246" i="1"/>
  <c r="AM246" i="1"/>
  <c r="AN246" i="1" s="1"/>
  <c r="AO246" i="1" s="1"/>
  <c r="AP246" i="1" s="1"/>
  <c r="AQ246" i="1" s="1"/>
  <c r="AG246" i="1"/>
  <c r="AC246" i="1"/>
  <c r="Y246" i="1"/>
  <c r="Z246" i="1" s="1"/>
  <c r="AB246" i="1" s="1"/>
  <c r="AD246" i="1" s="1"/>
  <c r="AF246" i="1" s="1"/>
  <c r="AH246" i="1" s="1"/>
  <c r="AJ246" i="1" s="1"/>
  <c r="AL246" i="1" s="1"/>
  <c r="AG243" i="1"/>
  <c r="AK243" i="1"/>
  <c r="AM243" i="1"/>
  <c r="AN243" i="1" s="1"/>
  <c r="AO243" i="1" s="1"/>
  <c r="AP243" i="1" s="1"/>
  <c r="AQ243" i="1" s="1"/>
  <c r="AC243" i="1"/>
  <c r="Y243" i="1"/>
  <c r="Z243" i="1" s="1"/>
  <c r="AB243" i="1" s="1"/>
  <c r="AD243" i="1" s="1"/>
  <c r="AF243" i="1" s="1"/>
  <c r="AH243" i="1" s="1"/>
  <c r="AJ243" i="1" s="1"/>
  <c r="AC139" i="1"/>
  <c r="AM139" i="1"/>
  <c r="AN139" i="1" s="1"/>
  <c r="AO139" i="1" s="1"/>
  <c r="AP139" i="1" s="1"/>
  <c r="AQ139" i="1" s="1"/>
  <c r="AK139" i="1"/>
  <c r="AG139" i="1"/>
  <c r="Y139" i="1"/>
  <c r="Z139" i="1" s="1"/>
  <c r="AB139" i="1" s="1"/>
  <c r="AK178" i="1"/>
  <c r="AC178" i="1"/>
  <c r="AG178" i="1"/>
  <c r="Y178" i="1"/>
  <c r="Z178" i="1" s="1"/>
  <c r="AB178" i="1" s="1"/>
  <c r="AD178" i="1" s="1"/>
  <c r="AF178" i="1" s="1"/>
  <c r="AM178" i="1"/>
  <c r="AN178" i="1" s="1"/>
  <c r="AO178" i="1" s="1"/>
  <c r="AP178" i="1" s="1"/>
  <c r="AQ178" i="1" s="1"/>
  <c r="Y248" i="1"/>
  <c r="Z248" i="1" s="1"/>
  <c r="AB248" i="1" s="1"/>
  <c r="AD248" i="1" s="1"/>
  <c r="AF248" i="1" s="1"/>
  <c r="AM248" i="1"/>
  <c r="AN248" i="1" s="1"/>
  <c r="AO248" i="1" s="1"/>
  <c r="AP248" i="1" s="1"/>
  <c r="AQ248" i="1" s="1"/>
  <c r="AG248" i="1"/>
  <c r="AK248" i="1"/>
  <c r="AC248" i="1"/>
  <c r="AD154" i="1"/>
  <c r="AF154" i="1" s="1"/>
  <c r="AH154" i="1" s="1"/>
  <c r="AJ154" i="1" s="1"/>
  <c r="AL154" i="1" s="1"/>
  <c r="Y77" i="1"/>
  <c r="Z77" i="1" s="1"/>
  <c r="AB77" i="1" s="1"/>
  <c r="AC77" i="1"/>
  <c r="AM77" i="1"/>
  <c r="AN77" i="1" s="1"/>
  <c r="AK77" i="1"/>
  <c r="AG77" i="1"/>
  <c r="AD123" i="1"/>
  <c r="AF123" i="1" s="1"/>
  <c r="AH123" i="1" s="1"/>
  <c r="AJ123" i="1" s="1"/>
  <c r="AL123" i="1" s="1"/>
  <c r="AK96" i="1"/>
  <c r="Y96" i="1"/>
  <c r="Z96" i="1" s="1"/>
  <c r="AB96" i="1" s="1"/>
  <c r="AM96" i="1"/>
  <c r="AN96" i="1" s="1"/>
  <c r="AG96" i="1"/>
  <c r="AC96" i="1"/>
  <c r="AD145" i="1"/>
  <c r="AF145" i="1" s="1"/>
  <c r="AH145" i="1" s="1"/>
  <c r="AJ145" i="1" s="1"/>
  <c r="AL145" i="1" s="1"/>
  <c r="AD31" i="1"/>
  <c r="AF31" i="1" s="1"/>
  <c r="AH31" i="1" s="1"/>
  <c r="AJ31" i="1" s="1"/>
  <c r="AL31" i="1" s="1"/>
  <c r="AO31" i="1" s="1"/>
  <c r="AP31" i="1" s="1"/>
  <c r="AQ31" i="1" s="1"/>
  <c r="AD159" i="1"/>
  <c r="AF159" i="1" s="1"/>
  <c r="AH159" i="1" s="1"/>
  <c r="AJ159" i="1" s="1"/>
  <c r="AL159" i="1" s="1"/>
  <c r="Y192" i="1"/>
  <c r="Z192" i="1" s="1"/>
  <c r="AB192" i="1" s="1"/>
  <c r="AG192" i="1"/>
  <c r="AM192" i="1"/>
  <c r="AN192" i="1" s="1"/>
  <c r="AO192" i="1" s="1"/>
  <c r="AP192" i="1" s="1"/>
  <c r="AQ192" i="1" s="1"/>
  <c r="AK192" i="1"/>
  <c r="AC192" i="1"/>
  <c r="AK102" i="1"/>
  <c r="AG102" i="1"/>
  <c r="AC102" i="1"/>
  <c r="AM102" i="1"/>
  <c r="AN102" i="1" s="1"/>
  <c r="AO102" i="1" s="1"/>
  <c r="AP102" i="1" s="1"/>
  <c r="AQ102" i="1" s="1"/>
  <c r="Y102" i="1"/>
  <c r="Z102" i="1" s="1"/>
  <c r="AB102" i="1" s="1"/>
  <c r="AD102" i="1" s="1"/>
  <c r="AF102" i="1" s="1"/>
  <c r="AH102" i="1" s="1"/>
  <c r="AJ102" i="1" s="1"/>
  <c r="AC125" i="1"/>
  <c r="Y125" i="1"/>
  <c r="Z125" i="1" s="1"/>
  <c r="AB125" i="1" s="1"/>
  <c r="AD125" i="1" s="1"/>
  <c r="AF125" i="1" s="1"/>
  <c r="AM125" i="1"/>
  <c r="AN125" i="1" s="1"/>
  <c r="AO125" i="1" s="1"/>
  <c r="AP125" i="1" s="1"/>
  <c r="AQ125" i="1" s="1"/>
  <c r="AK125" i="1"/>
  <c r="AG125" i="1"/>
  <c r="AK143" i="1"/>
  <c r="AC143" i="1"/>
  <c r="AG143" i="1"/>
  <c r="AM143" i="1"/>
  <c r="AN143" i="1" s="1"/>
  <c r="AO143" i="1" s="1"/>
  <c r="AP143" i="1" s="1"/>
  <c r="AQ143" i="1" s="1"/>
  <c r="Y143" i="1"/>
  <c r="Z143" i="1" s="1"/>
  <c r="AB143" i="1" s="1"/>
  <c r="AD143" i="1" s="1"/>
  <c r="AF143" i="1" s="1"/>
  <c r="AH143" i="1" s="1"/>
  <c r="AJ143" i="1" s="1"/>
  <c r="AL143" i="1" s="1"/>
  <c r="AD29" i="1"/>
  <c r="AF29" i="1" s="1"/>
  <c r="AH29" i="1" s="1"/>
  <c r="AJ29" i="1" s="1"/>
  <c r="AL29" i="1" s="1"/>
  <c r="AO29" i="1" s="1"/>
  <c r="AP29" i="1" s="1"/>
  <c r="AQ29" i="1" s="1"/>
  <c r="AH230" i="1"/>
  <c r="AJ230" i="1" s="1"/>
  <c r="AL230" i="1" s="1"/>
  <c r="AM71" i="1"/>
  <c r="AN71" i="1" s="1"/>
  <c r="AC71" i="1"/>
  <c r="Y71" i="1"/>
  <c r="Z71" i="1" s="1"/>
  <c r="AB71" i="1" s="1"/>
  <c r="AK71" i="1"/>
  <c r="AG71" i="1"/>
  <c r="AO51" i="1"/>
  <c r="AP51" i="1" s="1"/>
  <c r="AQ51" i="1" s="1"/>
  <c r="AL157" i="1"/>
  <c r="Y93" i="1"/>
  <c r="Z93" i="1" s="1"/>
  <c r="AB93" i="1" s="1"/>
  <c r="AC93" i="1"/>
  <c r="AM93" i="1"/>
  <c r="AN93" i="1" s="1"/>
  <c r="AG93" i="1"/>
  <c r="AK93" i="1"/>
  <c r="AH149" i="1"/>
  <c r="AJ149" i="1" s="1"/>
  <c r="AL149" i="1" s="1"/>
  <c r="Y220" i="1"/>
  <c r="Z220" i="1" s="1"/>
  <c r="AB220" i="1" s="1"/>
  <c r="AG220" i="1"/>
  <c r="AC220" i="1"/>
  <c r="AK220" i="1"/>
  <c r="AM220" i="1"/>
  <c r="AN220" i="1" s="1"/>
  <c r="AO220" i="1" s="1"/>
  <c r="AP220" i="1" s="1"/>
  <c r="AQ220" i="1" s="1"/>
  <c r="AC56" i="1"/>
  <c r="Y56" i="1"/>
  <c r="Z56" i="1" s="1"/>
  <c r="AB56" i="1" s="1"/>
  <c r="AD56" i="1" s="1"/>
  <c r="AF56" i="1" s="1"/>
  <c r="AM56" i="1"/>
  <c r="AN56" i="1" s="1"/>
  <c r="AK56" i="1"/>
  <c r="AG56" i="1"/>
  <c r="Y209" i="1"/>
  <c r="Z209" i="1" s="1"/>
  <c r="AB209" i="1" s="1"/>
  <c r="AM209" i="1"/>
  <c r="AN209" i="1" s="1"/>
  <c r="AO209" i="1" s="1"/>
  <c r="AP209" i="1" s="1"/>
  <c r="AQ209" i="1" s="1"/>
  <c r="AG209" i="1"/>
  <c r="AK209" i="1"/>
  <c r="AC209" i="1"/>
  <c r="AG179" i="1"/>
  <c r="AK179" i="1"/>
  <c r="AC179" i="1"/>
  <c r="Y179" i="1"/>
  <c r="Z179" i="1" s="1"/>
  <c r="AB179" i="1" s="1"/>
  <c r="AD179" i="1" s="1"/>
  <c r="AF179" i="1" s="1"/>
  <c r="AH179" i="1" s="1"/>
  <c r="AJ179" i="1" s="1"/>
  <c r="AL179" i="1" s="1"/>
  <c r="AM179" i="1"/>
  <c r="AN179" i="1" s="1"/>
  <c r="AO179" i="1" s="1"/>
  <c r="AP179" i="1" s="1"/>
  <c r="AQ179" i="1" s="1"/>
  <c r="AL165" i="1"/>
  <c r="AO37" i="1"/>
  <c r="AP37" i="1" s="1"/>
  <c r="AQ37" i="1" s="1"/>
  <c r="AG231" i="1"/>
  <c r="AK231" i="1"/>
  <c r="AC231" i="1"/>
  <c r="Y231" i="1"/>
  <c r="Z231" i="1" s="1"/>
  <c r="AB231" i="1" s="1"/>
  <c r="AD231" i="1" s="1"/>
  <c r="AF231" i="1" s="1"/>
  <c r="AH231" i="1" s="1"/>
  <c r="AJ231" i="1" s="1"/>
  <c r="AL231" i="1" s="1"/>
  <c r="AM231" i="1"/>
  <c r="AN231" i="1" s="1"/>
  <c r="AO231" i="1" s="1"/>
  <c r="AP231" i="1" s="1"/>
  <c r="AQ231" i="1" s="1"/>
  <c r="AC148" i="1"/>
  <c r="AM148" i="1"/>
  <c r="AN148" i="1" s="1"/>
  <c r="AO148" i="1" s="1"/>
  <c r="AP148" i="1" s="1"/>
  <c r="AQ148" i="1" s="1"/>
  <c r="AG148" i="1"/>
  <c r="AK148" i="1"/>
  <c r="Y148" i="1"/>
  <c r="Z148" i="1" s="1"/>
  <c r="AB148" i="1" s="1"/>
  <c r="AD148" i="1" s="1"/>
  <c r="AF148" i="1" s="1"/>
  <c r="AH148" i="1" s="1"/>
  <c r="AJ148" i="1" s="1"/>
  <c r="AL148" i="1" s="1"/>
  <c r="Y65" i="1"/>
  <c r="Z65" i="1" s="1"/>
  <c r="AB65" i="1" s="1"/>
  <c r="AD65" i="1" s="1"/>
  <c r="AF65" i="1" s="1"/>
  <c r="AG65" i="1"/>
  <c r="AM65" i="1"/>
  <c r="AN65" i="1" s="1"/>
  <c r="AK65" i="1"/>
  <c r="AC65" i="1"/>
  <c r="AK104" i="1"/>
  <c r="AC104" i="1"/>
  <c r="Y104" i="1"/>
  <c r="Z104" i="1" s="1"/>
  <c r="AB104" i="1" s="1"/>
  <c r="AD104" i="1" s="1"/>
  <c r="AF104" i="1" s="1"/>
  <c r="AM104" i="1"/>
  <c r="AN104" i="1" s="1"/>
  <c r="AO104" i="1" s="1"/>
  <c r="AP104" i="1" s="1"/>
  <c r="AQ104" i="1" s="1"/>
  <c r="AG104" i="1"/>
  <c r="AL146" i="1"/>
  <c r="AM58" i="1"/>
  <c r="AN58" i="1" s="1"/>
  <c r="AC58" i="1"/>
  <c r="AK58" i="1"/>
  <c r="AG58" i="1"/>
  <c r="Y58" i="1"/>
  <c r="Z58" i="1" s="1"/>
  <c r="AB58" i="1" s="1"/>
  <c r="AD58" i="1" s="1"/>
  <c r="AF58" i="1" s="1"/>
  <c r="AH58" i="1" s="1"/>
  <c r="AJ58" i="1" s="1"/>
  <c r="AL58" i="1" s="1"/>
  <c r="AG131" i="1"/>
  <c r="AC131" i="1"/>
  <c r="AM131" i="1"/>
  <c r="AN131" i="1" s="1"/>
  <c r="AO131" i="1" s="1"/>
  <c r="AP131" i="1" s="1"/>
  <c r="AQ131" i="1" s="1"/>
  <c r="AK131" i="1"/>
  <c r="Y131" i="1"/>
  <c r="Z131" i="1" s="1"/>
  <c r="AB131" i="1" s="1"/>
  <c r="AC21" i="1"/>
  <c r="AG21" i="1"/>
  <c r="Y21" i="1"/>
  <c r="Z21" i="1" s="1"/>
  <c r="AB21" i="1" s="1"/>
  <c r="AD21" i="1" s="1"/>
  <c r="AF21" i="1" s="1"/>
  <c r="AH21" i="1" s="1"/>
  <c r="AJ21" i="1" s="1"/>
  <c r="AK21" i="1"/>
  <c r="AM21" i="1"/>
  <c r="AN21" i="1" s="1"/>
  <c r="Y73" i="1"/>
  <c r="Z73" i="1" s="1"/>
  <c r="AB73" i="1" s="1"/>
  <c r="AK73" i="1"/>
  <c r="AG73" i="1"/>
  <c r="AM73" i="1"/>
  <c r="AN73" i="1" s="1"/>
  <c r="AC73" i="1"/>
  <c r="Y252" i="1"/>
  <c r="Z252" i="1" s="1"/>
  <c r="AB252" i="1" s="1"/>
  <c r="AD252" i="1" s="1"/>
  <c r="AF252" i="1" s="1"/>
  <c r="AG252" i="1"/>
  <c r="AM252" i="1"/>
  <c r="AN252" i="1" s="1"/>
  <c r="AO252" i="1" s="1"/>
  <c r="AP252" i="1" s="1"/>
  <c r="AQ252" i="1" s="1"/>
  <c r="AK252" i="1"/>
  <c r="AC252" i="1"/>
  <c r="AH136" i="1"/>
  <c r="AJ136" i="1" s="1"/>
  <c r="AL136" i="1" s="1"/>
  <c r="AD107" i="1"/>
  <c r="AF107" i="1" s="1"/>
  <c r="AH107" i="1" s="1"/>
  <c r="AJ107" i="1" s="1"/>
  <c r="AL107" i="1" s="1"/>
  <c r="AM74" i="1"/>
  <c r="AN74" i="1" s="1"/>
  <c r="AC74" i="1"/>
  <c r="Y74" i="1"/>
  <c r="Z74" i="1" s="1"/>
  <c r="AB74" i="1" s="1"/>
  <c r="AD74" i="1" s="1"/>
  <c r="AF74" i="1" s="1"/>
  <c r="AG74" i="1"/>
  <c r="AK74" i="1"/>
  <c r="AM189" i="1"/>
  <c r="AN189" i="1" s="1"/>
  <c r="AO189" i="1" s="1"/>
  <c r="AP189" i="1" s="1"/>
  <c r="AQ189" i="1" s="1"/>
  <c r="AG189" i="1"/>
  <c r="AC189" i="1"/>
  <c r="AK189" i="1"/>
  <c r="Y189" i="1"/>
  <c r="Z189" i="1" s="1"/>
  <c r="AB189" i="1" s="1"/>
  <c r="AD189" i="1" s="1"/>
  <c r="AF189" i="1" s="1"/>
  <c r="AH189" i="1" s="1"/>
  <c r="AJ189" i="1" s="1"/>
  <c r="AL189" i="1" s="1"/>
  <c r="AO72" i="1"/>
  <c r="AP72" i="1" s="1"/>
  <c r="AQ72" i="1" s="1"/>
  <c r="AL144" i="1"/>
  <c r="AC40" i="1"/>
  <c r="Y40" i="1"/>
  <c r="Z40" i="1" s="1"/>
  <c r="AB40" i="1" s="1"/>
  <c r="AD40" i="1" s="1"/>
  <c r="AF40" i="1" s="1"/>
  <c r="AM40" i="1"/>
  <c r="AN40" i="1" s="1"/>
  <c r="AK40" i="1"/>
  <c r="AG40" i="1"/>
  <c r="AM30" i="1"/>
  <c r="AN30" i="1" s="1"/>
  <c r="AK30" i="1"/>
  <c r="AC30" i="1"/>
  <c r="AG30" i="1"/>
  <c r="Y30" i="1"/>
  <c r="Z30" i="1" s="1"/>
  <c r="AB30" i="1" s="1"/>
  <c r="AD30" i="1" s="1"/>
  <c r="AF30" i="1" s="1"/>
  <c r="AH30" i="1" s="1"/>
  <c r="AJ30" i="1" s="1"/>
  <c r="Y61" i="1"/>
  <c r="Z61" i="1" s="1"/>
  <c r="AB61" i="1" s="1"/>
  <c r="AC61" i="1"/>
  <c r="AG61" i="1"/>
  <c r="AK61" i="1"/>
  <c r="AM61" i="1"/>
  <c r="AN61" i="1" s="1"/>
  <c r="AH110" i="1"/>
  <c r="AJ110" i="1" s="1"/>
  <c r="AL110" i="1" s="1"/>
  <c r="AM87" i="1"/>
  <c r="AN87" i="1" s="1"/>
  <c r="AG87" i="1"/>
  <c r="AC87" i="1"/>
  <c r="Y87" i="1"/>
  <c r="Z87" i="1" s="1"/>
  <c r="AB87" i="1" s="1"/>
  <c r="AD87" i="1" s="1"/>
  <c r="AF87" i="1" s="1"/>
  <c r="AH87" i="1" s="1"/>
  <c r="AJ87" i="1" s="1"/>
  <c r="AK87" i="1"/>
  <c r="AK167" i="1"/>
  <c r="AC167" i="1"/>
  <c r="AM167" i="1"/>
  <c r="AN167" i="1" s="1"/>
  <c r="AO167" i="1" s="1"/>
  <c r="AP167" i="1" s="1"/>
  <c r="AQ167" i="1" s="1"/>
  <c r="AG167" i="1"/>
  <c r="Y167" i="1"/>
  <c r="Z167" i="1" s="1"/>
  <c r="AB167" i="1" s="1"/>
  <c r="AM184" i="1"/>
  <c r="AN184" i="1" s="1"/>
  <c r="AO184" i="1" s="1"/>
  <c r="AP184" i="1" s="1"/>
  <c r="AQ184" i="1" s="1"/>
  <c r="AK184" i="1"/>
  <c r="AG184" i="1"/>
  <c r="Y184" i="1"/>
  <c r="Z184" i="1" s="1"/>
  <c r="AB184" i="1" s="1"/>
  <c r="AD184" i="1" s="1"/>
  <c r="AF184" i="1" s="1"/>
  <c r="AH184" i="1" s="1"/>
  <c r="AJ184" i="1" s="1"/>
  <c r="AL184" i="1" s="1"/>
  <c r="AC184" i="1"/>
  <c r="AD162" i="1"/>
  <c r="AF162" i="1" s="1"/>
  <c r="AH162" i="1" s="1"/>
  <c r="AJ162" i="1" s="1"/>
  <c r="AL162" i="1" s="1"/>
  <c r="AC97" i="1"/>
  <c r="Y97" i="1"/>
  <c r="Z97" i="1" s="1"/>
  <c r="AB97" i="1" s="1"/>
  <c r="AD97" i="1" s="1"/>
  <c r="AF97" i="1" s="1"/>
  <c r="AM97" i="1"/>
  <c r="AN97" i="1" s="1"/>
  <c r="AK97" i="1"/>
  <c r="AG97" i="1"/>
  <c r="AD44" i="1"/>
  <c r="AF44" i="1" s="1"/>
  <c r="AH44" i="1" s="1"/>
  <c r="AJ44" i="1" s="1"/>
  <c r="AL44" i="1" s="1"/>
  <c r="AO44" i="1" s="1"/>
  <c r="AP44" i="1" s="1"/>
  <c r="AQ44" i="1" s="1"/>
  <c r="AM90" i="1"/>
  <c r="AN90" i="1" s="1"/>
  <c r="AC90" i="1"/>
  <c r="Y90" i="1"/>
  <c r="Z90" i="1" s="1"/>
  <c r="AB90" i="1" s="1"/>
  <c r="AD90" i="1" s="1"/>
  <c r="AF90" i="1" s="1"/>
  <c r="AK90" i="1"/>
  <c r="AG90" i="1"/>
  <c r="Y141" i="1"/>
  <c r="Z141" i="1" s="1"/>
  <c r="AB141" i="1" s="1"/>
  <c r="AC141" i="1"/>
  <c r="AM141" i="1"/>
  <c r="AN141" i="1" s="1"/>
  <c r="AO141" i="1" s="1"/>
  <c r="AP141" i="1" s="1"/>
  <c r="AQ141" i="1" s="1"/>
  <c r="AK141" i="1"/>
  <c r="AG141" i="1"/>
  <c r="Y45" i="1"/>
  <c r="Z45" i="1" s="1"/>
  <c r="AB45" i="1" s="1"/>
  <c r="AC45" i="1"/>
  <c r="AG45" i="1"/>
  <c r="AK45" i="1"/>
  <c r="AM45" i="1"/>
  <c r="AN45" i="1" s="1"/>
  <c r="AD72" i="1"/>
  <c r="AF72" i="1" s="1"/>
  <c r="AH72" i="1" s="1"/>
  <c r="AJ72" i="1" s="1"/>
  <c r="AL72" i="1" s="1"/>
  <c r="AO14" i="1"/>
  <c r="AP14" i="1" s="1"/>
  <c r="AQ14" i="1" s="1"/>
  <c r="AG135" i="1"/>
  <c r="AC135" i="1"/>
  <c r="Y135" i="1"/>
  <c r="Z135" i="1" s="1"/>
  <c r="AB135" i="1" s="1"/>
  <c r="AD135" i="1" s="1"/>
  <c r="AF135" i="1" s="1"/>
  <c r="AH135" i="1" s="1"/>
  <c r="AJ135" i="1" s="1"/>
  <c r="AM135" i="1"/>
  <c r="AN135" i="1" s="1"/>
  <c r="AO135" i="1" s="1"/>
  <c r="AP135" i="1" s="1"/>
  <c r="AQ135" i="1" s="1"/>
  <c r="AK135" i="1"/>
  <c r="AD95" i="1"/>
  <c r="AF95" i="1" s="1"/>
  <c r="AH95" i="1" s="1"/>
  <c r="AJ95" i="1" s="1"/>
  <c r="AL95" i="1" s="1"/>
  <c r="AO95" i="1" s="1"/>
  <c r="AP95" i="1" s="1"/>
  <c r="AQ95" i="1" s="1"/>
  <c r="AG99" i="1"/>
  <c r="AM99" i="1"/>
  <c r="AN99" i="1" s="1"/>
  <c r="AO99" i="1" s="1"/>
  <c r="AP99" i="1" s="1"/>
  <c r="AQ99" i="1" s="1"/>
  <c r="AK99" i="1"/>
  <c r="Y99" i="1"/>
  <c r="Z99" i="1" s="1"/>
  <c r="AB99" i="1" s="1"/>
  <c r="AC99" i="1"/>
  <c r="AD52" i="1"/>
  <c r="AF52" i="1" s="1"/>
  <c r="AH52" i="1" s="1"/>
  <c r="AJ52" i="1" s="1"/>
  <c r="AL52" i="1" s="1"/>
  <c r="AO52" i="1" s="1"/>
  <c r="AP52" i="1" s="1"/>
  <c r="AQ52" i="1" s="1"/>
  <c r="AM18" i="1"/>
  <c r="AN18" i="1" s="1"/>
  <c r="AK18" i="1"/>
  <c r="AC18" i="1"/>
  <c r="Y18" i="1"/>
  <c r="Z18" i="1" s="1"/>
  <c r="AB18" i="1" s="1"/>
  <c r="AG18" i="1"/>
  <c r="Y224" i="1"/>
  <c r="Z224" i="1" s="1"/>
  <c r="AB224" i="1" s="1"/>
  <c r="AG224" i="1"/>
  <c r="AC224" i="1"/>
  <c r="AK224" i="1"/>
  <c r="AM224" i="1"/>
  <c r="AN224" i="1" s="1"/>
  <c r="AO224" i="1" s="1"/>
  <c r="AP224" i="1" s="1"/>
  <c r="AQ224" i="1" s="1"/>
  <c r="AG235" i="1"/>
  <c r="AK235" i="1"/>
  <c r="AC235" i="1"/>
  <c r="Y235" i="1"/>
  <c r="Z235" i="1" s="1"/>
  <c r="AB235" i="1" s="1"/>
  <c r="AD235" i="1" s="1"/>
  <c r="AF235" i="1" s="1"/>
  <c r="AH235" i="1" s="1"/>
  <c r="AJ235" i="1" s="1"/>
  <c r="AL235" i="1" s="1"/>
  <c r="AM235" i="1"/>
  <c r="AN235" i="1" s="1"/>
  <c r="AO235" i="1" s="1"/>
  <c r="AP235" i="1" s="1"/>
  <c r="AQ235" i="1" s="1"/>
  <c r="AO94" i="1"/>
  <c r="AP94" i="1" s="1"/>
  <c r="AQ94" i="1" s="1"/>
  <c r="AL22" i="1"/>
  <c r="AL166" i="1"/>
  <c r="AL118" i="1"/>
  <c r="Y59" i="1"/>
  <c r="Z59" i="1" s="1"/>
  <c r="AB59" i="1" s="1"/>
  <c r="AM59" i="1"/>
  <c r="AN59" i="1" s="1"/>
  <c r="AK59" i="1"/>
  <c r="AG59" i="1"/>
  <c r="AC59" i="1"/>
  <c r="AH43" i="1"/>
  <c r="AJ43" i="1" s="1"/>
  <c r="AL43" i="1" s="1"/>
  <c r="AO43" i="1" s="1"/>
  <c r="AP43" i="1" s="1"/>
  <c r="AQ43" i="1" s="1"/>
  <c r="AG229" i="1"/>
  <c r="AC229" i="1"/>
  <c r="AM229" i="1"/>
  <c r="AN229" i="1" s="1"/>
  <c r="AO229" i="1" s="1"/>
  <c r="AP229" i="1" s="1"/>
  <c r="AQ229" i="1" s="1"/>
  <c r="Y229" i="1"/>
  <c r="Z229" i="1" s="1"/>
  <c r="AB229" i="1" s="1"/>
  <c r="AD229" i="1" s="1"/>
  <c r="AF229" i="1" s="1"/>
  <c r="AK229" i="1"/>
  <c r="Y89" i="1"/>
  <c r="Z89" i="1" s="1"/>
  <c r="AB89" i="1" s="1"/>
  <c r="AG89" i="1"/>
  <c r="AK89" i="1"/>
  <c r="AM89" i="1"/>
  <c r="AN89" i="1" s="1"/>
  <c r="AC89" i="1"/>
  <c r="AK160" i="1"/>
  <c r="AC160" i="1"/>
  <c r="Y160" i="1"/>
  <c r="Z160" i="1" s="1"/>
  <c r="AB160" i="1" s="1"/>
  <c r="AD160" i="1" s="1"/>
  <c r="AF160" i="1" s="1"/>
  <c r="AM160" i="1"/>
  <c r="AN160" i="1" s="1"/>
  <c r="AO160" i="1" s="1"/>
  <c r="AP160" i="1" s="1"/>
  <c r="AQ160" i="1" s="1"/>
  <c r="AG160" i="1"/>
  <c r="AD91" i="1"/>
  <c r="AF91" i="1" s="1"/>
  <c r="AH91" i="1" s="1"/>
  <c r="AJ91" i="1" s="1"/>
  <c r="AL91" i="1" s="1"/>
  <c r="AO91" i="1" s="1"/>
  <c r="AP91" i="1" s="1"/>
  <c r="AQ91" i="1" s="1"/>
  <c r="Y158" i="1"/>
  <c r="Z158" i="1" s="1"/>
  <c r="AB158" i="1" s="1"/>
  <c r="AD158" i="1" s="1"/>
  <c r="AF158" i="1" s="1"/>
  <c r="AH158" i="1" s="1"/>
  <c r="AJ158" i="1" s="1"/>
  <c r="AL158" i="1" s="1"/>
  <c r="AM158" i="1"/>
  <c r="AN158" i="1" s="1"/>
  <c r="AO158" i="1" s="1"/>
  <c r="AP158" i="1" s="1"/>
  <c r="AQ158" i="1" s="1"/>
  <c r="AK158" i="1"/>
  <c r="AG158" i="1"/>
  <c r="AC158" i="1"/>
  <c r="AC5" i="1"/>
  <c r="Y5" i="1"/>
  <c r="Z5" i="1" s="1"/>
  <c r="AB5" i="1" s="1"/>
  <c r="AD5" i="1" s="1"/>
  <c r="AF5" i="1" s="1"/>
  <c r="AK5" i="1"/>
  <c r="AM5" i="1"/>
  <c r="AN5" i="1" s="1"/>
  <c r="AG5" i="1"/>
  <c r="Y172" i="1"/>
  <c r="Z172" i="1" s="1"/>
  <c r="AB172" i="1" s="1"/>
  <c r="AC172" i="1"/>
  <c r="AM172" i="1"/>
  <c r="AN172" i="1" s="1"/>
  <c r="AO172" i="1" s="1"/>
  <c r="AP172" i="1" s="1"/>
  <c r="AQ172" i="1" s="1"/>
  <c r="AK172" i="1"/>
  <c r="AG172" i="1"/>
  <c r="AL200" i="1"/>
  <c r="Y236" i="1"/>
  <c r="Z236" i="1" s="1"/>
  <c r="AB236" i="1" s="1"/>
  <c r="AD236" i="1" s="1"/>
  <c r="AF236" i="1" s="1"/>
  <c r="AH236" i="1" s="1"/>
  <c r="AJ236" i="1" s="1"/>
  <c r="AL236" i="1" s="1"/>
  <c r="AK236" i="1"/>
  <c r="AM236" i="1"/>
  <c r="AN236" i="1" s="1"/>
  <c r="AO236" i="1" s="1"/>
  <c r="AP236" i="1" s="1"/>
  <c r="AQ236" i="1" s="1"/>
  <c r="AG236" i="1"/>
  <c r="AC236" i="1"/>
  <c r="AH196" i="1"/>
  <c r="AJ196" i="1" s="1"/>
  <c r="AL196" i="1" s="1"/>
  <c r="Y57" i="1"/>
  <c r="Z57" i="1" s="1"/>
  <c r="AB57" i="1" s="1"/>
  <c r="AG57" i="1"/>
  <c r="AC57" i="1"/>
  <c r="AK57" i="1"/>
  <c r="AM57" i="1"/>
  <c r="AN57" i="1" s="1"/>
  <c r="AK218" i="1"/>
  <c r="Y218" i="1"/>
  <c r="Z218" i="1" s="1"/>
  <c r="AB218" i="1" s="1"/>
  <c r="AC218" i="1"/>
  <c r="AG218" i="1"/>
  <c r="AM218" i="1"/>
  <c r="AN218" i="1" s="1"/>
  <c r="AO218" i="1" s="1"/>
  <c r="AP218" i="1" s="1"/>
  <c r="AQ218" i="1" s="1"/>
  <c r="AH237" i="1"/>
  <c r="AJ237" i="1" s="1"/>
  <c r="AL237" i="1" s="1"/>
  <c r="Y216" i="1"/>
  <c r="Z216" i="1" s="1"/>
  <c r="AB216" i="1" s="1"/>
  <c r="AC216" i="1"/>
  <c r="AG216" i="1"/>
  <c r="AM216" i="1"/>
  <c r="AN216" i="1" s="1"/>
  <c r="AO216" i="1" s="1"/>
  <c r="AP216" i="1" s="1"/>
  <c r="AQ216" i="1" s="1"/>
  <c r="AK216" i="1"/>
  <c r="AG183" i="1"/>
  <c r="AK183" i="1"/>
  <c r="Y183" i="1"/>
  <c r="Z183" i="1" s="1"/>
  <c r="AB183" i="1" s="1"/>
  <c r="AC183" i="1"/>
  <c r="AM183" i="1"/>
  <c r="AN183" i="1" s="1"/>
  <c r="AO183" i="1" s="1"/>
  <c r="AP183" i="1" s="1"/>
  <c r="AQ183" i="1" s="1"/>
  <c r="AD164" i="1"/>
  <c r="AF164" i="1" s="1"/>
  <c r="AH164" i="1" s="1"/>
  <c r="AJ164" i="1" s="1"/>
  <c r="AL164" i="1" s="1"/>
  <c r="AC88" i="1"/>
  <c r="Y88" i="1"/>
  <c r="Z88" i="1" s="1"/>
  <c r="AB88" i="1" s="1"/>
  <c r="AD88" i="1" s="1"/>
  <c r="AF88" i="1" s="1"/>
  <c r="AM88" i="1"/>
  <c r="AN88" i="1" s="1"/>
  <c r="AK88" i="1"/>
  <c r="AG88" i="1"/>
  <c r="AG103" i="1"/>
  <c r="AM103" i="1"/>
  <c r="AN103" i="1" s="1"/>
  <c r="AO103" i="1" s="1"/>
  <c r="AP103" i="1" s="1"/>
  <c r="AQ103" i="1" s="1"/>
  <c r="AC103" i="1"/>
  <c r="Y103" i="1"/>
  <c r="Z103" i="1" s="1"/>
  <c r="AB103" i="1" s="1"/>
  <c r="AD103" i="1" s="1"/>
  <c r="AF103" i="1" s="1"/>
  <c r="AH103" i="1" s="1"/>
  <c r="AJ103" i="1" s="1"/>
  <c r="AK103" i="1"/>
  <c r="AK151" i="1"/>
  <c r="Y151" i="1"/>
  <c r="Z151" i="1" s="1"/>
  <c r="AB151" i="1" s="1"/>
  <c r="AC151" i="1"/>
  <c r="AG151" i="1"/>
  <c r="AM151" i="1"/>
  <c r="AN151" i="1" s="1"/>
  <c r="AO151" i="1" s="1"/>
  <c r="AP151" i="1" s="1"/>
  <c r="AQ151" i="1" s="1"/>
  <c r="AK147" i="1"/>
  <c r="AC147" i="1"/>
  <c r="Y147" i="1"/>
  <c r="Z147" i="1" s="1"/>
  <c r="AB147" i="1" s="1"/>
  <c r="AD147" i="1" s="1"/>
  <c r="AF147" i="1" s="1"/>
  <c r="AG147" i="1"/>
  <c r="AM147" i="1"/>
  <c r="AN147" i="1" s="1"/>
  <c r="AO147" i="1" s="1"/>
  <c r="AP147" i="1" s="1"/>
  <c r="AQ147" i="1" s="1"/>
  <c r="AD108" i="1"/>
  <c r="AF108" i="1" s="1"/>
  <c r="AH108" i="1" s="1"/>
  <c r="AJ108" i="1" s="1"/>
  <c r="AL108" i="1" s="1"/>
  <c r="AG39" i="1"/>
  <c r="AC39" i="1"/>
  <c r="AM39" i="1"/>
  <c r="AN39" i="1" s="1"/>
  <c r="AK39" i="1"/>
  <c r="Y39" i="1"/>
  <c r="Z39" i="1" s="1"/>
  <c r="AB39" i="1" s="1"/>
  <c r="AD39" i="1" s="1"/>
  <c r="AF39" i="1" s="1"/>
  <c r="AH39" i="1" s="1"/>
  <c r="AJ39" i="1" s="1"/>
  <c r="AL39" i="1" s="1"/>
  <c r="AC68" i="1"/>
  <c r="Y68" i="1"/>
  <c r="Z68" i="1" s="1"/>
  <c r="AB68" i="1" s="1"/>
  <c r="AD68" i="1" s="1"/>
  <c r="AF68" i="1" s="1"/>
  <c r="AH68" i="1" s="1"/>
  <c r="AJ68" i="1" s="1"/>
  <c r="AM68" i="1"/>
  <c r="AN68" i="1" s="1"/>
  <c r="AK68" i="1"/>
  <c r="AG68" i="1"/>
  <c r="AM70" i="1"/>
  <c r="AN70" i="1" s="1"/>
  <c r="AC70" i="1"/>
  <c r="AK70" i="1"/>
  <c r="AG70" i="1"/>
  <c r="Y70" i="1"/>
  <c r="Z70" i="1" s="1"/>
  <c r="AB70" i="1" s="1"/>
  <c r="AD70" i="1" s="1"/>
  <c r="AF70" i="1" s="1"/>
  <c r="AH70" i="1" s="1"/>
  <c r="AJ70" i="1" s="1"/>
  <c r="AL70" i="1" s="1"/>
  <c r="AL20" i="1"/>
  <c r="AO20" i="1" s="1"/>
  <c r="AP20" i="1" s="1"/>
  <c r="AQ20" i="1" s="1"/>
  <c r="AL174" i="1"/>
  <c r="Y244" i="1"/>
  <c r="Z244" i="1" s="1"/>
  <c r="AB244" i="1" s="1"/>
  <c r="AM244" i="1"/>
  <c r="AN244" i="1" s="1"/>
  <c r="AO244" i="1" s="1"/>
  <c r="AP244" i="1" s="1"/>
  <c r="AQ244" i="1" s="1"/>
  <c r="AK244" i="1"/>
  <c r="AC244" i="1"/>
  <c r="AG244" i="1"/>
  <c r="AK112" i="1"/>
  <c r="AM112" i="1"/>
  <c r="AN112" i="1" s="1"/>
  <c r="AO112" i="1" s="1"/>
  <c r="AP112" i="1" s="1"/>
  <c r="AQ112" i="1" s="1"/>
  <c r="Y112" i="1"/>
  <c r="Z112" i="1" s="1"/>
  <c r="AB112" i="1" s="1"/>
  <c r="AD112" i="1" s="1"/>
  <c r="AF112" i="1" s="1"/>
  <c r="AH112" i="1" s="1"/>
  <c r="AJ112" i="1" s="1"/>
  <c r="AL112" i="1" s="1"/>
  <c r="AG112" i="1"/>
  <c r="AC112" i="1"/>
  <c r="AM188" i="1"/>
  <c r="AN188" i="1" s="1"/>
  <c r="AO188" i="1" s="1"/>
  <c r="AP188" i="1" s="1"/>
  <c r="AQ188" i="1" s="1"/>
  <c r="AC188" i="1"/>
  <c r="AG188" i="1"/>
  <c r="AK188" i="1"/>
  <c r="Y188" i="1"/>
  <c r="Z188" i="1" s="1"/>
  <c r="AB188" i="1" s="1"/>
  <c r="AD188" i="1" s="1"/>
  <c r="AF188" i="1" s="1"/>
  <c r="AH188" i="1" s="1"/>
  <c r="AJ188" i="1" s="1"/>
  <c r="AL188" i="1" s="1"/>
  <c r="Y240" i="1"/>
  <c r="Z240" i="1" s="1"/>
  <c r="AB240" i="1" s="1"/>
  <c r="AM240" i="1"/>
  <c r="AN240" i="1" s="1"/>
  <c r="AO240" i="1" s="1"/>
  <c r="AP240" i="1" s="1"/>
  <c r="AQ240" i="1" s="1"/>
  <c r="AK240" i="1"/>
  <c r="AG240" i="1"/>
  <c r="AC240" i="1"/>
  <c r="Y232" i="1"/>
  <c r="Z232" i="1" s="1"/>
  <c r="AB232" i="1" s="1"/>
  <c r="AD232" i="1" s="1"/>
  <c r="AF232" i="1" s="1"/>
  <c r="AK232" i="1"/>
  <c r="AG232" i="1"/>
  <c r="AM232" i="1"/>
  <c r="AN232" i="1" s="1"/>
  <c r="AO232" i="1" s="1"/>
  <c r="AP232" i="1" s="1"/>
  <c r="AQ232" i="1" s="1"/>
  <c r="AC232" i="1"/>
  <c r="AG180" i="1"/>
  <c r="AC180" i="1"/>
  <c r="Y180" i="1"/>
  <c r="Z180" i="1" s="1"/>
  <c r="AB180" i="1" s="1"/>
  <c r="AD180" i="1" s="1"/>
  <c r="AF180" i="1" s="1"/>
  <c r="AH180" i="1" s="1"/>
  <c r="AJ180" i="1" s="1"/>
  <c r="AM180" i="1"/>
  <c r="AN180" i="1" s="1"/>
  <c r="AO180" i="1" s="1"/>
  <c r="AP180" i="1" s="1"/>
  <c r="AQ180" i="1" s="1"/>
  <c r="AK180" i="1"/>
  <c r="AD35" i="1"/>
  <c r="AF35" i="1" s="1"/>
  <c r="AH35" i="1" s="1"/>
  <c r="AJ35" i="1" s="1"/>
  <c r="AL35" i="1" s="1"/>
  <c r="AO35" i="1" s="1"/>
  <c r="AP35" i="1" s="1"/>
  <c r="AQ35" i="1" s="1"/>
  <c r="AG134" i="1"/>
  <c r="AC134" i="1"/>
  <c r="AM134" i="1"/>
  <c r="AN134" i="1" s="1"/>
  <c r="AO134" i="1" s="1"/>
  <c r="AP134" i="1" s="1"/>
  <c r="AQ134" i="1" s="1"/>
  <c r="AK134" i="1"/>
  <c r="Y134" i="1"/>
  <c r="Z134" i="1" s="1"/>
  <c r="AB134" i="1" s="1"/>
  <c r="AD134" i="1" s="1"/>
  <c r="AF134" i="1" s="1"/>
  <c r="AH134" i="1" s="1"/>
  <c r="AJ134" i="1" s="1"/>
  <c r="AL134" i="1" s="1"/>
  <c r="AM137" i="1"/>
  <c r="AN137" i="1" s="1"/>
  <c r="AO137" i="1" s="1"/>
  <c r="AP137" i="1" s="1"/>
  <c r="AQ137" i="1" s="1"/>
  <c r="AK137" i="1"/>
  <c r="Y137" i="1"/>
  <c r="Z137" i="1" s="1"/>
  <c r="AB137" i="1" s="1"/>
  <c r="AD137" i="1" s="1"/>
  <c r="AF137" i="1" s="1"/>
  <c r="AG137" i="1"/>
  <c r="AC137" i="1"/>
  <c r="AH122" i="1"/>
  <c r="AJ122" i="1" s="1"/>
  <c r="AL122" i="1" s="1"/>
  <c r="AM46" i="1"/>
  <c r="AN46" i="1" s="1"/>
  <c r="AC46" i="1"/>
  <c r="AK46" i="1"/>
  <c r="AG46" i="1"/>
  <c r="Y46" i="1"/>
  <c r="Z46" i="1" s="1"/>
  <c r="AB46" i="1" s="1"/>
  <c r="AD46" i="1" s="1"/>
  <c r="AF46" i="1" s="1"/>
  <c r="AH46" i="1" s="1"/>
  <c r="AJ46" i="1" s="1"/>
  <c r="AL46" i="1" s="1"/>
  <c r="AH126" i="1"/>
  <c r="AJ126" i="1" s="1"/>
  <c r="AL126" i="1" s="1"/>
  <c r="AG38" i="1"/>
  <c r="AC38" i="1"/>
  <c r="AM38" i="1"/>
  <c r="AN38" i="1" s="1"/>
  <c r="Y38" i="1"/>
  <c r="Z38" i="1" s="1"/>
  <c r="AB38" i="1" s="1"/>
  <c r="AD38" i="1" s="1"/>
  <c r="AF38" i="1" s="1"/>
  <c r="AH38" i="1" s="1"/>
  <c r="AJ38" i="1" s="1"/>
  <c r="AK38" i="1"/>
  <c r="AD25" i="1"/>
  <c r="AF25" i="1" s="1"/>
  <c r="AH25" i="1" s="1"/>
  <c r="AJ25" i="1" s="1"/>
  <c r="AL25" i="1" s="1"/>
  <c r="AO25" i="1" s="1"/>
  <c r="AP25" i="1" s="1"/>
  <c r="AQ25" i="1" s="1"/>
  <c r="AM11" i="1"/>
  <c r="AN11" i="1" s="1"/>
  <c r="Y11" i="1"/>
  <c r="Z11" i="1" s="1"/>
  <c r="AB11" i="1" s="1"/>
  <c r="AD11" i="1" s="1"/>
  <c r="AF11" i="1" s="1"/>
  <c r="AH11" i="1" s="1"/>
  <c r="AJ11" i="1" s="1"/>
  <c r="AL11" i="1" s="1"/>
  <c r="AC11" i="1"/>
  <c r="AG11" i="1"/>
  <c r="AK11" i="1"/>
  <c r="Y85" i="1"/>
  <c r="Z85" i="1" s="1"/>
  <c r="AB85" i="1" s="1"/>
  <c r="AM85" i="1"/>
  <c r="AN85" i="1" s="1"/>
  <c r="AK85" i="1"/>
  <c r="AC85" i="1"/>
  <c r="AG85" i="1"/>
  <c r="AK155" i="1"/>
  <c r="AM155" i="1"/>
  <c r="AN155" i="1" s="1"/>
  <c r="AO155" i="1" s="1"/>
  <c r="AP155" i="1" s="1"/>
  <c r="AQ155" i="1" s="1"/>
  <c r="AG155" i="1"/>
  <c r="AC155" i="1"/>
  <c r="Y155" i="1"/>
  <c r="Z155" i="1" s="1"/>
  <c r="AB155" i="1" s="1"/>
  <c r="AD155" i="1" s="1"/>
  <c r="AF155" i="1" s="1"/>
  <c r="AH155" i="1" s="1"/>
  <c r="AJ155" i="1" s="1"/>
  <c r="AL155" i="1" s="1"/>
  <c r="AO22" i="1"/>
  <c r="AP22" i="1" s="1"/>
  <c r="AQ22" i="1" s="1"/>
  <c r="AK190" i="1"/>
  <c r="AG190" i="1"/>
  <c r="AM190" i="1"/>
  <c r="AN190" i="1" s="1"/>
  <c r="AO190" i="1" s="1"/>
  <c r="AP190" i="1" s="1"/>
  <c r="AQ190" i="1" s="1"/>
  <c r="AC190" i="1"/>
  <c r="Y190" i="1"/>
  <c r="Z190" i="1" s="1"/>
  <c r="AB190" i="1" s="1"/>
  <c r="AD190" i="1" s="1"/>
  <c r="AF190" i="1" s="1"/>
  <c r="AG138" i="1"/>
  <c r="AM138" i="1"/>
  <c r="AN138" i="1" s="1"/>
  <c r="AO138" i="1" s="1"/>
  <c r="AP138" i="1" s="1"/>
  <c r="AQ138" i="1" s="1"/>
  <c r="AK138" i="1"/>
  <c r="Y138" i="1"/>
  <c r="Z138" i="1" s="1"/>
  <c r="AB138" i="1" s="1"/>
  <c r="AD138" i="1" s="1"/>
  <c r="AF138" i="1" s="1"/>
  <c r="AH138" i="1" s="1"/>
  <c r="AJ138" i="1" s="1"/>
  <c r="AL138" i="1" s="1"/>
  <c r="AC138" i="1"/>
  <c r="AC80" i="1"/>
  <c r="Y80" i="1"/>
  <c r="Z80" i="1" s="1"/>
  <c r="AB80" i="1" s="1"/>
  <c r="AM80" i="1"/>
  <c r="AN80" i="1" s="1"/>
  <c r="AG80" i="1"/>
  <c r="AK80" i="1"/>
  <c r="Y28" i="1"/>
  <c r="Z28" i="1" s="1"/>
  <c r="AB28" i="1" s="1"/>
  <c r="AD28" i="1" s="1"/>
  <c r="AF28" i="1" s="1"/>
  <c r="AK28" i="1"/>
  <c r="AG28" i="1"/>
  <c r="AC28" i="1"/>
  <c r="AM28" i="1"/>
  <c r="AN28" i="1" s="1"/>
  <c r="Y41" i="1"/>
  <c r="Z41" i="1" s="1"/>
  <c r="AB41" i="1" s="1"/>
  <c r="AM41" i="1"/>
  <c r="AN41" i="1" s="1"/>
  <c r="AK41" i="1"/>
  <c r="AC41" i="1"/>
  <c r="AG41" i="1"/>
  <c r="AM100" i="1"/>
  <c r="AN100" i="1" s="1"/>
  <c r="AO100" i="1" s="1"/>
  <c r="AP100" i="1" s="1"/>
  <c r="AQ100" i="1" s="1"/>
  <c r="AK100" i="1"/>
  <c r="AC100" i="1"/>
  <c r="Y100" i="1"/>
  <c r="Z100" i="1" s="1"/>
  <c r="AB100" i="1" s="1"/>
  <c r="AD100" i="1" s="1"/>
  <c r="AF100" i="1" s="1"/>
  <c r="AG100" i="1"/>
  <c r="AL211" i="1"/>
  <c r="AD10" i="1"/>
  <c r="AF10" i="1" s="1"/>
  <c r="AH10" i="1" s="1"/>
  <c r="AJ10" i="1" s="1"/>
  <c r="AL10" i="1" s="1"/>
  <c r="AD127" i="1"/>
  <c r="AF127" i="1" s="1"/>
  <c r="AH127" i="1" s="1"/>
  <c r="AJ127" i="1" s="1"/>
  <c r="AL127" i="1" s="1"/>
  <c r="AH63" i="1"/>
  <c r="AJ63" i="1" s="1"/>
  <c r="AL63" i="1" s="1"/>
  <c r="AO63" i="1" s="1"/>
  <c r="AP63" i="1" s="1"/>
  <c r="AQ63" i="1" s="1"/>
  <c r="AM114" i="1"/>
  <c r="AN114" i="1" s="1"/>
  <c r="AO114" i="1" s="1"/>
  <c r="AP114" i="1" s="1"/>
  <c r="AQ114" i="1" s="1"/>
  <c r="AK114" i="1"/>
  <c r="AG114" i="1"/>
  <c r="Y114" i="1"/>
  <c r="Z114" i="1" s="1"/>
  <c r="AB114" i="1" s="1"/>
  <c r="AC114" i="1"/>
  <c r="AM27" i="1"/>
  <c r="AN27" i="1" s="1"/>
  <c r="AC27" i="1"/>
  <c r="AG27" i="1"/>
  <c r="Y27" i="1"/>
  <c r="Z27" i="1" s="1"/>
  <c r="AB27" i="1" s="1"/>
  <c r="AK27" i="1"/>
  <c r="Y53" i="1"/>
  <c r="Z53" i="1" s="1"/>
  <c r="AB53" i="1" s="1"/>
  <c r="AM53" i="1"/>
  <c r="AN53" i="1" s="1"/>
  <c r="AK53" i="1"/>
  <c r="AC53" i="1"/>
  <c r="AG53" i="1"/>
  <c r="AC33" i="1"/>
  <c r="Y33" i="1"/>
  <c r="Z33" i="1" s="1"/>
  <c r="AB33" i="1" s="1"/>
  <c r="AM33" i="1"/>
  <c r="AN33" i="1" s="1"/>
  <c r="AK33" i="1"/>
  <c r="AG33" i="1"/>
  <c r="AK250" i="1"/>
  <c r="AM250" i="1"/>
  <c r="AN250" i="1" s="1"/>
  <c r="AO250" i="1" s="1"/>
  <c r="AP250" i="1" s="1"/>
  <c r="AQ250" i="1" s="1"/>
  <c r="Y250" i="1"/>
  <c r="Z250" i="1" s="1"/>
  <c r="AB250" i="1" s="1"/>
  <c r="AD250" i="1" s="1"/>
  <c r="AF250" i="1" s="1"/>
  <c r="AH250" i="1" s="1"/>
  <c r="AJ250" i="1" s="1"/>
  <c r="AL250" i="1" s="1"/>
  <c r="AC250" i="1"/>
  <c r="AG250" i="1"/>
  <c r="AC48" i="1"/>
  <c r="Y48" i="1"/>
  <c r="Z48" i="1" s="1"/>
  <c r="AB48" i="1" s="1"/>
  <c r="AD48" i="1" s="1"/>
  <c r="AF48" i="1" s="1"/>
  <c r="AM48" i="1"/>
  <c r="AN48" i="1" s="1"/>
  <c r="AG48" i="1"/>
  <c r="AK48" i="1"/>
  <c r="AC17" i="1"/>
  <c r="AM17" i="1"/>
  <c r="AN17" i="1" s="1"/>
  <c r="AK17" i="1"/>
  <c r="Y17" i="1"/>
  <c r="Z17" i="1" s="1"/>
  <c r="AB17" i="1" s="1"/>
  <c r="AG17" i="1"/>
  <c r="AG219" i="1"/>
  <c r="AK219" i="1"/>
  <c r="Y219" i="1"/>
  <c r="Z219" i="1" s="1"/>
  <c r="AB219" i="1" s="1"/>
  <c r="AD219" i="1" s="1"/>
  <c r="AF219" i="1" s="1"/>
  <c r="AH219" i="1" s="1"/>
  <c r="AJ219" i="1" s="1"/>
  <c r="AL219" i="1" s="1"/>
  <c r="AM219" i="1"/>
  <c r="AN219" i="1" s="1"/>
  <c r="AO219" i="1" s="1"/>
  <c r="AP219" i="1" s="1"/>
  <c r="AQ219" i="1" s="1"/>
  <c r="AC219" i="1"/>
  <c r="AK171" i="1"/>
  <c r="Y171" i="1"/>
  <c r="Z171" i="1" s="1"/>
  <c r="AB171" i="1" s="1"/>
  <c r="AM171" i="1"/>
  <c r="AN171" i="1" s="1"/>
  <c r="AO171" i="1" s="1"/>
  <c r="AP171" i="1" s="1"/>
  <c r="AQ171" i="1" s="1"/>
  <c r="AG171" i="1"/>
  <c r="AC171" i="1"/>
  <c r="Y75" i="1"/>
  <c r="Z75" i="1" s="1"/>
  <c r="AB75" i="1" s="1"/>
  <c r="AC75" i="1"/>
  <c r="AM75" i="1"/>
  <c r="AN75" i="1" s="1"/>
  <c r="AG75" i="1"/>
  <c r="AK75" i="1"/>
  <c r="AM130" i="1"/>
  <c r="AN130" i="1" s="1"/>
  <c r="AO130" i="1" s="1"/>
  <c r="AP130" i="1" s="1"/>
  <c r="AQ130" i="1" s="1"/>
  <c r="AK130" i="1"/>
  <c r="AG130" i="1"/>
  <c r="Y130" i="1"/>
  <c r="Z130" i="1" s="1"/>
  <c r="AB130" i="1" s="1"/>
  <c r="AD130" i="1" s="1"/>
  <c r="AF130" i="1" s="1"/>
  <c r="AH130" i="1" s="1"/>
  <c r="AJ130" i="1" s="1"/>
  <c r="AL130" i="1" s="1"/>
  <c r="AC130" i="1"/>
  <c r="AM16" i="1"/>
  <c r="AN16" i="1" s="1"/>
  <c r="AK16" i="1"/>
  <c r="AG16" i="1"/>
  <c r="Y16" i="1"/>
  <c r="Z16" i="1" s="1"/>
  <c r="AB16" i="1" s="1"/>
  <c r="AC16" i="1"/>
  <c r="AG223" i="1"/>
  <c r="AK223" i="1"/>
  <c r="AC223" i="1"/>
  <c r="Y223" i="1"/>
  <c r="Z223" i="1" s="1"/>
  <c r="AB223" i="1" s="1"/>
  <c r="AM223" i="1"/>
  <c r="AN223" i="1" s="1"/>
  <c r="AO223" i="1" s="1"/>
  <c r="AP223" i="1" s="1"/>
  <c r="AQ223" i="1" s="1"/>
  <c r="AO36" i="1"/>
  <c r="AP36" i="1" s="1"/>
  <c r="AQ36" i="1" s="1"/>
  <c r="Y228" i="1"/>
  <c r="Z228" i="1" s="1"/>
  <c r="AB228" i="1" s="1"/>
  <c r="AG228" i="1"/>
  <c r="AK228" i="1"/>
  <c r="AC228" i="1"/>
  <c r="AM228" i="1"/>
  <c r="AN228" i="1" s="1"/>
  <c r="AO228" i="1" s="1"/>
  <c r="AP228" i="1" s="1"/>
  <c r="AQ228" i="1" s="1"/>
  <c r="AL94" i="1"/>
  <c r="AL116" i="1"/>
  <c r="AM50" i="1"/>
  <c r="AN50" i="1" s="1"/>
  <c r="AC50" i="1"/>
  <c r="AK50" i="1"/>
  <c r="Y50" i="1"/>
  <c r="Z50" i="1" s="1"/>
  <c r="AB50" i="1" s="1"/>
  <c r="AD50" i="1" s="1"/>
  <c r="AF50" i="1" s="1"/>
  <c r="AG50" i="1"/>
  <c r="AC101" i="1"/>
  <c r="Y101" i="1"/>
  <c r="Z101" i="1" s="1"/>
  <c r="AB101" i="1" s="1"/>
  <c r="AM101" i="1"/>
  <c r="AN101" i="1" s="1"/>
  <c r="AO101" i="1" s="1"/>
  <c r="AP101" i="1" s="1"/>
  <c r="AQ101" i="1" s="1"/>
  <c r="AK101" i="1"/>
  <c r="AG101" i="1"/>
  <c r="AH54" i="1"/>
  <c r="AJ54" i="1" s="1"/>
  <c r="AL54" i="1" s="1"/>
  <c r="AO54" i="1" s="1"/>
  <c r="AP54" i="1" s="1"/>
  <c r="AQ54" i="1" s="1"/>
  <c r="AD181" i="1"/>
  <c r="AF181" i="1" s="1"/>
  <c r="AH181" i="1" s="1"/>
  <c r="AJ181" i="1" s="1"/>
  <c r="AL181" i="1" s="1"/>
  <c r="AH204" i="1"/>
  <c r="AJ204" i="1" s="1"/>
  <c r="AL204" i="1" s="1"/>
  <c r="Y213" i="1"/>
  <c r="Z213" i="1" s="1"/>
  <c r="AB213" i="1" s="1"/>
  <c r="AM213" i="1"/>
  <c r="AN213" i="1" s="1"/>
  <c r="AO213" i="1" s="1"/>
  <c r="AP213" i="1" s="1"/>
  <c r="AQ213" i="1" s="1"/>
  <c r="AG213" i="1"/>
  <c r="AC213" i="1"/>
  <c r="AK213" i="1"/>
  <c r="AK242" i="1"/>
  <c r="AM242" i="1"/>
  <c r="AN242" i="1" s="1"/>
  <c r="AO242" i="1" s="1"/>
  <c r="AP242" i="1" s="1"/>
  <c r="AQ242" i="1" s="1"/>
  <c r="AG242" i="1"/>
  <c r="AC242" i="1"/>
  <c r="Y242" i="1"/>
  <c r="Z242" i="1" s="1"/>
  <c r="AB242" i="1" s="1"/>
  <c r="AM249" i="1"/>
  <c r="AN249" i="1" s="1"/>
  <c r="AO249" i="1" s="1"/>
  <c r="AP249" i="1" s="1"/>
  <c r="AQ249" i="1" s="1"/>
  <c r="AK249" i="1"/>
  <c r="AG249" i="1"/>
  <c r="AC249" i="1"/>
  <c r="Y249" i="1"/>
  <c r="Z249" i="1" s="1"/>
  <c r="AB249" i="1" s="1"/>
  <c r="AD249" i="1" s="1"/>
  <c r="AF249" i="1" s="1"/>
  <c r="AH249" i="1" s="1"/>
  <c r="AJ249" i="1" s="1"/>
  <c r="AL249" i="1" s="1"/>
  <c r="AL86" i="1"/>
  <c r="AO86" i="1" s="1"/>
  <c r="AP86" i="1" s="1"/>
  <c r="AQ86" i="1" s="1"/>
  <c r="AD199" i="1"/>
  <c r="AF199" i="1" s="1"/>
  <c r="AH199" i="1" s="1"/>
  <c r="AJ199" i="1" s="1"/>
  <c r="AL199" i="1" s="1"/>
  <c r="AK210" i="1"/>
  <c r="Y210" i="1"/>
  <c r="Z210" i="1" s="1"/>
  <c r="AB210" i="1" s="1"/>
  <c r="AM210" i="1"/>
  <c r="AN210" i="1" s="1"/>
  <c r="AO210" i="1" s="1"/>
  <c r="AP210" i="1" s="1"/>
  <c r="AQ210" i="1" s="1"/>
  <c r="AG210" i="1"/>
  <c r="AC210" i="1"/>
  <c r="AD76" i="1"/>
  <c r="AF76" i="1" s="1"/>
  <c r="AH76" i="1" s="1"/>
  <c r="AJ76" i="1" s="1"/>
  <c r="AL76" i="1" s="1"/>
  <c r="AO76" i="1" s="1"/>
  <c r="AP76" i="1" s="1"/>
  <c r="AQ76" i="1" s="1"/>
  <c r="AG161" i="1"/>
  <c r="AC161" i="1"/>
  <c r="AK161" i="1"/>
  <c r="AM161" i="1"/>
  <c r="AN161" i="1" s="1"/>
  <c r="AO161" i="1" s="1"/>
  <c r="AP161" i="1" s="1"/>
  <c r="AQ161" i="1" s="1"/>
  <c r="Y161" i="1"/>
  <c r="Z161" i="1" s="1"/>
  <c r="AB161" i="1" s="1"/>
  <c r="AH23" i="1"/>
  <c r="AJ23" i="1" s="1"/>
  <c r="AL23" i="1" s="1"/>
  <c r="AO23" i="1" s="1"/>
  <c r="AP23" i="1" s="1"/>
  <c r="AQ23" i="1" s="1"/>
  <c r="AM121" i="1"/>
  <c r="AN121" i="1" s="1"/>
  <c r="AO121" i="1" s="1"/>
  <c r="AP121" i="1" s="1"/>
  <c r="AQ121" i="1" s="1"/>
  <c r="AK121" i="1"/>
  <c r="AC121" i="1"/>
  <c r="Y121" i="1"/>
  <c r="Z121" i="1" s="1"/>
  <c r="AB121" i="1" s="1"/>
  <c r="AG121" i="1"/>
  <c r="AC47" i="1"/>
  <c r="AM47" i="1"/>
  <c r="AN47" i="1" s="1"/>
  <c r="AK47" i="1"/>
  <c r="AG47" i="1"/>
  <c r="Y47" i="1"/>
  <c r="Z47" i="1" s="1"/>
  <c r="AB47" i="1" s="1"/>
  <c r="AD47" i="1" s="1"/>
  <c r="AF47" i="1" s="1"/>
  <c r="AH47" i="1" s="1"/>
  <c r="AJ47" i="1" s="1"/>
  <c r="AL47" i="1" s="1"/>
  <c r="AM106" i="1"/>
  <c r="AN106" i="1" s="1"/>
  <c r="AO106" i="1" s="1"/>
  <c r="AP106" i="1" s="1"/>
  <c r="AQ106" i="1" s="1"/>
  <c r="AK106" i="1"/>
  <c r="AG106" i="1"/>
  <c r="Y106" i="1"/>
  <c r="Z106" i="1" s="1"/>
  <c r="AB106" i="1" s="1"/>
  <c r="AC106" i="1"/>
  <c r="AD4" i="1" l="1"/>
  <c r="AF4" i="1" s="1"/>
  <c r="AH4" i="1" s="1"/>
  <c r="AJ4" i="1" s="1"/>
  <c r="AL4" i="1" s="1"/>
  <c r="AO4" i="1" s="1"/>
  <c r="AP4" i="1" s="1"/>
  <c r="AQ4" i="1" s="1"/>
  <c r="AD77" i="1"/>
  <c r="AF77" i="1" s="1"/>
  <c r="AH77" i="1" s="1"/>
  <c r="AJ77" i="1" s="1"/>
  <c r="AL77" i="1" s="1"/>
  <c r="AH217" i="1"/>
  <c r="AJ217" i="1" s="1"/>
  <c r="AL217" i="1" s="1"/>
  <c r="AH42" i="1"/>
  <c r="AJ42" i="1" s="1"/>
  <c r="AL42" i="1" s="1"/>
  <c r="AD161" i="1"/>
  <c r="AF161" i="1" s="1"/>
  <c r="AH161" i="1" s="1"/>
  <c r="AJ161" i="1" s="1"/>
  <c r="AL161" i="1" s="1"/>
  <c r="AD41" i="1"/>
  <c r="AF41" i="1" s="1"/>
  <c r="AH41" i="1" s="1"/>
  <c r="AJ41" i="1" s="1"/>
  <c r="AL41" i="1" s="1"/>
  <c r="AH190" i="1"/>
  <c r="AJ190" i="1" s="1"/>
  <c r="AL190" i="1" s="1"/>
  <c r="AO46" i="1"/>
  <c r="AP46" i="1" s="1"/>
  <c r="AQ46" i="1" s="1"/>
  <c r="AD218" i="1"/>
  <c r="AF218" i="1" s="1"/>
  <c r="AH218" i="1" s="1"/>
  <c r="AJ218" i="1" s="1"/>
  <c r="AL218" i="1" s="1"/>
  <c r="AH160" i="1"/>
  <c r="AJ160" i="1" s="1"/>
  <c r="AL160" i="1" s="1"/>
  <c r="AD224" i="1"/>
  <c r="AF224" i="1" s="1"/>
  <c r="AH224" i="1" s="1"/>
  <c r="AJ224" i="1" s="1"/>
  <c r="AL224" i="1" s="1"/>
  <c r="AD167" i="1"/>
  <c r="AF167" i="1" s="1"/>
  <c r="AH167" i="1" s="1"/>
  <c r="AJ167" i="1" s="1"/>
  <c r="AL167" i="1" s="1"/>
  <c r="AL30" i="1"/>
  <c r="AO30" i="1" s="1"/>
  <c r="AP30" i="1" s="1"/>
  <c r="AQ30" i="1" s="1"/>
  <c r="AO73" i="1"/>
  <c r="AP73" i="1" s="1"/>
  <c r="AQ73" i="1" s="1"/>
  <c r="AL243" i="1"/>
  <c r="AO81" i="1"/>
  <c r="AP81" i="1" s="1"/>
  <c r="AQ81" i="1" s="1"/>
  <c r="AD205" i="1"/>
  <c r="AF205" i="1" s="1"/>
  <c r="AH205" i="1" s="1"/>
  <c r="AJ205" i="1" s="1"/>
  <c r="AL205" i="1" s="1"/>
  <c r="AD106" i="1"/>
  <c r="AF106" i="1" s="1"/>
  <c r="AH106" i="1" s="1"/>
  <c r="AJ106" i="1" s="1"/>
  <c r="AL106" i="1" s="1"/>
  <c r="AD17" i="1"/>
  <c r="AF17" i="1" s="1"/>
  <c r="AH17" i="1" s="1"/>
  <c r="AJ17" i="1" s="1"/>
  <c r="AL17" i="1" s="1"/>
  <c r="AO33" i="1"/>
  <c r="AP33" i="1" s="1"/>
  <c r="AQ33" i="1" s="1"/>
  <c r="AO70" i="1"/>
  <c r="AP70" i="1" s="1"/>
  <c r="AQ70" i="1" s="1"/>
  <c r="AO59" i="1"/>
  <c r="AP59" i="1" s="1"/>
  <c r="AQ59" i="1" s="1"/>
  <c r="AH90" i="1"/>
  <c r="AJ90" i="1" s="1"/>
  <c r="AL90" i="1" s="1"/>
  <c r="AO90" i="1" s="1"/>
  <c r="AP90" i="1" s="1"/>
  <c r="AQ90" i="1" s="1"/>
  <c r="AD192" i="1"/>
  <c r="AF192" i="1" s="1"/>
  <c r="AH192" i="1" s="1"/>
  <c r="AJ192" i="1" s="1"/>
  <c r="AL192" i="1" s="1"/>
  <c r="AH193" i="1"/>
  <c r="AJ193" i="1" s="1"/>
  <c r="AL193" i="1" s="1"/>
  <c r="AO42" i="1"/>
  <c r="AP42" i="1" s="1"/>
  <c r="AQ42" i="1" s="1"/>
  <c r="AD242" i="1"/>
  <c r="AF242" i="1" s="1"/>
  <c r="AH242" i="1" s="1"/>
  <c r="AJ242" i="1" s="1"/>
  <c r="AL242" i="1" s="1"/>
  <c r="AD101" i="1"/>
  <c r="AF101" i="1" s="1"/>
  <c r="AH101" i="1" s="1"/>
  <c r="AJ101" i="1" s="1"/>
  <c r="AL101" i="1" s="1"/>
  <c r="AD223" i="1"/>
  <c r="AF223" i="1" s="1"/>
  <c r="AH223" i="1" s="1"/>
  <c r="AJ223" i="1" s="1"/>
  <c r="AL223" i="1" s="1"/>
  <c r="AD33" i="1"/>
  <c r="AF33" i="1" s="1"/>
  <c r="AH33" i="1" s="1"/>
  <c r="AJ33" i="1" s="1"/>
  <c r="AL33" i="1" s="1"/>
  <c r="AD172" i="1"/>
  <c r="AF172" i="1" s="1"/>
  <c r="AH172" i="1" s="1"/>
  <c r="AJ172" i="1" s="1"/>
  <c r="AL172" i="1" s="1"/>
  <c r="AD59" i="1"/>
  <c r="AF59" i="1" s="1"/>
  <c r="AH59" i="1" s="1"/>
  <c r="AJ59" i="1" s="1"/>
  <c r="AL59" i="1" s="1"/>
  <c r="AD18" i="1"/>
  <c r="AF18" i="1" s="1"/>
  <c r="AH18" i="1" s="1"/>
  <c r="AJ18" i="1" s="1"/>
  <c r="AL18" i="1" s="1"/>
  <c r="AO18" i="1" s="1"/>
  <c r="AP18" i="1" s="1"/>
  <c r="AQ18" i="1" s="1"/>
  <c r="AO58" i="1"/>
  <c r="AP58" i="1" s="1"/>
  <c r="AQ58" i="1" s="1"/>
  <c r="AO93" i="1"/>
  <c r="AP93" i="1" s="1"/>
  <c r="AQ93" i="1" s="1"/>
  <c r="AD114" i="1"/>
  <c r="AF114" i="1" s="1"/>
  <c r="AH114" i="1" s="1"/>
  <c r="AJ114" i="1" s="1"/>
  <c r="AL114" i="1" s="1"/>
  <c r="AL87" i="1"/>
  <c r="AL21" i="1"/>
  <c r="AO21" i="1" s="1"/>
  <c r="AP21" i="1" s="1"/>
  <c r="AQ21" i="1" s="1"/>
  <c r="AH104" i="1"/>
  <c r="AJ104" i="1" s="1"/>
  <c r="AL104" i="1" s="1"/>
  <c r="AH125" i="1"/>
  <c r="AJ125" i="1" s="1"/>
  <c r="AL125" i="1" s="1"/>
  <c r="AD163" i="1"/>
  <c r="AF163" i="1" s="1"/>
  <c r="AH163" i="1" s="1"/>
  <c r="AJ163" i="1" s="1"/>
  <c r="AL163" i="1" s="1"/>
  <c r="AD141" i="1"/>
  <c r="AF141" i="1" s="1"/>
  <c r="AH141" i="1" s="1"/>
  <c r="AJ141" i="1" s="1"/>
  <c r="AL141" i="1" s="1"/>
  <c r="AL81" i="1"/>
  <c r="AO97" i="1"/>
  <c r="AP97" i="1" s="1"/>
  <c r="AQ97" i="1" s="1"/>
  <c r="AO40" i="1"/>
  <c r="AP40" i="1" s="1"/>
  <c r="AQ40" i="1" s="1"/>
  <c r="AO56" i="1"/>
  <c r="AP56" i="1" s="1"/>
  <c r="AQ56" i="1" s="1"/>
  <c r="AH178" i="1"/>
  <c r="AJ178" i="1" s="1"/>
  <c r="AL178" i="1" s="1"/>
  <c r="AH225" i="1"/>
  <c r="AJ225" i="1" s="1"/>
  <c r="AL225" i="1" s="1"/>
  <c r="AL180" i="1"/>
  <c r="AH50" i="1"/>
  <c r="AJ50" i="1" s="1"/>
  <c r="AL50" i="1" s="1"/>
  <c r="AH113" i="1"/>
  <c r="AJ113" i="1" s="1"/>
  <c r="AL113" i="1" s="1"/>
  <c r="AL102" i="1"/>
  <c r="AD96" i="1"/>
  <c r="AF96" i="1" s="1"/>
  <c r="AH96" i="1" s="1"/>
  <c r="AJ96" i="1" s="1"/>
  <c r="AL96" i="1" s="1"/>
  <c r="AO96" i="1" s="1"/>
  <c r="AP96" i="1" s="1"/>
  <c r="AQ96" i="1" s="1"/>
  <c r="AD49" i="1"/>
  <c r="AF49" i="1" s="1"/>
  <c r="AH49" i="1" s="1"/>
  <c r="AJ49" i="1" s="1"/>
  <c r="AL49" i="1" s="1"/>
  <c r="AO49" i="1" s="1"/>
  <c r="AP49" i="1" s="1"/>
  <c r="AQ49" i="1" s="1"/>
  <c r="AH65" i="1"/>
  <c r="AJ65" i="1" s="1"/>
  <c r="AL65" i="1" s="1"/>
  <c r="AO77" i="1"/>
  <c r="AP77" i="1" s="1"/>
  <c r="AQ77" i="1" s="1"/>
  <c r="AH252" i="1"/>
  <c r="AJ252" i="1" s="1"/>
  <c r="AL252" i="1" s="1"/>
  <c r="AD220" i="1"/>
  <c r="AF220" i="1" s="1"/>
  <c r="AH220" i="1" s="1"/>
  <c r="AJ220" i="1" s="1"/>
  <c r="AL220" i="1" s="1"/>
  <c r="AH88" i="1"/>
  <c r="AJ88" i="1" s="1"/>
  <c r="AL88" i="1" s="1"/>
  <c r="AL135" i="1"/>
  <c r="AO17" i="1"/>
  <c r="AP17" i="1" s="1"/>
  <c r="AQ17" i="1" s="1"/>
  <c r="AO11" i="1"/>
  <c r="AP11" i="1" s="1"/>
  <c r="AQ11" i="1" s="1"/>
  <c r="AL68" i="1"/>
  <c r="AO68" i="1" s="1"/>
  <c r="AP68" i="1" s="1"/>
  <c r="AQ68" i="1" s="1"/>
  <c r="AD57" i="1"/>
  <c r="AF57" i="1" s="1"/>
  <c r="AH57" i="1" s="1"/>
  <c r="AJ57" i="1" s="1"/>
  <c r="AL57" i="1" s="1"/>
  <c r="AO57" i="1" s="1"/>
  <c r="AP57" i="1" s="1"/>
  <c r="AQ57" i="1" s="1"/>
  <c r="AD89" i="1"/>
  <c r="AF89" i="1" s="1"/>
  <c r="AH89" i="1" s="1"/>
  <c r="AJ89" i="1" s="1"/>
  <c r="AL89" i="1" s="1"/>
  <c r="AO89" i="1" s="1"/>
  <c r="AP89" i="1" s="1"/>
  <c r="AQ89" i="1" s="1"/>
  <c r="AO50" i="1"/>
  <c r="AP50" i="1" s="1"/>
  <c r="AQ50" i="1" s="1"/>
  <c r="AD53" i="1"/>
  <c r="AF53" i="1" s="1"/>
  <c r="AH53" i="1" s="1"/>
  <c r="AJ53" i="1" s="1"/>
  <c r="AL53" i="1" s="1"/>
  <c r="AO53" i="1" s="1"/>
  <c r="AP53" i="1" s="1"/>
  <c r="AQ53" i="1" s="1"/>
  <c r="AO38" i="1"/>
  <c r="AP38" i="1" s="1"/>
  <c r="AQ38" i="1" s="1"/>
  <c r="AL103" i="1"/>
  <c r="AH97" i="1"/>
  <c r="AJ97" i="1" s="1"/>
  <c r="AL97" i="1" s="1"/>
  <c r="AH40" i="1"/>
  <c r="AJ40" i="1" s="1"/>
  <c r="AL40" i="1" s="1"/>
  <c r="AD210" i="1"/>
  <c r="AF210" i="1" s="1"/>
  <c r="AH210" i="1" s="1"/>
  <c r="AJ210" i="1" s="1"/>
  <c r="AL210" i="1" s="1"/>
  <c r="AD80" i="1"/>
  <c r="AF80" i="1" s="1"/>
  <c r="AH80" i="1" s="1"/>
  <c r="AJ80" i="1" s="1"/>
  <c r="AL80" i="1" s="1"/>
  <c r="AO39" i="1"/>
  <c r="AP39" i="1" s="1"/>
  <c r="AQ39" i="1" s="1"/>
  <c r="AH229" i="1"/>
  <c r="AJ229" i="1" s="1"/>
  <c r="AL229" i="1" s="1"/>
  <c r="AD45" i="1"/>
  <c r="AF45" i="1" s="1"/>
  <c r="AH45" i="1" s="1"/>
  <c r="AJ45" i="1" s="1"/>
  <c r="AL45" i="1" s="1"/>
  <c r="AO45" i="1" s="1"/>
  <c r="AP45" i="1" s="1"/>
  <c r="AQ45" i="1" s="1"/>
  <c r="AO87" i="1"/>
  <c r="AP87" i="1" s="1"/>
  <c r="AQ87" i="1" s="1"/>
  <c r="AD131" i="1"/>
  <c r="AF131" i="1" s="1"/>
  <c r="AH131" i="1" s="1"/>
  <c r="AJ131" i="1" s="1"/>
  <c r="AL131" i="1" s="1"/>
  <c r="AD71" i="1"/>
  <c r="AF71" i="1" s="1"/>
  <c r="AH71" i="1" s="1"/>
  <c r="AJ71" i="1" s="1"/>
  <c r="AL71" i="1" s="1"/>
  <c r="AL7" i="1"/>
  <c r="AO7" i="1" s="1"/>
  <c r="AP7" i="1" s="1"/>
  <c r="AQ7" i="1" s="1"/>
  <c r="AO60" i="1"/>
  <c r="AP60" i="1" s="1"/>
  <c r="AQ60" i="1" s="1"/>
  <c r="AO88" i="1"/>
  <c r="AP88" i="1" s="1"/>
  <c r="AQ88" i="1" s="1"/>
  <c r="AD228" i="1"/>
  <c r="AF228" i="1" s="1"/>
  <c r="AH228" i="1" s="1"/>
  <c r="AJ228" i="1" s="1"/>
  <c r="AL228" i="1" s="1"/>
  <c r="AD85" i="1"/>
  <c r="AF85" i="1" s="1"/>
  <c r="AH85" i="1" s="1"/>
  <c r="AJ85" i="1" s="1"/>
  <c r="AL85" i="1" s="1"/>
  <c r="AO85" i="1" s="1"/>
  <c r="AP85" i="1" s="1"/>
  <c r="AQ85" i="1" s="1"/>
  <c r="AD75" i="1"/>
  <c r="AF75" i="1" s="1"/>
  <c r="AH75" i="1" s="1"/>
  <c r="AJ75" i="1" s="1"/>
  <c r="AL75" i="1" s="1"/>
  <c r="AO75" i="1" s="1"/>
  <c r="AP75" i="1" s="1"/>
  <c r="AQ75" i="1" s="1"/>
  <c r="AD93" i="1"/>
  <c r="AF93" i="1" s="1"/>
  <c r="AH93" i="1" s="1"/>
  <c r="AJ93" i="1" s="1"/>
  <c r="AL93" i="1" s="1"/>
  <c r="AH28" i="1"/>
  <c r="AJ28" i="1" s="1"/>
  <c r="AL28" i="1" s="1"/>
  <c r="AO28" i="1" s="1"/>
  <c r="AP28" i="1" s="1"/>
  <c r="AQ28" i="1" s="1"/>
  <c r="AD151" i="1"/>
  <c r="AF151" i="1" s="1"/>
  <c r="AH151" i="1" s="1"/>
  <c r="AJ151" i="1" s="1"/>
  <c r="AL151" i="1" s="1"/>
  <c r="AH248" i="1"/>
  <c r="AJ248" i="1" s="1"/>
  <c r="AL248" i="1" s="1"/>
  <c r="AH232" i="1"/>
  <c r="AJ232" i="1" s="1"/>
  <c r="AL232" i="1" s="1"/>
  <c r="AL38" i="1"/>
  <c r="AH48" i="1"/>
  <c r="AJ48" i="1" s="1"/>
  <c r="AL48" i="1" s="1"/>
  <c r="AO48" i="1" s="1"/>
  <c r="AP48" i="1" s="1"/>
  <c r="AQ48" i="1" s="1"/>
  <c r="AH100" i="1"/>
  <c r="AJ100" i="1" s="1"/>
  <c r="AL100" i="1" s="1"/>
  <c r="AD99" i="1"/>
  <c r="AF99" i="1" s="1"/>
  <c r="AH99" i="1" s="1"/>
  <c r="AJ99" i="1" s="1"/>
  <c r="AL99" i="1" s="1"/>
  <c r="AD27" i="1"/>
  <c r="AF27" i="1" s="1"/>
  <c r="AH27" i="1" s="1"/>
  <c r="AJ27" i="1" s="1"/>
  <c r="AL27" i="1" s="1"/>
  <c r="AO27" i="1" s="1"/>
  <c r="AP27" i="1" s="1"/>
  <c r="AQ27" i="1" s="1"/>
  <c r="AD244" i="1"/>
  <c r="AF244" i="1" s="1"/>
  <c r="AH244" i="1" s="1"/>
  <c r="AJ244" i="1" s="1"/>
  <c r="AL244" i="1" s="1"/>
  <c r="AH221" i="1"/>
  <c r="AJ221" i="1" s="1"/>
  <c r="AL221" i="1" s="1"/>
  <c r="AH60" i="1"/>
  <c r="AJ60" i="1" s="1"/>
  <c r="AL60" i="1" s="1"/>
  <c r="AL233" i="1"/>
  <c r="AO41" i="1"/>
  <c r="AP41" i="1" s="1"/>
  <c r="AQ41" i="1" s="1"/>
  <c r="AH147" i="1"/>
  <c r="AJ147" i="1" s="1"/>
  <c r="AL147" i="1" s="1"/>
  <c r="AD61" i="1"/>
  <c r="AF61" i="1" s="1"/>
  <c r="AH61" i="1" s="1"/>
  <c r="AJ61" i="1" s="1"/>
  <c r="AL61" i="1" s="1"/>
  <c r="AD73" i="1"/>
  <c r="AF73" i="1" s="1"/>
  <c r="AH73" i="1" s="1"/>
  <c r="AJ73" i="1" s="1"/>
  <c r="AL73" i="1" s="1"/>
  <c r="AH137" i="1"/>
  <c r="AJ137" i="1" s="1"/>
  <c r="AL137" i="1" s="1"/>
  <c r="AD183" i="1"/>
  <c r="AF183" i="1" s="1"/>
  <c r="AH183" i="1" s="1"/>
  <c r="AJ183" i="1" s="1"/>
  <c r="AL183" i="1" s="1"/>
  <c r="AH74" i="1"/>
  <c r="AJ74" i="1" s="1"/>
  <c r="AL74" i="1" s="1"/>
  <c r="AO74" i="1" s="1"/>
  <c r="AP74" i="1" s="1"/>
  <c r="AQ74" i="1" s="1"/>
  <c r="AD209" i="1"/>
  <c r="AF209" i="1" s="1"/>
  <c r="AH209" i="1" s="1"/>
  <c r="AJ209" i="1" s="1"/>
  <c r="AL209" i="1" s="1"/>
  <c r="AH5" i="1"/>
  <c r="AJ5" i="1" s="1"/>
  <c r="AL5" i="1" s="1"/>
  <c r="AO5" i="1" s="1"/>
  <c r="AP5" i="1" s="1"/>
  <c r="AQ5" i="1" s="1"/>
  <c r="AD16" i="1"/>
  <c r="AF16" i="1" s="1"/>
  <c r="AH16" i="1" s="1"/>
  <c r="AJ16" i="1" s="1"/>
  <c r="AL16" i="1" s="1"/>
  <c r="AO47" i="1"/>
  <c r="AP47" i="1" s="1"/>
  <c r="AQ47" i="1" s="1"/>
  <c r="AD171" i="1"/>
  <c r="AF171" i="1" s="1"/>
  <c r="AH171" i="1" s="1"/>
  <c r="AJ171" i="1" s="1"/>
  <c r="AL171" i="1" s="1"/>
  <c r="AO80" i="1"/>
  <c r="AP80" i="1" s="1"/>
  <c r="AQ80" i="1" s="1"/>
  <c r="AH56" i="1"/>
  <c r="AJ56" i="1" s="1"/>
  <c r="AL56" i="1" s="1"/>
  <c r="AO16" i="1"/>
  <c r="AP16" i="1" s="1"/>
  <c r="AQ16" i="1" s="1"/>
  <c r="AD121" i="1"/>
  <c r="AF121" i="1" s="1"/>
  <c r="AH121" i="1" s="1"/>
  <c r="AJ121" i="1" s="1"/>
  <c r="AL121" i="1" s="1"/>
  <c r="AD213" i="1"/>
  <c r="AF213" i="1" s="1"/>
  <c r="AH213" i="1" s="1"/>
  <c r="AJ213" i="1" s="1"/>
  <c r="AL213" i="1" s="1"/>
  <c r="AD240" i="1"/>
  <c r="AF240" i="1" s="1"/>
  <c r="AH240" i="1" s="1"/>
  <c r="AJ240" i="1" s="1"/>
  <c r="AL240" i="1" s="1"/>
  <c r="AD216" i="1"/>
  <c r="AF216" i="1" s="1"/>
  <c r="AH216" i="1" s="1"/>
  <c r="AJ216" i="1" s="1"/>
  <c r="AL216" i="1" s="1"/>
  <c r="AO61" i="1"/>
  <c r="AP61" i="1" s="1"/>
  <c r="AQ61" i="1" s="1"/>
  <c r="AO65" i="1"/>
  <c r="AP65" i="1" s="1"/>
  <c r="AQ65" i="1" s="1"/>
  <c r="AO71" i="1"/>
  <c r="AP71" i="1" s="1"/>
  <c r="AQ71" i="1" s="1"/>
  <c r="AD139" i="1"/>
  <c r="AF139" i="1" s="1"/>
  <c r="AH139" i="1" s="1"/>
  <c r="AJ139" i="1" s="1"/>
  <c r="AL139" i="1" s="1"/>
  <c r="AD69" i="1"/>
  <c r="AF69" i="1" s="1"/>
  <c r="AH69" i="1" s="1"/>
  <c r="AJ69" i="1" s="1"/>
  <c r="AL69" i="1" s="1"/>
  <c r="AO69" i="1" s="1"/>
  <c r="AP69" i="1" s="1"/>
  <c r="AQ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Coreptec S.A. Manuel Espinoza</author>
    <author>Coreptec S.A. Juan Zumba</author>
  </authors>
  <commentList>
    <comment ref="X2" authorId="0" shapeId="0" xr:uid="{C4DF500F-CB7C-4B0A-BA5C-83A0979FE19A}">
      <text>
        <r>
          <rPr>
            <b/>
            <sz val="9"/>
            <color rgb="FF000000"/>
            <rFont val="Tahoma"/>
            <family val="2"/>
          </rPr>
          <t>Coreptec S.A. Manuel Espinoza: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Dias laborables del mes</t>
        </r>
      </text>
    </comment>
    <comment ref="A10" authorId="0" shapeId="0" xr:uid="{59D78F75-DAE8-490A-8392-6BF0E2E2A5EE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VARIAS SOLUCIONES LIMPIEZA</t>
        </r>
      </text>
    </comment>
    <comment ref="E31" authorId="1" shapeId="0" xr:uid="{ACE06EB8-0139-4FA1-9F99-B97AD6376B13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12 und</t>
        </r>
      </text>
    </comment>
    <comment ref="A36" authorId="0" shapeId="0" xr:uid="{3F5FD979-F07C-4C39-B75D-49D805C276DE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empezar a consumir Pronaca desde ene18</t>
        </r>
      </text>
    </comment>
    <comment ref="A42" authorId="0" shapeId="0" xr:uid="{790C39FC-DD66-458C-B118-87DB9995F665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8205</t>
        </r>
      </text>
    </comment>
    <comment ref="A45" authorId="0" shapeId="0" xr:uid="{45C8BF32-5B8E-46C3-9B58-416072BC90F6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11 caducan en sept18</t>
        </r>
      </text>
    </comment>
    <comment ref="AR52" authorId="0" shapeId="0" xr:uid="{F29567FB-818E-4C95-9CFA-57E291CDA51C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FALTANTE DEL PEDIDO 2476</t>
        </r>
      </text>
    </comment>
    <comment ref="A70" authorId="0" shapeId="0" xr:uid="{0A1316DC-B08D-4D15-A828-042A42ED9AE3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72" authorId="0" shapeId="0" xr:uid="{87AE7DC6-221E-4AD8-BEB3-8304A85E9343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hay 30und en 1080</t>
        </r>
      </text>
    </comment>
    <comment ref="A78" authorId="0" shapeId="0" xr:uid="{A47935DB-3F72-44E8-AFE4-132B65B8D58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las 15 caducan en dic 2018</t>
        </r>
      </text>
    </comment>
    <comment ref="A104" authorId="0" shapeId="0" xr:uid="{8AC8C628-33E5-4C20-A4D7-CDA021F2FEF8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Reemplaza al V0001-602
</t>
        </r>
      </text>
    </comment>
    <comment ref="AI111" authorId="1" shapeId="0" xr:uid="{8B387A78-6956-49FA-892F-F95436D5C0C0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se suma 1 que no despacharon el en Pov-2565</t>
        </r>
      </text>
    </comment>
    <comment ref="A124" authorId="0" shapeId="0" xr:uid="{1F3FB5BE-0381-4C18-B484-C3308648416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18 retiqeutas a oct19
12 caducan en enero19</t>
        </r>
      </text>
    </comment>
    <comment ref="A126" authorId="0" shapeId="0" xr:uid="{7CB62637-75A8-408F-B5FA-C74ECA8257E5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DEBEMOS DEVOLVER 27 QUE METIMOS DE INS </t>
        </r>
      </text>
    </comment>
    <comment ref="A133" authorId="1" shapeId="0" xr:uid="{83305F40-E56C-4B86-9025-26C83D569363}">
      <text>
        <r>
          <rPr>
            <b/>
            <sz val="9"/>
            <color indexed="81"/>
            <rFont val="Tahoma"/>
            <family val="2"/>
          </rPr>
          <t xml:space="preserve">Coreptec S.A. Juan Zumba:
</t>
        </r>
        <r>
          <rPr>
            <sz val="9"/>
            <color indexed="81"/>
            <rFont val="Tahoma"/>
            <family val="2"/>
          </rPr>
          <t xml:space="preserve">
7und CADUCAN NOV22</t>
        </r>
      </text>
    </comment>
    <comment ref="A135" authorId="0" shapeId="0" xr:uid="{8807FACA-056F-4261-8873-095020FA428F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8200</t>
        </r>
      </text>
    </comment>
    <comment ref="A136" authorId="0" shapeId="0" xr:uid="{1BBBB0D3-FD3F-41E2-A964-2E3322B1F342}">
      <text>
        <r>
          <rPr>
            <b/>
            <sz val="9"/>
            <color indexed="81"/>
            <rFont val="Tahoma"/>
            <family val="2"/>
          </rPr>
          <t xml:space="preserve">Coreptec S.A. Manuel Espinoza:
</t>
        </r>
        <r>
          <rPr>
            <sz val="9"/>
            <color indexed="81"/>
            <rFont val="Tahoma"/>
            <family val="2"/>
          </rPr>
          <t>6 unidades llegaron con caducidad sept18, se puso reclamo a Victor y no dio respuesta</t>
        </r>
      </text>
    </comment>
    <comment ref="A138" authorId="0" shapeId="0" xr:uid="{6BA39F14-7411-41EE-B7E1-77F02E2DF47E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149" authorId="0" shapeId="0" xr:uid="{4E18D933-F32A-493F-9EF0-419EEF78279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3 RR a mayo 2018</t>
        </r>
      </text>
    </comment>
    <comment ref="A150" authorId="0" shapeId="0" xr:uid="{980160A9-A30E-445A-9459-79A1F87D82E5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4 retiquetados a mayo 2018 - 8 en 1080 </t>
        </r>
      </text>
    </comment>
    <comment ref="A171" authorId="0" shapeId="0" xr:uid="{EFD6FA7D-340B-40E3-A2BA-DEA5471D3191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Se unifica a la M512-K</t>
        </r>
      </text>
    </comment>
  </commentList>
</comments>
</file>

<file path=xl/sharedStrings.xml><?xml version="1.0" encoding="utf-8"?>
<sst xmlns="http://schemas.openxmlformats.org/spreadsheetml/2006/main" count="531" uniqueCount="362">
  <si>
    <t>min</t>
  </si>
  <si>
    <t>30 dias 
SS</t>
  </si>
  <si>
    <t>max</t>
  </si>
  <si>
    <t>CODIGO</t>
  </si>
  <si>
    <t>DESCRIPCION</t>
  </si>
  <si>
    <t>UNID/CAJA</t>
  </si>
  <si>
    <t>STOCK  TOTAL</t>
  </si>
  <si>
    <t>CONS ENE
2024</t>
  </si>
  <si>
    <t>CONS FEB
2024</t>
  </si>
  <si>
    <t>CONS MAR
2024</t>
  </si>
  <si>
    <t>CONS ABR
2024</t>
  </si>
  <si>
    <t>CONS MAY
2024</t>
  </si>
  <si>
    <t>CONS JUN
2024</t>
  </si>
  <si>
    <t>CONS JUL
2024</t>
  </si>
  <si>
    <t>CONS AGO
2024</t>
  </si>
  <si>
    <t>CONS SEP
2024</t>
  </si>
  <si>
    <t>CONS OCT
2024</t>
  </si>
  <si>
    <t>CONS NOV
2024</t>
  </si>
  <si>
    <t>CONS DIC
2024</t>
  </si>
  <si>
    <t>CONS ENE
2025</t>
  </si>
  <si>
    <t>CONS FEB
2025</t>
  </si>
  <si>
    <t>PROM CONS+Proyec</t>
  </si>
  <si>
    <t>PROM CONSU</t>
  </si>
  <si>
    <t>Proyec de 
Conss</t>
  </si>
  <si>
    <t>Prom 8 meses</t>
  </si>
  <si>
    <t>DIARIO</t>
  </si>
  <si>
    <t>CONSUMO  PROYECTADO HASTA ANTES DEL ARRIBO DEL  PROX PO</t>
  </si>
  <si>
    <t xml:space="preserve">STOCK HASTA ANTES DEL ARRIBO DEL PROXIMO PO </t>
  </si>
  <si>
    <t>A PEDIR
UNID
PO-2573
AIR</t>
  </si>
  <si>
    <t>STOCK INCLUYENDO PO-2571</t>
  </si>
  <si>
    <t>A PEDIR
UNID
PO-V2565</t>
  </si>
  <si>
    <t>STOCK INCLUYENDO PO2504</t>
  </si>
  <si>
    <t>A PEDIR
UNID
PO-V2576</t>
  </si>
  <si>
    <t>STOCK HASTA ANTES DEL ARRIBO DEL PROXIMO PO 2478</t>
  </si>
  <si>
    <t xml:space="preserve">SS </t>
  </si>
  <si>
    <t>STOCK MINIMO (Prom + SS)</t>
  </si>
  <si>
    <t>STOCK ACTUAL - STOCK MINIMO CON ESTO TENGO LAS CANT. A PEDIR ( EN ROJO)</t>
  </si>
  <si>
    <t>cajas</t>
  </si>
  <si>
    <t>redondeo cajas</t>
  </si>
  <si>
    <t>A PEDIR
UNID
PO-V2580</t>
  </si>
  <si>
    <t>A PEDIR
UNID&amp;CAJAS
PO-V2580</t>
  </si>
  <si>
    <t>V7201-D</t>
  </si>
  <si>
    <t>SOLVENTE DE CODIFICACION</t>
  </si>
  <si>
    <t>V7206-D</t>
  </si>
  <si>
    <t>V706-D</t>
  </si>
  <si>
    <t>MAKE-UP VJ1000-CONTROLADO</t>
  </si>
  <si>
    <t>V701-D</t>
  </si>
  <si>
    <t>V915-Q</t>
  </si>
  <si>
    <t>Cleaning Solution, 1 liter</t>
  </si>
  <si>
    <t>V7222-D</t>
  </si>
  <si>
    <t>16-3601Q</t>
  </si>
  <si>
    <t>SOLUCION LIMPIEZA-CONTROLADO</t>
  </si>
  <si>
    <t>V721-D</t>
  </si>
  <si>
    <t>V483AB-C</t>
  </si>
  <si>
    <t>V4211-D</t>
  </si>
  <si>
    <t>TINTA DE CODIFICACION AZUL CLARO</t>
  </si>
  <si>
    <t>V411-D</t>
  </si>
  <si>
    <t>TINTA VJ 1000 NEGRA</t>
  </si>
  <si>
    <t>V7204-D</t>
  </si>
  <si>
    <t>V705-D</t>
  </si>
  <si>
    <t>V4201-D</t>
  </si>
  <si>
    <t>V7205-D</t>
  </si>
  <si>
    <t>V827-D</t>
  </si>
  <si>
    <t>MAKE-UP VJ1000-UHS- CONTROLADO</t>
  </si>
  <si>
    <t>V840-D</t>
  </si>
  <si>
    <t>V528-D</t>
  </si>
  <si>
    <t>V7223-D</t>
  </si>
  <si>
    <t>V401-D</t>
  </si>
  <si>
    <t>V712-D</t>
  </si>
  <si>
    <t>MAKE-UP VJ1000</t>
  </si>
  <si>
    <t>V4262-D</t>
  </si>
  <si>
    <t>20943</t>
  </si>
  <si>
    <t>TINTA UNICORNIO NEGRA</t>
  </si>
  <si>
    <t>TINTA VJ 1000 AMARILLA OPACA</t>
  </si>
  <si>
    <t>V4238-D</t>
  </si>
  <si>
    <t>V7250-D</t>
  </si>
  <si>
    <t>TINTA VJ 1000 ROJO OSCURO-ROJO CLARO</t>
  </si>
  <si>
    <t>V7212-D</t>
  </si>
  <si>
    <t>V826-D</t>
  </si>
  <si>
    <t>V821-D</t>
  </si>
  <si>
    <t>V822-D</t>
  </si>
  <si>
    <t>V722-D</t>
  </si>
  <si>
    <t>SOLVENTE  NO CONTROLADO</t>
  </si>
  <si>
    <t>V704-D</t>
  </si>
  <si>
    <t>V4237-D</t>
  </si>
  <si>
    <t>V7278-D</t>
  </si>
  <si>
    <t>V904-Q</t>
  </si>
  <si>
    <t>V7216-D</t>
  </si>
  <si>
    <t>V716-D</t>
  </si>
  <si>
    <t>V4220-D</t>
  </si>
  <si>
    <t>V7206-L</t>
  </si>
  <si>
    <t>MEK METIL ETIL CETONA (MEK CODIFICACION)</t>
  </si>
  <si>
    <t>V7223-L</t>
  </si>
  <si>
    <t>TINTA EXCEL BLANCA OPACA</t>
  </si>
  <si>
    <t>16-8535Q</t>
  </si>
  <si>
    <t>MAKE-UP EXCEL-CONTROLADO</t>
  </si>
  <si>
    <t>V851-R</t>
  </si>
  <si>
    <t>V571-R</t>
  </si>
  <si>
    <t>V4218-D</t>
  </si>
  <si>
    <t>TINTA VJ 1000-UHS NEGRA</t>
  </si>
  <si>
    <t>V523-D</t>
  </si>
  <si>
    <t>V7211-D</t>
  </si>
  <si>
    <t>V4259-D</t>
  </si>
  <si>
    <t>V514-D</t>
  </si>
  <si>
    <t>TINTA VJ 1000-UHS VIOLETA-ROSADA</t>
  </si>
  <si>
    <t>V4260-D</t>
  </si>
  <si>
    <t>V7201-L</t>
  </si>
  <si>
    <t>V4230-D</t>
  </si>
  <si>
    <t>MEK METIL ETIL CETONA (MEK TINTA)</t>
  </si>
  <si>
    <t>V526-D</t>
  </si>
  <si>
    <t>V430-D</t>
  </si>
  <si>
    <t>V4271-D</t>
  </si>
  <si>
    <t>TINTA WILLET NEGRA</t>
  </si>
  <si>
    <t>V910-Q</t>
  </si>
  <si>
    <t>SOLUCION DE LIMPIEZA</t>
  </si>
  <si>
    <t>V720-D</t>
  </si>
  <si>
    <t>V460-D</t>
  </si>
  <si>
    <t>TINTA VJ 1000-NC NEGRA</t>
  </si>
  <si>
    <t>V4201-L</t>
  </si>
  <si>
    <t>20947</t>
  </si>
  <si>
    <t>SOLVENTE-UNICORNIO</t>
  </si>
  <si>
    <t>V410-D</t>
  </si>
  <si>
    <t>V471-D</t>
  </si>
  <si>
    <t>TINTA VJ 1000 VIOLETA-ROSADA</t>
  </si>
  <si>
    <t>V4278-D</t>
  </si>
  <si>
    <t>V418-D</t>
  </si>
  <si>
    <t>V7217-L</t>
  </si>
  <si>
    <t>V4220-L</t>
  </si>
  <si>
    <t>V7219-D</t>
  </si>
  <si>
    <t>V462-D</t>
  </si>
  <si>
    <t>TINTA DE CODIFICACION NO CONTROLADA</t>
  </si>
  <si>
    <t>V4275-D</t>
  </si>
  <si>
    <t>M512-K</t>
  </si>
  <si>
    <t>TINTA 2300 NEGRA 375ml</t>
  </si>
  <si>
    <t>V4250-D</t>
  </si>
  <si>
    <t>201-0001-401</t>
  </si>
  <si>
    <t>MAKE-UP WILLET-CONTROLADO</t>
  </si>
  <si>
    <t>V4264-D</t>
  </si>
  <si>
    <t>V723-D</t>
  </si>
  <si>
    <t>V730-D</t>
  </si>
  <si>
    <t>V718-D</t>
  </si>
  <si>
    <t>V719-D</t>
  </si>
  <si>
    <t>V496-D</t>
  </si>
  <si>
    <t>TINTA VJ 1000 AZUL</t>
  </si>
  <si>
    <t>V438-D</t>
  </si>
  <si>
    <t>V4287-E</t>
  </si>
  <si>
    <t>V507-D</t>
  </si>
  <si>
    <t>V4283-E</t>
  </si>
  <si>
    <t>V7221-D</t>
  </si>
  <si>
    <t>V711-D</t>
  </si>
  <si>
    <t>V912-Q</t>
  </si>
  <si>
    <t>V480-C</t>
  </si>
  <si>
    <t>MEK METIL ETIL CETONA PQT (MEK TINTA BLANCA)</t>
  </si>
  <si>
    <t>V4212-L</t>
  </si>
  <si>
    <t>V710-D</t>
  </si>
  <si>
    <t>MAKE-UP VJ1000 NO CONTROLADO</t>
  </si>
  <si>
    <t>V909-Q</t>
  </si>
  <si>
    <t>V521-D</t>
  </si>
  <si>
    <t>TINTA VJ 1000-UHS ROJO OSCURO-ROJO CLARO</t>
  </si>
  <si>
    <t>V473-D</t>
  </si>
  <si>
    <t>TINTA VJ 1000 NEGRA-AZUL</t>
  </si>
  <si>
    <t>16-5605Q</t>
  </si>
  <si>
    <t>V4215-D</t>
  </si>
  <si>
    <t>V415-D</t>
  </si>
  <si>
    <t>TINTA VJ 1000 PURPURA</t>
  </si>
  <si>
    <t>16-7135Q</t>
  </si>
  <si>
    <t>MAKE-UP EXCEL</t>
  </si>
  <si>
    <t>V905-Q</t>
  </si>
  <si>
    <t>V4211-L</t>
  </si>
  <si>
    <t>V476-D</t>
  </si>
  <si>
    <t>V825-D</t>
  </si>
  <si>
    <t>MAKE-UP VJ1000-UHS</t>
  </si>
  <si>
    <t>V7211-L</t>
  </si>
  <si>
    <t>V4276-D</t>
  </si>
  <si>
    <t>V459-D</t>
  </si>
  <si>
    <t>TINTA</t>
  </si>
  <si>
    <t>201-0001-602</t>
  </si>
  <si>
    <t>V469-D</t>
  </si>
  <si>
    <t>V420-D</t>
  </si>
  <si>
    <t>MEK METIL ETIL CETONA PQT (MEK TINTA)</t>
  </si>
  <si>
    <t>V7248-D</t>
  </si>
  <si>
    <t>16-7130Q</t>
  </si>
  <si>
    <t>TINTA EXCEL-NC NEGRA</t>
  </si>
  <si>
    <t>V490-C</t>
  </si>
  <si>
    <t>TINTA VJ 1710 BLANCA</t>
  </si>
  <si>
    <t>V481-C</t>
  </si>
  <si>
    <t>V414-D</t>
  </si>
  <si>
    <t>TINTA VJ 1000 ROJA</t>
  </si>
  <si>
    <t>V4248-D</t>
  </si>
  <si>
    <t>V4218-L</t>
  </si>
  <si>
    <t>V7205-L</t>
  </si>
  <si>
    <t>V4240-D</t>
  </si>
  <si>
    <t>16-8545Q</t>
  </si>
  <si>
    <t>V708-D</t>
  </si>
  <si>
    <t>16-3420Q</t>
  </si>
  <si>
    <t>SOLUCION DE LIMPIEZA-CONTROLADO</t>
  </si>
  <si>
    <t>IJ-P-BK2-G5</t>
  </si>
  <si>
    <t>V4202-D</t>
  </si>
  <si>
    <t>V833-D</t>
  </si>
  <si>
    <t>V531-D</t>
  </si>
  <si>
    <t>V4231-D</t>
  </si>
  <si>
    <t>16-5600Q</t>
  </si>
  <si>
    <t>TINTA EXCEL ROJA</t>
  </si>
  <si>
    <t>V7212-L</t>
  </si>
  <si>
    <t>16-8635Q</t>
  </si>
  <si>
    <t>V731-D</t>
  </si>
  <si>
    <t>V499-D</t>
  </si>
  <si>
    <t>V906-Q</t>
  </si>
  <si>
    <t>MAKE-UP VJ1001</t>
  </si>
  <si>
    <t>16-8565Q</t>
  </si>
  <si>
    <t>16-8425Q</t>
  </si>
  <si>
    <t>V4260-L</t>
  </si>
  <si>
    <t>V4276-L</t>
  </si>
  <si>
    <t>V901-Q</t>
  </si>
  <si>
    <t>16-8530Q</t>
  </si>
  <si>
    <t>TINTA EXCEL NEGRA</t>
  </si>
  <si>
    <t>V491-C</t>
  </si>
  <si>
    <t>TINTA VJ 1710 AMARILLA OPACA</t>
  </si>
  <si>
    <t>16-3500Q</t>
  </si>
  <si>
    <t>M512L</t>
  </si>
  <si>
    <t>16-2960Q</t>
  </si>
  <si>
    <t>V435-D</t>
  </si>
  <si>
    <t>V4210-D</t>
  </si>
  <si>
    <t>16-2965Q</t>
  </si>
  <si>
    <t>16-2565Q</t>
  </si>
  <si>
    <t>V7210-D</t>
  </si>
  <si>
    <t>V7222-L</t>
  </si>
  <si>
    <t>16-3801Q</t>
  </si>
  <si>
    <t>16-8540Q</t>
  </si>
  <si>
    <t>V516-D</t>
  </si>
  <si>
    <t>16-8560Q</t>
  </si>
  <si>
    <t>TINTA EXCEL</t>
  </si>
  <si>
    <t>16-8420Q</t>
  </si>
  <si>
    <t>V4269-D</t>
  </si>
  <si>
    <t>16-8000Q</t>
  </si>
  <si>
    <t>TINTA EXCEL PURPURA</t>
  </si>
  <si>
    <t>16-8630Q</t>
  </si>
  <si>
    <t>TINTA EXCEL ROJO OSCURO-ROJO CLARO</t>
  </si>
  <si>
    <t>V4222-D</t>
  </si>
  <si>
    <t>SER-CODBACTOBIOLOGY</t>
  </si>
  <si>
    <t>V706-K</t>
  </si>
  <si>
    <t>MAKE-UP VJ1000-BULK-CONTROLADO</t>
  </si>
  <si>
    <t>V411-K</t>
  </si>
  <si>
    <t>V530-D</t>
  </si>
  <si>
    <t>V831-D</t>
  </si>
  <si>
    <t>16-8005Q</t>
  </si>
  <si>
    <t>TINTA VJ 1000-BULK NEGRA</t>
  </si>
  <si>
    <t>16-5705Q</t>
  </si>
  <si>
    <t>V4262-L</t>
  </si>
  <si>
    <t>16-2560Q</t>
  </si>
  <si>
    <t>V4237-L</t>
  </si>
  <si>
    <t>V853-R</t>
  </si>
  <si>
    <t>V573-R</t>
  </si>
  <si>
    <t>MEK/METIL ETIL CETONA PQT  (TINTA NO CONTROLADA)</t>
  </si>
  <si>
    <t>V574-R</t>
  </si>
  <si>
    <t>tinta no controlada para 1040</t>
  </si>
  <si>
    <t>V854-R</t>
  </si>
  <si>
    <t>solvente no control para 1040</t>
  </si>
  <si>
    <t>V4269-L</t>
  </si>
  <si>
    <t>ACETONA (TINTA NO CONTRALADA)</t>
  </si>
  <si>
    <t>V7210-L</t>
  </si>
  <si>
    <t>ACETONA (SOLVENTE DE CODIFICACION NO CONTROLADO)</t>
  </si>
  <si>
    <t>M512-4</t>
  </si>
  <si>
    <t>TINTA 2300 NEGRA 175ml</t>
  </si>
  <si>
    <t>V0001-401</t>
  </si>
  <si>
    <t>16-8205Q</t>
  </si>
  <si>
    <t>V0001-702</t>
  </si>
  <si>
    <t>201-0001-702</t>
  </si>
  <si>
    <t>16-8200Q</t>
  </si>
  <si>
    <t>TINTA AZUL CLARO</t>
  </si>
  <si>
    <t>V0001-602</t>
  </si>
  <si>
    <t>V902-Q</t>
  </si>
  <si>
    <t>V402-D</t>
  </si>
  <si>
    <t>MEK/METIL ETIL CETONA TINTA CONTROLADA</t>
  </si>
  <si>
    <t>16-5700Q</t>
  </si>
  <si>
    <t>16-8465Q</t>
  </si>
  <si>
    <t>16-9400Q</t>
  </si>
  <si>
    <t>TINTA EXCEL AZUL CLARO</t>
  </si>
  <si>
    <t>V458-D</t>
  </si>
  <si>
    <t>TINTA VJ 1000 ROSADA ULTRAVIOLETA</t>
  </si>
  <si>
    <t>EXPV3301-D</t>
  </si>
  <si>
    <t>V0001-422</t>
  </si>
  <si>
    <t>V707-D</t>
  </si>
  <si>
    <t>16-46SR44</t>
  </si>
  <si>
    <t>MAKE-UP BX-CONTROLADO</t>
  </si>
  <si>
    <t>16-8575Q</t>
  </si>
  <si>
    <t>V513-D</t>
  </si>
  <si>
    <t>TINTA VJ 1000-UHS NEGRA-AZUL</t>
  </si>
  <si>
    <t>V0001-252</t>
  </si>
  <si>
    <t>V714-D</t>
  </si>
  <si>
    <t>V520-D</t>
  </si>
  <si>
    <t>V475-D</t>
  </si>
  <si>
    <t>V0001-681</t>
  </si>
  <si>
    <t>V472-D</t>
  </si>
  <si>
    <t>V0001-012</t>
  </si>
  <si>
    <t>16-5805Q</t>
  </si>
  <si>
    <t>16-8550Q</t>
  </si>
  <si>
    <t>V515-D</t>
  </si>
  <si>
    <t>16-2560D</t>
  </si>
  <si>
    <t>V525-D</t>
  </si>
  <si>
    <t>16-8555Q</t>
  </si>
  <si>
    <t>16-8670Q</t>
  </si>
  <si>
    <t>TINTA EXCEL VIOLETA-ROSADA</t>
  </si>
  <si>
    <t>V519-D</t>
  </si>
  <si>
    <t>V489-C</t>
  </si>
  <si>
    <t>TINTA VJ 1000 NEGRA PIGMENTADA</t>
  </si>
  <si>
    <t>16-8655Q</t>
  </si>
  <si>
    <t>V422-D</t>
  </si>
  <si>
    <t>16-8105Q</t>
  </si>
  <si>
    <t>V518-D </t>
  </si>
  <si>
    <t>V412-D</t>
  </si>
  <si>
    <t>EXPV1412-D</t>
  </si>
  <si>
    <t>16-8570AB</t>
  </si>
  <si>
    <t>CMB-FLUVJ1000</t>
  </si>
  <si>
    <t>16-2300Q</t>
  </si>
  <si>
    <t>V437-D</t>
  </si>
  <si>
    <t>16-2330Q</t>
  </si>
  <si>
    <t>CM75-BK-Q</t>
  </si>
  <si>
    <t>TINTA UNICORNIO</t>
  </si>
  <si>
    <t>V538-D</t>
  </si>
  <si>
    <t>TINTA VJ 1000-UHS GRIS OSCURO CONTROLADA</t>
  </si>
  <si>
    <t>16-8100Q</t>
  </si>
  <si>
    <t>TINTA EXCEL MAGENTA</t>
  </si>
  <si>
    <t>EXPV1465-D</t>
  </si>
  <si>
    <t>TINTA VJ 1000-UHS ROJA</t>
  </si>
  <si>
    <t>16-8560XM</t>
  </si>
  <si>
    <t>MEK METIL ETIL CETONA PQT (MEK TINTA DE CODIFICACION)</t>
  </si>
  <si>
    <t>CM75-SOLVENT-Q</t>
  </si>
  <si>
    <t>K-SOL-Q</t>
  </si>
  <si>
    <t>RMS-Q</t>
  </si>
  <si>
    <t>T-BKP-P</t>
  </si>
  <si>
    <t>V505-D</t>
  </si>
  <si>
    <t>V820-D</t>
  </si>
  <si>
    <t>V403-D</t>
  </si>
  <si>
    <t>TINTA VJ 1000 ROJO OSCURO</t>
  </si>
  <si>
    <t>16-9405Q</t>
  </si>
  <si>
    <t>V823-D</t>
  </si>
  <si>
    <t>SER-CODRIVADEI</t>
  </si>
  <si>
    <t>V509-D</t>
  </si>
  <si>
    <t>KELL-CODSER</t>
  </si>
  <si>
    <t>V506-D</t>
  </si>
  <si>
    <t>EXPV1421-D</t>
  </si>
  <si>
    <t>16-8606Q</t>
  </si>
  <si>
    <t>16-86SR44</t>
  </si>
  <si>
    <t>V717-D</t>
  </si>
  <si>
    <t>EXPK713396-D</t>
  </si>
  <si>
    <t>V0001-481</t>
  </si>
  <si>
    <t>16-81SR44</t>
  </si>
  <si>
    <t>TINTA BX NEGRA</t>
  </si>
  <si>
    <t>16-2335Q</t>
  </si>
  <si>
    <t>16-8620Q</t>
  </si>
  <si>
    <t>16-5800Q</t>
  </si>
  <si>
    <t>V713-D</t>
  </si>
  <si>
    <t>16-8461Q</t>
  </si>
  <si>
    <t>V413-D</t>
  </si>
  <si>
    <t>16-8580Q</t>
  </si>
  <si>
    <t>16-8585Q</t>
  </si>
  <si>
    <t>16-8660Q</t>
  </si>
  <si>
    <t>TINTA EXCEL CAFE-VERDE</t>
  </si>
  <si>
    <t>16-8650Q</t>
  </si>
  <si>
    <t>TINTA EXCEL NEGRA-AZUL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</si>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</sst>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0_);[Red]\(0\)"/>
    <numFmt numFmtId="165" formatCode="[$-1540A]dd/mmm/yy;@"/>
    <numFmt numFmtId="166" formatCode="0.00_);[Red]\(0.00\)"/>
    <numFmt numFmtId="167" formatCode="_-* #,##0.00_-;\-* #,##0.00_-;_-* &quot;-&quot;??_-;_-@_-"/>
    <numFmt numFmtId="168" formatCode="_-* #,##0_-;\-* #,##0_-;_-* &quot;-&quot;??_-;_-@_-"/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0"/>
      <color indexed="8"/>
      <name val="Calibri"/>
      <family val="2"/>
    </font>
    <font>
      <b/>
      <sz val="9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rgb="FF000000"/>
      <name val="Calibri"/>
      <family val="2"/>
    </font>
    <font>
      <sz val="10"/>
      <name val="Aptos Narrow"/>
      <family val="2"/>
      <scheme val="minor"/>
    </font>
    <font>
      <b/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16" fontId="3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5" fillId="0" borderId="0" xfId="0" applyNumberFormat="1" applyFont="1"/>
    <xf numFmtId="15" fontId="5" fillId="0" borderId="0" xfId="0" applyNumberFormat="1" applyFont="1" applyAlignment="1">
      <alignment horizontal="left" wrapText="1"/>
    </xf>
    <xf numFmtId="16" fontId="5" fillId="0" borderId="0" xfId="0" applyNumberFormat="1" applyFont="1" applyAlignment="1">
      <alignment horizontal="center" wrapText="1"/>
    </xf>
    <xf numFmtId="16" fontId="3" fillId="0" borderId="0" xfId="0" applyNumberFormat="1" applyFont="1"/>
    <xf numFmtId="0" fontId="3" fillId="0" borderId="0" xfId="0" applyFont="1" applyAlignment="1">
      <alignment horizontal="left"/>
    </xf>
    <xf numFmtId="164" fontId="5" fillId="0" borderId="0" xfId="0" applyNumberFormat="1" applyFont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5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7" fillId="3" borderId="2" xfId="0" applyFont="1" applyFill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16" fontId="8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/>
    </xf>
    <xf numFmtId="166" fontId="5" fillId="5" borderId="2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1" fontId="5" fillId="7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3" fontId="10" fillId="9" borderId="2" xfId="2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5" fillId="13" borderId="0" xfId="0" applyFont="1" applyFill="1"/>
    <xf numFmtId="0" fontId="5" fillId="9" borderId="0" xfId="0" applyFont="1" applyFill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9" fontId="3" fillId="7" borderId="0" xfId="0" applyNumberFormat="1" applyFont="1" applyFill="1" applyAlignment="1">
      <alignment horizontal="center"/>
    </xf>
    <xf numFmtId="169" fontId="3" fillId="8" borderId="0" xfId="0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5" borderId="0" xfId="0" applyNumberFormat="1" applyFont="1" applyFill="1" applyAlignment="1">
      <alignment horizontal="center"/>
    </xf>
    <xf numFmtId="164" fontId="3" fillId="16" borderId="0" xfId="0" applyNumberFormat="1" applyFont="1" applyFill="1" applyAlignment="1">
      <alignment horizontal="center"/>
    </xf>
    <xf numFmtId="164" fontId="3" fillId="18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5" fillId="19" borderId="0" xfId="0" applyFont="1" applyFill="1"/>
    <xf numFmtId="0" fontId="5" fillId="20" borderId="0" xfId="0" applyFont="1" applyFill="1"/>
    <xf numFmtId="0" fontId="7" fillId="17" borderId="0" xfId="0" applyFont="1" applyFill="1"/>
    <xf numFmtId="0" fontId="3" fillId="21" borderId="0" xfId="0" applyFont="1" applyFill="1"/>
    <xf numFmtId="164" fontId="12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169" fontId="3" fillId="0" borderId="0" xfId="1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5" fillId="19" borderId="4" xfId="0" applyFont="1" applyFill="1" applyBorder="1"/>
    <xf numFmtId="0" fontId="3" fillId="19" borderId="4" xfId="0" applyFont="1" applyFill="1" applyBorder="1"/>
    <xf numFmtId="0" fontId="3" fillId="19" borderId="8" xfId="0" applyFont="1" applyFill="1" applyBorder="1"/>
    <xf numFmtId="0" fontId="3" fillId="19" borderId="4" xfId="0" applyFont="1" applyFill="1" applyBorder="1" applyAlignment="1">
      <alignment horizontal="left"/>
    </xf>
    <xf numFmtId="0" fontId="3" fillId="22" borderId="4" xfId="0" applyFont="1" applyFill="1" applyBorder="1"/>
    <xf numFmtId="0" fontId="3" fillId="21" borderId="4" xfId="0" applyFont="1" applyFill="1" applyBorder="1"/>
    <xf numFmtId="168" fontId="5" fillId="0" borderId="0" xfId="4" applyNumberFormat="1" applyFont="1" applyAlignment="1">
      <alignment horizontal="center"/>
    </xf>
    <xf numFmtId="164" fontId="3" fillId="0" borderId="0" xfId="0" applyNumberFormat="1" applyFont="1"/>
    <xf numFmtId="164" fontId="15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5" fontId="4" fillId="0" borderId="0" xfId="0" applyNumberFormat="1" applyFont="1" applyAlignment="1">
      <alignment horizontal="center" vertical="center"/>
    </xf>
    <xf numFmtId="0" fontId="3" fillId="0" borderId="4" xfId="0" applyFont="1" applyBorder="1"/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1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13" fillId="0" borderId="8" xfId="0" applyFont="1" applyBorder="1" applyAlignment="1">
      <alignment horizontal="left" vertical="center"/>
    </xf>
    <xf numFmtId="0" fontId="3" fillId="0" borderId="9" xfId="0" applyFont="1" applyBorder="1"/>
    <xf numFmtId="0" fontId="3" fillId="0" borderId="4" xfId="0" applyFont="1" applyBorder="1" applyAlignment="1">
      <alignment horizontal="left"/>
    </xf>
  </cellXfs>
  <cellStyles count="5">
    <cellStyle name="Millares 2 6" xfId="4" xr:uid="{131C2B3A-C50F-4B0A-A134-6A581EC57FC8}"/>
    <cellStyle name="Moneda 3 3" xfId="3" xr:uid="{4170A258-A739-4AAF-98CB-F5B8A77DDD29}"/>
    <cellStyle name="Normal" xfId="0" builtinId="0"/>
    <cellStyle name="Normal 2" xfId="2" xr:uid="{57A3DB82-C611-416B-B769-97A4734C8D40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4709-C27B-4765-8F70-C9DA6B34C87E}">
  <sheetPr>
    <tabColor theme="3"/>
    <pageSetUpPr fitToPage="1"/>
  </sheetPr>
  <dimension ref="A1:BN347"/>
  <sheetViews>
    <sheetView tabSelected="1" topLeftCell="C1" zoomScaleNormal="100" workbookViewId="0">
      <selection activeCell="U5" sqref="U5"/>
    </sheetView>
  </sheetViews>
  <sheetFormatPr baseColWidth="10" defaultColWidth="11.453125" defaultRowHeight="13" x14ac:dyDescent="0.3"/>
  <cols>
    <col min="1" max="1" width="12.6328125" style="1" customWidth="1"/>
    <col min="2" max="2" width="31.81640625" style="1" customWidth="1"/>
    <col min="3" max="3" width="4.1796875" style="4" customWidth="1"/>
    <col min="4" max="4" width="5" style="4" customWidth="1"/>
    <col min="5" max="5" width="8" style="4" customWidth="1"/>
    <col min="6" max="19" width="6.36328125" style="16" customWidth="1"/>
    <col min="20" max="21" width="9.453125" style="16" customWidth="1"/>
    <col min="22" max="22" width="6.6328125" style="16" customWidth="1"/>
    <col min="23" max="23" width="6.6328125" style="16" hidden="1" customWidth="1"/>
    <col min="24" max="24" width="7.81640625" style="1" customWidth="1"/>
    <col min="25" max="25" width="10.453125" style="1" customWidth="1"/>
    <col min="26" max="26" width="9.1796875" style="4" customWidth="1"/>
    <col min="27" max="28" width="9" style="1" customWidth="1"/>
    <col min="29" max="29" width="10.453125" style="1" customWidth="1"/>
    <col min="30" max="30" width="9.1796875" style="4" customWidth="1"/>
    <col min="31" max="32" width="9" style="1" customWidth="1"/>
    <col min="33" max="33" width="10.453125" style="1" customWidth="1"/>
    <col min="34" max="34" width="9.1796875" style="4" customWidth="1"/>
    <col min="35" max="36" width="9" style="1" customWidth="1"/>
    <col min="37" max="37" width="10.453125" style="1" customWidth="1"/>
    <col min="38" max="38" width="9.1796875" style="4" customWidth="1"/>
    <col min="39" max="39" width="7" style="1" customWidth="1"/>
    <col min="40" max="40" width="8.453125" style="1" customWidth="1"/>
    <col min="41" max="41" width="11.1796875" style="1" customWidth="1"/>
    <col min="42" max="42" width="6.6328125" style="1" customWidth="1"/>
    <col min="43" max="43" width="9" style="1" customWidth="1"/>
    <col min="44" max="44" width="8.81640625" style="1" customWidth="1"/>
    <col min="45" max="45" width="8.6328125" style="1" customWidth="1"/>
    <col min="46" max="49" width="11.453125" style="1" customWidth="1"/>
    <col min="50" max="16384" width="11.453125" style="1"/>
  </cols>
  <sheetData>
    <row r="1" spans="1:58" ht="11.25" customHeight="1" thickBot="1" x14ac:dyDescent="0.35">
      <c r="A1" s="2"/>
      <c r="B1" s="72"/>
      <c r="C1" s="3"/>
      <c r="D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Y1" s="7"/>
      <c r="Z1" s="8"/>
      <c r="AA1" s="8"/>
      <c r="AB1" s="8"/>
      <c r="AC1" s="7"/>
      <c r="AD1" s="8"/>
      <c r="AE1" s="8"/>
      <c r="AF1" s="8"/>
      <c r="AG1" s="7"/>
      <c r="AH1" s="8"/>
      <c r="AI1" s="8"/>
      <c r="AJ1" s="8"/>
      <c r="AK1" s="7"/>
      <c r="AL1" s="9"/>
      <c r="AM1" s="8"/>
      <c r="AN1" s="8"/>
      <c r="AO1" s="8"/>
      <c r="AP1" s="10"/>
      <c r="AQ1" s="10"/>
      <c r="AR1" s="8"/>
      <c r="AS1" s="8"/>
    </row>
    <row r="2" spans="1:58" ht="24.75" customHeight="1" thickBot="1" x14ac:dyDescent="0.35">
      <c r="A2" s="11">
        <v>45702</v>
      </c>
      <c r="B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s="15" t="s">
        <v>0</v>
      </c>
      <c r="X2" s="17">
        <v>22</v>
      </c>
      <c r="Y2" s="17">
        <v>0</v>
      </c>
      <c r="Z2" s="18">
        <v>45702</v>
      </c>
      <c r="AA2" s="19"/>
      <c r="AB2" s="18">
        <v>45702</v>
      </c>
      <c r="AC2" s="17">
        <v>5</v>
      </c>
      <c r="AD2" s="18">
        <v>45709</v>
      </c>
      <c r="AE2" s="19"/>
      <c r="AF2" s="18">
        <v>45709</v>
      </c>
      <c r="AG2" s="17">
        <v>20</v>
      </c>
      <c r="AH2" s="18">
        <v>45739</v>
      </c>
      <c r="AI2" s="19"/>
      <c r="AJ2" s="18">
        <v>45739</v>
      </c>
      <c r="AK2" s="17">
        <v>20</v>
      </c>
      <c r="AL2" s="18">
        <v>45765</v>
      </c>
      <c r="AM2" s="20" t="s">
        <v>1</v>
      </c>
      <c r="AN2" s="20" t="s">
        <v>2</v>
      </c>
      <c r="AO2" s="20"/>
      <c r="AP2" s="19"/>
      <c r="AQ2" s="19">
        <f>96/6</f>
        <v>16</v>
      </c>
      <c r="AR2" s="21"/>
      <c r="AS2" s="19"/>
    </row>
    <row r="3" spans="1:58" s="22" customFormat="1" ht="90" customHeight="1" x14ac:dyDescent="0.35">
      <c r="A3" s="23" t="s">
        <v>3</v>
      </c>
      <c r="B3" s="23" t="s">
        <v>4</v>
      </c>
      <c r="C3" s="25" t="s">
        <v>5</v>
      </c>
      <c r="D3" s="24"/>
      <c r="E3" s="26" t="s">
        <v>6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27" t="s">
        <v>13</v>
      </c>
      <c r="M3" s="27" t="s">
        <v>14</v>
      </c>
      <c r="N3" s="27" t="s">
        <v>15</v>
      </c>
      <c r="O3" s="27" t="s">
        <v>16</v>
      </c>
      <c r="P3" s="27" t="s">
        <v>17</v>
      </c>
      <c r="Q3" s="27" t="s">
        <v>18</v>
      </c>
      <c r="R3" s="27" t="s">
        <v>19</v>
      </c>
      <c r="S3" s="27" t="s">
        <v>20</v>
      </c>
      <c r="T3" s="28" t="s">
        <v>21</v>
      </c>
      <c r="U3" s="29" t="s">
        <v>22</v>
      </c>
      <c r="V3" s="27" t="s">
        <v>23</v>
      </c>
      <c r="W3" s="27" t="s">
        <v>24</v>
      </c>
      <c r="X3" s="30" t="s">
        <v>25</v>
      </c>
      <c r="Y3" s="31" t="s">
        <v>26</v>
      </c>
      <c r="Z3" s="32" t="s">
        <v>27</v>
      </c>
      <c r="AA3" s="33" t="s">
        <v>28</v>
      </c>
      <c r="AB3" s="34" t="s">
        <v>29</v>
      </c>
      <c r="AC3" s="31" t="s">
        <v>26</v>
      </c>
      <c r="AD3" s="32" t="s">
        <v>27</v>
      </c>
      <c r="AE3" s="33" t="s">
        <v>30</v>
      </c>
      <c r="AF3" s="34" t="s">
        <v>31</v>
      </c>
      <c r="AG3" s="31" t="s">
        <v>26</v>
      </c>
      <c r="AH3" s="32" t="s">
        <v>27</v>
      </c>
      <c r="AI3" s="33" t="s">
        <v>32</v>
      </c>
      <c r="AJ3" s="34" t="s">
        <v>31</v>
      </c>
      <c r="AK3" s="31" t="s">
        <v>26</v>
      </c>
      <c r="AL3" s="35" t="s">
        <v>33</v>
      </c>
      <c r="AM3" s="36" t="s">
        <v>34</v>
      </c>
      <c r="AN3" s="36" t="s">
        <v>35</v>
      </c>
      <c r="AO3" s="36" t="s">
        <v>36</v>
      </c>
      <c r="AP3" s="33" t="s">
        <v>37</v>
      </c>
      <c r="AQ3" s="33" t="s">
        <v>38</v>
      </c>
      <c r="AR3" s="33" t="s">
        <v>39</v>
      </c>
      <c r="AS3" s="33" t="s">
        <v>40</v>
      </c>
    </row>
    <row r="4" spans="1:58" ht="12" customHeight="1" x14ac:dyDescent="0.3">
      <c r="A4" s="37" t="s">
        <v>41</v>
      </c>
      <c r="B4" s="38" t="s">
        <v>42</v>
      </c>
      <c r="C4" s="39">
        <v>6</v>
      </c>
      <c r="D4" s="39">
        <v>1</v>
      </c>
      <c r="E4" s="40">
        <v>640</v>
      </c>
      <c r="F4" s="41">
        <v>674</v>
      </c>
      <c r="G4" s="41">
        <v>564</v>
      </c>
      <c r="H4" s="41">
        <v>801</v>
      </c>
      <c r="I4" s="41">
        <v>701</v>
      </c>
      <c r="J4" s="41">
        <v>789</v>
      </c>
      <c r="K4" s="41">
        <v>533</v>
      </c>
      <c r="L4" s="41">
        <v>1003</v>
      </c>
      <c r="M4" s="41">
        <v>614</v>
      </c>
      <c r="N4" s="41">
        <v>810</v>
      </c>
      <c r="O4" s="41">
        <v>635</v>
      </c>
      <c r="P4" s="41">
        <v>619</v>
      </c>
      <c r="Q4" s="41">
        <v>868</v>
      </c>
      <c r="R4" s="41">
        <v>564</v>
      </c>
      <c r="S4" s="41">
        <v>355</v>
      </c>
      <c r="T4" s="42">
        <f t="shared" ref="T4:T67" si="0">+U4+V4</f>
        <v>680.71428571428567</v>
      </c>
      <c r="U4" s="43">
        <f>AVERAGE(F4:S4)</f>
        <v>680.71428571428567</v>
      </c>
      <c r="V4" s="44">
        <v>0</v>
      </c>
      <c r="W4" s="44">
        <f t="shared" ref="W4:W67" si="1">AVERAGE(F4:I4)</f>
        <v>685</v>
      </c>
      <c r="X4" s="45">
        <f t="shared" ref="X4:X67" si="2">T4/$X$2</f>
        <v>30.941558441558438</v>
      </c>
      <c r="Y4" s="46">
        <f t="shared" ref="Y4:Y67" si="3">X4*$Y$2</f>
        <v>0</v>
      </c>
      <c r="Z4" s="47">
        <f t="shared" ref="Z4:Z67" si="4">+E4-Y4</f>
        <v>640</v>
      </c>
      <c r="AA4" s="46"/>
      <c r="AB4" s="46">
        <f t="shared" ref="AB4:AB67" si="5">SUM(Z4:AA4)</f>
        <v>640</v>
      </c>
      <c r="AC4" s="46">
        <f t="shared" ref="AC4:AC67" si="6">X4*$AC$2</f>
        <v>154.70779220779218</v>
      </c>
      <c r="AD4" s="47">
        <f t="shared" ref="AD4:AD67" si="7">+AB4-AC4</f>
        <v>485.29220779220782</v>
      </c>
      <c r="AE4" s="46">
        <v>582</v>
      </c>
      <c r="AF4" s="46">
        <f t="shared" ref="AF4:AF67" si="8">SUM(AD4:AE4)</f>
        <v>1067.2922077922078</v>
      </c>
      <c r="AG4" s="46">
        <f t="shared" ref="AG4:AG67" si="9">X4*$AG$2</f>
        <v>618.83116883116872</v>
      </c>
      <c r="AH4" s="47">
        <f t="shared" ref="AH4:AH67" si="10">+AF4-AG4</f>
        <v>448.46103896103909</v>
      </c>
      <c r="AI4" s="46">
        <v>648</v>
      </c>
      <c r="AJ4" s="46">
        <f t="shared" ref="AJ4:AJ67" si="11">SUM(AH4:AI4)</f>
        <v>1096.4610389610391</v>
      </c>
      <c r="AK4" s="46">
        <f t="shared" ref="AK4:AK67" si="12">X4*$AK$2</f>
        <v>618.83116883116872</v>
      </c>
      <c r="AL4" s="47">
        <f t="shared" ref="AL4:AL67" si="13">AJ4-AK4</f>
        <v>477.62987012987037</v>
      </c>
      <c r="AM4" s="48">
        <f>X4*19</f>
        <v>587.88961038961031</v>
      </c>
      <c r="AN4" s="48">
        <f t="shared" ref="AN4:AN67" si="14">T4+AM4</f>
        <v>1268.603896103896</v>
      </c>
      <c r="AO4" s="49">
        <f t="shared" ref="AO4:AO67" si="15">IF(AN4=0,"0",(AL4-AN4))</f>
        <v>-790.97402597402561</v>
      </c>
      <c r="AP4" s="46">
        <f t="shared" ref="AP4:AP67" si="16">SUM(AO4/C4)</f>
        <v>-131.82900432900428</v>
      </c>
      <c r="AQ4" s="46">
        <f t="shared" ref="AQ4:AQ67" si="17">ABS(ROUNDUP(AP4,0))</f>
        <v>132</v>
      </c>
      <c r="AR4" s="46">
        <v>864</v>
      </c>
      <c r="AS4" s="46">
        <v>864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12" customHeight="1" x14ac:dyDescent="0.3">
      <c r="A5" s="37" t="s">
        <v>43</v>
      </c>
      <c r="B5" s="38" t="s">
        <v>42</v>
      </c>
      <c r="C5" s="39">
        <v>6</v>
      </c>
      <c r="D5" s="39">
        <v>1</v>
      </c>
      <c r="E5" s="40">
        <v>996</v>
      </c>
      <c r="F5" s="41">
        <v>603</v>
      </c>
      <c r="G5" s="41">
        <v>630</v>
      </c>
      <c r="H5" s="41">
        <v>1190</v>
      </c>
      <c r="I5" s="41">
        <v>731</v>
      </c>
      <c r="J5" s="41">
        <v>752</v>
      </c>
      <c r="K5" s="41">
        <v>713</v>
      </c>
      <c r="L5" s="41">
        <v>808</v>
      </c>
      <c r="M5" s="41">
        <v>682</v>
      </c>
      <c r="N5" s="41">
        <v>713</v>
      </c>
      <c r="O5" s="41">
        <v>657</v>
      </c>
      <c r="P5" s="41">
        <v>671</v>
      </c>
      <c r="Q5" s="41">
        <v>677</v>
      </c>
      <c r="R5" s="41">
        <v>748</v>
      </c>
      <c r="S5" s="41">
        <v>146</v>
      </c>
      <c r="T5" s="42">
        <f t="shared" si="0"/>
        <v>745.2</v>
      </c>
      <c r="U5" s="43">
        <f>AVERAGE(N5:R5)</f>
        <v>693.2</v>
      </c>
      <c r="V5" s="44">
        <v>52</v>
      </c>
      <c r="W5" s="44">
        <f t="shared" si="1"/>
        <v>788.5</v>
      </c>
      <c r="X5" s="45">
        <f t="shared" si="2"/>
        <v>33.872727272727275</v>
      </c>
      <c r="Y5" s="46">
        <f t="shared" si="3"/>
        <v>0</v>
      </c>
      <c r="Z5" s="47">
        <f t="shared" si="4"/>
        <v>996</v>
      </c>
      <c r="AA5" s="46"/>
      <c r="AB5" s="46">
        <f t="shared" si="5"/>
        <v>996</v>
      </c>
      <c r="AC5" s="46">
        <f t="shared" si="6"/>
        <v>169.36363636363637</v>
      </c>
      <c r="AD5" s="47">
        <f t="shared" si="7"/>
        <v>826.63636363636363</v>
      </c>
      <c r="AE5" s="46">
        <v>12</v>
      </c>
      <c r="AF5" s="46">
        <f t="shared" si="8"/>
        <v>838.63636363636363</v>
      </c>
      <c r="AG5" s="46">
        <f t="shared" si="9"/>
        <v>677.4545454545455</v>
      </c>
      <c r="AH5" s="47">
        <f t="shared" si="10"/>
        <v>161.18181818181813</v>
      </c>
      <c r="AI5" s="46">
        <v>810</v>
      </c>
      <c r="AJ5" s="46">
        <f t="shared" si="11"/>
        <v>971.18181818181813</v>
      </c>
      <c r="AK5" s="46">
        <f t="shared" si="12"/>
        <v>677.4545454545455</v>
      </c>
      <c r="AL5" s="47">
        <f t="shared" si="13"/>
        <v>293.72727272727263</v>
      </c>
      <c r="AM5" s="48">
        <f>X5*19</f>
        <v>643.58181818181822</v>
      </c>
      <c r="AN5" s="48">
        <f t="shared" si="14"/>
        <v>1388.7818181818184</v>
      </c>
      <c r="AO5" s="49">
        <f t="shared" si="15"/>
        <v>-1095.0545454545459</v>
      </c>
      <c r="AP5" s="46">
        <f t="shared" si="16"/>
        <v>-182.50909090909099</v>
      </c>
      <c r="AQ5" s="46">
        <f t="shared" si="17"/>
        <v>183</v>
      </c>
      <c r="AR5" s="46">
        <v>1098</v>
      </c>
      <c r="AS5" s="46">
        <v>1098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12" customHeight="1" x14ac:dyDescent="0.3">
      <c r="A6" s="73" t="s">
        <v>44</v>
      </c>
      <c r="B6" s="38" t="s">
        <v>45</v>
      </c>
      <c r="C6" s="39">
        <v>6</v>
      </c>
      <c r="D6" s="39">
        <v>1</v>
      </c>
      <c r="E6" s="40">
        <v>518</v>
      </c>
      <c r="F6" s="41">
        <v>434</v>
      </c>
      <c r="G6" s="41">
        <v>410</v>
      </c>
      <c r="H6" s="41">
        <v>1060</v>
      </c>
      <c r="I6" s="41">
        <v>540</v>
      </c>
      <c r="J6" s="41">
        <v>486</v>
      </c>
      <c r="K6" s="41">
        <v>454</v>
      </c>
      <c r="L6" s="41">
        <v>575</v>
      </c>
      <c r="M6" s="41">
        <v>429</v>
      </c>
      <c r="N6" s="41">
        <v>426</v>
      </c>
      <c r="O6" s="41">
        <v>539</v>
      </c>
      <c r="P6" s="41">
        <v>427</v>
      </c>
      <c r="Q6" s="41">
        <v>527</v>
      </c>
      <c r="R6" s="41">
        <v>384</v>
      </c>
      <c r="S6" s="41">
        <v>77</v>
      </c>
      <c r="T6" s="42">
        <f t="shared" si="0"/>
        <v>460.6</v>
      </c>
      <c r="U6" s="43">
        <f>AVERAGE(N6:R6)</f>
        <v>460.6</v>
      </c>
      <c r="V6" s="44">
        <v>0</v>
      </c>
      <c r="W6" s="44">
        <f t="shared" si="1"/>
        <v>611</v>
      </c>
      <c r="X6" s="45">
        <f t="shared" si="2"/>
        <v>20.936363636363637</v>
      </c>
      <c r="Y6" s="46">
        <f t="shared" si="3"/>
        <v>0</v>
      </c>
      <c r="Z6" s="47">
        <f t="shared" si="4"/>
        <v>518</v>
      </c>
      <c r="AA6" s="46">
        <v>234</v>
      </c>
      <c r="AB6" s="46">
        <f t="shared" si="5"/>
        <v>752</v>
      </c>
      <c r="AC6" s="46">
        <f t="shared" si="6"/>
        <v>104.68181818181819</v>
      </c>
      <c r="AD6" s="47">
        <f t="shared" si="7"/>
        <v>647.31818181818176</v>
      </c>
      <c r="AE6" s="46">
        <v>558</v>
      </c>
      <c r="AF6" s="46">
        <f t="shared" si="8"/>
        <v>1205.3181818181818</v>
      </c>
      <c r="AG6" s="46">
        <f t="shared" si="9"/>
        <v>418.72727272727275</v>
      </c>
      <c r="AH6" s="47">
        <f t="shared" si="10"/>
        <v>786.59090909090901</v>
      </c>
      <c r="AI6" s="46"/>
      <c r="AJ6" s="46">
        <f t="shared" si="11"/>
        <v>786.59090909090901</v>
      </c>
      <c r="AK6" s="46">
        <f t="shared" si="12"/>
        <v>418.72727272727275</v>
      </c>
      <c r="AL6" s="47">
        <f t="shared" si="13"/>
        <v>367.86363636363626</v>
      </c>
      <c r="AM6" s="48">
        <f>X6*19</f>
        <v>397.79090909090911</v>
      </c>
      <c r="AN6" s="48">
        <f t="shared" si="14"/>
        <v>858.39090909090919</v>
      </c>
      <c r="AO6" s="49">
        <f t="shared" si="15"/>
        <v>-490.52727272727293</v>
      </c>
      <c r="AP6" s="46">
        <f t="shared" si="16"/>
        <v>-81.754545454545493</v>
      </c>
      <c r="AQ6" s="46">
        <f t="shared" si="17"/>
        <v>82</v>
      </c>
      <c r="AR6" s="46">
        <v>492</v>
      </c>
      <c r="AS6" s="46">
        <v>492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ht="12" customHeight="1" x14ac:dyDescent="0.3">
      <c r="A7" s="73" t="s">
        <v>46</v>
      </c>
      <c r="B7" s="38" t="s">
        <v>45</v>
      </c>
      <c r="C7" s="39">
        <v>6</v>
      </c>
      <c r="D7" s="39">
        <v>1</v>
      </c>
      <c r="E7" s="40">
        <v>148</v>
      </c>
      <c r="F7" s="41">
        <v>278</v>
      </c>
      <c r="G7" s="41">
        <v>325</v>
      </c>
      <c r="H7" s="41">
        <v>306</v>
      </c>
      <c r="I7" s="41">
        <v>271</v>
      </c>
      <c r="J7" s="41">
        <v>301</v>
      </c>
      <c r="K7" s="41">
        <v>232</v>
      </c>
      <c r="L7" s="41">
        <v>317</v>
      </c>
      <c r="M7" s="41">
        <v>206</v>
      </c>
      <c r="N7" s="41">
        <v>229</v>
      </c>
      <c r="O7" s="41">
        <v>254</v>
      </c>
      <c r="P7" s="41">
        <v>180</v>
      </c>
      <c r="Q7" s="41">
        <v>256</v>
      </c>
      <c r="R7" s="41">
        <v>287</v>
      </c>
      <c r="S7" s="41">
        <v>103</v>
      </c>
      <c r="T7" s="42">
        <f t="shared" si="0"/>
        <v>241.2</v>
      </c>
      <c r="U7" s="43">
        <f>AVERAGE(N7:R7)</f>
        <v>241.2</v>
      </c>
      <c r="V7" s="44">
        <v>0</v>
      </c>
      <c r="W7" s="44">
        <f t="shared" si="1"/>
        <v>295</v>
      </c>
      <c r="X7" s="45">
        <f t="shared" si="2"/>
        <v>10.963636363636363</v>
      </c>
      <c r="Y7" s="46">
        <f t="shared" si="3"/>
        <v>0</v>
      </c>
      <c r="Z7" s="47">
        <f t="shared" si="4"/>
        <v>148</v>
      </c>
      <c r="AA7" s="46"/>
      <c r="AB7" s="46">
        <f t="shared" si="5"/>
        <v>148</v>
      </c>
      <c r="AC7" s="46">
        <f t="shared" si="6"/>
        <v>54.818181818181813</v>
      </c>
      <c r="AD7" s="47">
        <f t="shared" si="7"/>
        <v>93.181818181818187</v>
      </c>
      <c r="AE7" s="46">
        <v>204</v>
      </c>
      <c r="AF7" s="46">
        <f t="shared" si="8"/>
        <v>297.18181818181819</v>
      </c>
      <c r="AG7" s="46">
        <f t="shared" si="9"/>
        <v>219.27272727272725</v>
      </c>
      <c r="AH7" s="47">
        <f t="shared" si="10"/>
        <v>77.909090909090935</v>
      </c>
      <c r="AI7" s="46">
        <v>282</v>
      </c>
      <c r="AJ7" s="46">
        <f t="shared" si="11"/>
        <v>359.90909090909093</v>
      </c>
      <c r="AK7" s="46">
        <f t="shared" si="12"/>
        <v>219.27272727272725</v>
      </c>
      <c r="AL7" s="47">
        <f t="shared" si="13"/>
        <v>140.63636363636368</v>
      </c>
      <c r="AM7" s="48">
        <f>X7*19</f>
        <v>208.30909090909088</v>
      </c>
      <c r="AN7" s="48">
        <f t="shared" si="14"/>
        <v>449.5090909090909</v>
      </c>
      <c r="AO7" s="49">
        <f t="shared" si="15"/>
        <v>-308.87272727272722</v>
      </c>
      <c r="AP7" s="46">
        <f t="shared" si="16"/>
        <v>-51.47878787878787</v>
      </c>
      <c r="AQ7" s="46">
        <f t="shared" si="17"/>
        <v>52</v>
      </c>
      <c r="AR7" s="46">
        <v>312</v>
      </c>
      <c r="AS7" s="46">
        <v>312</v>
      </c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2" customHeight="1" x14ac:dyDescent="0.3">
      <c r="A8" s="73" t="s">
        <v>47</v>
      </c>
      <c r="B8" s="38" t="s">
        <v>48</v>
      </c>
      <c r="C8" s="39">
        <v>12</v>
      </c>
      <c r="D8" s="39">
        <v>1</v>
      </c>
      <c r="E8" s="40">
        <v>224</v>
      </c>
      <c r="F8" s="41">
        <v>203</v>
      </c>
      <c r="G8" s="41">
        <v>197</v>
      </c>
      <c r="H8" s="41">
        <v>221</v>
      </c>
      <c r="I8" s="41">
        <v>168</v>
      </c>
      <c r="J8" s="41">
        <v>194</v>
      </c>
      <c r="K8" s="41">
        <v>188</v>
      </c>
      <c r="L8" s="41">
        <v>165</v>
      </c>
      <c r="M8" s="41">
        <v>199</v>
      </c>
      <c r="N8" s="41">
        <v>207</v>
      </c>
      <c r="O8" s="41">
        <v>178</v>
      </c>
      <c r="P8" s="41">
        <v>197</v>
      </c>
      <c r="Q8" s="41">
        <v>174</v>
      </c>
      <c r="R8" s="41">
        <v>153</v>
      </c>
      <c r="S8" s="41">
        <v>80</v>
      </c>
      <c r="T8" s="42">
        <f t="shared" si="0"/>
        <v>181.8</v>
      </c>
      <c r="U8" s="43">
        <f>AVERAGE(N8:R8)</f>
        <v>181.8</v>
      </c>
      <c r="V8" s="44">
        <v>0</v>
      </c>
      <c r="W8" s="44">
        <f t="shared" si="1"/>
        <v>197.25</v>
      </c>
      <c r="X8" s="45">
        <f t="shared" si="2"/>
        <v>8.2636363636363637</v>
      </c>
      <c r="Y8" s="46">
        <f t="shared" si="3"/>
        <v>0</v>
      </c>
      <c r="Z8" s="47">
        <f t="shared" si="4"/>
        <v>224</v>
      </c>
      <c r="AA8" s="46"/>
      <c r="AB8" s="46">
        <f t="shared" si="5"/>
        <v>224</v>
      </c>
      <c r="AC8" s="46">
        <f t="shared" si="6"/>
        <v>41.31818181818182</v>
      </c>
      <c r="AD8" s="47">
        <f t="shared" si="7"/>
        <v>182.68181818181819</v>
      </c>
      <c r="AE8" s="46">
        <v>168</v>
      </c>
      <c r="AF8" s="46">
        <f t="shared" si="8"/>
        <v>350.68181818181819</v>
      </c>
      <c r="AG8" s="46">
        <f t="shared" si="9"/>
        <v>165.27272727272728</v>
      </c>
      <c r="AH8" s="47">
        <f t="shared" si="10"/>
        <v>185.40909090909091</v>
      </c>
      <c r="AI8" s="46">
        <v>168</v>
      </c>
      <c r="AJ8" s="46">
        <f t="shared" si="11"/>
        <v>353.40909090909088</v>
      </c>
      <c r="AK8" s="46">
        <f t="shared" si="12"/>
        <v>165.27272727272728</v>
      </c>
      <c r="AL8" s="47">
        <f t="shared" si="13"/>
        <v>188.1363636363636</v>
      </c>
      <c r="AM8" s="48">
        <f>X8*19</f>
        <v>157.0090909090909</v>
      </c>
      <c r="AN8" s="48">
        <f t="shared" si="14"/>
        <v>338.80909090909091</v>
      </c>
      <c r="AO8" s="49">
        <f t="shared" si="15"/>
        <v>-150.67272727272731</v>
      </c>
      <c r="AP8" s="46">
        <f t="shared" si="16"/>
        <v>-12.55606060606061</v>
      </c>
      <c r="AQ8" s="46">
        <f t="shared" si="17"/>
        <v>13</v>
      </c>
      <c r="AR8" s="46">
        <v>156</v>
      </c>
      <c r="AS8" s="46">
        <v>156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12" customHeight="1" x14ac:dyDescent="0.3">
      <c r="A9" s="37" t="s">
        <v>49</v>
      </c>
      <c r="B9" s="38" t="s">
        <v>42</v>
      </c>
      <c r="C9" s="39">
        <v>6</v>
      </c>
      <c r="D9" s="39">
        <v>1</v>
      </c>
      <c r="E9" s="40">
        <v>315</v>
      </c>
      <c r="F9" s="41">
        <v>106</v>
      </c>
      <c r="G9" s="41">
        <v>82</v>
      </c>
      <c r="H9" s="41">
        <v>138</v>
      </c>
      <c r="I9" s="41">
        <v>53</v>
      </c>
      <c r="J9" s="41">
        <v>166</v>
      </c>
      <c r="K9" s="41">
        <v>153</v>
      </c>
      <c r="L9" s="41">
        <v>115</v>
      </c>
      <c r="M9" s="41">
        <v>155</v>
      </c>
      <c r="N9" s="41">
        <v>182</v>
      </c>
      <c r="O9" s="41">
        <v>249</v>
      </c>
      <c r="P9" s="41">
        <v>130</v>
      </c>
      <c r="Q9" s="41">
        <v>159</v>
      </c>
      <c r="R9" s="41">
        <v>53</v>
      </c>
      <c r="S9" s="41">
        <v>54</v>
      </c>
      <c r="T9" s="42">
        <f t="shared" si="0"/>
        <v>180</v>
      </c>
      <c r="U9" s="43">
        <f>AVERAGE(N9:Q9)</f>
        <v>180</v>
      </c>
      <c r="V9" s="44">
        <v>0</v>
      </c>
      <c r="W9" s="44">
        <f t="shared" si="1"/>
        <v>94.75</v>
      </c>
      <c r="X9" s="45">
        <f t="shared" si="2"/>
        <v>8.1818181818181817</v>
      </c>
      <c r="Y9" s="46">
        <f t="shared" si="3"/>
        <v>0</v>
      </c>
      <c r="Z9" s="47">
        <f t="shared" si="4"/>
        <v>315</v>
      </c>
      <c r="AA9" s="46">
        <v>42</v>
      </c>
      <c r="AB9" s="46">
        <f t="shared" si="5"/>
        <v>357</v>
      </c>
      <c r="AC9" s="46">
        <f t="shared" si="6"/>
        <v>40.909090909090907</v>
      </c>
      <c r="AD9" s="47">
        <f t="shared" si="7"/>
        <v>316.09090909090912</v>
      </c>
      <c r="AE9" s="46">
        <v>162</v>
      </c>
      <c r="AF9" s="46">
        <f t="shared" si="8"/>
        <v>478.09090909090912</v>
      </c>
      <c r="AG9" s="46">
        <f t="shared" si="9"/>
        <v>163.63636363636363</v>
      </c>
      <c r="AH9" s="47">
        <f t="shared" si="10"/>
        <v>314.4545454545455</v>
      </c>
      <c r="AI9" s="46">
        <v>60</v>
      </c>
      <c r="AJ9" s="46">
        <f t="shared" si="11"/>
        <v>374.4545454545455</v>
      </c>
      <c r="AK9" s="46">
        <f t="shared" si="12"/>
        <v>163.63636363636363</v>
      </c>
      <c r="AL9" s="47">
        <f t="shared" si="13"/>
        <v>210.81818181818187</v>
      </c>
      <c r="AM9" s="50">
        <f>X9*23</f>
        <v>188.18181818181819</v>
      </c>
      <c r="AN9" s="48">
        <f t="shared" si="14"/>
        <v>368.18181818181819</v>
      </c>
      <c r="AO9" s="49">
        <f t="shared" si="15"/>
        <v>-157.36363636363632</v>
      </c>
      <c r="AP9" s="46">
        <f t="shared" si="16"/>
        <v>-26.22727272727272</v>
      </c>
      <c r="AQ9" s="46">
        <f t="shared" si="17"/>
        <v>27</v>
      </c>
      <c r="AR9" s="46">
        <v>162</v>
      </c>
      <c r="AS9" s="46">
        <v>162</v>
      </c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12" customHeight="1" x14ac:dyDescent="0.3">
      <c r="A10" s="73" t="s">
        <v>50</v>
      </c>
      <c r="B10" s="38" t="s">
        <v>51</v>
      </c>
      <c r="C10" s="39">
        <v>9</v>
      </c>
      <c r="D10" s="39">
        <v>9</v>
      </c>
      <c r="E10" s="40">
        <v>372</v>
      </c>
      <c r="F10" s="41">
        <v>95</v>
      </c>
      <c r="G10" s="41">
        <v>81</v>
      </c>
      <c r="H10" s="41">
        <v>348</v>
      </c>
      <c r="I10" s="41">
        <v>102</v>
      </c>
      <c r="J10" s="41">
        <v>155</v>
      </c>
      <c r="K10" s="41">
        <v>103</v>
      </c>
      <c r="L10" s="41">
        <v>171</v>
      </c>
      <c r="M10" s="41">
        <v>136</v>
      </c>
      <c r="N10" s="41">
        <v>175</v>
      </c>
      <c r="O10" s="41">
        <v>186</v>
      </c>
      <c r="P10" s="41">
        <v>154</v>
      </c>
      <c r="Q10" s="41">
        <v>147</v>
      </c>
      <c r="R10" s="41">
        <v>106</v>
      </c>
      <c r="S10" s="41">
        <v>33</v>
      </c>
      <c r="T10" s="42">
        <f t="shared" si="0"/>
        <v>153.6</v>
      </c>
      <c r="U10" s="43">
        <f t="shared" ref="U10:U20" si="18">AVERAGE(N10:R10)</f>
        <v>153.6</v>
      </c>
      <c r="V10" s="44">
        <v>0</v>
      </c>
      <c r="W10" s="44">
        <f t="shared" si="1"/>
        <v>156.5</v>
      </c>
      <c r="X10" s="45">
        <f t="shared" si="2"/>
        <v>6.9818181818181815</v>
      </c>
      <c r="Y10" s="46">
        <f t="shared" si="3"/>
        <v>0</v>
      </c>
      <c r="Z10" s="47">
        <f t="shared" si="4"/>
        <v>372</v>
      </c>
      <c r="AA10" s="46">
        <v>81</v>
      </c>
      <c r="AB10" s="46">
        <f t="shared" si="5"/>
        <v>453</v>
      </c>
      <c r="AC10" s="46">
        <f t="shared" si="6"/>
        <v>34.909090909090907</v>
      </c>
      <c r="AD10" s="47">
        <f t="shared" si="7"/>
        <v>418.09090909090912</v>
      </c>
      <c r="AE10" s="46">
        <v>216</v>
      </c>
      <c r="AF10" s="46">
        <f t="shared" si="8"/>
        <v>634.09090909090912</v>
      </c>
      <c r="AG10" s="46">
        <f t="shared" si="9"/>
        <v>139.63636363636363</v>
      </c>
      <c r="AH10" s="47">
        <f t="shared" si="10"/>
        <v>494.4545454545455</v>
      </c>
      <c r="AI10" s="46"/>
      <c r="AJ10" s="46">
        <f t="shared" si="11"/>
        <v>494.4545454545455</v>
      </c>
      <c r="AK10" s="46">
        <f t="shared" si="12"/>
        <v>139.63636363636363</v>
      </c>
      <c r="AL10" s="47">
        <f t="shared" si="13"/>
        <v>354.81818181818187</v>
      </c>
      <c r="AM10" s="48">
        <f t="shared" ref="AM10:AM16" si="19">X10*19</f>
        <v>132.65454545454546</v>
      </c>
      <c r="AN10" s="48">
        <f t="shared" si="14"/>
        <v>286.25454545454545</v>
      </c>
      <c r="AO10" s="49">
        <f t="shared" si="15"/>
        <v>68.563636363636419</v>
      </c>
      <c r="AP10" s="46">
        <f t="shared" si="16"/>
        <v>7.6181818181818244</v>
      </c>
      <c r="AQ10" s="46">
        <f t="shared" si="17"/>
        <v>8</v>
      </c>
      <c r="AR10" s="46"/>
      <c r="AS10" s="46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ht="12" customHeight="1" x14ac:dyDescent="0.3">
      <c r="A11" s="73" t="s">
        <v>52</v>
      </c>
      <c r="B11" s="38" t="s">
        <v>45</v>
      </c>
      <c r="C11" s="39">
        <v>6</v>
      </c>
      <c r="D11" s="39">
        <v>1</v>
      </c>
      <c r="E11" s="40">
        <v>111</v>
      </c>
      <c r="F11" s="41">
        <v>110</v>
      </c>
      <c r="G11" s="41">
        <v>115</v>
      </c>
      <c r="H11" s="41">
        <v>140</v>
      </c>
      <c r="I11" s="41">
        <v>138</v>
      </c>
      <c r="J11" s="41">
        <v>129</v>
      </c>
      <c r="K11" s="41">
        <v>118</v>
      </c>
      <c r="L11" s="41">
        <v>130</v>
      </c>
      <c r="M11" s="41">
        <v>92</v>
      </c>
      <c r="N11" s="41">
        <v>113</v>
      </c>
      <c r="O11" s="41">
        <v>105</v>
      </c>
      <c r="P11" s="41">
        <v>115</v>
      </c>
      <c r="Q11" s="41">
        <v>121</v>
      </c>
      <c r="R11" s="41">
        <v>123</v>
      </c>
      <c r="S11" s="41">
        <v>3</v>
      </c>
      <c r="T11" s="42">
        <f t="shared" si="0"/>
        <v>115.4</v>
      </c>
      <c r="U11" s="43">
        <f t="shared" si="18"/>
        <v>115.4</v>
      </c>
      <c r="V11" s="44">
        <v>0</v>
      </c>
      <c r="W11" s="44">
        <f t="shared" si="1"/>
        <v>125.75</v>
      </c>
      <c r="X11" s="45">
        <f t="shared" si="2"/>
        <v>5.245454545454546</v>
      </c>
      <c r="Y11" s="46">
        <f t="shared" si="3"/>
        <v>0</v>
      </c>
      <c r="Z11" s="47">
        <f t="shared" si="4"/>
        <v>111</v>
      </c>
      <c r="AA11" s="46"/>
      <c r="AB11" s="46">
        <f t="shared" si="5"/>
        <v>111</v>
      </c>
      <c r="AC11" s="46">
        <f t="shared" si="6"/>
        <v>26.22727272727273</v>
      </c>
      <c r="AD11" s="47">
        <f t="shared" si="7"/>
        <v>84.772727272727266</v>
      </c>
      <c r="AE11" s="46">
        <v>84</v>
      </c>
      <c r="AF11" s="46">
        <f t="shared" si="8"/>
        <v>168.77272727272725</v>
      </c>
      <c r="AG11" s="46">
        <f t="shared" si="9"/>
        <v>104.90909090909092</v>
      </c>
      <c r="AH11" s="47">
        <f t="shared" si="10"/>
        <v>63.863636363636331</v>
      </c>
      <c r="AI11" s="46">
        <v>132</v>
      </c>
      <c r="AJ11" s="46">
        <f t="shared" si="11"/>
        <v>195.86363636363632</v>
      </c>
      <c r="AK11" s="46">
        <f t="shared" si="12"/>
        <v>104.90909090909092</v>
      </c>
      <c r="AL11" s="47">
        <f t="shared" si="13"/>
        <v>90.954545454545396</v>
      </c>
      <c r="AM11" s="48">
        <f t="shared" si="19"/>
        <v>99.663636363636371</v>
      </c>
      <c r="AN11" s="48">
        <f t="shared" si="14"/>
        <v>215.06363636363636</v>
      </c>
      <c r="AO11" s="49">
        <f t="shared" si="15"/>
        <v>-124.10909090909097</v>
      </c>
      <c r="AP11" s="46">
        <f t="shared" si="16"/>
        <v>-20.684848484848494</v>
      </c>
      <c r="AQ11" s="46">
        <f t="shared" si="17"/>
        <v>21</v>
      </c>
      <c r="AR11" s="46">
        <v>126</v>
      </c>
      <c r="AS11" s="46">
        <v>126</v>
      </c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ht="12" customHeight="1" x14ac:dyDescent="0.3">
      <c r="A12" s="37" t="s">
        <v>54</v>
      </c>
      <c r="B12" s="38" t="s">
        <v>55</v>
      </c>
      <c r="C12" s="39">
        <v>6</v>
      </c>
      <c r="D12" s="39">
        <v>1</v>
      </c>
      <c r="E12" s="40">
        <v>126</v>
      </c>
      <c r="F12" s="41">
        <v>54</v>
      </c>
      <c r="G12" s="41">
        <v>94</v>
      </c>
      <c r="H12" s="41">
        <v>76</v>
      </c>
      <c r="I12" s="41">
        <v>118</v>
      </c>
      <c r="J12" s="41">
        <v>113</v>
      </c>
      <c r="K12" s="41">
        <v>106</v>
      </c>
      <c r="L12" s="41">
        <v>94</v>
      </c>
      <c r="M12" s="41">
        <v>89</v>
      </c>
      <c r="N12" s="41">
        <v>123</v>
      </c>
      <c r="O12" s="41">
        <v>96</v>
      </c>
      <c r="P12" s="41">
        <v>89</v>
      </c>
      <c r="Q12" s="41">
        <v>158</v>
      </c>
      <c r="R12" s="41">
        <v>40</v>
      </c>
      <c r="S12" s="41">
        <v>27</v>
      </c>
      <c r="T12" s="42">
        <f t="shared" si="0"/>
        <v>109.2</v>
      </c>
      <c r="U12" s="43">
        <f t="shared" si="18"/>
        <v>101.2</v>
      </c>
      <c r="V12" s="44">
        <v>8</v>
      </c>
      <c r="W12" s="44">
        <f t="shared" si="1"/>
        <v>85.5</v>
      </c>
      <c r="X12" s="45">
        <f t="shared" si="2"/>
        <v>4.9636363636363638</v>
      </c>
      <c r="Y12" s="46">
        <f t="shared" si="3"/>
        <v>0</v>
      </c>
      <c r="Z12" s="47">
        <f t="shared" si="4"/>
        <v>126</v>
      </c>
      <c r="AA12" s="46"/>
      <c r="AB12" s="46">
        <f t="shared" si="5"/>
        <v>126</v>
      </c>
      <c r="AC12" s="46">
        <f t="shared" si="6"/>
        <v>24.81818181818182</v>
      </c>
      <c r="AD12" s="47">
        <f t="shared" si="7"/>
        <v>101.18181818181819</v>
      </c>
      <c r="AE12" s="46">
        <v>84</v>
      </c>
      <c r="AF12" s="46">
        <f t="shared" si="8"/>
        <v>185.18181818181819</v>
      </c>
      <c r="AG12" s="46">
        <f t="shared" si="9"/>
        <v>99.27272727272728</v>
      </c>
      <c r="AH12" s="47">
        <f t="shared" si="10"/>
        <v>85.909090909090907</v>
      </c>
      <c r="AI12" s="46">
        <v>126</v>
      </c>
      <c r="AJ12" s="46">
        <f t="shared" si="11"/>
        <v>211.90909090909091</v>
      </c>
      <c r="AK12" s="46">
        <f t="shared" si="12"/>
        <v>99.27272727272728</v>
      </c>
      <c r="AL12" s="47">
        <f t="shared" si="13"/>
        <v>112.63636363636363</v>
      </c>
      <c r="AM12" s="48">
        <f t="shared" si="19"/>
        <v>94.309090909090912</v>
      </c>
      <c r="AN12" s="48">
        <f t="shared" si="14"/>
        <v>203.5090909090909</v>
      </c>
      <c r="AO12" s="49">
        <f t="shared" si="15"/>
        <v>-90.872727272727275</v>
      </c>
      <c r="AP12" s="46">
        <f t="shared" si="16"/>
        <v>-15.145454545454546</v>
      </c>
      <c r="AQ12" s="46">
        <f t="shared" si="17"/>
        <v>16</v>
      </c>
      <c r="AR12" s="46">
        <v>96</v>
      </c>
      <c r="AS12" s="46">
        <v>96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ht="12" customHeight="1" x14ac:dyDescent="0.3">
      <c r="A13" s="73" t="s">
        <v>56</v>
      </c>
      <c r="B13" s="38" t="s">
        <v>57</v>
      </c>
      <c r="C13" s="39">
        <v>6</v>
      </c>
      <c r="D13" s="39">
        <v>1</v>
      </c>
      <c r="E13" s="40">
        <v>151</v>
      </c>
      <c r="F13" s="41">
        <v>59</v>
      </c>
      <c r="G13" s="41">
        <v>117</v>
      </c>
      <c r="H13" s="41">
        <v>66</v>
      </c>
      <c r="I13" s="41">
        <v>118</v>
      </c>
      <c r="J13" s="41">
        <v>125</v>
      </c>
      <c r="K13" s="41">
        <v>94</v>
      </c>
      <c r="L13" s="41">
        <v>88</v>
      </c>
      <c r="M13" s="41">
        <v>114</v>
      </c>
      <c r="N13" s="41">
        <v>124</v>
      </c>
      <c r="O13" s="41">
        <v>104</v>
      </c>
      <c r="P13" s="41">
        <v>102</v>
      </c>
      <c r="Q13" s="41">
        <v>90</v>
      </c>
      <c r="R13" s="41">
        <v>61</v>
      </c>
      <c r="S13" s="41">
        <v>4</v>
      </c>
      <c r="T13" s="42">
        <f t="shared" si="0"/>
        <v>96.2</v>
      </c>
      <c r="U13" s="43">
        <f t="shared" si="18"/>
        <v>96.2</v>
      </c>
      <c r="V13" s="44">
        <v>0</v>
      </c>
      <c r="W13" s="44">
        <f t="shared" si="1"/>
        <v>90</v>
      </c>
      <c r="X13" s="45">
        <f t="shared" si="2"/>
        <v>4.372727272727273</v>
      </c>
      <c r="Y13" s="46">
        <f t="shared" si="3"/>
        <v>0</v>
      </c>
      <c r="Z13" s="47">
        <f t="shared" si="4"/>
        <v>151</v>
      </c>
      <c r="AA13" s="46"/>
      <c r="AB13" s="46">
        <f t="shared" si="5"/>
        <v>151</v>
      </c>
      <c r="AC13" s="46">
        <f t="shared" si="6"/>
        <v>21.863636363636367</v>
      </c>
      <c r="AD13" s="47">
        <f t="shared" si="7"/>
        <v>129.13636363636363</v>
      </c>
      <c r="AE13" s="46">
        <v>114</v>
      </c>
      <c r="AF13" s="46">
        <f t="shared" si="8"/>
        <v>243.13636363636363</v>
      </c>
      <c r="AG13" s="46">
        <f t="shared" si="9"/>
        <v>87.454545454545467</v>
      </c>
      <c r="AH13" s="47">
        <f t="shared" si="10"/>
        <v>155.68181818181816</v>
      </c>
      <c r="AI13" s="46">
        <v>72</v>
      </c>
      <c r="AJ13" s="46">
        <f t="shared" si="11"/>
        <v>227.68181818181816</v>
      </c>
      <c r="AK13" s="46">
        <f t="shared" si="12"/>
        <v>87.454545454545467</v>
      </c>
      <c r="AL13" s="47">
        <f t="shared" si="13"/>
        <v>140.22727272727269</v>
      </c>
      <c r="AM13" s="48">
        <f t="shared" si="19"/>
        <v>83.081818181818193</v>
      </c>
      <c r="AN13" s="48">
        <f t="shared" si="14"/>
        <v>179.28181818181821</v>
      </c>
      <c r="AO13" s="49">
        <f t="shared" si="15"/>
        <v>-39.054545454545519</v>
      </c>
      <c r="AP13" s="46">
        <f t="shared" si="16"/>
        <v>-6.5090909090909195</v>
      </c>
      <c r="AQ13" s="46">
        <f t="shared" si="17"/>
        <v>7</v>
      </c>
      <c r="AR13" s="46">
        <v>42</v>
      </c>
      <c r="AS13" s="46">
        <v>42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12" customHeight="1" x14ac:dyDescent="0.3">
      <c r="A14" s="37" t="s">
        <v>58</v>
      </c>
      <c r="B14" s="38" t="s">
        <v>42</v>
      </c>
      <c r="C14" s="39">
        <v>6</v>
      </c>
      <c r="D14" s="39">
        <v>1</v>
      </c>
      <c r="E14" s="40">
        <v>110</v>
      </c>
      <c r="F14" s="41">
        <v>87</v>
      </c>
      <c r="G14" s="41">
        <v>114</v>
      </c>
      <c r="H14" s="41">
        <v>66</v>
      </c>
      <c r="I14" s="41">
        <v>88</v>
      </c>
      <c r="J14" s="41">
        <v>136</v>
      </c>
      <c r="K14" s="41">
        <v>43</v>
      </c>
      <c r="L14" s="41">
        <v>98</v>
      </c>
      <c r="M14" s="41">
        <v>129</v>
      </c>
      <c r="N14" s="41">
        <v>75</v>
      </c>
      <c r="O14" s="41">
        <v>111</v>
      </c>
      <c r="P14" s="41">
        <v>92</v>
      </c>
      <c r="Q14" s="41">
        <v>94</v>
      </c>
      <c r="R14" s="41">
        <v>94</v>
      </c>
      <c r="S14" s="41">
        <v>50</v>
      </c>
      <c r="T14" s="42">
        <f t="shared" si="0"/>
        <v>93.2</v>
      </c>
      <c r="U14" s="43">
        <f t="shared" si="18"/>
        <v>93.2</v>
      </c>
      <c r="V14" s="44">
        <v>0</v>
      </c>
      <c r="W14" s="44">
        <f t="shared" si="1"/>
        <v>88.75</v>
      </c>
      <c r="X14" s="45">
        <f t="shared" si="2"/>
        <v>4.2363636363636363</v>
      </c>
      <c r="Y14" s="46">
        <f t="shared" si="3"/>
        <v>0</v>
      </c>
      <c r="Z14" s="47">
        <f t="shared" si="4"/>
        <v>110</v>
      </c>
      <c r="AA14" s="46"/>
      <c r="AB14" s="46">
        <f t="shared" si="5"/>
        <v>110</v>
      </c>
      <c r="AC14" s="46">
        <f t="shared" si="6"/>
        <v>21.18181818181818</v>
      </c>
      <c r="AD14" s="47">
        <f t="shared" si="7"/>
        <v>88.818181818181813</v>
      </c>
      <c r="AE14" s="46">
        <v>96</v>
      </c>
      <c r="AF14" s="46">
        <f t="shared" si="8"/>
        <v>184.81818181818181</v>
      </c>
      <c r="AG14" s="46">
        <f t="shared" si="9"/>
        <v>84.72727272727272</v>
      </c>
      <c r="AH14" s="47">
        <f t="shared" si="10"/>
        <v>100.09090909090909</v>
      </c>
      <c r="AI14" s="46">
        <v>72</v>
      </c>
      <c r="AJ14" s="46">
        <f t="shared" si="11"/>
        <v>172.09090909090909</v>
      </c>
      <c r="AK14" s="46">
        <f t="shared" si="12"/>
        <v>84.72727272727272</v>
      </c>
      <c r="AL14" s="47">
        <f t="shared" si="13"/>
        <v>87.363636363636374</v>
      </c>
      <c r="AM14" s="48">
        <f t="shared" si="19"/>
        <v>80.490909090909085</v>
      </c>
      <c r="AN14" s="48">
        <f t="shared" si="14"/>
        <v>173.69090909090909</v>
      </c>
      <c r="AO14" s="49">
        <f t="shared" si="15"/>
        <v>-86.327272727272714</v>
      </c>
      <c r="AP14" s="46">
        <f t="shared" si="16"/>
        <v>-14.387878787878785</v>
      </c>
      <c r="AQ14" s="46">
        <f t="shared" si="17"/>
        <v>15</v>
      </c>
      <c r="AR14" s="46">
        <v>90</v>
      </c>
      <c r="AS14" s="46">
        <v>90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12" customHeight="1" x14ac:dyDescent="0.3">
      <c r="A15" s="73" t="s">
        <v>59</v>
      </c>
      <c r="B15" s="38" t="s">
        <v>45</v>
      </c>
      <c r="C15" s="39">
        <v>6</v>
      </c>
      <c r="D15" s="39">
        <v>1</v>
      </c>
      <c r="E15" s="40">
        <v>54</v>
      </c>
      <c r="F15" s="41">
        <v>61</v>
      </c>
      <c r="G15" s="41">
        <v>52</v>
      </c>
      <c r="H15" s="41">
        <v>111</v>
      </c>
      <c r="I15" s="41">
        <v>50</v>
      </c>
      <c r="J15" s="41">
        <v>102</v>
      </c>
      <c r="K15" s="41">
        <v>57</v>
      </c>
      <c r="L15" s="41">
        <v>102</v>
      </c>
      <c r="M15" s="41">
        <v>77</v>
      </c>
      <c r="N15" s="41">
        <v>66</v>
      </c>
      <c r="O15" s="41">
        <v>115</v>
      </c>
      <c r="P15" s="41">
        <v>91</v>
      </c>
      <c r="Q15" s="41">
        <v>67</v>
      </c>
      <c r="R15" s="41">
        <v>96</v>
      </c>
      <c r="S15" s="41">
        <v>32</v>
      </c>
      <c r="T15" s="42">
        <f t="shared" si="0"/>
        <v>87</v>
      </c>
      <c r="U15" s="43">
        <f t="shared" si="18"/>
        <v>87</v>
      </c>
      <c r="V15" s="44">
        <v>0</v>
      </c>
      <c r="W15" s="44">
        <f t="shared" si="1"/>
        <v>68.5</v>
      </c>
      <c r="X15" s="45">
        <f t="shared" si="2"/>
        <v>3.9545454545454546</v>
      </c>
      <c r="Y15" s="46">
        <f t="shared" si="3"/>
        <v>0</v>
      </c>
      <c r="Z15" s="47">
        <f t="shared" si="4"/>
        <v>54</v>
      </c>
      <c r="AA15" s="46">
        <v>42</v>
      </c>
      <c r="AB15" s="46">
        <f t="shared" si="5"/>
        <v>96</v>
      </c>
      <c r="AC15" s="46">
        <f t="shared" si="6"/>
        <v>19.772727272727273</v>
      </c>
      <c r="AD15" s="47">
        <f t="shared" si="7"/>
        <v>76.22727272727272</v>
      </c>
      <c r="AE15" s="46">
        <v>132</v>
      </c>
      <c r="AF15" s="46">
        <f t="shared" si="8"/>
        <v>208.22727272727272</v>
      </c>
      <c r="AG15" s="46">
        <f t="shared" si="9"/>
        <v>79.090909090909093</v>
      </c>
      <c r="AH15" s="47">
        <f t="shared" si="10"/>
        <v>129.13636363636363</v>
      </c>
      <c r="AI15" s="46">
        <v>18</v>
      </c>
      <c r="AJ15" s="46">
        <f t="shared" si="11"/>
        <v>147.13636363636363</v>
      </c>
      <c r="AK15" s="46">
        <f t="shared" si="12"/>
        <v>79.090909090909093</v>
      </c>
      <c r="AL15" s="47">
        <f t="shared" si="13"/>
        <v>68.045454545454533</v>
      </c>
      <c r="AM15" s="48">
        <f t="shared" si="19"/>
        <v>75.13636363636364</v>
      </c>
      <c r="AN15" s="48">
        <f t="shared" si="14"/>
        <v>162.13636363636363</v>
      </c>
      <c r="AO15" s="49">
        <f t="shared" si="15"/>
        <v>-94.090909090909093</v>
      </c>
      <c r="AP15" s="46">
        <f t="shared" si="16"/>
        <v>-15.681818181818182</v>
      </c>
      <c r="AQ15" s="46">
        <f t="shared" si="17"/>
        <v>16</v>
      </c>
      <c r="AR15" s="46">
        <v>96</v>
      </c>
      <c r="AS15" s="46">
        <v>96</v>
      </c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ht="12" customHeight="1" x14ac:dyDescent="0.3">
      <c r="A16" s="37" t="s">
        <v>60</v>
      </c>
      <c r="B16" s="38" t="s">
        <v>55</v>
      </c>
      <c r="C16" s="39">
        <v>6</v>
      </c>
      <c r="D16" s="39">
        <v>1</v>
      </c>
      <c r="E16" s="40">
        <v>33</v>
      </c>
      <c r="F16" s="41">
        <v>106</v>
      </c>
      <c r="G16" s="41">
        <v>90</v>
      </c>
      <c r="H16" s="41">
        <v>111</v>
      </c>
      <c r="I16" s="41">
        <v>95</v>
      </c>
      <c r="J16" s="41">
        <v>62</v>
      </c>
      <c r="K16" s="41">
        <v>68</v>
      </c>
      <c r="L16" s="41">
        <v>116</v>
      </c>
      <c r="M16" s="41">
        <v>70</v>
      </c>
      <c r="N16" s="41">
        <v>82</v>
      </c>
      <c r="O16" s="41">
        <v>54</v>
      </c>
      <c r="P16" s="41">
        <v>81</v>
      </c>
      <c r="Q16" s="41">
        <v>128</v>
      </c>
      <c r="R16" s="41">
        <v>44</v>
      </c>
      <c r="S16" s="41">
        <v>40</v>
      </c>
      <c r="T16" s="42">
        <f t="shared" si="0"/>
        <v>77.8</v>
      </c>
      <c r="U16" s="43">
        <f t="shared" si="18"/>
        <v>77.8</v>
      </c>
      <c r="V16" s="44">
        <v>0</v>
      </c>
      <c r="W16" s="44">
        <f t="shared" si="1"/>
        <v>100.5</v>
      </c>
      <c r="X16" s="45">
        <f t="shared" si="2"/>
        <v>3.5363636363636362</v>
      </c>
      <c r="Y16" s="46">
        <f t="shared" si="3"/>
        <v>0</v>
      </c>
      <c r="Z16" s="47">
        <f t="shared" si="4"/>
        <v>33</v>
      </c>
      <c r="AA16" s="46">
        <v>42</v>
      </c>
      <c r="AB16" s="46">
        <f t="shared" si="5"/>
        <v>75</v>
      </c>
      <c r="AC16" s="46">
        <f t="shared" si="6"/>
        <v>17.68181818181818</v>
      </c>
      <c r="AD16" s="47">
        <f t="shared" si="7"/>
        <v>57.31818181818182</v>
      </c>
      <c r="AE16" s="46">
        <v>132</v>
      </c>
      <c r="AF16" s="46">
        <f t="shared" si="8"/>
        <v>189.31818181818181</v>
      </c>
      <c r="AG16" s="46">
        <f t="shared" si="9"/>
        <v>70.72727272727272</v>
      </c>
      <c r="AH16" s="47">
        <f t="shared" si="10"/>
        <v>118.59090909090909</v>
      </c>
      <c r="AI16" s="46">
        <v>18</v>
      </c>
      <c r="AJ16" s="46">
        <f t="shared" si="11"/>
        <v>136.59090909090909</v>
      </c>
      <c r="AK16" s="46">
        <f t="shared" si="12"/>
        <v>70.72727272727272</v>
      </c>
      <c r="AL16" s="47">
        <f t="shared" si="13"/>
        <v>65.863636363636374</v>
      </c>
      <c r="AM16" s="48">
        <f t="shared" si="19"/>
        <v>67.190909090909088</v>
      </c>
      <c r="AN16" s="48">
        <f t="shared" si="14"/>
        <v>144.9909090909091</v>
      </c>
      <c r="AO16" s="49">
        <f t="shared" si="15"/>
        <v>-79.127272727272725</v>
      </c>
      <c r="AP16" s="46">
        <f t="shared" si="16"/>
        <v>-13.187878787878788</v>
      </c>
      <c r="AQ16" s="46">
        <f t="shared" si="17"/>
        <v>14</v>
      </c>
      <c r="AR16" s="46">
        <v>84</v>
      </c>
      <c r="AS16" s="46">
        <v>84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2" customHeight="1" x14ac:dyDescent="0.3">
      <c r="A17" s="37" t="s">
        <v>61</v>
      </c>
      <c r="B17" s="38" t="s">
        <v>42</v>
      </c>
      <c r="C17" s="39">
        <v>6</v>
      </c>
      <c r="D17" s="39">
        <v>1</v>
      </c>
      <c r="E17" s="40">
        <v>40</v>
      </c>
      <c r="F17" s="41">
        <v>50</v>
      </c>
      <c r="G17" s="41">
        <v>41</v>
      </c>
      <c r="H17" s="41">
        <v>57</v>
      </c>
      <c r="I17" s="41">
        <v>62</v>
      </c>
      <c r="J17" s="41">
        <v>37</v>
      </c>
      <c r="K17" s="41">
        <v>58</v>
      </c>
      <c r="L17" s="41">
        <v>63</v>
      </c>
      <c r="M17" s="41">
        <v>58</v>
      </c>
      <c r="N17" s="41">
        <v>60</v>
      </c>
      <c r="O17" s="41">
        <v>59</v>
      </c>
      <c r="P17" s="41">
        <v>81</v>
      </c>
      <c r="Q17" s="41">
        <v>70</v>
      </c>
      <c r="R17" s="41">
        <v>33</v>
      </c>
      <c r="S17" s="41">
        <v>38</v>
      </c>
      <c r="T17" s="42">
        <f t="shared" si="0"/>
        <v>60.6</v>
      </c>
      <c r="U17" s="43">
        <f t="shared" si="18"/>
        <v>60.6</v>
      </c>
      <c r="V17" s="44">
        <v>0</v>
      </c>
      <c r="W17" s="44">
        <f t="shared" si="1"/>
        <v>52.5</v>
      </c>
      <c r="X17" s="45">
        <f t="shared" si="2"/>
        <v>2.7545454545454544</v>
      </c>
      <c r="Y17" s="46">
        <f t="shared" si="3"/>
        <v>0</v>
      </c>
      <c r="Z17" s="47">
        <f t="shared" si="4"/>
        <v>40</v>
      </c>
      <c r="AA17" s="46">
        <v>60</v>
      </c>
      <c r="AB17" s="46">
        <f t="shared" si="5"/>
        <v>100</v>
      </c>
      <c r="AC17" s="46">
        <f t="shared" si="6"/>
        <v>13.772727272727272</v>
      </c>
      <c r="AD17" s="47">
        <f t="shared" si="7"/>
        <v>86.227272727272734</v>
      </c>
      <c r="AE17" s="46">
        <v>120</v>
      </c>
      <c r="AF17" s="46">
        <f t="shared" si="8"/>
        <v>206.22727272727275</v>
      </c>
      <c r="AG17" s="46">
        <f t="shared" si="9"/>
        <v>55.090909090909086</v>
      </c>
      <c r="AH17" s="47">
        <f t="shared" si="10"/>
        <v>151.13636363636365</v>
      </c>
      <c r="AI17" s="46">
        <v>18</v>
      </c>
      <c r="AJ17" s="46">
        <f t="shared" si="11"/>
        <v>169.13636363636365</v>
      </c>
      <c r="AK17" s="46">
        <f t="shared" si="12"/>
        <v>55.090909090909086</v>
      </c>
      <c r="AL17" s="47">
        <f t="shared" si="13"/>
        <v>114.04545454545456</v>
      </c>
      <c r="AM17" s="50">
        <f>X17*23</f>
        <v>63.354545454545452</v>
      </c>
      <c r="AN17" s="48">
        <f t="shared" si="14"/>
        <v>123.95454545454545</v>
      </c>
      <c r="AO17" s="49">
        <f t="shared" si="15"/>
        <v>-9.9090909090908923</v>
      </c>
      <c r="AP17" s="46">
        <f t="shared" si="16"/>
        <v>-1.6515151515151487</v>
      </c>
      <c r="AQ17" s="46">
        <f t="shared" si="17"/>
        <v>2</v>
      </c>
      <c r="AR17" s="46">
        <v>12</v>
      </c>
      <c r="AS17" s="46">
        <v>12</v>
      </c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ht="12" customHeight="1" x14ac:dyDescent="0.3">
      <c r="A18" s="73" t="s">
        <v>62</v>
      </c>
      <c r="B18" s="38" t="s">
        <v>63</v>
      </c>
      <c r="C18" s="39">
        <v>6</v>
      </c>
      <c r="D18" s="39">
        <v>1</v>
      </c>
      <c r="E18" s="40">
        <v>48</v>
      </c>
      <c r="F18" s="41">
        <v>141</v>
      </c>
      <c r="G18" s="41">
        <v>90</v>
      </c>
      <c r="H18" s="41">
        <v>166</v>
      </c>
      <c r="I18" s="41">
        <v>65</v>
      </c>
      <c r="J18" s="41">
        <v>136</v>
      </c>
      <c r="K18" s="41">
        <v>35</v>
      </c>
      <c r="L18" s="41">
        <v>69</v>
      </c>
      <c r="M18" s="41">
        <v>54</v>
      </c>
      <c r="N18" s="41">
        <v>43</v>
      </c>
      <c r="O18" s="41">
        <v>63</v>
      </c>
      <c r="P18" s="41">
        <v>47</v>
      </c>
      <c r="Q18" s="41">
        <v>60</v>
      </c>
      <c r="R18" s="41">
        <v>52</v>
      </c>
      <c r="S18" s="41">
        <v>41</v>
      </c>
      <c r="T18" s="42">
        <f t="shared" si="0"/>
        <v>53</v>
      </c>
      <c r="U18" s="43">
        <f t="shared" si="18"/>
        <v>53</v>
      </c>
      <c r="V18" s="44">
        <v>0</v>
      </c>
      <c r="W18" s="44">
        <f t="shared" si="1"/>
        <v>115.5</v>
      </c>
      <c r="X18" s="45">
        <f t="shared" si="2"/>
        <v>2.4090909090909092</v>
      </c>
      <c r="Y18" s="46">
        <f t="shared" si="3"/>
        <v>0</v>
      </c>
      <c r="Z18" s="47">
        <f t="shared" si="4"/>
        <v>48</v>
      </c>
      <c r="AA18" s="46"/>
      <c r="AB18" s="46">
        <f t="shared" si="5"/>
        <v>48</v>
      </c>
      <c r="AC18" s="46">
        <f t="shared" si="6"/>
        <v>12.045454545454547</v>
      </c>
      <c r="AD18" s="47">
        <f t="shared" si="7"/>
        <v>35.954545454545453</v>
      </c>
      <c r="AE18" s="46">
        <v>48</v>
      </c>
      <c r="AF18" s="46">
        <f t="shared" si="8"/>
        <v>83.954545454545453</v>
      </c>
      <c r="AG18" s="46">
        <f t="shared" si="9"/>
        <v>48.181818181818187</v>
      </c>
      <c r="AH18" s="47">
        <f t="shared" si="10"/>
        <v>35.772727272727266</v>
      </c>
      <c r="AI18" s="46">
        <v>42</v>
      </c>
      <c r="AJ18" s="46">
        <f t="shared" si="11"/>
        <v>77.772727272727266</v>
      </c>
      <c r="AK18" s="46">
        <f t="shared" si="12"/>
        <v>48.181818181818187</v>
      </c>
      <c r="AL18" s="47">
        <f t="shared" si="13"/>
        <v>29.590909090909079</v>
      </c>
      <c r="AM18" s="48">
        <f>X18*19</f>
        <v>45.772727272727273</v>
      </c>
      <c r="AN18" s="48">
        <f t="shared" si="14"/>
        <v>98.77272727272728</v>
      </c>
      <c r="AO18" s="49">
        <f t="shared" si="15"/>
        <v>-69.181818181818201</v>
      </c>
      <c r="AP18" s="46">
        <f t="shared" si="16"/>
        <v>-11.530303030303033</v>
      </c>
      <c r="AQ18" s="46">
        <f t="shared" si="17"/>
        <v>12</v>
      </c>
      <c r="AR18" s="46">
        <v>72</v>
      </c>
      <c r="AS18" s="46">
        <v>72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ht="12" customHeight="1" x14ac:dyDescent="0.3">
      <c r="A19" s="73" t="s">
        <v>64</v>
      </c>
      <c r="B19" s="38" t="s">
        <v>63</v>
      </c>
      <c r="C19" s="39">
        <v>6</v>
      </c>
      <c r="D19" s="39">
        <v>1</v>
      </c>
      <c r="E19" s="40">
        <v>64</v>
      </c>
      <c r="F19" s="41">
        <v>50</v>
      </c>
      <c r="G19" s="41">
        <v>43</v>
      </c>
      <c r="H19" s="41">
        <v>46</v>
      </c>
      <c r="I19" s="41">
        <v>44</v>
      </c>
      <c r="J19" s="41">
        <v>40</v>
      </c>
      <c r="K19" s="41">
        <v>39</v>
      </c>
      <c r="L19" s="41">
        <v>47</v>
      </c>
      <c r="M19" s="41">
        <v>30</v>
      </c>
      <c r="N19" s="41">
        <v>35</v>
      </c>
      <c r="O19" s="41">
        <v>42</v>
      </c>
      <c r="P19" s="41">
        <v>42</v>
      </c>
      <c r="Q19" s="41">
        <v>38</v>
      </c>
      <c r="R19" s="41">
        <v>30</v>
      </c>
      <c r="S19" s="41">
        <v>0</v>
      </c>
      <c r="T19" s="42">
        <f t="shared" si="0"/>
        <v>37.4</v>
      </c>
      <c r="U19" s="43">
        <f t="shared" si="18"/>
        <v>37.4</v>
      </c>
      <c r="V19" s="44">
        <v>0</v>
      </c>
      <c r="W19" s="44">
        <f t="shared" si="1"/>
        <v>45.75</v>
      </c>
      <c r="X19" s="45">
        <f t="shared" si="2"/>
        <v>1.7</v>
      </c>
      <c r="Y19" s="46">
        <f t="shared" si="3"/>
        <v>0</v>
      </c>
      <c r="Z19" s="47">
        <f t="shared" si="4"/>
        <v>64</v>
      </c>
      <c r="AA19" s="46"/>
      <c r="AB19" s="46">
        <f t="shared" si="5"/>
        <v>64</v>
      </c>
      <c r="AC19" s="46">
        <f t="shared" si="6"/>
        <v>8.5</v>
      </c>
      <c r="AD19" s="47">
        <f t="shared" si="7"/>
        <v>55.5</v>
      </c>
      <c r="AE19" s="46">
        <v>48</v>
      </c>
      <c r="AF19" s="46">
        <f t="shared" si="8"/>
        <v>103.5</v>
      </c>
      <c r="AG19" s="46">
        <f t="shared" si="9"/>
        <v>34</v>
      </c>
      <c r="AH19" s="47">
        <f t="shared" si="10"/>
        <v>69.5</v>
      </c>
      <c r="AI19" s="46">
        <v>18</v>
      </c>
      <c r="AJ19" s="46">
        <f t="shared" si="11"/>
        <v>87.5</v>
      </c>
      <c r="AK19" s="46">
        <f t="shared" si="12"/>
        <v>34</v>
      </c>
      <c r="AL19" s="47">
        <f t="shared" si="13"/>
        <v>53.5</v>
      </c>
      <c r="AM19" s="48">
        <f>X19*19</f>
        <v>32.299999999999997</v>
      </c>
      <c r="AN19" s="48">
        <f t="shared" si="14"/>
        <v>69.699999999999989</v>
      </c>
      <c r="AO19" s="49">
        <f t="shared" si="15"/>
        <v>-16.199999999999989</v>
      </c>
      <c r="AP19" s="46">
        <f t="shared" si="16"/>
        <v>-2.699999999999998</v>
      </c>
      <c r="AQ19" s="46">
        <f t="shared" si="17"/>
        <v>3</v>
      </c>
      <c r="AR19" s="46">
        <v>18</v>
      </c>
      <c r="AS19" s="46">
        <v>18</v>
      </c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ht="12" customHeight="1" x14ac:dyDescent="0.3">
      <c r="A20" s="37" t="s">
        <v>66</v>
      </c>
      <c r="B20" s="38" t="s">
        <v>42</v>
      </c>
      <c r="C20" s="39">
        <v>6</v>
      </c>
      <c r="D20" s="39">
        <v>1</v>
      </c>
      <c r="E20" s="40">
        <v>15</v>
      </c>
      <c r="F20" s="41">
        <v>38</v>
      </c>
      <c r="G20" s="41">
        <v>43</v>
      </c>
      <c r="H20" s="41">
        <v>38</v>
      </c>
      <c r="I20" s="41">
        <v>34</v>
      </c>
      <c r="J20" s="41">
        <v>36</v>
      </c>
      <c r="K20" s="41">
        <v>38</v>
      </c>
      <c r="L20" s="41">
        <v>36</v>
      </c>
      <c r="M20" s="41">
        <v>30</v>
      </c>
      <c r="N20" s="41">
        <v>30</v>
      </c>
      <c r="O20" s="41">
        <v>42</v>
      </c>
      <c r="P20" s="41">
        <v>41</v>
      </c>
      <c r="Q20" s="41">
        <v>37</v>
      </c>
      <c r="R20" s="41">
        <v>37</v>
      </c>
      <c r="S20" s="41">
        <v>0</v>
      </c>
      <c r="T20" s="42">
        <f t="shared" si="0"/>
        <v>37.4</v>
      </c>
      <c r="U20" s="43">
        <f t="shared" si="18"/>
        <v>37.4</v>
      </c>
      <c r="V20" s="44">
        <v>0</v>
      </c>
      <c r="W20" s="44">
        <f t="shared" si="1"/>
        <v>38.25</v>
      </c>
      <c r="X20" s="45">
        <f t="shared" si="2"/>
        <v>1.7</v>
      </c>
      <c r="Y20" s="46">
        <f t="shared" si="3"/>
        <v>0</v>
      </c>
      <c r="Z20" s="47">
        <f t="shared" si="4"/>
        <v>15</v>
      </c>
      <c r="AA20" s="46">
        <v>6</v>
      </c>
      <c r="AB20" s="46">
        <f t="shared" si="5"/>
        <v>21</v>
      </c>
      <c r="AC20" s="46">
        <f t="shared" si="6"/>
        <v>8.5</v>
      </c>
      <c r="AD20" s="47">
        <f t="shared" si="7"/>
        <v>12.5</v>
      </c>
      <c r="AE20" s="46">
        <v>42</v>
      </c>
      <c r="AF20" s="46">
        <f t="shared" si="8"/>
        <v>54.5</v>
      </c>
      <c r="AG20" s="46">
        <f t="shared" si="9"/>
        <v>34</v>
      </c>
      <c r="AH20" s="47">
        <f t="shared" si="10"/>
        <v>20.5</v>
      </c>
      <c r="AI20" s="46">
        <v>54</v>
      </c>
      <c r="AJ20" s="46">
        <f t="shared" si="11"/>
        <v>74.5</v>
      </c>
      <c r="AK20" s="46">
        <f t="shared" si="12"/>
        <v>34</v>
      </c>
      <c r="AL20" s="47">
        <f t="shared" si="13"/>
        <v>40.5</v>
      </c>
      <c r="AM20" s="48">
        <f>X20*23</f>
        <v>39.1</v>
      </c>
      <c r="AN20" s="48">
        <f t="shared" si="14"/>
        <v>76.5</v>
      </c>
      <c r="AO20" s="49">
        <f t="shared" si="15"/>
        <v>-36</v>
      </c>
      <c r="AP20" s="46">
        <f t="shared" si="16"/>
        <v>-6</v>
      </c>
      <c r="AQ20" s="46">
        <f t="shared" si="17"/>
        <v>6</v>
      </c>
      <c r="AR20" s="46">
        <v>36</v>
      </c>
      <c r="AS20" s="46">
        <v>36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ht="12" customHeight="1" x14ac:dyDescent="0.3">
      <c r="A21" s="73" t="s">
        <v>67</v>
      </c>
      <c r="B21" s="38" t="s">
        <v>57</v>
      </c>
      <c r="C21" s="39">
        <v>6</v>
      </c>
      <c r="D21" s="39">
        <v>1</v>
      </c>
      <c r="E21" s="40">
        <v>63</v>
      </c>
      <c r="F21" s="41">
        <v>76</v>
      </c>
      <c r="G21" s="41">
        <v>90</v>
      </c>
      <c r="H21" s="41">
        <v>41</v>
      </c>
      <c r="I21" s="41">
        <v>71</v>
      </c>
      <c r="J21" s="41">
        <v>36</v>
      </c>
      <c r="K21" s="41">
        <v>33</v>
      </c>
      <c r="L21" s="41">
        <v>61</v>
      </c>
      <c r="M21" s="41">
        <v>38</v>
      </c>
      <c r="N21" s="41">
        <v>14</v>
      </c>
      <c r="O21" s="41">
        <v>41</v>
      </c>
      <c r="P21" s="41">
        <v>34</v>
      </c>
      <c r="Q21" s="41">
        <v>37</v>
      </c>
      <c r="R21" s="41">
        <v>41</v>
      </c>
      <c r="S21" s="41">
        <v>10</v>
      </c>
      <c r="T21" s="42">
        <f t="shared" si="0"/>
        <v>38.25</v>
      </c>
      <c r="U21" s="43">
        <f>AVERAGE(O21:R21)</f>
        <v>38.25</v>
      </c>
      <c r="V21" s="44">
        <v>0</v>
      </c>
      <c r="W21" s="44">
        <f t="shared" si="1"/>
        <v>69.5</v>
      </c>
      <c r="X21" s="45">
        <f t="shared" si="2"/>
        <v>1.7386363636363635</v>
      </c>
      <c r="Y21" s="46">
        <f t="shared" si="3"/>
        <v>0</v>
      </c>
      <c r="Z21" s="47">
        <f t="shared" si="4"/>
        <v>63</v>
      </c>
      <c r="AA21" s="46"/>
      <c r="AB21" s="46">
        <f t="shared" si="5"/>
        <v>63</v>
      </c>
      <c r="AC21" s="46">
        <f t="shared" si="6"/>
        <v>8.6931818181818183</v>
      </c>
      <c r="AD21" s="47">
        <f t="shared" si="7"/>
        <v>54.30681818181818</v>
      </c>
      <c r="AE21" s="52"/>
      <c r="AF21" s="46">
        <f t="shared" si="8"/>
        <v>54.30681818181818</v>
      </c>
      <c r="AG21" s="46">
        <f t="shared" si="9"/>
        <v>34.772727272727273</v>
      </c>
      <c r="AH21" s="47">
        <f t="shared" si="10"/>
        <v>19.534090909090907</v>
      </c>
      <c r="AI21" s="46">
        <v>54</v>
      </c>
      <c r="AJ21" s="46">
        <f t="shared" si="11"/>
        <v>73.534090909090907</v>
      </c>
      <c r="AK21" s="46">
        <f t="shared" si="12"/>
        <v>34.772727272727273</v>
      </c>
      <c r="AL21" s="47">
        <f t="shared" si="13"/>
        <v>38.761363636363633</v>
      </c>
      <c r="AM21" s="48">
        <f>X21*19</f>
        <v>33.034090909090907</v>
      </c>
      <c r="AN21" s="48">
        <f t="shared" si="14"/>
        <v>71.284090909090907</v>
      </c>
      <c r="AO21" s="49">
        <f t="shared" si="15"/>
        <v>-32.522727272727273</v>
      </c>
      <c r="AP21" s="46">
        <f t="shared" si="16"/>
        <v>-5.4204545454545459</v>
      </c>
      <c r="AQ21" s="46">
        <f t="shared" si="17"/>
        <v>6</v>
      </c>
      <c r="AR21" s="52">
        <v>30</v>
      </c>
      <c r="AS21" s="46">
        <v>30</v>
      </c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2" customHeight="1" x14ac:dyDescent="0.3">
      <c r="A22" s="73" t="s">
        <v>68</v>
      </c>
      <c r="B22" s="38" t="s">
        <v>69</v>
      </c>
      <c r="C22" s="39">
        <v>6</v>
      </c>
      <c r="D22" s="39">
        <v>1</v>
      </c>
      <c r="E22" s="40">
        <v>48</v>
      </c>
      <c r="F22" s="41">
        <v>44</v>
      </c>
      <c r="G22" s="41">
        <v>15</v>
      </c>
      <c r="H22" s="41">
        <v>31</v>
      </c>
      <c r="I22" s="41">
        <v>30</v>
      </c>
      <c r="J22" s="41">
        <v>24</v>
      </c>
      <c r="K22" s="41">
        <v>29</v>
      </c>
      <c r="L22" s="41">
        <v>30</v>
      </c>
      <c r="M22" s="41">
        <v>16</v>
      </c>
      <c r="N22" s="41">
        <v>31</v>
      </c>
      <c r="O22" s="41">
        <v>41</v>
      </c>
      <c r="P22" s="41">
        <v>24</v>
      </c>
      <c r="Q22" s="41">
        <v>33</v>
      </c>
      <c r="R22" s="41">
        <v>27</v>
      </c>
      <c r="S22" s="41">
        <v>4</v>
      </c>
      <c r="T22" s="42">
        <f t="shared" si="0"/>
        <v>31.2</v>
      </c>
      <c r="U22" s="43">
        <f>AVERAGE(N22:R22)</f>
        <v>31.2</v>
      </c>
      <c r="V22" s="44">
        <v>0</v>
      </c>
      <c r="W22" s="44">
        <f t="shared" si="1"/>
        <v>30</v>
      </c>
      <c r="X22" s="45">
        <f t="shared" si="2"/>
        <v>1.4181818181818182</v>
      </c>
      <c r="Y22" s="46">
        <f t="shared" si="3"/>
        <v>0</v>
      </c>
      <c r="Z22" s="47">
        <f t="shared" si="4"/>
        <v>48</v>
      </c>
      <c r="AA22" s="46">
        <v>30</v>
      </c>
      <c r="AB22" s="46">
        <f t="shared" si="5"/>
        <v>78</v>
      </c>
      <c r="AC22" s="46">
        <f t="shared" si="6"/>
        <v>7.0909090909090908</v>
      </c>
      <c r="AD22" s="47">
        <f t="shared" si="7"/>
        <v>70.909090909090907</v>
      </c>
      <c r="AE22" s="46">
        <v>12</v>
      </c>
      <c r="AF22" s="46">
        <f t="shared" si="8"/>
        <v>82.909090909090907</v>
      </c>
      <c r="AG22" s="46">
        <f t="shared" si="9"/>
        <v>28.363636363636363</v>
      </c>
      <c r="AH22" s="47">
        <f t="shared" si="10"/>
        <v>54.545454545454547</v>
      </c>
      <c r="AI22" s="46"/>
      <c r="AJ22" s="46">
        <f t="shared" si="11"/>
        <v>54.545454545454547</v>
      </c>
      <c r="AK22" s="46">
        <f t="shared" si="12"/>
        <v>28.363636363636363</v>
      </c>
      <c r="AL22" s="47">
        <f t="shared" si="13"/>
        <v>26.181818181818183</v>
      </c>
      <c r="AM22" s="50">
        <f>X22*23</f>
        <v>32.618181818181817</v>
      </c>
      <c r="AN22" s="48">
        <f t="shared" si="14"/>
        <v>63.818181818181813</v>
      </c>
      <c r="AO22" s="49">
        <f t="shared" si="15"/>
        <v>-37.636363636363626</v>
      </c>
      <c r="AP22" s="46">
        <f t="shared" si="16"/>
        <v>-6.2727272727272707</v>
      </c>
      <c r="AQ22" s="46">
        <f t="shared" si="17"/>
        <v>7</v>
      </c>
      <c r="AR22" s="46">
        <v>42</v>
      </c>
      <c r="AS22" s="46">
        <v>42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2" customHeight="1" x14ac:dyDescent="0.3">
      <c r="A23" s="37" t="s">
        <v>70</v>
      </c>
      <c r="B23" s="38" t="s">
        <v>55</v>
      </c>
      <c r="C23" s="39">
        <v>6</v>
      </c>
      <c r="D23" s="39">
        <v>1</v>
      </c>
      <c r="E23" s="40">
        <v>45</v>
      </c>
      <c r="F23" s="41">
        <v>16</v>
      </c>
      <c r="G23" s="41">
        <v>20</v>
      </c>
      <c r="H23" s="41">
        <v>17</v>
      </c>
      <c r="I23" s="41">
        <v>9</v>
      </c>
      <c r="J23" s="41">
        <v>25</v>
      </c>
      <c r="K23" s="41">
        <v>35</v>
      </c>
      <c r="L23" s="41">
        <v>6</v>
      </c>
      <c r="M23" s="41">
        <v>25</v>
      </c>
      <c r="N23" s="41">
        <v>44</v>
      </c>
      <c r="O23" s="41">
        <v>22</v>
      </c>
      <c r="P23" s="41">
        <v>28</v>
      </c>
      <c r="Q23" s="41">
        <v>15</v>
      </c>
      <c r="R23" s="41">
        <v>7</v>
      </c>
      <c r="S23" s="41">
        <v>17</v>
      </c>
      <c r="T23" s="42">
        <f t="shared" si="0"/>
        <v>27.25</v>
      </c>
      <c r="U23" s="43">
        <f>AVERAGE(N23:Q23)</f>
        <v>27.25</v>
      </c>
      <c r="V23" s="44">
        <v>0</v>
      </c>
      <c r="W23" s="44">
        <f t="shared" si="1"/>
        <v>15.5</v>
      </c>
      <c r="X23" s="45">
        <f t="shared" si="2"/>
        <v>1.2386363636363635</v>
      </c>
      <c r="Y23" s="46">
        <f t="shared" si="3"/>
        <v>0</v>
      </c>
      <c r="Z23" s="47">
        <f t="shared" si="4"/>
        <v>45</v>
      </c>
      <c r="AA23" s="46"/>
      <c r="AB23" s="46">
        <f t="shared" si="5"/>
        <v>45</v>
      </c>
      <c r="AC23" s="46">
        <f t="shared" si="6"/>
        <v>6.1931818181818175</v>
      </c>
      <c r="AD23" s="47">
        <f t="shared" si="7"/>
        <v>38.80681818181818</v>
      </c>
      <c r="AE23" s="46">
        <v>66</v>
      </c>
      <c r="AF23" s="46">
        <f t="shared" si="8"/>
        <v>104.80681818181819</v>
      </c>
      <c r="AG23" s="46">
        <f t="shared" si="9"/>
        <v>24.77272727272727</v>
      </c>
      <c r="AH23" s="47">
        <f t="shared" si="10"/>
        <v>80.034090909090921</v>
      </c>
      <c r="AI23" s="46"/>
      <c r="AJ23" s="46">
        <f t="shared" si="11"/>
        <v>80.034090909090921</v>
      </c>
      <c r="AK23" s="46">
        <f t="shared" si="12"/>
        <v>24.77272727272727</v>
      </c>
      <c r="AL23" s="47">
        <f t="shared" si="13"/>
        <v>55.261363636363654</v>
      </c>
      <c r="AM23" s="50">
        <f>X23*23</f>
        <v>28.48863636363636</v>
      </c>
      <c r="AN23" s="48">
        <f t="shared" si="14"/>
        <v>55.73863636363636</v>
      </c>
      <c r="AO23" s="49">
        <f t="shared" si="15"/>
        <v>-0.47727272727270531</v>
      </c>
      <c r="AP23" s="46">
        <f t="shared" si="16"/>
        <v>-7.954545454545088E-2</v>
      </c>
      <c r="AQ23" s="46">
        <f t="shared" si="17"/>
        <v>1</v>
      </c>
      <c r="AR23" s="52">
        <v>0</v>
      </c>
      <c r="AS23" s="46">
        <v>0</v>
      </c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ht="12" customHeight="1" x14ac:dyDescent="0.35">
      <c r="A24" s="74" t="s">
        <v>71</v>
      </c>
      <c r="B24" s="38" t="s">
        <v>72</v>
      </c>
      <c r="C24" s="39">
        <v>12</v>
      </c>
      <c r="D24" s="39">
        <v>12</v>
      </c>
      <c r="E24" s="40">
        <v>105</v>
      </c>
      <c r="F24" s="41">
        <v>40</v>
      </c>
      <c r="G24" s="41">
        <v>25</v>
      </c>
      <c r="H24" s="41">
        <v>43</v>
      </c>
      <c r="I24" s="41">
        <v>66</v>
      </c>
      <c r="J24" s="51">
        <v>34</v>
      </c>
      <c r="K24" s="51">
        <v>22</v>
      </c>
      <c r="L24" s="51">
        <v>44</v>
      </c>
      <c r="M24" s="51">
        <v>41</v>
      </c>
      <c r="N24" s="41">
        <v>57</v>
      </c>
      <c r="O24" s="41">
        <v>10</v>
      </c>
      <c r="P24" s="41">
        <v>27</v>
      </c>
      <c r="Q24" s="41">
        <v>18</v>
      </c>
      <c r="R24" s="41">
        <v>17</v>
      </c>
      <c r="S24" s="41">
        <v>5</v>
      </c>
      <c r="T24" s="42">
        <f t="shared" si="0"/>
        <v>25.8</v>
      </c>
      <c r="U24" s="43">
        <f>AVERAGE(N24:R24)</f>
        <v>25.8</v>
      </c>
      <c r="V24" s="44">
        <v>0</v>
      </c>
      <c r="W24" s="44">
        <f t="shared" si="1"/>
        <v>43.5</v>
      </c>
      <c r="X24" s="45">
        <f t="shared" si="2"/>
        <v>1.1727272727272728</v>
      </c>
      <c r="Y24" s="46">
        <f t="shared" si="3"/>
        <v>0</v>
      </c>
      <c r="Z24" s="47">
        <f t="shared" si="4"/>
        <v>105</v>
      </c>
      <c r="AA24" s="46"/>
      <c r="AB24" s="46">
        <f t="shared" si="5"/>
        <v>105</v>
      </c>
      <c r="AC24" s="46">
        <f t="shared" si="6"/>
        <v>5.8636363636363642</v>
      </c>
      <c r="AD24" s="47">
        <f t="shared" si="7"/>
        <v>99.13636363636364</v>
      </c>
      <c r="AE24" s="46">
        <v>36</v>
      </c>
      <c r="AF24" s="46">
        <f t="shared" si="8"/>
        <v>135.13636363636363</v>
      </c>
      <c r="AG24" s="46">
        <f t="shared" si="9"/>
        <v>23.454545454545457</v>
      </c>
      <c r="AH24" s="47">
        <f t="shared" si="10"/>
        <v>111.68181818181817</v>
      </c>
      <c r="AI24" s="46"/>
      <c r="AJ24" s="46">
        <f t="shared" si="11"/>
        <v>111.68181818181817</v>
      </c>
      <c r="AK24" s="46">
        <f t="shared" si="12"/>
        <v>23.454545454545457</v>
      </c>
      <c r="AL24" s="47">
        <f t="shared" si="13"/>
        <v>88.22727272727272</v>
      </c>
      <c r="AM24" s="48">
        <f>X24*19</f>
        <v>22.281818181818185</v>
      </c>
      <c r="AN24" s="48">
        <f t="shared" si="14"/>
        <v>48.081818181818186</v>
      </c>
      <c r="AO24" s="49">
        <f t="shared" si="15"/>
        <v>40.145454545454534</v>
      </c>
      <c r="AP24" s="46">
        <f t="shared" si="16"/>
        <v>3.3454545454545443</v>
      </c>
      <c r="AQ24" s="46">
        <f t="shared" si="17"/>
        <v>4</v>
      </c>
      <c r="AR24" s="46"/>
      <c r="AS24" s="46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2" customHeight="1" x14ac:dyDescent="0.3">
      <c r="A25" s="73" t="s">
        <v>53</v>
      </c>
      <c r="B25" s="38" t="s">
        <v>73</v>
      </c>
      <c r="C25" s="39">
        <v>2</v>
      </c>
      <c r="D25" s="39">
        <v>1</v>
      </c>
      <c r="E25" s="40">
        <v>45</v>
      </c>
      <c r="F25" s="41">
        <v>17</v>
      </c>
      <c r="G25" s="41">
        <v>19</v>
      </c>
      <c r="H25" s="41">
        <v>20</v>
      </c>
      <c r="I25" s="41">
        <v>22</v>
      </c>
      <c r="J25" s="41">
        <v>33</v>
      </c>
      <c r="K25" s="41">
        <v>24</v>
      </c>
      <c r="L25" s="41">
        <v>13</v>
      </c>
      <c r="M25" s="41">
        <v>15</v>
      </c>
      <c r="N25" s="41">
        <v>33</v>
      </c>
      <c r="O25" s="41">
        <v>19</v>
      </c>
      <c r="P25" s="41">
        <v>18</v>
      </c>
      <c r="Q25" s="41">
        <v>27</v>
      </c>
      <c r="R25" s="41">
        <v>14</v>
      </c>
      <c r="S25" s="41">
        <v>0</v>
      </c>
      <c r="T25" s="42">
        <f t="shared" si="0"/>
        <v>22.2</v>
      </c>
      <c r="U25" s="43">
        <f>AVERAGE(N25:R25)</f>
        <v>22.2</v>
      </c>
      <c r="V25" s="44">
        <v>0</v>
      </c>
      <c r="W25" s="44">
        <f t="shared" si="1"/>
        <v>19.5</v>
      </c>
      <c r="X25" s="45">
        <f t="shared" si="2"/>
        <v>1.009090909090909</v>
      </c>
      <c r="Y25" s="46">
        <f t="shared" si="3"/>
        <v>0</v>
      </c>
      <c r="Z25" s="47">
        <f t="shared" si="4"/>
        <v>45</v>
      </c>
      <c r="AA25" s="46"/>
      <c r="AB25" s="46">
        <f t="shared" si="5"/>
        <v>45</v>
      </c>
      <c r="AC25" s="46">
        <f t="shared" si="6"/>
        <v>5.045454545454545</v>
      </c>
      <c r="AD25" s="47">
        <f t="shared" si="7"/>
        <v>39.954545454545453</v>
      </c>
      <c r="AE25" s="46"/>
      <c r="AF25" s="46">
        <f t="shared" si="8"/>
        <v>39.954545454545453</v>
      </c>
      <c r="AG25" s="46">
        <f t="shared" si="9"/>
        <v>20.18181818181818</v>
      </c>
      <c r="AH25" s="47">
        <f t="shared" si="10"/>
        <v>19.772727272727273</v>
      </c>
      <c r="AI25" s="46">
        <v>36</v>
      </c>
      <c r="AJ25" s="46">
        <f t="shared" si="11"/>
        <v>55.772727272727273</v>
      </c>
      <c r="AK25" s="46">
        <f t="shared" si="12"/>
        <v>20.18181818181818</v>
      </c>
      <c r="AL25" s="47">
        <f t="shared" si="13"/>
        <v>35.590909090909093</v>
      </c>
      <c r="AM25" s="48">
        <f>X25*19</f>
        <v>19.172727272727272</v>
      </c>
      <c r="AN25" s="48">
        <f t="shared" si="14"/>
        <v>41.372727272727275</v>
      </c>
      <c r="AO25" s="49">
        <f t="shared" si="15"/>
        <v>-5.7818181818181813</v>
      </c>
      <c r="AP25" s="46">
        <f t="shared" si="16"/>
        <v>-2.8909090909090907</v>
      </c>
      <c r="AQ25" s="46">
        <f t="shared" si="17"/>
        <v>3</v>
      </c>
      <c r="AR25" s="46">
        <v>6</v>
      </c>
      <c r="AS25" s="46">
        <v>6</v>
      </c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2" customHeight="1" x14ac:dyDescent="0.3">
      <c r="A26" s="37" t="s">
        <v>74</v>
      </c>
      <c r="B26" s="38" t="s">
        <v>55</v>
      </c>
      <c r="C26" s="39">
        <v>6</v>
      </c>
      <c r="D26" s="39">
        <v>1</v>
      </c>
      <c r="E26" s="40">
        <v>0</v>
      </c>
      <c r="F26" s="41">
        <v>33</v>
      </c>
      <c r="G26" s="41">
        <v>47</v>
      </c>
      <c r="H26" s="41">
        <v>53</v>
      </c>
      <c r="I26" s="41">
        <v>30</v>
      </c>
      <c r="J26" s="41">
        <v>54</v>
      </c>
      <c r="K26" s="41">
        <v>18</v>
      </c>
      <c r="L26" s="41">
        <v>16</v>
      </c>
      <c r="M26" s="41">
        <v>20</v>
      </c>
      <c r="N26" s="41">
        <v>21</v>
      </c>
      <c r="O26" s="41">
        <v>29</v>
      </c>
      <c r="P26" s="41">
        <v>17</v>
      </c>
      <c r="Q26" s="41">
        <v>22</v>
      </c>
      <c r="R26" s="41">
        <v>22</v>
      </c>
      <c r="S26" s="41">
        <v>9</v>
      </c>
      <c r="T26" s="42">
        <f t="shared" si="0"/>
        <v>22.2</v>
      </c>
      <c r="U26" s="43">
        <f>AVERAGE(N26:R26)</f>
        <v>22.2</v>
      </c>
      <c r="V26" s="44">
        <v>0</v>
      </c>
      <c r="W26" s="44">
        <f t="shared" si="1"/>
        <v>40.75</v>
      </c>
      <c r="X26" s="45">
        <f t="shared" si="2"/>
        <v>1.009090909090909</v>
      </c>
      <c r="Y26" s="46">
        <f t="shared" si="3"/>
        <v>0</v>
      </c>
      <c r="Z26" s="47">
        <f t="shared" si="4"/>
        <v>0</v>
      </c>
      <c r="AA26" s="46"/>
      <c r="AB26" s="46">
        <f t="shared" si="5"/>
        <v>0</v>
      </c>
      <c r="AC26" s="46">
        <f t="shared" si="6"/>
        <v>5.045454545454545</v>
      </c>
      <c r="AD26" s="47">
        <f t="shared" si="7"/>
        <v>-5.045454545454545</v>
      </c>
      <c r="AE26" s="46"/>
      <c r="AF26" s="46">
        <f t="shared" si="8"/>
        <v>-5.045454545454545</v>
      </c>
      <c r="AG26" s="46">
        <f t="shared" si="9"/>
        <v>20.18181818181818</v>
      </c>
      <c r="AH26" s="47">
        <f t="shared" si="10"/>
        <v>-25.227272727272727</v>
      </c>
      <c r="AI26" s="46">
        <v>36</v>
      </c>
      <c r="AJ26" s="46">
        <f t="shared" si="11"/>
        <v>10.772727272727273</v>
      </c>
      <c r="AK26" s="46">
        <f t="shared" si="12"/>
        <v>20.18181818181818</v>
      </c>
      <c r="AL26" s="47">
        <f t="shared" si="13"/>
        <v>-9.4090909090909065</v>
      </c>
      <c r="AM26" s="48">
        <f>X26*19</f>
        <v>19.172727272727272</v>
      </c>
      <c r="AN26" s="48">
        <f t="shared" si="14"/>
        <v>41.372727272727275</v>
      </c>
      <c r="AO26" s="49">
        <f t="shared" si="15"/>
        <v>-50.781818181818181</v>
      </c>
      <c r="AP26" s="46">
        <f t="shared" si="16"/>
        <v>-8.463636363636363</v>
      </c>
      <c r="AQ26" s="46">
        <f t="shared" si="17"/>
        <v>9</v>
      </c>
      <c r="AR26" s="46">
        <v>54</v>
      </c>
      <c r="AS26" s="46">
        <v>54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ht="12" customHeight="1" x14ac:dyDescent="0.3">
      <c r="A27" s="73" t="s">
        <v>75</v>
      </c>
      <c r="B27" s="38" t="s">
        <v>76</v>
      </c>
      <c r="C27" s="39">
        <v>6</v>
      </c>
      <c r="D27" s="39">
        <v>1</v>
      </c>
      <c r="E27" s="40">
        <v>0</v>
      </c>
      <c r="F27" s="41">
        <v>1</v>
      </c>
      <c r="G27" s="41">
        <v>1</v>
      </c>
      <c r="H27" s="41">
        <v>0</v>
      </c>
      <c r="I27" s="41">
        <v>7</v>
      </c>
      <c r="J27" s="41">
        <v>2</v>
      </c>
      <c r="K27" s="41">
        <v>28</v>
      </c>
      <c r="L27" s="41">
        <v>13</v>
      </c>
      <c r="M27" s="41">
        <v>3</v>
      </c>
      <c r="N27" s="41">
        <v>11</v>
      </c>
      <c r="O27" s="41">
        <v>22</v>
      </c>
      <c r="P27" s="41">
        <v>13</v>
      </c>
      <c r="Q27" s="41">
        <v>43</v>
      </c>
      <c r="R27" s="41">
        <v>17</v>
      </c>
      <c r="S27" s="41">
        <v>8</v>
      </c>
      <c r="T27" s="42">
        <f t="shared" si="0"/>
        <v>27.2</v>
      </c>
      <c r="U27" s="43">
        <f>AVERAGE(N27:R27)</f>
        <v>21.2</v>
      </c>
      <c r="V27" s="44">
        <v>6</v>
      </c>
      <c r="W27" s="44">
        <f t="shared" si="1"/>
        <v>2.25</v>
      </c>
      <c r="X27" s="45">
        <f t="shared" si="2"/>
        <v>1.2363636363636363</v>
      </c>
      <c r="Y27" s="46">
        <f t="shared" si="3"/>
        <v>0</v>
      </c>
      <c r="Z27" s="47">
        <f t="shared" si="4"/>
        <v>0</v>
      </c>
      <c r="AA27" s="46">
        <v>24</v>
      </c>
      <c r="AB27" s="46">
        <f t="shared" si="5"/>
        <v>24</v>
      </c>
      <c r="AC27" s="46">
        <f t="shared" si="6"/>
        <v>6.1818181818181817</v>
      </c>
      <c r="AD27" s="47">
        <f t="shared" si="7"/>
        <v>17.81818181818182</v>
      </c>
      <c r="AE27" s="46">
        <v>66</v>
      </c>
      <c r="AF27" s="46">
        <f t="shared" si="8"/>
        <v>83.818181818181813</v>
      </c>
      <c r="AG27" s="46">
        <f t="shared" si="9"/>
        <v>24.727272727272727</v>
      </c>
      <c r="AH27" s="47">
        <f t="shared" si="10"/>
        <v>59.090909090909086</v>
      </c>
      <c r="AI27" s="46"/>
      <c r="AJ27" s="46">
        <f t="shared" si="11"/>
        <v>59.090909090909086</v>
      </c>
      <c r="AK27" s="46">
        <f t="shared" si="12"/>
        <v>24.727272727272727</v>
      </c>
      <c r="AL27" s="47">
        <f t="shared" si="13"/>
        <v>34.36363636363636</v>
      </c>
      <c r="AM27" s="48">
        <f>X27*19</f>
        <v>23.490909090909092</v>
      </c>
      <c r="AN27" s="48">
        <f t="shared" si="14"/>
        <v>50.690909090909088</v>
      </c>
      <c r="AO27" s="49">
        <f t="shared" si="15"/>
        <v>-16.327272727272728</v>
      </c>
      <c r="AP27" s="46">
        <f t="shared" si="16"/>
        <v>-2.7212121212121212</v>
      </c>
      <c r="AQ27" s="46">
        <f t="shared" si="17"/>
        <v>3</v>
      </c>
      <c r="AR27" s="46">
        <v>18</v>
      </c>
      <c r="AS27" s="46">
        <v>18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ht="12" customHeight="1" x14ac:dyDescent="0.3">
      <c r="A28" s="37" t="s">
        <v>77</v>
      </c>
      <c r="B28" s="38" t="s">
        <v>42</v>
      </c>
      <c r="C28" s="39">
        <v>6</v>
      </c>
      <c r="D28" s="39">
        <v>1</v>
      </c>
      <c r="E28" s="40">
        <v>42</v>
      </c>
      <c r="F28" s="41">
        <v>20</v>
      </c>
      <c r="G28" s="41">
        <v>21</v>
      </c>
      <c r="H28" s="41">
        <v>20</v>
      </c>
      <c r="I28" s="41">
        <v>17</v>
      </c>
      <c r="J28" s="41">
        <v>22</v>
      </c>
      <c r="K28" s="41">
        <v>22</v>
      </c>
      <c r="L28" s="41">
        <v>17</v>
      </c>
      <c r="M28" s="41">
        <v>3</v>
      </c>
      <c r="N28" s="41">
        <v>22</v>
      </c>
      <c r="O28" s="41">
        <v>27</v>
      </c>
      <c r="P28" s="41">
        <v>24</v>
      </c>
      <c r="Q28" s="41">
        <v>14</v>
      </c>
      <c r="R28" s="41">
        <v>15</v>
      </c>
      <c r="S28" s="41">
        <v>0</v>
      </c>
      <c r="T28" s="42">
        <f t="shared" si="0"/>
        <v>20.399999999999999</v>
      </c>
      <c r="U28" s="43">
        <f>AVERAGE(N28:R28)</f>
        <v>20.399999999999999</v>
      </c>
      <c r="V28" s="44">
        <v>0</v>
      </c>
      <c r="W28" s="44">
        <f t="shared" si="1"/>
        <v>19.5</v>
      </c>
      <c r="X28" s="45">
        <f t="shared" si="2"/>
        <v>0.92727272727272725</v>
      </c>
      <c r="Y28" s="46">
        <f t="shared" si="3"/>
        <v>0</v>
      </c>
      <c r="Z28" s="47">
        <f t="shared" si="4"/>
        <v>42</v>
      </c>
      <c r="AA28" s="46">
        <v>6</v>
      </c>
      <c r="AB28" s="46">
        <f t="shared" si="5"/>
        <v>48</v>
      </c>
      <c r="AC28" s="46">
        <f t="shared" si="6"/>
        <v>4.6363636363636367</v>
      </c>
      <c r="AD28" s="47">
        <f t="shared" si="7"/>
        <v>43.36363636363636</v>
      </c>
      <c r="AE28" s="46">
        <v>36</v>
      </c>
      <c r="AF28" s="46">
        <f t="shared" si="8"/>
        <v>79.36363636363636</v>
      </c>
      <c r="AG28" s="46">
        <f t="shared" si="9"/>
        <v>18.545454545454547</v>
      </c>
      <c r="AH28" s="47">
        <f t="shared" si="10"/>
        <v>60.818181818181813</v>
      </c>
      <c r="AI28" s="46"/>
      <c r="AJ28" s="46">
        <f t="shared" si="11"/>
        <v>60.818181818181813</v>
      </c>
      <c r="AK28" s="46">
        <f t="shared" si="12"/>
        <v>18.545454545454547</v>
      </c>
      <c r="AL28" s="47">
        <f t="shared" si="13"/>
        <v>42.272727272727266</v>
      </c>
      <c r="AM28" s="50">
        <f>X28*23</f>
        <v>21.327272727272728</v>
      </c>
      <c r="AN28" s="48">
        <f t="shared" si="14"/>
        <v>41.727272727272727</v>
      </c>
      <c r="AO28" s="49">
        <f t="shared" si="15"/>
        <v>0.54545454545453964</v>
      </c>
      <c r="AP28" s="46">
        <f t="shared" si="16"/>
        <v>9.090909090908994E-2</v>
      </c>
      <c r="AQ28" s="46">
        <f t="shared" si="17"/>
        <v>1</v>
      </c>
      <c r="AR28" s="46"/>
      <c r="AS28" s="46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ht="12" customHeight="1" x14ac:dyDescent="0.3">
      <c r="A29" s="73" t="s">
        <v>78</v>
      </c>
      <c r="B29" s="53" t="s">
        <v>63</v>
      </c>
      <c r="C29" s="39">
        <v>6</v>
      </c>
      <c r="D29" s="39">
        <v>1</v>
      </c>
      <c r="E29" s="40">
        <v>58</v>
      </c>
      <c r="F29" s="41">
        <v>16</v>
      </c>
      <c r="G29" s="41">
        <v>4</v>
      </c>
      <c r="H29" s="41">
        <v>12</v>
      </c>
      <c r="I29" s="41">
        <v>30</v>
      </c>
      <c r="J29" s="41">
        <v>10</v>
      </c>
      <c r="K29" s="41">
        <v>8</v>
      </c>
      <c r="L29" s="41">
        <v>32</v>
      </c>
      <c r="M29" s="41">
        <v>18</v>
      </c>
      <c r="N29" s="41">
        <v>30</v>
      </c>
      <c r="O29" s="41">
        <v>10</v>
      </c>
      <c r="P29" s="41">
        <v>26</v>
      </c>
      <c r="Q29" s="41">
        <v>14</v>
      </c>
      <c r="R29" s="41">
        <v>3</v>
      </c>
      <c r="S29" s="41">
        <v>11</v>
      </c>
      <c r="T29" s="42">
        <f t="shared" si="0"/>
        <v>20</v>
      </c>
      <c r="U29" s="43">
        <f>AVERAGE(N29:Q29)</f>
        <v>20</v>
      </c>
      <c r="V29" s="44">
        <v>0</v>
      </c>
      <c r="W29" s="44">
        <f t="shared" si="1"/>
        <v>15.5</v>
      </c>
      <c r="X29" s="45">
        <f t="shared" si="2"/>
        <v>0.90909090909090906</v>
      </c>
      <c r="Y29" s="46">
        <f t="shared" si="3"/>
        <v>0</v>
      </c>
      <c r="Z29" s="47">
        <f t="shared" si="4"/>
        <v>58</v>
      </c>
      <c r="AA29" s="46"/>
      <c r="AB29" s="46">
        <f t="shared" si="5"/>
        <v>58</v>
      </c>
      <c r="AC29" s="46">
        <f t="shared" si="6"/>
        <v>4.545454545454545</v>
      </c>
      <c r="AD29" s="47">
        <f t="shared" si="7"/>
        <v>53.454545454545453</v>
      </c>
      <c r="AE29" s="46">
        <v>36</v>
      </c>
      <c r="AF29" s="46">
        <f t="shared" si="8"/>
        <v>89.454545454545453</v>
      </c>
      <c r="AG29" s="46">
        <f t="shared" si="9"/>
        <v>18.18181818181818</v>
      </c>
      <c r="AH29" s="47">
        <f t="shared" si="10"/>
        <v>71.27272727272728</v>
      </c>
      <c r="AI29" s="46"/>
      <c r="AJ29" s="46">
        <f t="shared" si="11"/>
        <v>71.27272727272728</v>
      </c>
      <c r="AK29" s="46">
        <f t="shared" si="12"/>
        <v>18.18181818181818</v>
      </c>
      <c r="AL29" s="47">
        <f t="shared" si="13"/>
        <v>53.090909090909101</v>
      </c>
      <c r="AM29" s="48">
        <f>X29*19</f>
        <v>17.272727272727273</v>
      </c>
      <c r="AN29" s="48">
        <f t="shared" si="14"/>
        <v>37.272727272727273</v>
      </c>
      <c r="AO29" s="49">
        <f t="shared" si="15"/>
        <v>15.818181818181827</v>
      </c>
      <c r="AP29" s="46">
        <f t="shared" si="16"/>
        <v>2.636363636363638</v>
      </c>
      <c r="AQ29" s="46">
        <f t="shared" si="17"/>
        <v>3</v>
      </c>
      <c r="AR29" s="46"/>
      <c r="AS29" s="46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ht="12" customHeight="1" x14ac:dyDescent="0.3">
      <c r="A30" s="73" t="s">
        <v>79</v>
      </c>
      <c r="B30" s="54" t="s">
        <v>63</v>
      </c>
      <c r="C30" s="39">
        <v>6</v>
      </c>
      <c r="D30" s="39">
        <v>1</v>
      </c>
      <c r="E30" s="40">
        <v>70</v>
      </c>
      <c r="F30" s="41">
        <v>17</v>
      </c>
      <c r="G30" s="41">
        <v>15</v>
      </c>
      <c r="H30" s="41">
        <v>15</v>
      </c>
      <c r="I30" s="41">
        <v>16</v>
      </c>
      <c r="J30" s="41">
        <v>23</v>
      </c>
      <c r="K30" s="41">
        <v>25</v>
      </c>
      <c r="L30" s="41">
        <v>13</v>
      </c>
      <c r="M30" s="41">
        <v>19</v>
      </c>
      <c r="N30" s="41">
        <v>21</v>
      </c>
      <c r="O30" s="41">
        <v>10</v>
      </c>
      <c r="P30" s="41">
        <v>25</v>
      </c>
      <c r="Q30" s="41">
        <v>19</v>
      </c>
      <c r="R30" s="41">
        <v>0</v>
      </c>
      <c r="S30" s="41">
        <v>0</v>
      </c>
      <c r="T30" s="42">
        <f t="shared" si="0"/>
        <v>18.75</v>
      </c>
      <c r="U30" s="43">
        <f>AVERAGE(N30:Q30)</f>
        <v>18.75</v>
      </c>
      <c r="V30" s="44">
        <v>0</v>
      </c>
      <c r="W30" s="44">
        <f t="shared" si="1"/>
        <v>15.75</v>
      </c>
      <c r="X30" s="45">
        <f t="shared" si="2"/>
        <v>0.85227272727272729</v>
      </c>
      <c r="Y30" s="46">
        <f t="shared" si="3"/>
        <v>0</v>
      </c>
      <c r="Z30" s="47">
        <f t="shared" si="4"/>
        <v>70</v>
      </c>
      <c r="AA30" s="46"/>
      <c r="AB30" s="46">
        <f t="shared" si="5"/>
        <v>70</v>
      </c>
      <c r="AC30" s="46">
        <f t="shared" si="6"/>
        <v>4.2613636363636367</v>
      </c>
      <c r="AD30" s="47">
        <f t="shared" si="7"/>
        <v>65.73863636363636</v>
      </c>
      <c r="AE30" s="46">
        <v>18</v>
      </c>
      <c r="AF30" s="46">
        <f t="shared" si="8"/>
        <v>83.73863636363636</v>
      </c>
      <c r="AG30" s="46">
        <f t="shared" si="9"/>
        <v>17.045454545454547</v>
      </c>
      <c r="AH30" s="47">
        <f t="shared" si="10"/>
        <v>66.693181818181813</v>
      </c>
      <c r="AI30" s="46"/>
      <c r="AJ30" s="46">
        <f t="shared" si="11"/>
        <v>66.693181818181813</v>
      </c>
      <c r="AK30" s="46">
        <f t="shared" si="12"/>
        <v>17.045454545454547</v>
      </c>
      <c r="AL30" s="47">
        <f t="shared" si="13"/>
        <v>49.647727272727266</v>
      </c>
      <c r="AM30" s="48">
        <f>X30*19</f>
        <v>16.19318181818182</v>
      </c>
      <c r="AN30" s="48">
        <f t="shared" si="14"/>
        <v>34.94318181818182</v>
      </c>
      <c r="AO30" s="49">
        <f t="shared" si="15"/>
        <v>14.704545454545446</v>
      </c>
      <c r="AP30" s="46">
        <f t="shared" si="16"/>
        <v>2.4507575757575744</v>
      </c>
      <c r="AQ30" s="46">
        <f t="shared" si="17"/>
        <v>3</v>
      </c>
      <c r="AR30" s="46"/>
      <c r="AS30" s="46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ht="12" customHeight="1" x14ac:dyDescent="0.3">
      <c r="A31" s="37" t="s">
        <v>80</v>
      </c>
      <c r="B31" s="38" t="s">
        <v>42</v>
      </c>
      <c r="C31" s="39">
        <v>6</v>
      </c>
      <c r="D31" s="39">
        <v>1</v>
      </c>
      <c r="E31" s="40">
        <v>17</v>
      </c>
      <c r="F31" s="41">
        <v>20</v>
      </c>
      <c r="G31" s="41">
        <v>33</v>
      </c>
      <c r="H31" s="41">
        <v>17</v>
      </c>
      <c r="I31" s="41">
        <v>35</v>
      </c>
      <c r="J31" s="41">
        <v>20</v>
      </c>
      <c r="K31" s="41">
        <v>20</v>
      </c>
      <c r="L31" s="41">
        <v>11</v>
      </c>
      <c r="M31" s="41">
        <v>12</v>
      </c>
      <c r="N31" s="41">
        <v>20</v>
      </c>
      <c r="O31" s="41">
        <v>22</v>
      </c>
      <c r="P31" s="41">
        <v>12</v>
      </c>
      <c r="Q31" s="41">
        <v>8</v>
      </c>
      <c r="R31" s="41">
        <v>20</v>
      </c>
      <c r="S31" s="41">
        <v>20</v>
      </c>
      <c r="T31" s="42">
        <f t="shared" si="0"/>
        <v>17</v>
      </c>
      <c r="U31" s="43">
        <f>AVERAGE(N31:S31)</f>
        <v>17</v>
      </c>
      <c r="V31" s="44">
        <v>0</v>
      </c>
      <c r="W31" s="44">
        <f t="shared" si="1"/>
        <v>26.25</v>
      </c>
      <c r="X31" s="45">
        <f t="shared" si="2"/>
        <v>0.77272727272727271</v>
      </c>
      <c r="Y31" s="46">
        <f t="shared" si="3"/>
        <v>0</v>
      </c>
      <c r="Z31" s="47">
        <f t="shared" si="4"/>
        <v>17</v>
      </c>
      <c r="AA31" s="46"/>
      <c r="AB31" s="46">
        <f t="shared" si="5"/>
        <v>17</v>
      </c>
      <c r="AC31" s="46">
        <f t="shared" si="6"/>
        <v>3.8636363636363633</v>
      </c>
      <c r="AD31" s="47">
        <f t="shared" si="7"/>
        <v>13.136363636363637</v>
      </c>
      <c r="AE31" s="46">
        <v>12</v>
      </c>
      <c r="AF31" s="46">
        <f t="shared" si="8"/>
        <v>25.136363636363637</v>
      </c>
      <c r="AG31" s="46">
        <f t="shared" si="9"/>
        <v>15.454545454545453</v>
      </c>
      <c r="AH31" s="47">
        <f t="shared" si="10"/>
        <v>9.6818181818181834</v>
      </c>
      <c r="AI31" s="46">
        <v>12</v>
      </c>
      <c r="AJ31" s="46">
        <f t="shared" si="11"/>
        <v>21.681818181818183</v>
      </c>
      <c r="AK31" s="46">
        <f t="shared" si="12"/>
        <v>15.454545454545453</v>
      </c>
      <c r="AL31" s="47">
        <f t="shared" si="13"/>
        <v>6.2272727272727302</v>
      </c>
      <c r="AM31" s="48">
        <f>X31*19</f>
        <v>14.681818181818182</v>
      </c>
      <c r="AN31" s="48">
        <f t="shared" si="14"/>
        <v>31.68181818181818</v>
      </c>
      <c r="AO31" s="49">
        <f t="shared" si="15"/>
        <v>-25.45454545454545</v>
      </c>
      <c r="AP31" s="46">
        <f t="shared" si="16"/>
        <v>-4.2424242424242413</v>
      </c>
      <c r="AQ31" s="46">
        <f t="shared" si="17"/>
        <v>5</v>
      </c>
      <c r="AR31" s="46">
        <v>30</v>
      </c>
      <c r="AS31" s="46">
        <v>30</v>
      </c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ht="12" customHeight="1" x14ac:dyDescent="0.3">
      <c r="A32" s="75" t="s">
        <v>81</v>
      </c>
      <c r="B32" s="38" t="s">
        <v>82</v>
      </c>
      <c r="C32" s="39">
        <v>6</v>
      </c>
      <c r="D32" s="39">
        <v>1</v>
      </c>
      <c r="E32" s="40">
        <v>33</v>
      </c>
      <c r="F32" s="41">
        <v>19</v>
      </c>
      <c r="G32" s="41">
        <v>5</v>
      </c>
      <c r="H32" s="41">
        <v>11</v>
      </c>
      <c r="I32" s="41">
        <v>10</v>
      </c>
      <c r="J32" s="41">
        <v>14</v>
      </c>
      <c r="K32" s="41">
        <v>0</v>
      </c>
      <c r="L32" s="41">
        <v>11</v>
      </c>
      <c r="M32" s="41">
        <v>37</v>
      </c>
      <c r="N32" s="41">
        <v>1</v>
      </c>
      <c r="O32" s="41">
        <v>14</v>
      </c>
      <c r="P32" s="41">
        <v>28</v>
      </c>
      <c r="Q32" s="41">
        <v>0</v>
      </c>
      <c r="R32" s="41">
        <v>10</v>
      </c>
      <c r="S32" s="41">
        <v>0</v>
      </c>
      <c r="T32" s="42">
        <f t="shared" si="0"/>
        <v>15</v>
      </c>
      <c r="U32" s="43">
        <f>AVERAGE(M32:R32)</f>
        <v>15</v>
      </c>
      <c r="V32" s="44">
        <v>0</v>
      </c>
      <c r="W32" s="44">
        <f t="shared" si="1"/>
        <v>11.25</v>
      </c>
      <c r="X32" s="45">
        <f t="shared" si="2"/>
        <v>0.68181818181818177</v>
      </c>
      <c r="Y32" s="46">
        <f t="shared" si="3"/>
        <v>0</v>
      </c>
      <c r="Z32" s="47">
        <f t="shared" si="4"/>
        <v>33</v>
      </c>
      <c r="AA32" s="46">
        <v>6</v>
      </c>
      <c r="AB32" s="46">
        <f t="shared" si="5"/>
        <v>39</v>
      </c>
      <c r="AC32" s="46">
        <f t="shared" si="6"/>
        <v>3.4090909090909087</v>
      </c>
      <c r="AD32" s="47">
        <f t="shared" si="7"/>
        <v>35.590909090909093</v>
      </c>
      <c r="AE32" s="46">
        <v>60</v>
      </c>
      <c r="AF32" s="46">
        <f t="shared" si="8"/>
        <v>95.590909090909093</v>
      </c>
      <c r="AG32" s="46">
        <f t="shared" si="9"/>
        <v>13.636363636363635</v>
      </c>
      <c r="AH32" s="47">
        <f t="shared" si="10"/>
        <v>81.954545454545453</v>
      </c>
      <c r="AI32" s="46"/>
      <c r="AJ32" s="46">
        <f t="shared" si="11"/>
        <v>81.954545454545453</v>
      </c>
      <c r="AK32" s="46">
        <f t="shared" si="12"/>
        <v>13.636363636363635</v>
      </c>
      <c r="AL32" s="47">
        <f t="shared" si="13"/>
        <v>68.318181818181813</v>
      </c>
      <c r="AM32" s="48">
        <f>X32*19</f>
        <v>12.954545454545453</v>
      </c>
      <c r="AN32" s="48">
        <f t="shared" si="14"/>
        <v>27.954545454545453</v>
      </c>
      <c r="AO32" s="49">
        <f t="shared" si="15"/>
        <v>40.36363636363636</v>
      </c>
      <c r="AP32" s="46">
        <f t="shared" si="16"/>
        <v>6.7272727272727266</v>
      </c>
      <c r="AQ32" s="46">
        <f t="shared" si="17"/>
        <v>7</v>
      </c>
      <c r="AR32" s="46"/>
      <c r="AS32" s="46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63" ht="12" customHeight="1" x14ac:dyDescent="0.3">
      <c r="A33" s="73" t="s">
        <v>83</v>
      </c>
      <c r="B33" s="53" t="s">
        <v>45</v>
      </c>
      <c r="C33" s="39">
        <v>6</v>
      </c>
      <c r="D33" s="39">
        <v>1</v>
      </c>
      <c r="E33" s="40">
        <v>34</v>
      </c>
      <c r="F33" s="41">
        <v>16</v>
      </c>
      <c r="G33" s="41">
        <v>5</v>
      </c>
      <c r="H33" s="41">
        <v>12</v>
      </c>
      <c r="I33" s="41">
        <v>26</v>
      </c>
      <c r="J33" s="41">
        <v>6</v>
      </c>
      <c r="K33" s="41">
        <v>11</v>
      </c>
      <c r="L33" s="41">
        <v>31</v>
      </c>
      <c r="M33" s="41">
        <v>20</v>
      </c>
      <c r="N33" s="41">
        <v>15</v>
      </c>
      <c r="O33" s="41">
        <v>15</v>
      </c>
      <c r="P33" s="41">
        <v>28</v>
      </c>
      <c r="Q33" s="41">
        <v>8</v>
      </c>
      <c r="R33" s="41">
        <v>3</v>
      </c>
      <c r="S33" s="41">
        <v>11</v>
      </c>
      <c r="T33" s="42">
        <f t="shared" si="0"/>
        <v>13.8</v>
      </c>
      <c r="U33" s="43">
        <f>AVERAGE(N33:R33)</f>
        <v>13.8</v>
      </c>
      <c r="V33" s="44">
        <v>0</v>
      </c>
      <c r="W33" s="44">
        <f t="shared" si="1"/>
        <v>14.75</v>
      </c>
      <c r="X33" s="45">
        <f t="shared" si="2"/>
        <v>0.62727272727272732</v>
      </c>
      <c r="Y33" s="46">
        <f t="shared" si="3"/>
        <v>0</v>
      </c>
      <c r="Z33" s="47">
        <f t="shared" si="4"/>
        <v>34</v>
      </c>
      <c r="AA33" s="46">
        <v>6</v>
      </c>
      <c r="AB33" s="46">
        <f t="shared" si="5"/>
        <v>40</v>
      </c>
      <c r="AC33" s="46">
        <f t="shared" si="6"/>
        <v>3.1363636363636367</v>
      </c>
      <c r="AD33" s="47">
        <f t="shared" si="7"/>
        <v>36.86363636363636</v>
      </c>
      <c r="AE33" s="46">
        <v>42</v>
      </c>
      <c r="AF33" s="46">
        <f t="shared" si="8"/>
        <v>78.86363636363636</v>
      </c>
      <c r="AG33" s="46">
        <f t="shared" si="9"/>
        <v>12.545454545454547</v>
      </c>
      <c r="AH33" s="47">
        <f t="shared" si="10"/>
        <v>66.318181818181813</v>
      </c>
      <c r="AI33" s="46"/>
      <c r="AJ33" s="46">
        <f t="shared" si="11"/>
        <v>66.318181818181813</v>
      </c>
      <c r="AK33" s="46">
        <f t="shared" si="12"/>
        <v>12.545454545454547</v>
      </c>
      <c r="AL33" s="47">
        <f t="shared" si="13"/>
        <v>53.772727272727266</v>
      </c>
      <c r="AM33" s="48">
        <f>X33*19</f>
        <v>11.91818181818182</v>
      </c>
      <c r="AN33" s="48">
        <f t="shared" si="14"/>
        <v>25.718181818181819</v>
      </c>
      <c r="AO33" s="49">
        <f t="shared" si="15"/>
        <v>28.054545454545448</v>
      </c>
      <c r="AP33" s="46">
        <f t="shared" si="16"/>
        <v>4.6757575757575749</v>
      </c>
      <c r="AQ33" s="46">
        <f t="shared" si="17"/>
        <v>5</v>
      </c>
      <c r="AR33" s="46"/>
      <c r="AS33" s="46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63" s="56" customFormat="1" ht="12" customHeight="1" x14ac:dyDescent="0.3">
      <c r="A34" s="73" t="s">
        <v>84</v>
      </c>
      <c r="B34" s="38" t="s">
        <v>42</v>
      </c>
      <c r="C34" s="39">
        <v>6</v>
      </c>
      <c r="D34" s="39">
        <v>1</v>
      </c>
      <c r="E34" s="40">
        <v>13</v>
      </c>
      <c r="F34" s="41">
        <v>13</v>
      </c>
      <c r="G34" s="41">
        <v>8</v>
      </c>
      <c r="H34" s="41">
        <v>16</v>
      </c>
      <c r="I34" s="41">
        <v>11</v>
      </c>
      <c r="J34" s="41">
        <v>13</v>
      </c>
      <c r="K34" s="41">
        <v>9</v>
      </c>
      <c r="L34" s="41">
        <v>11</v>
      </c>
      <c r="M34" s="41">
        <v>9</v>
      </c>
      <c r="N34" s="41">
        <v>23</v>
      </c>
      <c r="O34" s="41">
        <v>16</v>
      </c>
      <c r="P34" s="41">
        <v>6</v>
      </c>
      <c r="Q34" s="41">
        <v>8</v>
      </c>
      <c r="R34" s="41">
        <v>12</v>
      </c>
      <c r="S34" s="41">
        <v>0</v>
      </c>
      <c r="T34" s="42">
        <f t="shared" si="0"/>
        <v>13</v>
      </c>
      <c r="U34" s="43">
        <f>AVERAGE(N34:R34)</f>
        <v>13</v>
      </c>
      <c r="V34" s="44">
        <v>0</v>
      </c>
      <c r="W34" s="44">
        <f t="shared" si="1"/>
        <v>12</v>
      </c>
      <c r="X34" s="45">
        <f t="shared" si="2"/>
        <v>0.59090909090909094</v>
      </c>
      <c r="Y34" s="46">
        <f t="shared" si="3"/>
        <v>0</v>
      </c>
      <c r="Z34" s="47">
        <f t="shared" si="4"/>
        <v>13</v>
      </c>
      <c r="AA34" s="46"/>
      <c r="AB34" s="46">
        <f t="shared" si="5"/>
        <v>13</v>
      </c>
      <c r="AC34" s="46">
        <f t="shared" si="6"/>
        <v>2.9545454545454546</v>
      </c>
      <c r="AD34" s="47">
        <f t="shared" si="7"/>
        <v>10.045454545454545</v>
      </c>
      <c r="AE34" s="46">
        <v>30</v>
      </c>
      <c r="AF34" s="46">
        <f t="shared" si="8"/>
        <v>40.045454545454547</v>
      </c>
      <c r="AG34" s="46">
        <f t="shared" si="9"/>
        <v>11.818181818181818</v>
      </c>
      <c r="AH34" s="47">
        <f t="shared" si="10"/>
        <v>28.227272727272727</v>
      </c>
      <c r="AI34" s="46"/>
      <c r="AJ34" s="46">
        <f t="shared" si="11"/>
        <v>28.227272727272727</v>
      </c>
      <c r="AK34" s="46">
        <f t="shared" si="12"/>
        <v>11.818181818181818</v>
      </c>
      <c r="AL34" s="47">
        <f t="shared" si="13"/>
        <v>16.409090909090907</v>
      </c>
      <c r="AM34" s="50">
        <f>X34*23</f>
        <v>13.590909090909092</v>
      </c>
      <c r="AN34" s="48">
        <f t="shared" si="14"/>
        <v>26.590909090909093</v>
      </c>
      <c r="AO34" s="49">
        <f t="shared" si="15"/>
        <v>-10.181818181818187</v>
      </c>
      <c r="AP34" s="46">
        <f t="shared" si="16"/>
        <v>-1.6969696969696979</v>
      </c>
      <c r="AQ34" s="46">
        <f t="shared" si="17"/>
        <v>2</v>
      </c>
      <c r="AR34" s="46">
        <v>12</v>
      </c>
      <c r="AS34" s="46">
        <v>12</v>
      </c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1"/>
      <c r="BH34" s="1"/>
      <c r="BI34" s="1"/>
      <c r="BJ34" s="1"/>
      <c r="BK34" s="1"/>
    </row>
    <row r="35" spans="1:63" ht="12" customHeight="1" x14ac:dyDescent="0.3">
      <c r="A35" s="37" t="s">
        <v>85</v>
      </c>
      <c r="B35" s="38" t="s">
        <v>42</v>
      </c>
      <c r="C35" s="39">
        <v>6</v>
      </c>
      <c r="D35" s="39">
        <v>1</v>
      </c>
      <c r="E35" s="40">
        <v>25</v>
      </c>
      <c r="F35" s="41">
        <v>0</v>
      </c>
      <c r="G35" s="41">
        <v>0</v>
      </c>
      <c r="H35" s="41">
        <v>0</v>
      </c>
      <c r="I35" s="41">
        <v>4</v>
      </c>
      <c r="J35" s="41">
        <v>12</v>
      </c>
      <c r="K35" s="41">
        <v>12</v>
      </c>
      <c r="L35" s="41">
        <v>30</v>
      </c>
      <c r="M35" s="41">
        <v>0</v>
      </c>
      <c r="N35" s="41">
        <v>12</v>
      </c>
      <c r="O35" s="41">
        <v>18</v>
      </c>
      <c r="P35" s="41">
        <v>0</v>
      </c>
      <c r="Q35" s="41">
        <v>12</v>
      </c>
      <c r="R35" s="41">
        <v>18</v>
      </c>
      <c r="S35" s="41">
        <v>0</v>
      </c>
      <c r="T35" s="42">
        <f t="shared" si="0"/>
        <v>12</v>
      </c>
      <c r="U35" s="43">
        <f>AVERAGE(N35:R35)</f>
        <v>12</v>
      </c>
      <c r="V35" s="44">
        <v>0</v>
      </c>
      <c r="W35" s="44">
        <f t="shared" si="1"/>
        <v>1</v>
      </c>
      <c r="X35" s="45">
        <f t="shared" si="2"/>
        <v>0.54545454545454541</v>
      </c>
      <c r="Y35" s="46">
        <f t="shared" si="3"/>
        <v>0</v>
      </c>
      <c r="Z35" s="47">
        <f t="shared" si="4"/>
        <v>25</v>
      </c>
      <c r="AA35" s="46"/>
      <c r="AB35" s="46">
        <f t="shared" si="5"/>
        <v>25</v>
      </c>
      <c r="AC35" s="46">
        <f t="shared" si="6"/>
        <v>2.7272727272727271</v>
      </c>
      <c r="AD35" s="47">
        <f t="shared" si="7"/>
        <v>22.272727272727273</v>
      </c>
      <c r="AE35" s="46">
        <v>24</v>
      </c>
      <c r="AF35" s="46">
        <f t="shared" si="8"/>
        <v>46.272727272727273</v>
      </c>
      <c r="AG35" s="46">
        <f t="shared" si="9"/>
        <v>10.909090909090908</v>
      </c>
      <c r="AH35" s="47">
        <f t="shared" si="10"/>
        <v>35.363636363636367</v>
      </c>
      <c r="AI35" s="46"/>
      <c r="AJ35" s="46">
        <f t="shared" si="11"/>
        <v>35.363636363636367</v>
      </c>
      <c r="AK35" s="46">
        <f t="shared" si="12"/>
        <v>10.909090909090908</v>
      </c>
      <c r="AL35" s="47">
        <f t="shared" si="13"/>
        <v>24.45454545454546</v>
      </c>
      <c r="AM35" s="48">
        <f t="shared" ref="AM35:AM63" si="20">X35*19</f>
        <v>10.363636363636363</v>
      </c>
      <c r="AN35" s="48">
        <f t="shared" si="14"/>
        <v>22.363636363636363</v>
      </c>
      <c r="AO35" s="49">
        <f t="shared" si="15"/>
        <v>2.090909090909097</v>
      </c>
      <c r="AP35" s="46">
        <f t="shared" si="16"/>
        <v>0.34848484848484951</v>
      </c>
      <c r="AQ35" s="46">
        <f t="shared" si="17"/>
        <v>1</v>
      </c>
      <c r="AR35" s="46"/>
      <c r="AS35" s="46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63" ht="12" customHeight="1" x14ac:dyDescent="0.3">
      <c r="A36" s="73" t="s">
        <v>86</v>
      </c>
      <c r="B36" s="38" t="s">
        <v>69</v>
      </c>
      <c r="C36" s="39">
        <v>12</v>
      </c>
      <c r="D36" s="39">
        <v>1</v>
      </c>
      <c r="E36" s="40">
        <v>8</v>
      </c>
      <c r="F36" s="41">
        <v>1</v>
      </c>
      <c r="G36" s="41">
        <v>6</v>
      </c>
      <c r="H36" s="41">
        <v>7</v>
      </c>
      <c r="I36" s="41">
        <v>17</v>
      </c>
      <c r="J36" s="41">
        <v>9</v>
      </c>
      <c r="K36" s="41">
        <v>13</v>
      </c>
      <c r="L36" s="41">
        <v>10</v>
      </c>
      <c r="M36" s="41">
        <v>8</v>
      </c>
      <c r="N36" s="41">
        <v>12</v>
      </c>
      <c r="O36" s="41">
        <v>1</v>
      </c>
      <c r="P36" s="41">
        <v>20</v>
      </c>
      <c r="Q36" s="41">
        <v>15</v>
      </c>
      <c r="R36" s="41">
        <v>10</v>
      </c>
      <c r="S36" s="41">
        <v>6</v>
      </c>
      <c r="T36" s="42">
        <f t="shared" si="0"/>
        <v>15</v>
      </c>
      <c r="U36" s="43">
        <f>AVERAGE(P36:R36)</f>
        <v>15</v>
      </c>
      <c r="V36" s="44">
        <v>0</v>
      </c>
      <c r="W36" s="44">
        <f t="shared" si="1"/>
        <v>7.75</v>
      </c>
      <c r="X36" s="45">
        <f t="shared" si="2"/>
        <v>0.68181818181818177</v>
      </c>
      <c r="Y36" s="46">
        <f t="shared" si="3"/>
        <v>0</v>
      </c>
      <c r="Z36" s="47">
        <f t="shared" si="4"/>
        <v>8</v>
      </c>
      <c r="AA36" s="46">
        <v>6</v>
      </c>
      <c r="AB36" s="46">
        <f t="shared" si="5"/>
        <v>14</v>
      </c>
      <c r="AC36" s="46">
        <f t="shared" si="6"/>
        <v>3.4090909090909087</v>
      </c>
      <c r="AD36" s="47">
        <f t="shared" si="7"/>
        <v>10.590909090909092</v>
      </c>
      <c r="AE36" s="46">
        <v>36</v>
      </c>
      <c r="AF36" s="46">
        <f t="shared" si="8"/>
        <v>46.590909090909093</v>
      </c>
      <c r="AG36" s="46">
        <f t="shared" si="9"/>
        <v>13.636363636363635</v>
      </c>
      <c r="AH36" s="47">
        <f t="shared" si="10"/>
        <v>32.95454545454546</v>
      </c>
      <c r="AI36" s="46">
        <v>12</v>
      </c>
      <c r="AJ36" s="46">
        <f t="shared" si="11"/>
        <v>44.95454545454546</v>
      </c>
      <c r="AK36" s="46">
        <f t="shared" si="12"/>
        <v>13.636363636363635</v>
      </c>
      <c r="AL36" s="47">
        <f t="shared" si="13"/>
        <v>31.318181818181827</v>
      </c>
      <c r="AM36" s="48">
        <f t="shared" si="20"/>
        <v>12.954545454545453</v>
      </c>
      <c r="AN36" s="48">
        <f t="shared" si="14"/>
        <v>27.954545454545453</v>
      </c>
      <c r="AO36" s="49">
        <f t="shared" si="15"/>
        <v>3.363636363636374</v>
      </c>
      <c r="AP36" s="46">
        <f t="shared" si="16"/>
        <v>0.28030303030303116</v>
      </c>
      <c r="AQ36" s="46">
        <f t="shared" si="17"/>
        <v>1</v>
      </c>
      <c r="AR36" s="46"/>
      <c r="AS36" s="46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63" ht="12" customHeight="1" x14ac:dyDescent="0.3">
      <c r="A37" s="76" t="s">
        <v>87</v>
      </c>
      <c r="B37" s="53" t="s">
        <v>45</v>
      </c>
      <c r="C37" s="39">
        <v>6</v>
      </c>
      <c r="D37" s="39">
        <v>1</v>
      </c>
      <c r="E37" s="40">
        <v>24</v>
      </c>
      <c r="F37" s="41">
        <v>8</v>
      </c>
      <c r="G37" s="41">
        <v>5</v>
      </c>
      <c r="H37" s="41">
        <v>9</v>
      </c>
      <c r="I37" s="41">
        <v>12</v>
      </c>
      <c r="J37" s="41">
        <v>13</v>
      </c>
      <c r="K37" s="41">
        <v>12</v>
      </c>
      <c r="L37" s="41">
        <v>14</v>
      </c>
      <c r="M37" s="41">
        <v>11</v>
      </c>
      <c r="N37" s="41">
        <v>10</v>
      </c>
      <c r="O37" s="41">
        <v>16</v>
      </c>
      <c r="P37" s="41">
        <v>8</v>
      </c>
      <c r="Q37" s="41">
        <v>12</v>
      </c>
      <c r="R37" s="41">
        <v>12</v>
      </c>
      <c r="S37" s="41">
        <v>0</v>
      </c>
      <c r="T37" s="42">
        <f t="shared" si="0"/>
        <v>11.6</v>
      </c>
      <c r="U37" s="43">
        <f t="shared" ref="U37:U42" si="21">AVERAGE(N37:R37)</f>
        <v>11.6</v>
      </c>
      <c r="V37" s="44">
        <v>0</v>
      </c>
      <c r="W37" s="44">
        <f t="shared" si="1"/>
        <v>8.5</v>
      </c>
      <c r="X37" s="45">
        <f t="shared" si="2"/>
        <v>0.52727272727272723</v>
      </c>
      <c r="Y37" s="46">
        <f t="shared" si="3"/>
        <v>0</v>
      </c>
      <c r="Z37" s="47">
        <f t="shared" si="4"/>
        <v>24</v>
      </c>
      <c r="AA37" s="46"/>
      <c r="AB37" s="46">
        <f t="shared" si="5"/>
        <v>24</v>
      </c>
      <c r="AC37" s="46">
        <f t="shared" si="6"/>
        <v>2.6363636363636362</v>
      </c>
      <c r="AD37" s="47">
        <f t="shared" si="7"/>
        <v>21.363636363636363</v>
      </c>
      <c r="AE37" s="46">
        <v>6</v>
      </c>
      <c r="AF37" s="46">
        <f t="shared" si="8"/>
        <v>27.363636363636363</v>
      </c>
      <c r="AG37" s="46">
        <f t="shared" si="9"/>
        <v>10.545454545454545</v>
      </c>
      <c r="AH37" s="47">
        <f t="shared" si="10"/>
        <v>16.81818181818182</v>
      </c>
      <c r="AI37" s="46">
        <v>12</v>
      </c>
      <c r="AJ37" s="46">
        <f t="shared" si="11"/>
        <v>28.81818181818182</v>
      </c>
      <c r="AK37" s="46">
        <f t="shared" si="12"/>
        <v>10.545454545454545</v>
      </c>
      <c r="AL37" s="47">
        <f t="shared" si="13"/>
        <v>18.272727272727273</v>
      </c>
      <c r="AM37" s="48">
        <f t="shared" si="20"/>
        <v>10.018181818181818</v>
      </c>
      <c r="AN37" s="48">
        <f t="shared" si="14"/>
        <v>21.618181818181817</v>
      </c>
      <c r="AO37" s="49">
        <f t="shared" si="15"/>
        <v>-3.3454545454545439</v>
      </c>
      <c r="AP37" s="46">
        <f t="shared" si="16"/>
        <v>-0.55757575757575728</v>
      </c>
      <c r="AQ37" s="46">
        <f t="shared" si="17"/>
        <v>1</v>
      </c>
      <c r="AR37" s="46">
        <v>6</v>
      </c>
      <c r="AS37" s="46">
        <v>6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63" ht="12" customHeight="1" x14ac:dyDescent="0.3">
      <c r="A38" s="73" t="s">
        <v>88</v>
      </c>
      <c r="B38" s="38" t="s">
        <v>45</v>
      </c>
      <c r="C38" s="39">
        <v>6</v>
      </c>
      <c r="D38" s="39">
        <v>1</v>
      </c>
      <c r="E38" s="40">
        <v>24</v>
      </c>
      <c r="F38" s="41">
        <v>8</v>
      </c>
      <c r="G38" s="41">
        <v>11</v>
      </c>
      <c r="H38" s="41">
        <v>9</v>
      </c>
      <c r="I38" s="41">
        <v>30</v>
      </c>
      <c r="J38" s="41">
        <v>12</v>
      </c>
      <c r="K38" s="41">
        <v>0</v>
      </c>
      <c r="L38" s="41">
        <v>20</v>
      </c>
      <c r="M38" s="41">
        <v>12</v>
      </c>
      <c r="N38" s="41">
        <v>6</v>
      </c>
      <c r="O38" s="41">
        <v>12</v>
      </c>
      <c r="P38" s="41">
        <v>6</v>
      </c>
      <c r="Q38" s="41">
        <v>18</v>
      </c>
      <c r="R38" s="41">
        <v>12</v>
      </c>
      <c r="S38" s="41">
        <v>0</v>
      </c>
      <c r="T38" s="42">
        <f t="shared" si="0"/>
        <v>10.8</v>
      </c>
      <c r="U38" s="43">
        <f t="shared" si="21"/>
        <v>10.8</v>
      </c>
      <c r="V38" s="44">
        <v>0</v>
      </c>
      <c r="W38" s="44">
        <f t="shared" si="1"/>
        <v>14.5</v>
      </c>
      <c r="X38" s="45">
        <f t="shared" si="2"/>
        <v>0.49090909090909096</v>
      </c>
      <c r="Y38" s="46">
        <f t="shared" si="3"/>
        <v>0</v>
      </c>
      <c r="Z38" s="47">
        <f t="shared" si="4"/>
        <v>24</v>
      </c>
      <c r="AA38" s="46">
        <v>6</v>
      </c>
      <c r="AB38" s="46">
        <f t="shared" si="5"/>
        <v>30</v>
      </c>
      <c r="AC38" s="46">
        <f t="shared" si="6"/>
        <v>2.454545454545455</v>
      </c>
      <c r="AD38" s="47">
        <f t="shared" si="7"/>
        <v>27.545454545454547</v>
      </c>
      <c r="AE38" s="46"/>
      <c r="AF38" s="46">
        <f t="shared" si="8"/>
        <v>27.545454545454547</v>
      </c>
      <c r="AG38" s="46">
        <f t="shared" si="9"/>
        <v>9.8181818181818201</v>
      </c>
      <c r="AH38" s="47">
        <f t="shared" si="10"/>
        <v>17.727272727272727</v>
      </c>
      <c r="AI38" s="46">
        <v>6</v>
      </c>
      <c r="AJ38" s="46">
        <f t="shared" si="11"/>
        <v>23.727272727272727</v>
      </c>
      <c r="AK38" s="46">
        <f t="shared" si="12"/>
        <v>9.8181818181818201</v>
      </c>
      <c r="AL38" s="47">
        <f t="shared" si="13"/>
        <v>13.909090909090907</v>
      </c>
      <c r="AM38" s="48">
        <f t="shared" si="20"/>
        <v>9.327272727272728</v>
      </c>
      <c r="AN38" s="48">
        <f t="shared" si="14"/>
        <v>20.127272727272729</v>
      </c>
      <c r="AO38" s="49">
        <f t="shared" si="15"/>
        <v>-6.2181818181818223</v>
      </c>
      <c r="AP38" s="46">
        <f t="shared" si="16"/>
        <v>-1.036363636363637</v>
      </c>
      <c r="AQ38" s="46">
        <f t="shared" si="17"/>
        <v>2</v>
      </c>
      <c r="AR38" s="46">
        <v>12</v>
      </c>
      <c r="AS38" s="46">
        <v>12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63" ht="12" customHeight="1" x14ac:dyDescent="0.3">
      <c r="A39" s="73" t="s">
        <v>89</v>
      </c>
      <c r="B39" s="38" t="s">
        <v>42</v>
      </c>
      <c r="C39" s="39">
        <v>6</v>
      </c>
      <c r="D39" s="39">
        <v>1</v>
      </c>
      <c r="E39" s="40">
        <v>26</v>
      </c>
      <c r="F39" s="41">
        <v>6</v>
      </c>
      <c r="G39" s="41">
        <v>14</v>
      </c>
      <c r="H39" s="41">
        <v>2</v>
      </c>
      <c r="I39" s="41">
        <v>5</v>
      </c>
      <c r="J39" s="41">
        <v>15</v>
      </c>
      <c r="K39" s="41">
        <v>6</v>
      </c>
      <c r="L39" s="41">
        <v>11</v>
      </c>
      <c r="M39" s="41">
        <v>12</v>
      </c>
      <c r="N39" s="41">
        <v>10</v>
      </c>
      <c r="O39" s="41">
        <v>14</v>
      </c>
      <c r="P39" s="41">
        <v>11</v>
      </c>
      <c r="Q39" s="41">
        <v>12</v>
      </c>
      <c r="R39" s="41">
        <v>6</v>
      </c>
      <c r="S39" s="41">
        <v>0</v>
      </c>
      <c r="T39" s="42">
        <f t="shared" si="0"/>
        <v>10.6</v>
      </c>
      <c r="U39" s="43">
        <f t="shared" si="21"/>
        <v>10.6</v>
      </c>
      <c r="V39" s="44">
        <v>0</v>
      </c>
      <c r="W39" s="44">
        <f t="shared" si="1"/>
        <v>6.75</v>
      </c>
      <c r="X39" s="45">
        <f t="shared" si="2"/>
        <v>0.48181818181818181</v>
      </c>
      <c r="Y39" s="46">
        <f t="shared" si="3"/>
        <v>0</v>
      </c>
      <c r="Z39" s="47">
        <f t="shared" si="4"/>
        <v>26</v>
      </c>
      <c r="AA39" s="46"/>
      <c r="AB39" s="46">
        <f t="shared" si="5"/>
        <v>26</v>
      </c>
      <c r="AC39" s="46">
        <f t="shared" si="6"/>
        <v>2.4090909090909092</v>
      </c>
      <c r="AD39" s="47">
        <f t="shared" si="7"/>
        <v>23.59090909090909</v>
      </c>
      <c r="AE39" s="46">
        <v>24</v>
      </c>
      <c r="AF39" s="46">
        <f t="shared" si="8"/>
        <v>47.590909090909093</v>
      </c>
      <c r="AG39" s="46">
        <f t="shared" si="9"/>
        <v>9.6363636363636367</v>
      </c>
      <c r="AH39" s="47">
        <f t="shared" si="10"/>
        <v>37.954545454545453</v>
      </c>
      <c r="AI39" s="46"/>
      <c r="AJ39" s="46">
        <f t="shared" si="11"/>
        <v>37.954545454545453</v>
      </c>
      <c r="AK39" s="46">
        <f t="shared" si="12"/>
        <v>9.6363636363636367</v>
      </c>
      <c r="AL39" s="47">
        <f t="shared" si="13"/>
        <v>28.318181818181817</v>
      </c>
      <c r="AM39" s="48">
        <f t="shared" si="20"/>
        <v>9.1545454545454543</v>
      </c>
      <c r="AN39" s="48">
        <f t="shared" si="14"/>
        <v>19.754545454545454</v>
      </c>
      <c r="AO39" s="49">
        <f t="shared" si="15"/>
        <v>8.5636363636363626</v>
      </c>
      <c r="AP39" s="46">
        <f t="shared" si="16"/>
        <v>1.427272727272727</v>
      </c>
      <c r="AQ39" s="46">
        <f t="shared" si="17"/>
        <v>2</v>
      </c>
      <c r="AR39" s="46"/>
      <c r="AS39" s="46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63" ht="12" customHeight="1" x14ac:dyDescent="0.3">
      <c r="A40" s="73" t="s">
        <v>90</v>
      </c>
      <c r="B40" s="38" t="s">
        <v>91</v>
      </c>
      <c r="C40" s="39">
        <v>6</v>
      </c>
      <c r="D40" s="39">
        <v>1</v>
      </c>
      <c r="E40" s="40">
        <v>210</v>
      </c>
      <c r="F40" s="41">
        <v>0</v>
      </c>
      <c r="G40" s="41">
        <v>0</v>
      </c>
      <c r="H40" s="41">
        <v>6</v>
      </c>
      <c r="I40" s="41">
        <v>0</v>
      </c>
      <c r="J40" s="41">
        <v>2</v>
      </c>
      <c r="K40" s="41">
        <v>0</v>
      </c>
      <c r="L40" s="41">
        <v>0</v>
      </c>
      <c r="M40" s="41">
        <v>0</v>
      </c>
      <c r="N40" s="41">
        <v>1</v>
      </c>
      <c r="O40" s="41">
        <v>0</v>
      </c>
      <c r="P40" s="41">
        <v>2</v>
      </c>
      <c r="Q40" s="41">
        <v>14</v>
      </c>
      <c r="R40" s="41">
        <v>30</v>
      </c>
      <c r="S40" s="41">
        <v>0</v>
      </c>
      <c r="T40" s="42">
        <f t="shared" si="0"/>
        <v>61.4</v>
      </c>
      <c r="U40" s="43">
        <f t="shared" si="21"/>
        <v>9.4</v>
      </c>
      <c r="V40" s="44">
        <v>52</v>
      </c>
      <c r="W40" s="44">
        <f t="shared" si="1"/>
        <v>1.5</v>
      </c>
      <c r="X40" s="45">
        <f t="shared" si="2"/>
        <v>2.790909090909091</v>
      </c>
      <c r="Y40" s="46">
        <f t="shared" si="3"/>
        <v>0</v>
      </c>
      <c r="Z40" s="47">
        <f t="shared" si="4"/>
        <v>210</v>
      </c>
      <c r="AA40" s="46"/>
      <c r="AB40" s="46">
        <f t="shared" si="5"/>
        <v>210</v>
      </c>
      <c r="AC40" s="46">
        <f t="shared" si="6"/>
        <v>13.954545454545455</v>
      </c>
      <c r="AD40" s="47">
        <f t="shared" si="7"/>
        <v>196.04545454545453</v>
      </c>
      <c r="AE40" s="52"/>
      <c r="AF40" s="46">
        <f t="shared" si="8"/>
        <v>196.04545454545453</v>
      </c>
      <c r="AG40" s="46">
        <f t="shared" si="9"/>
        <v>55.81818181818182</v>
      </c>
      <c r="AH40" s="47">
        <f t="shared" si="10"/>
        <v>140.22727272727272</v>
      </c>
      <c r="AI40" s="46"/>
      <c r="AJ40" s="46">
        <f t="shared" si="11"/>
        <v>140.22727272727272</v>
      </c>
      <c r="AK40" s="46">
        <f t="shared" si="12"/>
        <v>55.81818181818182</v>
      </c>
      <c r="AL40" s="47">
        <f t="shared" si="13"/>
        <v>84.409090909090907</v>
      </c>
      <c r="AM40" s="48">
        <f t="shared" si="20"/>
        <v>53.027272727272731</v>
      </c>
      <c r="AN40" s="48">
        <f t="shared" si="14"/>
        <v>114.42727272727274</v>
      </c>
      <c r="AO40" s="49">
        <f t="shared" si="15"/>
        <v>-30.01818181818183</v>
      </c>
      <c r="AP40" s="46">
        <f t="shared" si="16"/>
        <v>-5.0030303030303047</v>
      </c>
      <c r="AQ40" s="46">
        <f t="shared" si="17"/>
        <v>6</v>
      </c>
      <c r="AR40" s="46">
        <v>36</v>
      </c>
      <c r="AS40" s="46">
        <v>36</v>
      </c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63" ht="12" customHeight="1" x14ac:dyDescent="0.3">
      <c r="A41" s="73" t="s">
        <v>92</v>
      </c>
      <c r="B41" s="38" t="s">
        <v>93</v>
      </c>
      <c r="C41" s="39">
        <v>6</v>
      </c>
      <c r="D41" s="39">
        <v>1</v>
      </c>
      <c r="E41" s="40">
        <v>48</v>
      </c>
      <c r="F41" s="41">
        <v>8</v>
      </c>
      <c r="G41" s="41">
        <v>4</v>
      </c>
      <c r="H41" s="41">
        <v>6</v>
      </c>
      <c r="I41" s="41">
        <v>9</v>
      </c>
      <c r="J41" s="41">
        <v>5</v>
      </c>
      <c r="K41" s="41">
        <v>0</v>
      </c>
      <c r="L41" s="41">
        <v>0</v>
      </c>
      <c r="M41" s="41">
        <v>6</v>
      </c>
      <c r="N41" s="41">
        <v>7</v>
      </c>
      <c r="O41" s="41">
        <v>18</v>
      </c>
      <c r="P41" s="41">
        <v>7</v>
      </c>
      <c r="Q41" s="41">
        <v>3</v>
      </c>
      <c r="R41" s="41">
        <v>10</v>
      </c>
      <c r="S41" s="41">
        <v>0</v>
      </c>
      <c r="T41" s="42">
        <f t="shared" si="0"/>
        <v>9</v>
      </c>
      <c r="U41" s="43">
        <f t="shared" si="21"/>
        <v>9</v>
      </c>
      <c r="V41" s="44">
        <v>0</v>
      </c>
      <c r="W41" s="44">
        <f t="shared" si="1"/>
        <v>6.75</v>
      </c>
      <c r="X41" s="45">
        <f t="shared" si="2"/>
        <v>0.40909090909090912</v>
      </c>
      <c r="Y41" s="46">
        <f t="shared" si="3"/>
        <v>0</v>
      </c>
      <c r="Z41" s="47">
        <f t="shared" si="4"/>
        <v>48</v>
      </c>
      <c r="AA41" s="46"/>
      <c r="AB41" s="46">
        <f t="shared" si="5"/>
        <v>48</v>
      </c>
      <c r="AC41" s="46">
        <f t="shared" si="6"/>
        <v>2.0454545454545454</v>
      </c>
      <c r="AD41" s="47">
        <f t="shared" si="7"/>
        <v>45.954545454545453</v>
      </c>
      <c r="AE41" s="46">
        <v>30</v>
      </c>
      <c r="AF41" s="46">
        <f t="shared" si="8"/>
        <v>75.954545454545453</v>
      </c>
      <c r="AG41" s="46">
        <f t="shared" si="9"/>
        <v>8.1818181818181817</v>
      </c>
      <c r="AH41" s="47">
        <f t="shared" si="10"/>
        <v>67.772727272727266</v>
      </c>
      <c r="AI41" s="46"/>
      <c r="AJ41" s="46">
        <f t="shared" si="11"/>
        <v>67.772727272727266</v>
      </c>
      <c r="AK41" s="46">
        <f t="shared" si="12"/>
        <v>8.1818181818181817</v>
      </c>
      <c r="AL41" s="47">
        <f t="shared" si="13"/>
        <v>59.590909090909086</v>
      </c>
      <c r="AM41" s="48">
        <f t="shared" si="20"/>
        <v>7.7727272727272734</v>
      </c>
      <c r="AN41" s="48">
        <f t="shared" si="14"/>
        <v>16.772727272727273</v>
      </c>
      <c r="AO41" s="49">
        <f t="shared" si="15"/>
        <v>42.818181818181813</v>
      </c>
      <c r="AP41" s="46">
        <f t="shared" si="16"/>
        <v>7.1363636363636358</v>
      </c>
      <c r="AQ41" s="46">
        <f t="shared" si="17"/>
        <v>8</v>
      </c>
      <c r="AR41" s="46">
        <v>30</v>
      </c>
      <c r="AS41" s="46">
        <v>30</v>
      </c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63" ht="12" customHeight="1" x14ac:dyDescent="0.3">
      <c r="A42" s="73" t="s">
        <v>94</v>
      </c>
      <c r="B42" s="38" t="s">
        <v>95</v>
      </c>
      <c r="C42" s="39">
        <v>9</v>
      </c>
      <c r="D42" s="39">
        <v>9</v>
      </c>
      <c r="E42" s="40">
        <v>0</v>
      </c>
      <c r="F42" s="41">
        <v>6</v>
      </c>
      <c r="G42" s="41">
        <v>0</v>
      </c>
      <c r="H42" s="41">
        <v>0</v>
      </c>
      <c r="I42" s="41">
        <v>9</v>
      </c>
      <c r="J42" s="41">
        <v>0</v>
      </c>
      <c r="K42" s="41">
        <v>0</v>
      </c>
      <c r="L42" s="41">
        <v>9</v>
      </c>
      <c r="M42" s="41">
        <v>0</v>
      </c>
      <c r="N42" s="41">
        <v>0</v>
      </c>
      <c r="O42" s="41">
        <v>13</v>
      </c>
      <c r="P42" s="41">
        <v>9</v>
      </c>
      <c r="Q42" s="41">
        <v>0</v>
      </c>
      <c r="R42" s="41">
        <v>23</v>
      </c>
      <c r="S42" s="41">
        <v>0</v>
      </c>
      <c r="T42" s="42">
        <f t="shared" si="0"/>
        <v>9</v>
      </c>
      <c r="U42" s="43">
        <f t="shared" si="21"/>
        <v>9</v>
      </c>
      <c r="V42" s="44">
        <v>0</v>
      </c>
      <c r="W42" s="44">
        <f t="shared" si="1"/>
        <v>3.75</v>
      </c>
      <c r="X42" s="45">
        <f t="shared" si="2"/>
        <v>0.40909090909090912</v>
      </c>
      <c r="Y42" s="46">
        <f t="shared" si="3"/>
        <v>0</v>
      </c>
      <c r="Z42" s="47">
        <f t="shared" si="4"/>
        <v>0</v>
      </c>
      <c r="AA42" s="46">
        <v>18</v>
      </c>
      <c r="AB42" s="46">
        <f t="shared" si="5"/>
        <v>18</v>
      </c>
      <c r="AC42" s="46">
        <f t="shared" si="6"/>
        <v>2.0454545454545454</v>
      </c>
      <c r="AD42" s="47">
        <f t="shared" si="7"/>
        <v>15.954545454545455</v>
      </c>
      <c r="AE42" s="46"/>
      <c r="AF42" s="46">
        <f t="shared" si="8"/>
        <v>15.954545454545455</v>
      </c>
      <c r="AG42" s="46">
        <f t="shared" si="9"/>
        <v>8.1818181818181817</v>
      </c>
      <c r="AH42" s="47">
        <f t="shared" si="10"/>
        <v>7.7727272727272734</v>
      </c>
      <c r="AI42" s="46"/>
      <c r="AJ42" s="46">
        <f t="shared" si="11"/>
        <v>7.7727272727272734</v>
      </c>
      <c r="AK42" s="46">
        <f t="shared" si="12"/>
        <v>8.1818181818181817</v>
      </c>
      <c r="AL42" s="47">
        <f t="shared" si="13"/>
        <v>-0.40909090909090828</v>
      </c>
      <c r="AM42" s="48">
        <f t="shared" si="20"/>
        <v>7.7727272727272734</v>
      </c>
      <c r="AN42" s="48">
        <f t="shared" si="14"/>
        <v>16.772727272727273</v>
      </c>
      <c r="AO42" s="49">
        <f t="shared" si="15"/>
        <v>-17.18181818181818</v>
      </c>
      <c r="AP42" s="46">
        <f t="shared" si="16"/>
        <v>-1.9090909090909089</v>
      </c>
      <c r="AQ42" s="46">
        <f t="shared" si="17"/>
        <v>2</v>
      </c>
      <c r="AR42" s="46">
        <v>9</v>
      </c>
      <c r="AS42" s="46">
        <v>1</v>
      </c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63" ht="12" customHeight="1" x14ac:dyDescent="0.3">
      <c r="A43" s="73" t="s">
        <v>96</v>
      </c>
      <c r="B43" s="38" t="s">
        <v>42</v>
      </c>
      <c r="C43" s="39">
        <v>6</v>
      </c>
      <c r="D43" s="39">
        <v>1</v>
      </c>
      <c r="E43" s="40">
        <v>12</v>
      </c>
      <c r="F43" s="41">
        <v>13</v>
      </c>
      <c r="G43" s="41">
        <v>6</v>
      </c>
      <c r="H43" s="41">
        <v>9</v>
      </c>
      <c r="I43" s="41">
        <v>12</v>
      </c>
      <c r="J43" s="41">
        <v>8</v>
      </c>
      <c r="K43" s="41">
        <v>18</v>
      </c>
      <c r="L43" s="41">
        <v>10</v>
      </c>
      <c r="M43" s="41">
        <v>12</v>
      </c>
      <c r="N43" s="41">
        <v>6</v>
      </c>
      <c r="O43" s="41">
        <v>15</v>
      </c>
      <c r="P43" s="41">
        <v>10</v>
      </c>
      <c r="Q43" s="41">
        <v>7</v>
      </c>
      <c r="R43" s="41">
        <v>6</v>
      </c>
      <c r="S43" s="41">
        <v>11</v>
      </c>
      <c r="T43" s="42">
        <f t="shared" si="0"/>
        <v>9.1666666666666661</v>
      </c>
      <c r="U43" s="43">
        <f>AVERAGE(N43:S43)</f>
        <v>9.1666666666666661</v>
      </c>
      <c r="V43" s="44">
        <v>0</v>
      </c>
      <c r="W43" s="44">
        <f t="shared" si="1"/>
        <v>10</v>
      </c>
      <c r="X43" s="45">
        <f t="shared" si="2"/>
        <v>0.41666666666666663</v>
      </c>
      <c r="Y43" s="46">
        <f t="shared" si="3"/>
        <v>0</v>
      </c>
      <c r="Z43" s="47">
        <f t="shared" si="4"/>
        <v>12</v>
      </c>
      <c r="AA43" s="46">
        <v>6</v>
      </c>
      <c r="AB43" s="46">
        <f t="shared" si="5"/>
        <v>18</v>
      </c>
      <c r="AC43" s="46">
        <f t="shared" si="6"/>
        <v>2.083333333333333</v>
      </c>
      <c r="AD43" s="47">
        <f t="shared" si="7"/>
        <v>15.916666666666668</v>
      </c>
      <c r="AE43" s="46">
        <v>12</v>
      </c>
      <c r="AF43" s="46">
        <f t="shared" si="8"/>
        <v>27.916666666666668</v>
      </c>
      <c r="AG43" s="46">
        <f t="shared" si="9"/>
        <v>8.3333333333333321</v>
      </c>
      <c r="AH43" s="47">
        <f t="shared" si="10"/>
        <v>19.583333333333336</v>
      </c>
      <c r="AI43" s="46"/>
      <c r="AJ43" s="46">
        <f t="shared" si="11"/>
        <v>19.583333333333336</v>
      </c>
      <c r="AK43" s="46">
        <f t="shared" si="12"/>
        <v>8.3333333333333321</v>
      </c>
      <c r="AL43" s="47">
        <f t="shared" si="13"/>
        <v>11.250000000000004</v>
      </c>
      <c r="AM43" s="48">
        <f t="shared" si="20"/>
        <v>7.9166666666666661</v>
      </c>
      <c r="AN43" s="48">
        <f t="shared" si="14"/>
        <v>17.083333333333332</v>
      </c>
      <c r="AO43" s="49">
        <f t="shared" si="15"/>
        <v>-5.8333333333333286</v>
      </c>
      <c r="AP43" s="46">
        <f t="shared" si="16"/>
        <v>-0.97222222222222143</v>
      </c>
      <c r="AQ43" s="46">
        <f t="shared" si="17"/>
        <v>1</v>
      </c>
      <c r="AR43" s="46">
        <v>6</v>
      </c>
      <c r="AS43" s="46">
        <v>6</v>
      </c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63" ht="12" customHeight="1" x14ac:dyDescent="0.3">
      <c r="A44" s="37" t="s">
        <v>98</v>
      </c>
      <c r="B44" s="38" t="s">
        <v>42</v>
      </c>
      <c r="C44" s="39">
        <v>6</v>
      </c>
      <c r="D44" s="39">
        <v>1</v>
      </c>
      <c r="E44" s="40">
        <v>19</v>
      </c>
      <c r="F44" s="41">
        <v>5</v>
      </c>
      <c r="G44" s="41">
        <v>5</v>
      </c>
      <c r="H44" s="41">
        <v>10</v>
      </c>
      <c r="I44" s="41">
        <v>7</v>
      </c>
      <c r="J44" s="41">
        <v>8</v>
      </c>
      <c r="K44" s="41">
        <v>13</v>
      </c>
      <c r="L44" s="41">
        <v>14</v>
      </c>
      <c r="M44" s="41">
        <v>7</v>
      </c>
      <c r="N44" s="41">
        <v>11</v>
      </c>
      <c r="O44" s="41">
        <v>7</v>
      </c>
      <c r="P44" s="41">
        <v>11</v>
      </c>
      <c r="Q44" s="41">
        <v>11</v>
      </c>
      <c r="R44" s="41">
        <v>4</v>
      </c>
      <c r="S44" s="41">
        <v>4</v>
      </c>
      <c r="T44" s="42">
        <f t="shared" si="0"/>
        <v>8.8000000000000007</v>
      </c>
      <c r="U44" s="43">
        <f t="shared" ref="U44:U107" si="22">AVERAGE(N44:R44)</f>
        <v>8.8000000000000007</v>
      </c>
      <c r="V44" s="44">
        <v>0</v>
      </c>
      <c r="W44" s="44">
        <f t="shared" si="1"/>
        <v>6.75</v>
      </c>
      <c r="X44" s="45">
        <f t="shared" si="2"/>
        <v>0.4</v>
      </c>
      <c r="Y44" s="46">
        <f t="shared" si="3"/>
        <v>0</v>
      </c>
      <c r="Z44" s="47">
        <f t="shared" si="4"/>
        <v>19</v>
      </c>
      <c r="AA44" s="46"/>
      <c r="AB44" s="46">
        <f t="shared" si="5"/>
        <v>19</v>
      </c>
      <c r="AC44" s="46">
        <f t="shared" si="6"/>
        <v>2</v>
      </c>
      <c r="AD44" s="47">
        <f t="shared" si="7"/>
        <v>17</v>
      </c>
      <c r="AE44" s="46">
        <v>6</v>
      </c>
      <c r="AF44" s="46">
        <f t="shared" si="8"/>
        <v>23</v>
      </c>
      <c r="AG44" s="46">
        <f t="shared" si="9"/>
        <v>8</v>
      </c>
      <c r="AH44" s="47">
        <f t="shared" si="10"/>
        <v>15</v>
      </c>
      <c r="AI44" s="46">
        <v>6</v>
      </c>
      <c r="AJ44" s="46">
        <f t="shared" si="11"/>
        <v>21</v>
      </c>
      <c r="AK44" s="46">
        <f t="shared" si="12"/>
        <v>8</v>
      </c>
      <c r="AL44" s="47">
        <f t="shared" si="13"/>
        <v>13</v>
      </c>
      <c r="AM44" s="48">
        <f t="shared" si="20"/>
        <v>7.6000000000000005</v>
      </c>
      <c r="AN44" s="48">
        <f t="shared" si="14"/>
        <v>16.400000000000002</v>
      </c>
      <c r="AO44" s="49">
        <f t="shared" si="15"/>
        <v>-3.4000000000000021</v>
      </c>
      <c r="AP44" s="46">
        <f t="shared" si="16"/>
        <v>-0.56666666666666698</v>
      </c>
      <c r="AQ44" s="46">
        <f t="shared" si="17"/>
        <v>1</v>
      </c>
      <c r="AR44" s="52">
        <v>3</v>
      </c>
      <c r="AS44" s="46">
        <v>3</v>
      </c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63" ht="12" customHeight="1" x14ac:dyDescent="0.3">
      <c r="A45" s="73" t="s">
        <v>65</v>
      </c>
      <c r="B45" s="38" t="s">
        <v>99</v>
      </c>
      <c r="C45" s="39">
        <v>6</v>
      </c>
      <c r="D45" s="39">
        <v>1</v>
      </c>
      <c r="E45" s="40">
        <v>14</v>
      </c>
      <c r="F45" s="41">
        <v>8</v>
      </c>
      <c r="G45" s="41">
        <v>10</v>
      </c>
      <c r="H45" s="41">
        <v>5</v>
      </c>
      <c r="I45" s="41">
        <v>5</v>
      </c>
      <c r="J45" s="41">
        <v>5</v>
      </c>
      <c r="K45" s="41">
        <v>7</v>
      </c>
      <c r="L45" s="41">
        <v>6</v>
      </c>
      <c r="M45" s="41">
        <v>4</v>
      </c>
      <c r="N45" s="41">
        <v>8</v>
      </c>
      <c r="O45" s="41">
        <v>9</v>
      </c>
      <c r="P45" s="41">
        <v>0</v>
      </c>
      <c r="Q45" s="41">
        <v>11</v>
      </c>
      <c r="R45" s="41">
        <v>12</v>
      </c>
      <c r="S45" s="41">
        <v>0</v>
      </c>
      <c r="T45" s="42">
        <f t="shared" si="0"/>
        <v>8</v>
      </c>
      <c r="U45" s="43">
        <f t="shared" si="22"/>
        <v>8</v>
      </c>
      <c r="V45" s="44">
        <v>0</v>
      </c>
      <c r="W45" s="44">
        <f t="shared" si="1"/>
        <v>7</v>
      </c>
      <c r="X45" s="45">
        <f t="shared" si="2"/>
        <v>0.36363636363636365</v>
      </c>
      <c r="Y45" s="46">
        <f t="shared" si="3"/>
        <v>0</v>
      </c>
      <c r="Z45" s="47">
        <f t="shared" si="4"/>
        <v>14</v>
      </c>
      <c r="AA45" s="46"/>
      <c r="AB45" s="46">
        <f t="shared" si="5"/>
        <v>14</v>
      </c>
      <c r="AC45" s="46">
        <f t="shared" si="6"/>
        <v>1.8181818181818183</v>
      </c>
      <c r="AD45" s="47">
        <f t="shared" si="7"/>
        <v>12.181818181818182</v>
      </c>
      <c r="AE45" s="52">
        <v>6</v>
      </c>
      <c r="AF45" s="46">
        <f t="shared" si="8"/>
        <v>18.18181818181818</v>
      </c>
      <c r="AG45" s="46">
        <f t="shared" si="9"/>
        <v>7.2727272727272734</v>
      </c>
      <c r="AH45" s="47">
        <f t="shared" si="10"/>
        <v>10.909090909090907</v>
      </c>
      <c r="AI45" s="46"/>
      <c r="AJ45" s="46">
        <f t="shared" si="11"/>
        <v>10.909090909090907</v>
      </c>
      <c r="AK45" s="46">
        <f t="shared" si="12"/>
        <v>7.2727272727272734</v>
      </c>
      <c r="AL45" s="47">
        <f t="shared" si="13"/>
        <v>3.6363636363636331</v>
      </c>
      <c r="AM45" s="48">
        <f t="shared" si="20"/>
        <v>6.9090909090909092</v>
      </c>
      <c r="AN45" s="48">
        <f t="shared" si="14"/>
        <v>14.90909090909091</v>
      </c>
      <c r="AO45" s="49">
        <f t="shared" si="15"/>
        <v>-11.272727272727277</v>
      </c>
      <c r="AP45" s="46">
        <f t="shared" si="16"/>
        <v>-1.8787878787878796</v>
      </c>
      <c r="AQ45" s="46">
        <f t="shared" si="17"/>
        <v>2</v>
      </c>
      <c r="AR45" s="46">
        <v>12</v>
      </c>
      <c r="AS45" s="46">
        <v>12</v>
      </c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1:63" ht="12" customHeight="1" x14ac:dyDescent="0.3">
      <c r="A46" s="73" t="s">
        <v>100</v>
      </c>
      <c r="B46" s="38" t="s">
        <v>99</v>
      </c>
      <c r="C46" s="39">
        <v>6</v>
      </c>
      <c r="D46" s="39">
        <v>1</v>
      </c>
      <c r="E46" s="40">
        <v>8</v>
      </c>
      <c r="F46" s="41">
        <v>37</v>
      </c>
      <c r="G46" s="41">
        <v>46</v>
      </c>
      <c r="H46" s="41">
        <v>28</v>
      </c>
      <c r="I46" s="41">
        <v>18</v>
      </c>
      <c r="J46" s="41">
        <v>37</v>
      </c>
      <c r="K46" s="41">
        <v>0</v>
      </c>
      <c r="L46" s="41">
        <v>0</v>
      </c>
      <c r="M46" s="41">
        <v>29</v>
      </c>
      <c r="N46" s="41">
        <v>2</v>
      </c>
      <c r="O46" s="41">
        <v>9</v>
      </c>
      <c r="P46" s="41">
        <v>9</v>
      </c>
      <c r="Q46" s="41">
        <v>9</v>
      </c>
      <c r="R46" s="41">
        <v>5</v>
      </c>
      <c r="S46" s="41">
        <v>2</v>
      </c>
      <c r="T46" s="42">
        <f t="shared" si="0"/>
        <v>6.8</v>
      </c>
      <c r="U46" s="43">
        <f t="shared" si="22"/>
        <v>6.8</v>
      </c>
      <c r="V46" s="44">
        <v>0</v>
      </c>
      <c r="W46" s="44">
        <f t="shared" si="1"/>
        <v>32.25</v>
      </c>
      <c r="X46" s="45">
        <f t="shared" si="2"/>
        <v>0.30909090909090908</v>
      </c>
      <c r="Y46" s="46">
        <f t="shared" si="3"/>
        <v>0</v>
      </c>
      <c r="Z46" s="47">
        <f t="shared" si="4"/>
        <v>8</v>
      </c>
      <c r="AA46" s="46"/>
      <c r="AB46" s="46">
        <f t="shared" si="5"/>
        <v>8</v>
      </c>
      <c r="AC46" s="46">
        <f t="shared" si="6"/>
        <v>1.5454545454545454</v>
      </c>
      <c r="AD46" s="47">
        <f t="shared" si="7"/>
        <v>6.454545454545455</v>
      </c>
      <c r="AE46" s="46"/>
      <c r="AF46" s="46">
        <f t="shared" si="8"/>
        <v>6.454545454545455</v>
      </c>
      <c r="AG46" s="46">
        <f t="shared" si="9"/>
        <v>6.1818181818181817</v>
      </c>
      <c r="AH46" s="47">
        <f t="shared" si="10"/>
        <v>0.27272727272727337</v>
      </c>
      <c r="AI46" s="46"/>
      <c r="AJ46" s="46">
        <f t="shared" si="11"/>
        <v>0.27272727272727337</v>
      </c>
      <c r="AK46" s="46">
        <f t="shared" si="12"/>
        <v>6.1818181818181817</v>
      </c>
      <c r="AL46" s="47">
        <f t="shared" si="13"/>
        <v>-5.9090909090909083</v>
      </c>
      <c r="AM46" s="48">
        <f t="shared" si="20"/>
        <v>5.872727272727273</v>
      </c>
      <c r="AN46" s="48">
        <f t="shared" si="14"/>
        <v>12.672727272727272</v>
      </c>
      <c r="AO46" s="49">
        <f t="shared" si="15"/>
        <v>-18.581818181818178</v>
      </c>
      <c r="AP46" s="46">
        <f t="shared" si="16"/>
        <v>-3.0969696969696963</v>
      </c>
      <c r="AQ46" s="46">
        <f t="shared" si="17"/>
        <v>4</v>
      </c>
      <c r="AR46" s="46">
        <v>18</v>
      </c>
      <c r="AS46" s="46">
        <v>18</v>
      </c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63" ht="12" customHeight="1" x14ac:dyDescent="0.3">
      <c r="A47" s="37" t="s">
        <v>101</v>
      </c>
      <c r="B47" s="38" t="s">
        <v>42</v>
      </c>
      <c r="C47" s="39">
        <v>6</v>
      </c>
      <c r="D47" s="39">
        <v>1</v>
      </c>
      <c r="E47" s="40">
        <v>32</v>
      </c>
      <c r="F47" s="41">
        <v>46</v>
      </c>
      <c r="G47" s="41">
        <v>10</v>
      </c>
      <c r="H47" s="41">
        <v>18</v>
      </c>
      <c r="I47" s="41">
        <v>5</v>
      </c>
      <c r="J47" s="41">
        <v>17</v>
      </c>
      <c r="K47" s="41">
        <v>10</v>
      </c>
      <c r="L47" s="41">
        <v>0</v>
      </c>
      <c r="M47" s="41">
        <v>6</v>
      </c>
      <c r="N47" s="41">
        <v>3</v>
      </c>
      <c r="O47" s="41">
        <v>9</v>
      </c>
      <c r="P47" s="41">
        <v>2</v>
      </c>
      <c r="Q47" s="41">
        <v>15</v>
      </c>
      <c r="R47" s="41">
        <v>2</v>
      </c>
      <c r="S47" s="41">
        <v>0</v>
      </c>
      <c r="T47" s="42">
        <f t="shared" si="0"/>
        <v>6.2</v>
      </c>
      <c r="U47" s="43">
        <f t="shared" si="22"/>
        <v>6.2</v>
      </c>
      <c r="V47" s="44">
        <v>0</v>
      </c>
      <c r="W47" s="44">
        <f t="shared" si="1"/>
        <v>19.75</v>
      </c>
      <c r="X47" s="45">
        <f t="shared" si="2"/>
        <v>0.2818181818181818</v>
      </c>
      <c r="Y47" s="46">
        <f t="shared" si="3"/>
        <v>0</v>
      </c>
      <c r="Z47" s="47">
        <f t="shared" si="4"/>
        <v>32</v>
      </c>
      <c r="AA47" s="46"/>
      <c r="AB47" s="46">
        <f t="shared" si="5"/>
        <v>32</v>
      </c>
      <c r="AC47" s="46">
        <f t="shared" si="6"/>
        <v>1.4090909090909089</v>
      </c>
      <c r="AD47" s="47">
        <f t="shared" si="7"/>
        <v>30.59090909090909</v>
      </c>
      <c r="AE47" s="46"/>
      <c r="AF47" s="46">
        <f t="shared" si="8"/>
        <v>30.59090909090909</v>
      </c>
      <c r="AG47" s="46">
        <f t="shared" si="9"/>
        <v>5.6363636363636358</v>
      </c>
      <c r="AH47" s="47">
        <f t="shared" si="10"/>
        <v>24.954545454545453</v>
      </c>
      <c r="AI47" s="46"/>
      <c r="AJ47" s="46">
        <f t="shared" si="11"/>
        <v>24.954545454545453</v>
      </c>
      <c r="AK47" s="46">
        <f t="shared" si="12"/>
        <v>5.6363636363636358</v>
      </c>
      <c r="AL47" s="47">
        <f t="shared" si="13"/>
        <v>19.318181818181817</v>
      </c>
      <c r="AM47" s="48">
        <f t="shared" si="20"/>
        <v>5.3545454545454545</v>
      </c>
      <c r="AN47" s="48">
        <f t="shared" si="14"/>
        <v>11.554545454545455</v>
      </c>
      <c r="AO47" s="49">
        <f t="shared" si="15"/>
        <v>7.7636363636363619</v>
      </c>
      <c r="AP47" s="46">
        <f t="shared" si="16"/>
        <v>1.2939393939393937</v>
      </c>
      <c r="AQ47" s="46">
        <f t="shared" si="17"/>
        <v>2</v>
      </c>
      <c r="AR47" s="46"/>
      <c r="AS47" s="46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63" ht="12" customHeight="1" x14ac:dyDescent="0.3">
      <c r="A48" s="73" t="s">
        <v>102</v>
      </c>
      <c r="B48" s="38" t="s">
        <v>73</v>
      </c>
      <c r="C48" s="39">
        <v>6</v>
      </c>
      <c r="D48" s="39">
        <v>1</v>
      </c>
      <c r="E48" s="40">
        <v>5</v>
      </c>
      <c r="F48" s="41">
        <v>0</v>
      </c>
      <c r="G48" s="41">
        <v>16</v>
      </c>
      <c r="H48" s="41">
        <v>6</v>
      </c>
      <c r="I48" s="41">
        <v>0</v>
      </c>
      <c r="J48" s="41">
        <v>6</v>
      </c>
      <c r="K48" s="41">
        <v>12</v>
      </c>
      <c r="L48" s="41">
        <v>6</v>
      </c>
      <c r="M48" s="41">
        <v>6</v>
      </c>
      <c r="N48" s="41">
        <v>0</v>
      </c>
      <c r="O48" s="41">
        <v>6</v>
      </c>
      <c r="P48" s="41">
        <v>12</v>
      </c>
      <c r="Q48" s="41">
        <v>6</v>
      </c>
      <c r="R48" s="41">
        <v>7</v>
      </c>
      <c r="S48" s="41">
        <v>0</v>
      </c>
      <c r="T48" s="42">
        <f t="shared" si="0"/>
        <v>6.2</v>
      </c>
      <c r="U48" s="43">
        <f t="shared" si="22"/>
        <v>6.2</v>
      </c>
      <c r="V48" s="44">
        <v>0</v>
      </c>
      <c r="W48" s="44">
        <f t="shared" si="1"/>
        <v>5.5</v>
      </c>
      <c r="X48" s="45">
        <f t="shared" si="2"/>
        <v>0.2818181818181818</v>
      </c>
      <c r="Y48" s="46">
        <f t="shared" si="3"/>
        <v>0</v>
      </c>
      <c r="Z48" s="47">
        <f t="shared" si="4"/>
        <v>5</v>
      </c>
      <c r="AA48" s="46">
        <v>6</v>
      </c>
      <c r="AB48" s="46">
        <f t="shared" si="5"/>
        <v>11</v>
      </c>
      <c r="AC48" s="46">
        <f t="shared" si="6"/>
        <v>1.4090909090909089</v>
      </c>
      <c r="AD48" s="47">
        <f t="shared" si="7"/>
        <v>9.5909090909090917</v>
      </c>
      <c r="AE48" s="46">
        <v>12</v>
      </c>
      <c r="AF48" s="46">
        <f t="shared" si="8"/>
        <v>21.590909090909093</v>
      </c>
      <c r="AG48" s="46">
        <f t="shared" si="9"/>
        <v>5.6363636363636358</v>
      </c>
      <c r="AH48" s="47">
        <f t="shared" si="10"/>
        <v>15.954545454545457</v>
      </c>
      <c r="AI48" s="46"/>
      <c r="AJ48" s="46">
        <f t="shared" si="11"/>
        <v>15.954545454545457</v>
      </c>
      <c r="AK48" s="46">
        <f t="shared" si="12"/>
        <v>5.6363636363636358</v>
      </c>
      <c r="AL48" s="47">
        <f t="shared" si="13"/>
        <v>10.31818181818182</v>
      </c>
      <c r="AM48" s="48">
        <f t="shared" si="20"/>
        <v>5.3545454545454545</v>
      </c>
      <c r="AN48" s="48">
        <f t="shared" si="14"/>
        <v>11.554545454545455</v>
      </c>
      <c r="AO48" s="49">
        <f t="shared" si="15"/>
        <v>-1.2363636363636346</v>
      </c>
      <c r="AP48" s="46">
        <f t="shared" si="16"/>
        <v>-0.20606060606060575</v>
      </c>
      <c r="AQ48" s="46">
        <f t="shared" si="17"/>
        <v>1</v>
      </c>
      <c r="AR48" s="52">
        <v>2</v>
      </c>
      <c r="AS48" s="46">
        <v>2</v>
      </c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1:58" ht="12" customHeight="1" x14ac:dyDescent="0.3">
      <c r="A49" s="73" t="s">
        <v>103</v>
      </c>
      <c r="B49" s="53" t="s">
        <v>104</v>
      </c>
      <c r="C49" s="39">
        <v>6</v>
      </c>
      <c r="D49" s="39">
        <v>1</v>
      </c>
      <c r="E49" s="40">
        <v>14</v>
      </c>
      <c r="F49" s="41">
        <v>4</v>
      </c>
      <c r="G49" s="41">
        <v>1</v>
      </c>
      <c r="H49" s="41">
        <v>4</v>
      </c>
      <c r="I49" s="41">
        <v>9</v>
      </c>
      <c r="J49" s="41">
        <v>2</v>
      </c>
      <c r="K49" s="41">
        <v>2</v>
      </c>
      <c r="L49" s="41">
        <v>9</v>
      </c>
      <c r="M49" s="41">
        <v>5</v>
      </c>
      <c r="N49" s="41">
        <v>9</v>
      </c>
      <c r="O49" s="41">
        <v>6</v>
      </c>
      <c r="P49" s="41">
        <v>12</v>
      </c>
      <c r="Q49" s="41">
        <v>0</v>
      </c>
      <c r="R49" s="41">
        <v>3</v>
      </c>
      <c r="S49" s="41">
        <v>3</v>
      </c>
      <c r="T49" s="42">
        <f t="shared" si="0"/>
        <v>6</v>
      </c>
      <c r="U49" s="43">
        <f t="shared" si="22"/>
        <v>6</v>
      </c>
      <c r="V49" s="44">
        <v>0</v>
      </c>
      <c r="W49" s="44">
        <f t="shared" si="1"/>
        <v>4.5</v>
      </c>
      <c r="X49" s="45">
        <f t="shared" si="2"/>
        <v>0.27272727272727271</v>
      </c>
      <c r="Y49" s="46">
        <f t="shared" si="3"/>
        <v>0</v>
      </c>
      <c r="Z49" s="47">
        <f t="shared" si="4"/>
        <v>14</v>
      </c>
      <c r="AA49" s="46"/>
      <c r="AB49" s="46">
        <f t="shared" si="5"/>
        <v>14</v>
      </c>
      <c r="AC49" s="46">
        <f t="shared" si="6"/>
        <v>1.3636363636363635</v>
      </c>
      <c r="AD49" s="47">
        <f t="shared" si="7"/>
        <v>12.636363636363637</v>
      </c>
      <c r="AE49" s="46">
        <v>18</v>
      </c>
      <c r="AF49" s="46">
        <f t="shared" si="8"/>
        <v>30.636363636363637</v>
      </c>
      <c r="AG49" s="46">
        <f t="shared" si="9"/>
        <v>5.4545454545454541</v>
      </c>
      <c r="AH49" s="47">
        <f t="shared" si="10"/>
        <v>25.181818181818183</v>
      </c>
      <c r="AI49" s="46"/>
      <c r="AJ49" s="46">
        <f t="shared" si="11"/>
        <v>25.181818181818183</v>
      </c>
      <c r="AK49" s="46">
        <f t="shared" si="12"/>
        <v>5.4545454545454541</v>
      </c>
      <c r="AL49" s="47">
        <f t="shared" si="13"/>
        <v>19.72727272727273</v>
      </c>
      <c r="AM49" s="48">
        <f t="shared" si="20"/>
        <v>5.1818181818181817</v>
      </c>
      <c r="AN49" s="48">
        <f t="shared" si="14"/>
        <v>11.181818181818182</v>
      </c>
      <c r="AO49" s="49">
        <f t="shared" si="15"/>
        <v>8.5454545454545485</v>
      </c>
      <c r="AP49" s="46">
        <f t="shared" si="16"/>
        <v>1.4242424242424248</v>
      </c>
      <c r="AQ49" s="46">
        <f t="shared" si="17"/>
        <v>2</v>
      </c>
      <c r="AR49" s="46"/>
      <c r="AS49" s="46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 ht="12" customHeight="1" x14ac:dyDescent="0.3">
      <c r="A50" s="37" t="s">
        <v>105</v>
      </c>
      <c r="B50" s="38" t="s">
        <v>55</v>
      </c>
      <c r="C50" s="39">
        <v>6</v>
      </c>
      <c r="D50" s="39">
        <v>1</v>
      </c>
      <c r="E50" s="40">
        <v>6</v>
      </c>
      <c r="F50" s="41">
        <v>3</v>
      </c>
      <c r="G50" s="41">
        <v>6</v>
      </c>
      <c r="H50" s="41">
        <v>4</v>
      </c>
      <c r="I50" s="41">
        <v>10</v>
      </c>
      <c r="J50" s="41">
        <v>2</v>
      </c>
      <c r="K50" s="41">
        <v>2</v>
      </c>
      <c r="L50" s="41">
        <v>10</v>
      </c>
      <c r="M50" s="41">
        <v>3</v>
      </c>
      <c r="N50" s="41">
        <v>6</v>
      </c>
      <c r="O50" s="41">
        <v>5</v>
      </c>
      <c r="P50" s="41">
        <v>11</v>
      </c>
      <c r="Q50" s="41">
        <v>2</v>
      </c>
      <c r="R50" s="41">
        <v>6</v>
      </c>
      <c r="S50" s="41">
        <v>0</v>
      </c>
      <c r="T50" s="42">
        <f t="shared" si="0"/>
        <v>6</v>
      </c>
      <c r="U50" s="43">
        <f t="shared" si="22"/>
        <v>6</v>
      </c>
      <c r="V50" s="44">
        <v>0</v>
      </c>
      <c r="W50" s="44">
        <f t="shared" si="1"/>
        <v>5.75</v>
      </c>
      <c r="X50" s="45">
        <f t="shared" si="2"/>
        <v>0.27272727272727271</v>
      </c>
      <c r="Y50" s="46">
        <f t="shared" si="3"/>
        <v>0</v>
      </c>
      <c r="Z50" s="47">
        <f t="shared" si="4"/>
        <v>6</v>
      </c>
      <c r="AA50" s="46">
        <v>6</v>
      </c>
      <c r="AB50" s="46">
        <f t="shared" si="5"/>
        <v>12</v>
      </c>
      <c r="AC50" s="46">
        <f t="shared" si="6"/>
        <v>1.3636363636363635</v>
      </c>
      <c r="AD50" s="47">
        <f t="shared" si="7"/>
        <v>10.636363636363637</v>
      </c>
      <c r="AE50" s="46">
        <v>18</v>
      </c>
      <c r="AF50" s="46">
        <f t="shared" si="8"/>
        <v>28.636363636363637</v>
      </c>
      <c r="AG50" s="46">
        <f t="shared" si="9"/>
        <v>5.4545454545454541</v>
      </c>
      <c r="AH50" s="47">
        <f t="shared" si="10"/>
        <v>23.181818181818183</v>
      </c>
      <c r="AI50" s="46"/>
      <c r="AJ50" s="46">
        <f t="shared" si="11"/>
        <v>23.181818181818183</v>
      </c>
      <c r="AK50" s="46">
        <f t="shared" si="12"/>
        <v>5.4545454545454541</v>
      </c>
      <c r="AL50" s="47">
        <f t="shared" si="13"/>
        <v>17.72727272727273</v>
      </c>
      <c r="AM50" s="48">
        <f t="shared" si="20"/>
        <v>5.1818181818181817</v>
      </c>
      <c r="AN50" s="48">
        <f t="shared" si="14"/>
        <v>11.181818181818182</v>
      </c>
      <c r="AO50" s="49">
        <f t="shared" si="15"/>
        <v>6.5454545454545485</v>
      </c>
      <c r="AP50" s="46">
        <f t="shared" si="16"/>
        <v>1.0909090909090915</v>
      </c>
      <c r="AQ50" s="46">
        <f t="shared" si="17"/>
        <v>2</v>
      </c>
      <c r="AR50" s="46"/>
      <c r="AS50" s="46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ht="12" customHeight="1" x14ac:dyDescent="0.3">
      <c r="A51" s="73" t="s">
        <v>106</v>
      </c>
      <c r="B51" s="38" t="s">
        <v>76</v>
      </c>
      <c r="C51" s="39">
        <v>6</v>
      </c>
      <c r="D51" s="39">
        <v>1</v>
      </c>
      <c r="E51" s="40">
        <v>27</v>
      </c>
      <c r="F51" s="41">
        <v>0</v>
      </c>
      <c r="G51" s="41">
        <v>0</v>
      </c>
      <c r="H51" s="41">
        <v>0</v>
      </c>
      <c r="I51" s="41">
        <v>2</v>
      </c>
      <c r="J51" s="41">
        <v>0</v>
      </c>
      <c r="K51" s="41">
        <v>2</v>
      </c>
      <c r="L51" s="41">
        <v>2</v>
      </c>
      <c r="M51" s="41">
        <v>0</v>
      </c>
      <c r="N51" s="41">
        <v>1</v>
      </c>
      <c r="O51" s="41">
        <v>4</v>
      </c>
      <c r="P51" s="41">
        <v>2</v>
      </c>
      <c r="Q51" s="41">
        <v>10</v>
      </c>
      <c r="R51" s="41">
        <v>11</v>
      </c>
      <c r="S51" s="41">
        <v>3</v>
      </c>
      <c r="T51" s="42">
        <f t="shared" si="0"/>
        <v>23.6</v>
      </c>
      <c r="U51" s="43">
        <f t="shared" si="22"/>
        <v>5.6</v>
      </c>
      <c r="V51" s="44">
        <v>18</v>
      </c>
      <c r="W51" s="44">
        <f t="shared" si="1"/>
        <v>0.5</v>
      </c>
      <c r="X51" s="45">
        <f t="shared" si="2"/>
        <v>1.0727272727272728</v>
      </c>
      <c r="Y51" s="46">
        <f t="shared" si="3"/>
        <v>0</v>
      </c>
      <c r="Z51" s="47">
        <f t="shared" si="4"/>
        <v>27</v>
      </c>
      <c r="AA51" s="46"/>
      <c r="AB51" s="46">
        <f t="shared" si="5"/>
        <v>27</v>
      </c>
      <c r="AC51" s="46">
        <f t="shared" si="6"/>
        <v>5.3636363636363633</v>
      </c>
      <c r="AD51" s="47">
        <f t="shared" si="7"/>
        <v>21.636363636363637</v>
      </c>
      <c r="AE51" s="46"/>
      <c r="AF51" s="46">
        <f t="shared" si="8"/>
        <v>21.636363636363637</v>
      </c>
      <c r="AG51" s="46">
        <f t="shared" si="9"/>
        <v>21.454545454545453</v>
      </c>
      <c r="AH51" s="47">
        <f t="shared" si="10"/>
        <v>0.18181818181818343</v>
      </c>
      <c r="AI51" s="46"/>
      <c r="AJ51" s="46">
        <f t="shared" si="11"/>
        <v>0.18181818181818343</v>
      </c>
      <c r="AK51" s="46">
        <f t="shared" si="12"/>
        <v>21.454545454545453</v>
      </c>
      <c r="AL51" s="47">
        <f t="shared" si="13"/>
        <v>-21.27272727272727</v>
      </c>
      <c r="AM51" s="48">
        <f t="shared" si="20"/>
        <v>20.381818181818183</v>
      </c>
      <c r="AN51" s="48">
        <f t="shared" si="14"/>
        <v>43.981818181818184</v>
      </c>
      <c r="AO51" s="49">
        <f t="shared" si="15"/>
        <v>-65.25454545454545</v>
      </c>
      <c r="AP51" s="46">
        <f t="shared" si="16"/>
        <v>-10.875757575757575</v>
      </c>
      <c r="AQ51" s="46">
        <f t="shared" si="17"/>
        <v>11</v>
      </c>
      <c r="AR51" s="46">
        <v>66</v>
      </c>
      <c r="AS51" s="46">
        <v>66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1:58" ht="12" customHeight="1" x14ac:dyDescent="0.3">
      <c r="A52" s="73" t="s">
        <v>107</v>
      </c>
      <c r="B52" s="54" t="s">
        <v>108</v>
      </c>
      <c r="C52" s="39">
        <v>6</v>
      </c>
      <c r="D52" s="39">
        <v>1</v>
      </c>
      <c r="E52" s="40">
        <v>7</v>
      </c>
      <c r="F52" s="41">
        <v>6</v>
      </c>
      <c r="G52" s="41">
        <v>6</v>
      </c>
      <c r="H52" s="41">
        <v>4</v>
      </c>
      <c r="I52" s="41">
        <v>0</v>
      </c>
      <c r="J52" s="41">
        <v>2</v>
      </c>
      <c r="K52" s="41">
        <v>6</v>
      </c>
      <c r="L52" s="41">
        <v>5</v>
      </c>
      <c r="M52" s="41">
        <v>2</v>
      </c>
      <c r="N52" s="41">
        <v>4</v>
      </c>
      <c r="O52" s="41">
        <v>6</v>
      </c>
      <c r="P52" s="41">
        <v>14</v>
      </c>
      <c r="Q52" s="41">
        <v>0</v>
      </c>
      <c r="R52" s="41">
        <v>0</v>
      </c>
      <c r="S52" s="41">
        <v>0</v>
      </c>
      <c r="T52" s="42">
        <f t="shared" si="0"/>
        <v>4.8</v>
      </c>
      <c r="U52" s="43">
        <f t="shared" si="22"/>
        <v>4.8</v>
      </c>
      <c r="V52" s="44">
        <v>0</v>
      </c>
      <c r="W52" s="44">
        <f t="shared" si="1"/>
        <v>4</v>
      </c>
      <c r="X52" s="45">
        <f t="shared" si="2"/>
        <v>0.21818181818181817</v>
      </c>
      <c r="Y52" s="46">
        <f t="shared" si="3"/>
        <v>0</v>
      </c>
      <c r="Z52" s="47">
        <f t="shared" si="4"/>
        <v>7</v>
      </c>
      <c r="AA52" s="46"/>
      <c r="AB52" s="46">
        <f t="shared" si="5"/>
        <v>7</v>
      </c>
      <c r="AC52" s="46">
        <f t="shared" si="6"/>
        <v>1.0909090909090908</v>
      </c>
      <c r="AD52" s="47">
        <f t="shared" si="7"/>
        <v>5.9090909090909092</v>
      </c>
      <c r="AE52" s="46">
        <v>12</v>
      </c>
      <c r="AF52" s="46">
        <f t="shared" si="8"/>
        <v>17.90909090909091</v>
      </c>
      <c r="AG52" s="46">
        <f t="shared" si="9"/>
        <v>4.3636363636363633</v>
      </c>
      <c r="AH52" s="47">
        <f t="shared" si="10"/>
        <v>13.545454545454547</v>
      </c>
      <c r="AI52" s="52">
        <v>0</v>
      </c>
      <c r="AJ52" s="46">
        <f t="shared" si="11"/>
        <v>13.545454545454547</v>
      </c>
      <c r="AK52" s="46">
        <f t="shared" si="12"/>
        <v>4.3636363636363633</v>
      </c>
      <c r="AL52" s="47">
        <f t="shared" si="13"/>
        <v>9.1818181818181834</v>
      </c>
      <c r="AM52" s="48">
        <f t="shared" si="20"/>
        <v>4.1454545454545455</v>
      </c>
      <c r="AN52" s="48">
        <f t="shared" si="14"/>
        <v>8.9454545454545453</v>
      </c>
      <c r="AO52" s="49">
        <f t="shared" si="15"/>
        <v>0.23636363636363811</v>
      </c>
      <c r="AP52" s="46">
        <f t="shared" si="16"/>
        <v>3.9393939393939682E-2</v>
      </c>
      <c r="AQ52" s="46">
        <f t="shared" si="17"/>
        <v>1</v>
      </c>
      <c r="AR52" s="57">
        <v>18</v>
      </c>
      <c r="AS52" s="46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 ht="12" customHeight="1" x14ac:dyDescent="0.3">
      <c r="A53" s="73" t="s">
        <v>109</v>
      </c>
      <c r="B53" s="54" t="s">
        <v>108</v>
      </c>
      <c r="C53" s="39">
        <v>6</v>
      </c>
      <c r="D53" s="39">
        <v>1</v>
      </c>
      <c r="E53" s="40">
        <v>20</v>
      </c>
      <c r="F53" s="41">
        <v>4</v>
      </c>
      <c r="G53" s="41">
        <v>10</v>
      </c>
      <c r="H53" s="41">
        <v>4</v>
      </c>
      <c r="I53" s="41">
        <v>10</v>
      </c>
      <c r="J53" s="41">
        <v>12</v>
      </c>
      <c r="K53" s="41">
        <v>5</v>
      </c>
      <c r="L53" s="41">
        <v>11</v>
      </c>
      <c r="M53" s="41">
        <v>7</v>
      </c>
      <c r="N53" s="41">
        <v>7</v>
      </c>
      <c r="O53" s="41">
        <v>6</v>
      </c>
      <c r="P53" s="41">
        <v>5</v>
      </c>
      <c r="Q53" s="41">
        <v>6</v>
      </c>
      <c r="R53" s="41">
        <v>0</v>
      </c>
      <c r="S53" s="41">
        <v>0</v>
      </c>
      <c r="T53" s="42">
        <f t="shared" si="0"/>
        <v>4.8</v>
      </c>
      <c r="U53" s="43">
        <f t="shared" si="22"/>
        <v>4.8</v>
      </c>
      <c r="V53" s="44">
        <v>0</v>
      </c>
      <c r="W53" s="44">
        <f t="shared" si="1"/>
        <v>7</v>
      </c>
      <c r="X53" s="45">
        <f t="shared" si="2"/>
        <v>0.21818181818181817</v>
      </c>
      <c r="Y53" s="46">
        <f t="shared" si="3"/>
        <v>0</v>
      </c>
      <c r="Z53" s="47">
        <f t="shared" si="4"/>
        <v>20</v>
      </c>
      <c r="AA53" s="46"/>
      <c r="AB53" s="46">
        <f t="shared" si="5"/>
        <v>20</v>
      </c>
      <c r="AC53" s="46">
        <f t="shared" si="6"/>
        <v>1.0909090909090908</v>
      </c>
      <c r="AD53" s="47">
        <f t="shared" si="7"/>
        <v>18.90909090909091</v>
      </c>
      <c r="AE53" s="46">
        <v>6</v>
      </c>
      <c r="AF53" s="46">
        <f t="shared" si="8"/>
        <v>24.90909090909091</v>
      </c>
      <c r="AG53" s="46">
        <f t="shared" si="9"/>
        <v>4.3636363636363633</v>
      </c>
      <c r="AH53" s="47">
        <f t="shared" si="10"/>
        <v>20.545454545454547</v>
      </c>
      <c r="AI53" s="46">
        <v>6</v>
      </c>
      <c r="AJ53" s="46">
        <f t="shared" si="11"/>
        <v>26.545454545454547</v>
      </c>
      <c r="AK53" s="46">
        <f t="shared" si="12"/>
        <v>4.3636363636363633</v>
      </c>
      <c r="AL53" s="47">
        <f t="shared" si="13"/>
        <v>22.181818181818183</v>
      </c>
      <c r="AM53" s="48">
        <f t="shared" si="20"/>
        <v>4.1454545454545455</v>
      </c>
      <c r="AN53" s="48">
        <f t="shared" si="14"/>
        <v>8.9454545454545453</v>
      </c>
      <c r="AO53" s="49">
        <f t="shared" si="15"/>
        <v>13.236363636363638</v>
      </c>
      <c r="AP53" s="46">
        <f t="shared" si="16"/>
        <v>2.2060606060606065</v>
      </c>
      <c r="AQ53" s="46">
        <f t="shared" si="17"/>
        <v>3</v>
      </c>
      <c r="AR53" s="46"/>
      <c r="AS53" s="46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1:58" ht="12" customHeight="1" x14ac:dyDescent="0.3">
      <c r="A54" s="73" t="s">
        <v>110</v>
      </c>
      <c r="B54" s="38" t="s">
        <v>42</v>
      </c>
      <c r="C54" s="39">
        <v>6</v>
      </c>
      <c r="D54" s="39">
        <v>1</v>
      </c>
      <c r="E54" s="40">
        <v>6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24</v>
      </c>
      <c r="Q54" s="41">
        <v>0</v>
      </c>
      <c r="R54" s="41">
        <v>0</v>
      </c>
      <c r="S54" s="41">
        <v>0</v>
      </c>
      <c r="T54" s="42">
        <f t="shared" si="0"/>
        <v>4.8</v>
      </c>
      <c r="U54" s="43">
        <f t="shared" si="22"/>
        <v>4.8</v>
      </c>
      <c r="V54" s="44">
        <v>0</v>
      </c>
      <c r="W54" s="44">
        <f t="shared" si="1"/>
        <v>0</v>
      </c>
      <c r="X54" s="45">
        <f t="shared" si="2"/>
        <v>0.21818181818181817</v>
      </c>
      <c r="Y54" s="46">
        <f t="shared" si="3"/>
        <v>0</v>
      </c>
      <c r="Z54" s="47">
        <f t="shared" si="4"/>
        <v>6</v>
      </c>
      <c r="AA54" s="46"/>
      <c r="AB54" s="46">
        <f t="shared" si="5"/>
        <v>6</v>
      </c>
      <c r="AC54" s="46">
        <f t="shared" si="6"/>
        <v>1.0909090909090908</v>
      </c>
      <c r="AD54" s="47">
        <f t="shared" si="7"/>
        <v>4.9090909090909092</v>
      </c>
      <c r="AE54" s="52"/>
      <c r="AF54" s="46">
        <f t="shared" si="8"/>
        <v>4.9090909090909092</v>
      </c>
      <c r="AG54" s="46">
        <f t="shared" si="9"/>
        <v>4.3636363636363633</v>
      </c>
      <c r="AH54" s="47">
        <f t="shared" si="10"/>
        <v>0.54545454545454586</v>
      </c>
      <c r="AI54" s="46"/>
      <c r="AJ54" s="46">
        <f t="shared" si="11"/>
        <v>0.54545454545454586</v>
      </c>
      <c r="AK54" s="46">
        <f t="shared" si="12"/>
        <v>4.3636363636363633</v>
      </c>
      <c r="AL54" s="47">
        <f t="shared" si="13"/>
        <v>-3.8181818181818175</v>
      </c>
      <c r="AM54" s="48">
        <f t="shared" si="20"/>
        <v>4.1454545454545455</v>
      </c>
      <c r="AN54" s="48">
        <f t="shared" si="14"/>
        <v>8.9454545454545453</v>
      </c>
      <c r="AO54" s="49">
        <f t="shared" si="15"/>
        <v>-12.763636363636362</v>
      </c>
      <c r="AP54" s="46">
        <f t="shared" si="16"/>
        <v>-2.127272727272727</v>
      </c>
      <c r="AQ54" s="46">
        <f t="shared" si="17"/>
        <v>3</v>
      </c>
      <c r="AR54" s="52">
        <v>18</v>
      </c>
      <c r="AS54" s="46">
        <v>18</v>
      </c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 ht="12" customHeight="1" x14ac:dyDescent="0.3">
      <c r="A55" s="37" t="s">
        <v>111</v>
      </c>
      <c r="B55" s="53" t="s">
        <v>112</v>
      </c>
      <c r="C55" s="39">
        <v>6</v>
      </c>
      <c r="D55" s="39">
        <v>1</v>
      </c>
      <c r="E55" s="40">
        <v>25</v>
      </c>
      <c r="F55" s="41">
        <v>0</v>
      </c>
      <c r="G55" s="41">
        <v>1</v>
      </c>
      <c r="H55" s="41">
        <v>7</v>
      </c>
      <c r="I55" s="41">
        <v>10</v>
      </c>
      <c r="J55" s="41">
        <v>10</v>
      </c>
      <c r="K55" s="41">
        <v>6</v>
      </c>
      <c r="L55" s="41">
        <v>10</v>
      </c>
      <c r="M55" s="41">
        <v>3</v>
      </c>
      <c r="N55" s="41">
        <v>3</v>
      </c>
      <c r="O55" s="41">
        <v>3</v>
      </c>
      <c r="P55" s="41">
        <v>10</v>
      </c>
      <c r="Q55" s="41">
        <v>7</v>
      </c>
      <c r="R55" s="41">
        <v>0</v>
      </c>
      <c r="S55" s="41">
        <v>2</v>
      </c>
      <c r="T55" s="42">
        <f t="shared" si="0"/>
        <v>4.5999999999999996</v>
      </c>
      <c r="U55" s="43">
        <f t="shared" si="22"/>
        <v>4.5999999999999996</v>
      </c>
      <c r="V55" s="44">
        <v>0</v>
      </c>
      <c r="W55" s="44">
        <f t="shared" si="1"/>
        <v>4.5</v>
      </c>
      <c r="X55" s="45">
        <f t="shared" si="2"/>
        <v>0.20909090909090908</v>
      </c>
      <c r="Y55" s="46">
        <f t="shared" si="3"/>
        <v>0</v>
      </c>
      <c r="Z55" s="47">
        <f t="shared" si="4"/>
        <v>25</v>
      </c>
      <c r="AA55" s="46"/>
      <c r="AB55" s="46">
        <f t="shared" si="5"/>
        <v>25</v>
      </c>
      <c r="AC55" s="46">
        <f t="shared" si="6"/>
        <v>1.0454545454545454</v>
      </c>
      <c r="AD55" s="47">
        <f t="shared" si="7"/>
        <v>23.954545454545453</v>
      </c>
      <c r="AE55" s="46"/>
      <c r="AF55" s="46">
        <f t="shared" si="8"/>
        <v>23.954545454545453</v>
      </c>
      <c r="AG55" s="46">
        <f t="shared" si="9"/>
        <v>4.1818181818181817</v>
      </c>
      <c r="AH55" s="47">
        <f t="shared" si="10"/>
        <v>19.772727272727273</v>
      </c>
      <c r="AI55" s="46"/>
      <c r="AJ55" s="46">
        <f t="shared" si="11"/>
        <v>19.772727272727273</v>
      </c>
      <c r="AK55" s="46">
        <f t="shared" si="12"/>
        <v>4.1818181818181817</v>
      </c>
      <c r="AL55" s="47">
        <f t="shared" si="13"/>
        <v>15.590909090909092</v>
      </c>
      <c r="AM55" s="48">
        <f t="shared" si="20"/>
        <v>3.9727272727272727</v>
      </c>
      <c r="AN55" s="48">
        <f t="shared" si="14"/>
        <v>8.5727272727272723</v>
      </c>
      <c r="AO55" s="49">
        <f t="shared" si="15"/>
        <v>7.0181818181818194</v>
      </c>
      <c r="AP55" s="46">
        <f t="shared" si="16"/>
        <v>1.1696969696969699</v>
      </c>
      <c r="AQ55" s="46">
        <f t="shared" si="17"/>
        <v>2</v>
      </c>
      <c r="AR55" s="46"/>
      <c r="AS55" s="46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ht="12" customHeight="1" x14ac:dyDescent="0.3">
      <c r="A56" s="73" t="s">
        <v>113</v>
      </c>
      <c r="B56" s="38" t="s">
        <v>114</v>
      </c>
      <c r="C56" s="39">
        <v>12</v>
      </c>
      <c r="D56" s="39">
        <v>1</v>
      </c>
      <c r="E56" s="40">
        <v>1</v>
      </c>
      <c r="F56" s="41">
        <v>8</v>
      </c>
      <c r="G56" s="41">
        <v>4</v>
      </c>
      <c r="H56" s="41">
        <v>5</v>
      </c>
      <c r="I56" s="41">
        <v>4</v>
      </c>
      <c r="J56" s="41">
        <v>8</v>
      </c>
      <c r="K56" s="41">
        <v>0</v>
      </c>
      <c r="L56" s="41">
        <v>2</v>
      </c>
      <c r="M56" s="41">
        <v>1</v>
      </c>
      <c r="N56" s="41">
        <v>7</v>
      </c>
      <c r="O56" s="41">
        <v>4</v>
      </c>
      <c r="P56" s="41">
        <v>12</v>
      </c>
      <c r="Q56" s="41">
        <v>0</v>
      </c>
      <c r="R56" s="41">
        <v>0</v>
      </c>
      <c r="S56" s="41">
        <v>1</v>
      </c>
      <c r="T56" s="42">
        <f t="shared" si="0"/>
        <v>4.5999999999999996</v>
      </c>
      <c r="U56" s="43">
        <f t="shared" si="22"/>
        <v>4.5999999999999996</v>
      </c>
      <c r="V56" s="44">
        <v>0</v>
      </c>
      <c r="W56" s="44">
        <f t="shared" si="1"/>
        <v>5.25</v>
      </c>
      <c r="X56" s="45">
        <f t="shared" si="2"/>
        <v>0.20909090909090908</v>
      </c>
      <c r="Y56" s="46">
        <f t="shared" si="3"/>
        <v>0</v>
      </c>
      <c r="Z56" s="47">
        <f t="shared" si="4"/>
        <v>1</v>
      </c>
      <c r="AA56" s="46">
        <v>12</v>
      </c>
      <c r="AB56" s="46">
        <f t="shared" si="5"/>
        <v>13</v>
      </c>
      <c r="AC56" s="46">
        <f t="shared" si="6"/>
        <v>1.0454545454545454</v>
      </c>
      <c r="AD56" s="47">
        <f t="shared" si="7"/>
        <v>11.954545454545455</v>
      </c>
      <c r="AE56" s="46">
        <v>24</v>
      </c>
      <c r="AF56" s="46">
        <f t="shared" si="8"/>
        <v>35.954545454545453</v>
      </c>
      <c r="AG56" s="46">
        <f t="shared" si="9"/>
        <v>4.1818181818181817</v>
      </c>
      <c r="AH56" s="47">
        <f t="shared" si="10"/>
        <v>31.772727272727273</v>
      </c>
      <c r="AI56" s="46"/>
      <c r="AJ56" s="46">
        <f t="shared" si="11"/>
        <v>31.772727272727273</v>
      </c>
      <c r="AK56" s="46">
        <f t="shared" si="12"/>
        <v>4.1818181818181817</v>
      </c>
      <c r="AL56" s="47">
        <f t="shared" si="13"/>
        <v>27.590909090909093</v>
      </c>
      <c r="AM56" s="48">
        <f t="shared" si="20"/>
        <v>3.9727272727272727</v>
      </c>
      <c r="AN56" s="48">
        <f t="shared" si="14"/>
        <v>8.5727272727272723</v>
      </c>
      <c r="AO56" s="49">
        <f t="shared" si="15"/>
        <v>19.018181818181823</v>
      </c>
      <c r="AP56" s="46">
        <f t="shared" si="16"/>
        <v>1.5848484848484852</v>
      </c>
      <c r="AQ56" s="46">
        <f t="shared" si="17"/>
        <v>2</v>
      </c>
      <c r="AR56" s="46"/>
      <c r="AS56" s="46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 ht="12" customHeight="1" x14ac:dyDescent="0.3">
      <c r="A57" s="73" t="s">
        <v>115</v>
      </c>
      <c r="B57" s="38" t="s">
        <v>45</v>
      </c>
      <c r="C57" s="39">
        <v>6</v>
      </c>
      <c r="D57" s="39">
        <v>1</v>
      </c>
      <c r="E57" s="40">
        <v>27</v>
      </c>
      <c r="F57" s="41">
        <v>0</v>
      </c>
      <c r="G57" s="41">
        <v>7</v>
      </c>
      <c r="H57" s="41">
        <v>17</v>
      </c>
      <c r="I57" s="41">
        <v>12</v>
      </c>
      <c r="J57" s="41">
        <v>5</v>
      </c>
      <c r="K57" s="41">
        <v>10</v>
      </c>
      <c r="L57" s="41">
        <v>8</v>
      </c>
      <c r="M57" s="41">
        <v>10</v>
      </c>
      <c r="N57" s="41">
        <v>4</v>
      </c>
      <c r="O57" s="41">
        <v>7</v>
      </c>
      <c r="P57" s="41">
        <v>4</v>
      </c>
      <c r="Q57" s="41">
        <v>3</v>
      </c>
      <c r="R57" s="41">
        <v>4</v>
      </c>
      <c r="S57" s="41">
        <v>2</v>
      </c>
      <c r="T57" s="42">
        <f t="shared" si="0"/>
        <v>4.4000000000000004</v>
      </c>
      <c r="U57" s="43">
        <f t="shared" si="22"/>
        <v>4.4000000000000004</v>
      </c>
      <c r="V57" s="44">
        <v>0</v>
      </c>
      <c r="W57" s="44">
        <f t="shared" si="1"/>
        <v>9</v>
      </c>
      <c r="X57" s="45">
        <f t="shared" si="2"/>
        <v>0.2</v>
      </c>
      <c r="Y57" s="46">
        <f t="shared" si="3"/>
        <v>0</v>
      </c>
      <c r="Z57" s="47">
        <f t="shared" si="4"/>
        <v>27</v>
      </c>
      <c r="AA57" s="46"/>
      <c r="AB57" s="46">
        <f t="shared" si="5"/>
        <v>27</v>
      </c>
      <c r="AC57" s="46">
        <f t="shared" si="6"/>
        <v>1</v>
      </c>
      <c r="AD57" s="47">
        <f t="shared" si="7"/>
        <v>26</v>
      </c>
      <c r="AE57" s="46"/>
      <c r="AF57" s="46">
        <f t="shared" si="8"/>
        <v>26</v>
      </c>
      <c r="AG57" s="46">
        <f t="shared" si="9"/>
        <v>4</v>
      </c>
      <c r="AH57" s="47">
        <f t="shared" si="10"/>
        <v>22</v>
      </c>
      <c r="AI57" s="46"/>
      <c r="AJ57" s="46">
        <f t="shared" si="11"/>
        <v>22</v>
      </c>
      <c r="AK57" s="46">
        <f t="shared" si="12"/>
        <v>4</v>
      </c>
      <c r="AL57" s="47">
        <f t="shared" si="13"/>
        <v>18</v>
      </c>
      <c r="AM57" s="48">
        <f t="shared" si="20"/>
        <v>3.8000000000000003</v>
      </c>
      <c r="AN57" s="48">
        <f t="shared" si="14"/>
        <v>8.2000000000000011</v>
      </c>
      <c r="AO57" s="49">
        <f t="shared" si="15"/>
        <v>9.7999999999999989</v>
      </c>
      <c r="AP57" s="46">
        <f t="shared" si="16"/>
        <v>1.6333333333333331</v>
      </c>
      <c r="AQ57" s="46">
        <f t="shared" si="17"/>
        <v>2</v>
      </c>
      <c r="AR57" s="46"/>
      <c r="AS57" s="46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ht="12" customHeight="1" x14ac:dyDescent="0.3">
      <c r="A58" s="73" t="s">
        <v>116</v>
      </c>
      <c r="B58" s="38" t="s">
        <v>117</v>
      </c>
      <c r="C58" s="39">
        <v>6</v>
      </c>
      <c r="D58" s="39">
        <v>1</v>
      </c>
      <c r="E58" s="40">
        <v>11</v>
      </c>
      <c r="F58" s="41">
        <v>9</v>
      </c>
      <c r="G58" s="41">
        <v>6</v>
      </c>
      <c r="H58" s="41">
        <v>2</v>
      </c>
      <c r="I58" s="41">
        <v>8</v>
      </c>
      <c r="J58" s="41">
        <v>8</v>
      </c>
      <c r="K58" s="41">
        <v>3</v>
      </c>
      <c r="L58" s="41">
        <v>9</v>
      </c>
      <c r="M58" s="41">
        <v>2</v>
      </c>
      <c r="N58" s="41">
        <v>2</v>
      </c>
      <c r="O58" s="41">
        <v>10</v>
      </c>
      <c r="P58" s="41">
        <v>5</v>
      </c>
      <c r="Q58" s="41">
        <v>4</v>
      </c>
      <c r="R58" s="41">
        <v>0</v>
      </c>
      <c r="S58" s="41">
        <v>1</v>
      </c>
      <c r="T58" s="42">
        <f t="shared" si="0"/>
        <v>4.2</v>
      </c>
      <c r="U58" s="43">
        <f t="shared" si="22"/>
        <v>4.2</v>
      </c>
      <c r="V58" s="44">
        <v>0</v>
      </c>
      <c r="W58" s="44">
        <f t="shared" si="1"/>
        <v>6.25</v>
      </c>
      <c r="X58" s="45">
        <f t="shared" si="2"/>
        <v>0.19090909090909092</v>
      </c>
      <c r="Y58" s="46">
        <f t="shared" si="3"/>
        <v>0</v>
      </c>
      <c r="Z58" s="47">
        <f t="shared" si="4"/>
        <v>11</v>
      </c>
      <c r="AA58" s="46"/>
      <c r="AB58" s="46">
        <f t="shared" si="5"/>
        <v>11</v>
      </c>
      <c r="AC58" s="46">
        <f t="shared" si="6"/>
        <v>0.95454545454545459</v>
      </c>
      <c r="AD58" s="47">
        <f t="shared" si="7"/>
        <v>10.045454545454545</v>
      </c>
      <c r="AE58" s="46">
        <v>12</v>
      </c>
      <c r="AF58" s="46">
        <f t="shared" si="8"/>
        <v>22.045454545454547</v>
      </c>
      <c r="AG58" s="46">
        <f t="shared" si="9"/>
        <v>3.8181818181818183</v>
      </c>
      <c r="AH58" s="47">
        <f t="shared" si="10"/>
        <v>18.227272727272727</v>
      </c>
      <c r="AI58" s="46"/>
      <c r="AJ58" s="46">
        <f t="shared" si="11"/>
        <v>18.227272727272727</v>
      </c>
      <c r="AK58" s="46">
        <f t="shared" si="12"/>
        <v>3.8181818181818183</v>
      </c>
      <c r="AL58" s="47">
        <f t="shared" si="13"/>
        <v>14.409090909090908</v>
      </c>
      <c r="AM58" s="48">
        <f t="shared" si="20"/>
        <v>3.6272727272727274</v>
      </c>
      <c r="AN58" s="48">
        <f t="shared" si="14"/>
        <v>7.827272727272728</v>
      </c>
      <c r="AO58" s="49">
        <f t="shared" si="15"/>
        <v>6.5818181818181802</v>
      </c>
      <c r="AP58" s="46">
        <f t="shared" si="16"/>
        <v>1.0969696969696967</v>
      </c>
      <c r="AQ58" s="46">
        <f t="shared" si="17"/>
        <v>2</v>
      </c>
      <c r="AR58" s="46"/>
      <c r="AS58" s="46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ht="12" customHeight="1" x14ac:dyDescent="0.3">
      <c r="A59" s="73" t="s">
        <v>118</v>
      </c>
      <c r="B59" s="38" t="s">
        <v>76</v>
      </c>
      <c r="C59" s="39">
        <v>6</v>
      </c>
      <c r="D59" s="39">
        <v>1</v>
      </c>
      <c r="E59" s="40">
        <v>6</v>
      </c>
      <c r="F59" s="41">
        <v>0</v>
      </c>
      <c r="G59" s="41">
        <v>0</v>
      </c>
      <c r="H59" s="41">
        <v>0</v>
      </c>
      <c r="I59" s="41">
        <v>2</v>
      </c>
      <c r="J59" s="41">
        <v>0</v>
      </c>
      <c r="K59" s="41">
        <v>0</v>
      </c>
      <c r="L59" s="41">
        <v>0</v>
      </c>
      <c r="M59" s="41">
        <v>0</v>
      </c>
      <c r="N59" s="41">
        <v>1</v>
      </c>
      <c r="O59" s="41">
        <v>2</v>
      </c>
      <c r="P59" s="41">
        <v>1</v>
      </c>
      <c r="Q59" s="41">
        <v>10</v>
      </c>
      <c r="R59" s="41">
        <v>6</v>
      </c>
      <c r="S59" s="41">
        <v>0</v>
      </c>
      <c r="T59" s="42">
        <f t="shared" si="0"/>
        <v>12</v>
      </c>
      <c r="U59" s="43">
        <f t="shared" si="22"/>
        <v>4</v>
      </c>
      <c r="V59" s="44">
        <v>8</v>
      </c>
      <c r="W59" s="44">
        <f t="shared" si="1"/>
        <v>0.5</v>
      </c>
      <c r="X59" s="45">
        <f t="shared" si="2"/>
        <v>0.54545454545454541</v>
      </c>
      <c r="Y59" s="46">
        <f t="shared" si="3"/>
        <v>0</v>
      </c>
      <c r="Z59" s="47">
        <f t="shared" si="4"/>
        <v>6</v>
      </c>
      <c r="AA59" s="46"/>
      <c r="AB59" s="46">
        <f t="shared" si="5"/>
        <v>6</v>
      </c>
      <c r="AC59" s="46">
        <f t="shared" si="6"/>
        <v>2.7272727272727271</v>
      </c>
      <c r="AD59" s="47">
        <f t="shared" si="7"/>
        <v>3.2727272727272729</v>
      </c>
      <c r="AE59" s="46"/>
      <c r="AF59" s="46">
        <f t="shared" si="8"/>
        <v>3.2727272727272729</v>
      </c>
      <c r="AG59" s="46">
        <f t="shared" si="9"/>
        <v>10.909090909090908</v>
      </c>
      <c r="AH59" s="47">
        <f t="shared" si="10"/>
        <v>-7.6363636363636349</v>
      </c>
      <c r="AI59" s="46">
        <v>12</v>
      </c>
      <c r="AJ59" s="46">
        <f t="shared" si="11"/>
        <v>4.3636363636363651</v>
      </c>
      <c r="AK59" s="46">
        <f t="shared" si="12"/>
        <v>10.909090909090908</v>
      </c>
      <c r="AL59" s="47">
        <f t="shared" si="13"/>
        <v>-6.5454545454545432</v>
      </c>
      <c r="AM59" s="48">
        <f t="shared" si="20"/>
        <v>10.363636363636363</v>
      </c>
      <c r="AN59" s="48">
        <f t="shared" si="14"/>
        <v>22.363636363636363</v>
      </c>
      <c r="AO59" s="49">
        <f t="shared" si="15"/>
        <v>-28.909090909090907</v>
      </c>
      <c r="AP59" s="46">
        <f t="shared" si="16"/>
        <v>-4.8181818181818175</v>
      </c>
      <c r="AQ59" s="46">
        <f t="shared" si="17"/>
        <v>5</v>
      </c>
      <c r="AR59" s="46">
        <v>30</v>
      </c>
      <c r="AS59" s="46">
        <v>30</v>
      </c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ht="12" customHeight="1" x14ac:dyDescent="0.35">
      <c r="A60" s="74" t="s">
        <v>119</v>
      </c>
      <c r="B60" s="38" t="s">
        <v>120</v>
      </c>
      <c r="C60" s="39">
        <v>12</v>
      </c>
      <c r="D60" s="39">
        <v>12</v>
      </c>
      <c r="E60" s="40">
        <v>30</v>
      </c>
      <c r="F60" s="41">
        <v>7</v>
      </c>
      <c r="G60" s="41">
        <v>2</v>
      </c>
      <c r="H60" s="41">
        <v>7</v>
      </c>
      <c r="I60" s="41">
        <v>11</v>
      </c>
      <c r="J60" s="41">
        <v>11</v>
      </c>
      <c r="K60" s="41">
        <v>5</v>
      </c>
      <c r="L60" s="41">
        <v>0</v>
      </c>
      <c r="M60" s="41">
        <v>7</v>
      </c>
      <c r="N60" s="41">
        <v>4</v>
      </c>
      <c r="O60" s="41">
        <v>5</v>
      </c>
      <c r="P60" s="41">
        <v>6</v>
      </c>
      <c r="Q60" s="41">
        <v>5</v>
      </c>
      <c r="R60" s="41">
        <v>0</v>
      </c>
      <c r="S60" s="41">
        <v>0</v>
      </c>
      <c r="T60" s="42">
        <f t="shared" si="0"/>
        <v>4</v>
      </c>
      <c r="U60" s="43">
        <f t="shared" si="22"/>
        <v>4</v>
      </c>
      <c r="V60" s="44">
        <v>0</v>
      </c>
      <c r="W60" s="44">
        <f t="shared" si="1"/>
        <v>6.75</v>
      </c>
      <c r="X60" s="45">
        <f t="shared" si="2"/>
        <v>0.18181818181818182</v>
      </c>
      <c r="Y60" s="46">
        <f t="shared" si="3"/>
        <v>0</v>
      </c>
      <c r="Z60" s="47">
        <f t="shared" si="4"/>
        <v>30</v>
      </c>
      <c r="AA60" s="46"/>
      <c r="AB60" s="46">
        <f t="shared" si="5"/>
        <v>30</v>
      </c>
      <c r="AC60" s="46">
        <f t="shared" si="6"/>
        <v>0.90909090909090917</v>
      </c>
      <c r="AD60" s="47">
        <f t="shared" si="7"/>
        <v>29.09090909090909</v>
      </c>
      <c r="AE60" s="52"/>
      <c r="AF60" s="46">
        <f t="shared" si="8"/>
        <v>29.09090909090909</v>
      </c>
      <c r="AG60" s="46">
        <f t="shared" si="9"/>
        <v>3.6363636363636367</v>
      </c>
      <c r="AH60" s="47">
        <f t="shared" si="10"/>
        <v>25.454545454545453</v>
      </c>
      <c r="AI60" s="46"/>
      <c r="AJ60" s="46">
        <f t="shared" si="11"/>
        <v>25.454545454545453</v>
      </c>
      <c r="AK60" s="46">
        <f t="shared" si="12"/>
        <v>3.6363636363636367</v>
      </c>
      <c r="AL60" s="47">
        <f t="shared" si="13"/>
        <v>21.818181818181817</v>
      </c>
      <c r="AM60" s="48">
        <f t="shared" si="20"/>
        <v>3.4545454545454546</v>
      </c>
      <c r="AN60" s="48">
        <f t="shared" si="14"/>
        <v>7.454545454545455</v>
      </c>
      <c r="AO60" s="49">
        <f t="shared" si="15"/>
        <v>14.363636363636362</v>
      </c>
      <c r="AP60" s="46">
        <f t="shared" si="16"/>
        <v>1.1969696969696968</v>
      </c>
      <c r="AQ60" s="46">
        <f t="shared" si="17"/>
        <v>2</v>
      </c>
      <c r="AR60" s="46"/>
      <c r="AS60" s="46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ht="12" customHeight="1" x14ac:dyDescent="0.3">
      <c r="A61" s="73" t="s">
        <v>121</v>
      </c>
      <c r="B61" s="38" t="s">
        <v>57</v>
      </c>
      <c r="C61" s="39">
        <v>6</v>
      </c>
      <c r="D61" s="39">
        <v>1</v>
      </c>
      <c r="E61" s="40">
        <v>0</v>
      </c>
      <c r="F61" s="41">
        <v>3</v>
      </c>
      <c r="G61" s="41">
        <v>3</v>
      </c>
      <c r="H61" s="41">
        <v>4</v>
      </c>
      <c r="I61" s="41">
        <v>0</v>
      </c>
      <c r="J61" s="41">
        <v>4</v>
      </c>
      <c r="K61" s="41">
        <v>3</v>
      </c>
      <c r="L61" s="41">
        <v>5</v>
      </c>
      <c r="M61" s="41">
        <v>1</v>
      </c>
      <c r="N61" s="41">
        <v>4</v>
      </c>
      <c r="O61" s="41">
        <v>1</v>
      </c>
      <c r="P61" s="41">
        <v>7</v>
      </c>
      <c r="Q61" s="41">
        <v>5</v>
      </c>
      <c r="R61" s="41">
        <v>2</v>
      </c>
      <c r="S61" s="41">
        <v>0</v>
      </c>
      <c r="T61" s="42">
        <f t="shared" si="0"/>
        <v>3.8</v>
      </c>
      <c r="U61" s="43">
        <f t="shared" si="22"/>
        <v>3.8</v>
      </c>
      <c r="V61" s="44">
        <v>0</v>
      </c>
      <c r="W61" s="44">
        <f t="shared" si="1"/>
        <v>2.5</v>
      </c>
      <c r="X61" s="45">
        <f t="shared" si="2"/>
        <v>0.17272727272727273</v>
      </c>
      <c r="Y61" s="46">
        <f t="shared" si="3"/>
        <v>0</v>
      </c>
      <c r="Z61" s="47">
        <f t="shared" si="4"/>
        <v>0</v>
      </c>
      <c r="AA61" s="46">
        <v>12</v>
      </c>
      <c r="AB61" s="46">
        <f t="shared" si="5"/>
        <v>12</v>
      </c>
      <c r="AC61" s="46">
        <f t="shared" si="6"/>
        <v>0.86363636363636365</v>
      </c>
      <c r="AD61" s="47">
        <f t="shared" si="7"/>
        <v>11.136363636363637</v>
      </c>
      <c r="AE61" s="52">
        <v>12</v>
      </c>
      <c r="AF61" s="46">
        <f t="shared" si="8"/>
        <v>23.136363636363637</v>
      </c>
      <c r="AG61" s="46">
        <f t="shared" si="9"/>
        <v>3.4545454545454546</v>
      </c>
      <c r="AH61" s="47">
        <f t="shared" si="10"/>
        <v>19.681818181818183</v>
      </c>
      <c r="AI61" s="46"/>
      <c r="AJ61" s="46">
        <f t="shared" si="11"/>
        <v>19.681818181818183</v>
      </c>
      <c r="AK61" s="46">
        <f t="shared" si="12"/>
        <v>3.4545454545454546</v>
      </c>
      <c r="AL61" s="47">
        <f t="shared" si="13"/>
        <v>16.22727272727273</v>
      </c>
      <c r="AM61" s="48">
        <f t="shared" si="20"/>
        <v>3.2818181818181817</v>
      </c>
      <c r="AN61" s="48">
        <f t="shared" si="14"/>
        <v>7.081818181818182</v>
      </c>
      <c r="AO61" s="49">
        <f t="shared" si="15"/>
        <v>9.1454545454545482</v>
      </c>
      <c r="AP61" s="46">
        <f t="shared" si="16"/>
        <v>1.5242424242424246</v>
      </c>
      <c r="AQ61" s="46">
        <f t="shared" si="17"/>
        <v>2</v>
      </c>
      <c r="AR61" s="46"/>
      <c r="AS61" s="46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ht="12" customHeight="1" thickBot="1" x14ac:dyDescent="0.35">
      <c r="A62" s="77" t="s">
        <v>122</v>
      </c>
      <c r="B62" s="38" t="s">
        <v>123</v>
      </c>
      <c r="C62" s="39">
        <v>6</v>
      </c>
      <c r="D62" s="39">
        <v>1</v>
      </c>
      <c r="E62" s="40">
        <v>7</v>
      </c>
      <c r="F62" s="41">
        <v>0</v>
      </c>
      <c r="G62" s="41">
        <v>0</v>
      </c>
      <c r="H62" s="41">
        <v>2</v>
      </c>
      <c r="I62" s="41">
        <v>12</v>
      </c>
      <c r="J62" s="41">
        <v>5</v>
      </c>
      <c r="K62" s="41">
        <v>0</v>
      </c>
      <c r="L62" s="41">
        <v>0</v>
      </c>
      <c r="M62" s="41">
        <v>3</v>
      </c>
      <c r="N62" s="41">
        <v>6</v>
      </c>
      <c r="O62" s="41">
        <v>6</v>
      </c>
      <c r="P62" s="41">
        <v>0</v>
      </c>
      <c r="Q62" s="41">
        <v>6</v>
      </c>
      <c r="R62" s="41">
        <v>0</v>
      </c>
      <c r="S62" s="41">
        <v>0</v>
      </c>
      <c r="T62" s="42">
        <f t="shared" si="0"/>
        <v>3.6</v>
      </c>
      <c r="U62" s="43">
        <f t="shared" si="22"/>
        <v>3.6</v>
      </c>
      <c r="V62" s="44">
        <v>0</v>
      </c>
      <c r="W62" s="44">
        <f t="shared" si="1"/>
        <v>3.5</v>
      </c>
      <c r="X62" s="45">
        <f t="shared" si="2"/>
        <v>0.16363636363636364</v>
      </c>
      <c r="Y62" s="46">
        <f t="shared" si="3"/>
        <v>0</v>
      </c>
      <c r="Z62" s="47">
        <f t="shared" si="4"/>
        <v>7</v>
      </c>
      <c r="AA62" s="46">
        <v>3</v>
      </c>
      <c r="AB62" s="46">
        <f t="shared" si="5"/>
        <v>10</v>
      </c>
      <c r="AC62" s="46">
        <f t="shared" si="6"/>
        <v>0.81818181818181812</v>
      </c>
      <c r="AD62" s="47">
        <f t="shared" si="7"/>
        <v>9.1818181818181817</v>
      </c>
      <c r="AE62" s="52">
        <v>2</v>
      </c>
      <c r="AF62" s="46">
        <f t="shared" si="8"/>
        <v>11.181818181818182</v>
      </c>
      <c r="AG62" s="46">
        <f t="shared" si="9"/>
        <v>3.2727272727272725</v>
      </c>
      <c r="AH62" s="47">
        <f t="shared" si="10"/>
        <v>7.9090909090909092</v>
      </c>
      <c r="AI62" s="52">
        <v>3</v>
      </c>
      <c r="AJ62" s="46">
        <f t="shared" si="11"/>
        <v>10.90909090909091</v>
      </c>
      <c r="AK62" s="46">
        <f t="shared" si="12"/>
        <v>3.2727272727272725</v>
      </c>
      <c r="AL62" s="47">
        <f t="shared" si="13"/>
        <v>7.6363636363636376</v>
      </c>
      <c r="AM62" s="48">
        <f t="shared" si="20"/>
        <v>3.1090909090909089</v>
      </c>
      <c r="AN62" s="48">
        <f t="shared" si="14"/>
        <v>6.709090909090909</v>
      </c>
      <c r="AO62" s="49">
        <f t="shared" si="15"/>
        <v>0.92727272727272858</v>
      </c>
      <c r="AP62" s="46">
        <f t="shared" si="16"/>
        <v>0.15454545454545476</v>
      </c>
      <c r="AQ62" s="46">
        <f t="shared" si="17"/>
        <v>1</v>
      </c>
      <c r="AR62" s="46"/>
      <c r="AS62" s="46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ht="12" customHeight="1" thickBot="1" x14ac:dyDescent="0.35">
      <c r="A63" s="78" t="s">
        <v>124</v>
      </c>
      <c r="B63" s="38" t="s">
        <v>42</v>
      </c>
      <c r="C63" s="39">
        <v>6</v>
      </c>
      <c r="D63" s="39">
        <v>1</v>
      </c>
      <c r="E63" s="40">
        <v>16</v>
      </c>
      <c r="F63" s="41">
        <v>0</v>
      </c>
      <c r="G63" s="41">
        <v>0</v>
      </c>
      <c r="H63" s="41">
        <v>0</v>
      </c>
      <c r="I63" s="41">
        <v>6</v>
      </c>
      <c r="J63" s="41">
        <v>0</v>
      </c>
      <c r="K63" s="41">
        <v>0</v>
      </c>
      <c r="L63" s="41">
        <v>6</v>
      </c>
      <c r="M63" s="41">
        <v>0</v>
      </c>
      <c r="N63" s="41">
        <v>0</v>
      </c>
      <c r="O63" s="41">
        <v>18</v>
      </c>
      <c r="P63" s="41">
        <v>0</v>
      </c>
      <c r="Q63" s="41">
        <v>0</v>
      </c>
      <c r="R63" s="41">
        <v>0</v>
      </c>
      <c r="S63" s="41">
        <v>0</v>
      </c>
      <c r="T63" s="42">
        <f t="shared" si="0"/>
        <v>3.6</v>
      </c>
      <c r="U63" s="43">
        <f t="shared" si="22"/>
        <v>3.6</v>
      </c>
      <c r="V63" s="44">
        <v>0</v>
      </c>
      <c r="W63" s="44">
        <f t="shared" si="1"/>
        <v>1.5</v>
      </c>
      <c r="X63" s="45">
        <f t="shared" si="2"/>
        <v>0.16363636363636364</v>
      </c>
      <c r="Y63" s="46">
        <f t="shared" si="3"/>
        <v>0</v>
      </c>
      <c r="Z63" s="47">
        <f t="shared" si="4"/>
        <v>16</v>
      </c>
      <c r="AA63" s="46">
        <v>12</v>
      </c>
      <c r="AB63" s="46">
        <f t="shared" si="5"/>
        <v>28</v>
      </c>
      <c r="AC63" s="46">
        <f t="shared" si="6"/>
        <v>0.81818181818181812</v>
      </c>
      <c r="AD63" s="47">
        <f t="shared" si="7"/>
        <v>27.181818181818183</v>
      </c>
      <c r="AE63" s="52"/>
      <c r="AF63" s="46">
        <f t="shared" si="8"/>
        <v>27.181818181818183</v>
      </c>
      <c r="AG63" s="46">
        <f t="shared" si="9"/>
        <v>3.2727272727272725</v>
      </c>
      <c r="AH63" s="47">
        <f t="shared" si="10"/>
        <v>23.90909090909091</v>
      </c>
      <c r="AI63" s="46"/>
      <c r="AJ63" s="46">
        <f t="shared" si="11"/>
        <v>23.90909090909091</v>
      </c>
      <c r="AK63" s="46">
        <f t="shared" si="12"/>
        <v>3.2727272727272725</v>
      </c>
      <c r="AL63" s="47">
        <f t="shared" si="13"/>
        <v>20.636363636363637</v>
      </c>
      <c r="AM63" s="48">
        <f t="shared" si="20"/>
        <v>3.1090909090909089</v>
      </c>
      <c r="AN63" s="48">
        <f t="shared" si="14"/>
        <v>6.709090909090909</v>
      </c>
      <c r="AO63" s="49">
        <f t="shared" si="15"/>
        <v>13.927272727272728</v>
      </c>
      <c r="AP63" s="46">
        <f t="shared" si="16"/>
        <v>2.3212121212121213</v>
      </c>
      <c r="AQ63" s="46">
        <f t="shared" si="17"/>
        <v>3</v>
      </c>
      <c r="AR63" s="46"/>
      <c r="AS63" s="46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ht="12" customHeight="1" thickBot="1" x14ac:dyDescent="0.35">
      <c r="A64" s="77" t="s">
        <v>125</v>
      </c>
      <c r="B64" s="38" t="s">
        <v>57</v>
      </c>
      <c r="C64" s="39">
        <v>6</v>
      </c>
      <c r="D64" s="39">
        <v>1</v>
      </c>
      <c r="E64" s="40">
        <v>5</v>
      </c>
      <c r="F64" s="41">
        <v>7</v>
      </c>
      <c r="G64" s="41">
        <v>4</v>
      </c>
      <c r="H64" s="41">
        <v>6</v>
      </c>
      <c r="I64" s="41">
        <v>2</v>
      </c>
      <c r="J64" s="41">
        <v>5</v>
      </c>
      <c r="K64" s="41">
        <v>2</v>
      </c>
      <c r="L64" s="41">
        <v>4</v>
      </c>
      <c r="M64" s="41">
        <v>3</v>
      </c>
      <c r="N64" s="41">
        <v>4</v>
      </c>
      <c r="O64" s="41">
        <v>5</v>
      </c>
      <c r="P64" s="41">
        <v>4</v>
      </c>
      <c r="Q64" s="41">
        <v>1</v>
      </c>
      <c r="R64" s="41">
        <v>2</v>
      </c>
      <c r="S64" s="41">
        <v>1</v>
      </c>
      <c r="T64" s="42">
        <f t="shared" si="0"/>
        <v>3.2</v>
      </c>
      <c r="U64" s="43">
        <f t="shared" si="22"/>
        <v>3.2</v>
      </c>
      <c r="V64" s="44">
        <v>0</v>
      </c>
      <c r="W64" s="44">
        <f t="shared" si="1"/>
        <v>4.75</v>
      </c>
      <c r="X64" s="45">
        <f t="shared" si="2"/>
        <v>0.14545454545454548</v>
      </c>
      <c r="Y64" s="46">
        <f t="shared" si="3"/>
        <v>0</v>
      </c>
      <c r="Z64" s="47">
        <f t="shared" si="4"/>
        <v>5</v>
      </c>
      <c r="AA64" s="46">
        <v>6</v>
      </c>
      <c r="AB64" s="46">
        <f t="shared" si="5"/>
        <v>11</v>
      </c>
      <c r="AC64" s="46">
        <f t="shared" si="6"/>
        <v>0.7272727272727274</v>
      </c>
      <c r="AD64" s="47">
        <f t="shared" si="7"/>
        <v>10.272727272727273</v>
      </c>
      <c r="AE64" s="52">
        <v>6</v>
      </c>
      <c r="AF64" s="46">
        <f t="shared" si="8"/>
        <v>16.272727272727273</v>
      </c>
      <c r="AG64" s="46">
        <f t="shared" si="9"/>
        <v>2.9090909090909096</v>
      </c>
      <c r="AH64" s="47">
        <f t="shared" si="10"/>
        <v>13.363636363636363</v>
      </c>
      <c r="AI64" s="46"/>
      <c r="AJ64" s="46">
        <f t="shared" si="11"/>
        <v>13.363636363636363</v>
      </c>
      <c r="AK64" s="46">
        <f t="shared" si="12"/>
        <v>2.9090909090909096</v>
      </c>
      <c r="AL64" s="47">
        <f t="shared" si="13"/>
        <v>10.454545454545453</v>
      </c>
      <c r="AM64" s="50">
        <f>X64*23</f>
        <v>3.3454545454545461</v>
      </c>
      <c r="AN64" s="48">
        <f t="shared" si="14"/>
        <v>6.5454545454545467</v>
      </c>
      <c r="AO64" s="49">
        <f t="shared" si="15"/>
        <v>3.9090909090909065</v>
      </c>
      <c r="AP64" s="46">
        <f t="shared" si="16"/>
        <v>0.65151515151515105</v>
      </c>
      <c r="AQ64" s="46">
        <f t="shared" si="17"/>
        <v>1</v>
      </c>
      <c r="AR64" s="46"/>
      <c r="AS64" s="46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ht="12" customHeight="1" thickBot="1" x14ac:dyDescent="0.35">
      <c r="A65" s="77" t="s">
        <v>126</v>
      </c>
      <c r="B65" s="38" t="s">
        <v>76</v>
      </c>
      <c r="C65" s="39">
        <v>6</v>
      </c>
      <c r="D65" s="39">
        <v>1</v>
      </c>
      <c r="E65" s="40">
        <v>37</v>
      </c>
      <c r="F65" s="41">
        <v>2</v>
      </c>
      <c r="G65" s="41">
        <v>2</v>
      </c>
      <c r="H65" s="41">
        <v>3</v>
      </c>
      <c r="I65" s="41">
        <v>4</v>
      </c>
      <c r="J65" s="41">
        <v>4</v>
      </c>
      <c r="K65" s="41">
        <v>2</v>
      </c>
      <c r="L65" s="41">
        <v>3</v>
      </c>
      <c r="M65" s="41">
        <v>2</v>
      </c>
      <c r="N65" s="41">
        <v>3</v>
      </c>
      <c r="O65" s="41">
        <v>4</v>
      </c>
      <c r="P65" s="41">
        <v>3</v>
      </c>
      <c r="Q65" s="41">
        <v>0</v>
      </c>
      <c r="R65" s="41">
        <v>5</v>
      </c>
      <c r="S65" s="41">
        <v>0</v>
      </c>
      <c r="T65" s="42">
        <f t="shared" si="0"/>
        <v>3</v>
      </c>
      <c r="U65" s="43">
        <f t="shared" si="22"/>
        <v>3</v>
      </c>
      <c r="V65" s="44">
        <v>0</v>
      </c>
      <c r="W65" s="44">
        <f t="shared" si="1"/>
        <v>2.75</v>
      </c>
      <c r="X65" s="45">
        <f t="shared" si="2"/>
        <v>0.13636363636363635</v>
      </c>
      <c r="Y65" s="46">
        <f t="shared" si="3"/>
        <v>0</v>
      </c>
      <c r="Z65" s="47">
        <f t="shared" si="4"/>
        <v>37</v>
      </c>
      <c r="AA65" s="46"/>
      <c r="AB65" s="46">
        <f t="shared" si="5"/>
        <v>37</v>
      </c>
      <c r="AC65" s="46">
        <f t="shared" si="6"/>
        <v>0.68181818181818177</v>
      </c>
      <c r="AD65" s="47">
        <f t="shared" si="7"/>
        <v>36.31818181818182</v>
      </c>
      <c r="AE65" s="46"/>
      <c r="AF65" s="46">
        <f t="shared" si="8"/>
        <v>36.31818181818182</v>
      </c>
      <c r="AG65" s="46">
        <f t="shared" si="9"/>
        <v>2.7272727272727271</v>
      </c>
      <c r="AH65" s="47">
        <f t="shared" si="10"/>
        <v>33.590909090909093</v>
      </c>
      <c r="AI65" s="46"/>
      <c r="AJ65" s="46">
        <f t="shared" si="11"/>
        <v>33.590909090909093</v>
      </c>
      <c r="AK65" s="46">
        <f t="shared" si="12"/>
        <v>2.7272727272727271</v>
      </c>
      <c r="AL65" s="47">
        <f t="shared" si="13"/>
        <v>30.863636363636367</v>
      </c>
      <c r="AM65" s="48">
        <f t="shared" ref="AM65:AM96" si="23">X65*19</f>
        <v>2.5909090909090908</v>
      </c>
      <c r="AN65" s="48">
        <f t="shared" si="14"/>
        <v>5.5909090909090908</v>
      </c>
      <c r="AO65" s="49">
        <f t="shared" si="15"/>
        <v>25.272727272727277</v>
      </c>
      <c r="AP65" s="46">
        <f t="shared" si="16"/>
        <v>4.2121212121212128</v>
      </c>
      <c r="AQ65" s="46">
        <f t="shared" si="17"/>
        <v>5</v>
      </c>
      <c r="AR65" s="46"/>
      <c r="AS65" s="46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ht="12" customHeight="1" x14ac:dyDescent="0.3">
      <c r="A66" s="73" t="s">
        <v>127</v>
      </c>
      <c r="B66" s="38" t="s">
        <v>93</v>
      </c>
      <c r="C66" s="39">
        <v>6</v>
      </c>
      <c r="D66" s="39">
        <v>1</v>
      </c>
      <c r="E66" s="40">
        <v>42</v>
      </c>
      <c r="F66" s="41">
        <v>4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3</v>
      </c>
      <c r="M66" s="41">
        <v>0</v>
      </c>
      <c r="N66" s="41">
        <v>0</v>
      </c>
      <c r="O66" s="41">
        <v>5</v>
      </c>
      <c r="P66" s="41">
        <v>3</v>
      </c>
      <c r="Q66" s="41">
        <v>1</v>
      </c>
      <c r="R66" s="41">
        <v>6</v>
      </c>
      <c r="S66" s="41">
        <v>0</v>
      </c>
      <c r="T66" s="42">
        <f t="shared" si="0"/>
        <v>3</v>
      </c>
      <c r="U66" s="43">
        <f t="shared" si="22"/>
        <v>3</v>
      </c>
      <c r="V66" s="44">
        <v>0</v>
      </c>
      <c r="W66" s="44">
        <f t="shared" si="1"/>
        <v>1</v>
      </c>
      <c r="X66" s="45">
        <f t="shared" si="2"/>
        <v>0.13636363636363635</v>
      </c>
      <c r="Y66" s="46">
        <f t="shared" si="3"/>
        <v>0</v>
      </c>
      <c r="Z66" s="47">
        <f t="shared" si="4"/>
        <v>42</v>
      </c>
      <c r="AA66" s="46"/>
      <c r="AB66" s="46">
        <f t="shared" si="5"/>
        <v>42</v>
      </c>
      <c r="AC66" s="46">
        <f t="shared" si="6"/>
        <v>0.68181818181818177</v>
      </c>
      <c r="AD66" s="47">
        <f t="shared" si="7"/>
        <v>41.31818181818182</v>
      </c>
      <c r="AE66" s="52"/>
      <c r="AF66" s="46">
        <f t="shared" si="8"/>
        <v>41.31818181818182</v>
      </c>
      <c r="AG66" s="46">
        <f t="shared" si="9"/>
        <v>2.7272727272727271</v>
      </c>
      <c r="AH66" s="47">
        <f t="shared" si="10"/>
        <v>38.590909090909093</v>
      </c>
      <c r="AI66" s="46"/>
      <c r="AJ66" s="46">
        <f t="shared" si="11"/>
        <v>38.590909090909093</v>
      </c>
      <c r="AK66" s="46">
        <f t="shared" si="12"/>
        <v>2.7272727272727271</v>
      </c>
      <c r="AL66" s="47">
        <f t="shared" si="13"/>
        <v>35.863636363636367</v>
      </c>
      <c r="AM66" s="48">
        <f t="shared" si="23"/>
        <v>2.5909090909090908</v>
      </c>
      <c r="AN66" s="48">
        <f t="shared" si="14"/>
        <v>5.5909090909090908</v>
      </c>
      <c r="AO66" s="49">
        <f t="shared" si="15"/>
        <v>30.272727272727277</v>
      </c>
      <c r="AP66" s="46">
        <f t="shared" si="16"/>
        <v>5.0454545454545459</v>
      </c>
      <c r="AQ66" s="46">
        <f t="shared" si="17"/>
        <v>6</v>
      </c>
      <c r="AR66" s="46">
        <v>24</v>
      </c>
      <c r="AS66" s="46">
        <v>24</v>
      </c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ht="12" customHeight="1" thickBot="1" x14ac:dyDescent="0.35">
      <c r="A67" s="78" t="s">
        <v>128</v>
      </c>
      <c r="B67" s="38" t="s">
        <v>42</v>
      </c>
      <c r="C67" s="39">
        <v>6</v>
      </c>
      <c r="D67" s="39">
        <v>1</v>
      </c>
      <c r="E67" s="40">
        <v>39</v>
      </c>
      <c r="F67" s="41">
        <v>0</v>
      </c>
      <c r="G67" s="41">
        <v>0</v>
      </c>
      <c r="H67" s="41">
        <v>0</v>
      </c>
      <c r="I67" s="41">
        <v>2</v>
      </c>
      <c r="J67" s="41">
        <v>9</v>
      </c>
      <c r="K67" s="41">
        <v>6</v>
      </c>
      <c r="L67" s="41">
        <v>6</v>
      </c>
      <c r="M67" s="41">
        <v>4</v>
      </c>
      <c r="N67" s="41">
        <v>-6</v>
      </c>
      <c r="O67" s="41">
        <v>0</v>
      </c>
      <c r="P67" s="41">
        <v>0</v>
      </c>
      <c r="Q67" s="41">
        <v>16</v>
      </c>
      <c r="R67" s="41">
        <v>4</v>
      </c>
      <c r="S67" s="41">
        <v>0</v>
      </c>
      <c r="T67" s="42">
        <f t="shared" si="0"/>
        <v>2.8</v>
      </c>
      <c r="U67" s="43">
        <f t="shared" si="22"/>
        <v>2.8</v>
      </c>
      <c r="V67" s="44">
        <v>0</v>
      </c>
      <c r="W67" s="44">
        <f t="shared" si="1"/>
        <v>0.5</v>
      </c>
      <c r="X67" s="45">
        <f t="shared" si="2"/>
        <v>0.12727272727272726</v>
      </c>
      <c r="Y67" s="46">
        <f t="shared" si="3"/>
        <v>0</v>
      </c>
      <c r="Z67" s="47">
        <f t="shared" si="4"/>
        <v>39</v>
      </c>
      <c r="AA67" s="46"/>
      <c r="AB67" s="46">
        <f t="shared" si="5"/>
        <v>39</v>
      </c>
      <c r="AC67" s="46">
        <f t="shared" si="6"/>
        <v>0.63636363636363624</v>
      </c>
      <c r="AD67" s="47">
        <f t="shared" si="7"/>
        <v>38.363636363636367</v>
      </c>
      <c r="AE67" s="46"/>
      <c r="AF67" s="46">
        <f t="shared" si="8"/>
        <v>38.363636363636367</v>
      </c>
      <c r="AG67" s="46">
        <f t="shared" si="9"/>
        <v>2.545454545454545</v>
      </c>
      <c r="AH67" s="47">
        <f t="shared" si="10"/>
        <v>35.81818181818182</v>
      </c>
      <c r="AI67" s="46"/>
      <c r="AJ67" s="46">
        <f t="shared" si="11"/>
        <v>35.81818181818182</v>
      </c>
      <c r="AK67" s="46">
        <f t="shared" si="12"/>
        <v>2.545454545454545</v>
      </c>
      <c r="AL67" s="47">
        <f t="shared" si="13"/>
        <v>33.272727272727273</v>
      </c>
      <c r="AM67" s="48">
        <f t="shared" si="23"/>
        <v>2.418181818181818</v>
      </c>
      <c r="AN67" s="48">
        <f t="shared" si="14"/>
        <v>5.2181818181818178</v>
      </c>
      <c r="AO67" s="49">
        <f t="shared" si="15"/>
        <v>28.054545454545455</v>
      </c>
      <c r="AP67" s="46">
        <f t="shared" si="16"/>
        <v>4.6757575757575758</v>
      </c>
      <c r="AQ67" s="46">
        <f t="shared" si="17"/>
        <v>5</v>
      </c>
      <c r="AR67" s="46"/>
      <c r="AS67" s="46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ht="12" customHeight="1" thickBot="1" x14ac:dyDescent="0.35">
      <c r="A68" s="79" t="s">
        <v>129</v>
      </c>
      <c r="B68" s="38" t="s">
        <v>130</v>
      </c>
      <c r="C68" s="39">
        <v>6</v>
      </c>
      <c r="D68" s="39">
        <v>1</v>
      </c>
      <c r="E68" s="40">
        <v>1</v>
      </c>
      <c r="F68" s="41">
        <v>0</v>
      </c>
      <c r="G68" s="41">
        <v>1</v>
      </c>
      <c r="H68" s="41">
        <v>1</v>
      </c>
      <c r="I68" s="41">
        <v>7</v>
      </c>
      <c r="J68" s="41">
        <v>4</v>
      </c>
      <c r="K68" s="41">
        <v>3</v>
      </c>
      <c r="L68" s="41">
        <v>1</v>
      </c>
      <c r="M68" s="41">
        <v>14</v>
      </c>
      <c r="N68" s="41">
        <v>2</v>
      </c>
      <c r="O68" s="41">
        <v>0</v>
      </c>
      <c r="P68" s="41">
        <v>6</v>
      </c>
      <c r="Q68" s="41">
        <v>0</v>
      </c>
      <c r="R68" s="41">
        <v>5</v>
      </c>
      <c r="S68" s="41">
        <v>0</v>
      </c>
      <c r="T68" s="42">
        <f t="shared" ref="T68:T131" si="24">+U68+V68</f>
        <v>2.6</v>
      </c>
      <c r="U68" s="43">
        <f t="shared" si="22"/>
        <v>2.6</v>
      </c>
      <c r="V68" s="44">
        <v>0</v>
      </c>
      <c r="W68" s="44">
        <f t="shared" ref="W68:W131" si="25">AVERAGE(F68:I68)</f>
        <v>2.25</v>
      </c>
      <c r="X68" s="45">
        <f t="shared" ref="X68:X131" si="26">T68/$X$2</f>
        <v>0.11818181818181818</v>
      </c>
      <c r="Y68" s="46">
        <f t="shared" ref="Y68:Y131" si="27">X68*$Y$2</f>
        <v>0</v>
      </c>
      <c r="Z68" s="47">
        <f t="shared" ref="Z68:Z131" si="28">+E68-Y68</f>
        <v>1</v>
      </c>
      <c r="AA68" s="46"/>
      <c r="AB68" s="46">
        <f t="shared" ref="AB68:AB131" si="29">SUM(Z68:AA68)</f>
        <v>1</v>
      </c>
      <c r="AC68" s="46">
        <f t="shared" ref="AC68:AC131" si="30">X68*$AC$2</f>
        <v>0.59090909090909094</v>
      </c>
      <c r="AD68" s="47">
        <f t="shared" ref="AD68:AD131" si="31">+AB68-AC68</f>
        <v>0.40909090909090906</v>
      </c>
      <c r="AE68" s="52">
        <v>6</v>
      </c>
      <c r="AF68" s="46">
        <f t="shared" ref="AF68:AF131" si="32">SUM(AD68:AE68)</f>
        <v>6.4090909090909092</v>
      </c>
      <c r="AG68" s="46">
        <f t="shared" ref="AG68:AG131" si="33">X68*$AG$2</f>
        <v>2.3636363636363638</v>
      </c>
      <c r="AH68" s="47">
        <f t="shared" ref="AH68:AH131" si="34">+AF68-AG68</f>
        <v>4.045454545454545</v>
      </c>
      <c r="AI68" s="52">
        <v>4</v>
      </c>
      <c r="AJ68" s="46">
        <f t="shared" ref="AJ68:AJ131" si="35">SUM(AH68:AI68)</f>
        <v>8.045454545454545</v>
      </c>
      <c r="AK68" s="46">
        <f t="shared" ref="AK68:AK131" si="36">X68*$AK$2</f>
        <v>2.3636363636363638</v>
      </c>
      <c r="AL68" s="47">
        <f t="shared" ref="AL68:AL131" si="37">AJ68-AK68</f>
        <v>5.6818181818181817</v>
      </c>
      <c r="AM68" s="48">
        <f t="shared" si="23"/>
        <v>2.2454545454545456</v>
      </c>
      <c r="AN68" s="48">
        <f t="shared" ref="AN68:AN131" si="38">T68+AM68</f>
        <v>4.8454545454545457</v>
      </c>
      <c r="AO68" s="49">
        <f t="shared" ref="AO68:AO131" si="39">IF(AN68=0,"0",(AL68-AN68))</f>
        <v>0.83636363636363598</v>
      </c>
      <c r="AP68" s="46">
        <f t="shared" ref="AP68:AP131" si="40">SUM(AO68/C68)</f>
        <v>0.13939393939393932</v>
      </c>
      <c r="AQ68" s="46">
        <f t="shared" ref="AQ68:AQ131" si="41">ABS(ROUNDUP(AP68,0))</f>
        <v>1</v>
      </c>
      <c r="AR68" s="46"/>
      <c r="AS68" s="46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8" ht="12" customHeight="1" thickBot="1" x14ac:dyDescent="0.35">
      <c r="A69" s="77" t="s">
        <v>131</v>
      </c>
      <c r="B69" s="38" t="s">
        <v>55</v>
      </c>
      <c r="C69" s="39">
        <v>6</v>
      </c>
      <c r="D69" s="39">
        <v>1</v>
      </c>
      <c r="E69" s="40">
        <v>9</v>
      </c>
      <c r="F69" s="41">
        <v>3</v>
      </c>
      <c r="G69" s="41">
        <v>0</v>
      </c>
      <c r="H69" s="41">
        <v>0</v>
      </c>
      <c r="I69" s="41">
        <v>1</v>
      </c>
      <c r="J69" s="41">
        <v>2</v>
      </c>
      <c r="K69" s="41">
        <v>1</v>
      </c>
      <c r="L69" s="41">
        <v>2</v>
      </c>
      <c r="M69" s="41">
        <v>6</v>
      </c>
      <c r="N69" s="41">
        <v>0</v>
      </c>
      <c r="O69" s="41">
        <v>0</v>
      </c>
      <c r="P69" s="41">
        <v>6</v>
      </c>
      <c r="Q69" s="41">
        <v>6</v>
      </c>
      <c r="R69" s="41">
        <v>1</v>
      </c>
      <c r="S69" s="41">
        <v>0</v>
      </c>
      <c r="T69" s="42">
        <f t="shared" si="24"/>
        <v>2.6</v>
      </c>
      <c r="U69" s="43">
        <f t="shared" si="22"/>
        <v>2.6</v>
      </c>
      <c r="V69" s="44">
        <v>0</v>
      </c>
      <c r="W69" s="44">
        <f t="shared" si="25"/>
        <v>1</v>
      </c>
      <c r="X69" s="45">
        <f t="shared" si="26"/>
        <v>0.11818181818181818</v>
      </c>
      <c r="Y69" s="46">
        <f t="shared" si="27"/>
        <v>0</v>
      </c>
      <c r="Z69" s="47">
        <f t="shared" si="28"/>
        <v>9</v>
      </c>
      <c r="AA69" s="46"/>
      <c r="AB69" s="46">
        <f t="shared" si="29"/>
        <v>9</v>
      </c>
      <c r="AC69" s="46">
        <f t="shared" si="30"/>
        <v>0.59090909090909094</v>
      </c>
      <c r="AD69" s="47">
        <f t="shared" si="31"/>
        <v>8.4090909090909083</v>
      </c>
      <c r="AE69" s="46"/>
      <c r="AF69" s="46">
        <f t="shared" si="32"/>
        <v>8.4090909090909083</v>
      </c>
      <c r="AG69" s="46">
        <f t="shared" si="33"/>
        <v>2.3636363636363638</v>
      </c>
      <c r="AH69" s="47">
        <f t="shared" si="34"/>
        <v>6.045454545454545</v>
      </c>
      <c r="AI69" s="52">
        <v>3</v>
      </c>
      <c r="AJ69" s="46">
        <f t="shared" si="35"/>
        <v>9.045454545454545</v>
      </c>
      <c r="AK69" s="46">
        <f t="shared" si="36"/>
        <v>2.3636363636363638</v>
      </c>
      <c r="AL69" s="47">
        <f t="shared" si="37"/>
        <v>6.6818181818181817</v>
      </c>
      <c r="AM69" s="48">
        <f t="shared" si="23"/>
        <v>2.2454545454545456</v>
      </c>
      <c r="AN69" s="48">
        <f t="shared" si="38"/>
        <v>4.8454545454545457</v>
      </c>
      <c r="AO69" s="49">
        <f t="shared" si="39"/>
        <v>1.836363636363636</v>
      </c>
      <c r="AP69" s="46">
        <f t="shared" si="40"/>
        <v>0.30606060606060598</v>
      </c>
      <c r="AQ69" s="46">
        <f t="shared" si="41"/>
        <v>1</v>
      </c>
      <c r="AR69" s="46"/>
      <c r="AS69" s="46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1:58" ht="12" customHeight="1" thickBot="1" x14ac:dyDescent="0.35">
      <c r="A70" s="77" t="s">
        <v>132</v>
      </c>
      <c r="B70" s="38" t="s">
        <v>133</v>
      </c>
      <c r="C70" s="39">
        <v>1</v>
      </c>
      <c r="D70" s="39">
        <v>1</v>
      </c>
      <c r="E70" s="40">
        <v>2</v>
      </c>
      <c r="F70" s="41">
        <v>6</v>
      </c>
      <c r="G70" s="41">
        <v>4</v>
      </c>
      <c r="H70" s="41">
        <v>2</v>
      </c>
      <c r="I70" s="41">
        <v>3</v>
      </c>
      <c r="J70" s="41">
        <v>5</v>
      </c>
      <c r="K70" s="41">
        <v>3</v>
      </c>
      <c r="L70" s="41">
        <v>0</v>
      </c>
      <c r="M70" s="41">
        <v>3</v>
      </c>
      <c r="N70" s="41">
        <v>6</v>
      </c>
      <c r="O70" s="41">
        <v>3</v>
      </c>
      <c r="P70" s="41">
        <v>4</v>
      </c>
      <c r="Q70" s="41">
        <v>0</v>
      </c>
      <c r="R70" s="41">
        <v>0</v>
      </c>
      <c r="S70" s="41">
        <v>0</v>
      </c>
      <c r="T70" s="42">
        <f t="shared" si="24"/>
        <v>2.6</v>
      </c>
      <c r="U70" s="43">
        <f t="shared" si="22"/>
        <v>2.6</v>
      </c>
      <c r="V70" s="44">
        <v>0</v>
      </c>
      <c r="W70" s="44">
        <f t="shared" si="25"/>
        <v>3.75</v>
      </c>
      <c r="X70" s="45">
        <f t="shared" si="26"/>
        <v>0.11818181818181818</v>
      </c>
      <c r="Y70" s="46">
        <f t="shared" si="27"/>
        <v>0</v>
      </c>
      <c r="Z70" s="47">
        <f t="shared" si="28"/>
        <v>2</v>
      </c>
      <c r="AA70" s="46">
        <v>1</v>
      </c>
      <c r="AB70" s="46">
        <f t="shared" si="29"/>
        <v>3</v>
      </c>
      <c r="AC70" s="46">
        <f t="shared" si="30"/>
        <v>0.59090909090909094</v>
      </c>
      <c r="AD70" s="47">
        <f t="shared" si="31"/>
        <v>2.4090909090909092</v>
      </c>
      <c r="AE70" s="52">
        <v>6</v>
      </c>
      <c r="AF70" s="46">
        <f t="shared" si="32"/>
        <v>8.4090909090909101</v>
      </c>
      <c r="AG70" s="46">
        <f t="shared" si="33"/>
        <v>2.3636363636363638</v>
      </c>
      <c r="AH70" s="47">
        <f t="shared" si="34"/>
        <v>6.0454545454545467</v>
      </c>
      <c r="AI70" s="46"/>
      <c r="AJ70" s="46">
        <f t="shared" si="35"/>
        <v>6.0454545454545467</v>
      </c>
      <c r="AK70" s="46">
        <f t="shared" si="36"/>
        <v>2.3636363636363638</v>
      </c>
      <c r="AL70" s="47">
        <f t="shared" si="37"/>
        <v>3.681818181818183</v>
      </c>
      <c r="AM70" s="48">
        <f t="shared" si="23"/>
        <v>2.2454545454545456</v>
      </c>
      <c r="AN70" s="48">
        <f t="shared" si="38"/>
        <v>4.8454545454545457</v>
      </c>
      <c r="AO70" s="49">
        <f t="shared" si="39"/>
        <v>-1.1636363636363627</v>
      </c>
      <c r="AP70" s="46">
        <f t="shared" si="40"/>
        <v>-1.1636363636363627</v>
      </c>
      <c r="AQ70" s="46">
        <f t="shared" si="41"/>
        <v>2</v>
      </c>
      <c r="AR70" s="52">
        <v>1</v>
      </c>
      <c r="AS70" s="46">
        <v>1</v>
      </c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ht="12" customHeight="1" thickBot="1" x14ac:dyDescent="0.35">
      <c r="A71" s="77" t="s">
        <v>134</v>
      </c>
      <c r="B71" s="38" t="s">
        <v>76</v>
      </c>
      <c r="C71" s="58">
        <v>6</v>
      </c>
      <c r="D71" s="39">
        <v>1</v>
      </c>
      <c r="E71" s="40">
        <v>6</v>
      </c>
      <c r="F71" s="41">
        <v>0</v>
      </c>
      <c r="G71" s="41">
        <v>0</v>
      </c>
      <c r="H71" s="41">
        <v>0</v>
      </c>
      <c r="I71" s="41">
        <v>2</v>
      </c>
      <c r="J71" s="41">
        <v>1</v>
      </c>
      <c r="K71" s="41">
        <v>4</v>
      </c>
      <c r="L71" s="41">
        <v>4</v>
      </c>
      <c r="M71" s="41">
        <v>4</v>
      </c>
      <c r="N71" s="41">
        <v>2</v>
      </c>
      <c r="O71" s="41">
        <v>3</v>
      </c>
      <c r="P71" s="41">
        <v>2</v>
      </c>
      <c r="Q71" s="41">
        <v>4</v>
      </c>
      <c r="R71" s="41">
        <v>2</v>
      </c>
      <c r="S71" s="41">
        <v>2</v>
      </c>
      <c r="T71" s="42">
        <f t="shared" si="24"/>
        <v>2.6</v>
      </c>
      <c r="U71" s="43">
        <f t="shared" si="22"/>
        <v>2.6</v>
      </c>
      <c r="V71" s="44">
        <v>0</v>
      </c>
      <c r="W71" s="44">
        <f t="shared" si="25"/>
        <v>0.5</v>
      </c>
      <c r="X71" s="45">
        <f t="shared" si="26"/>
        <v>0.11818181818181818</v>
      </c>
      <c r="Y71" s="46">
        <f t="shared" si="27"/>
        <v>0</v>
      </c>
      <c r="Z71" s="47">
        <f t="shared" si="28"/>
        <v>6</v>
      </c>
      <c r="AA71" s="46"/>
      <c r="AB71" s="46">
        <f t="shared" si="29"/>
        <v>6</v>
      </c>
      <c r="AC71" s="46">
        <f t="shared" si="30"/>
        <v>0.59090909090909094</v>
      </c>
      <c r="AD71" s="47">
        <f t="shared" si="31"/>
        <v>5.4090909090909092</v>
      </c>
      <c r="AE71" s="52">
        <v>6</v>
      </c>
      <c r="AF71" s="46">
        <f t="shared" si="32"/>
        <v>11.40909090909091</v>
      </c>
      <c r="AG71" s="46">
        <f t="shared" si="33"/>
        <v>2.3636363636363638</v>
      </c>
      <c r="AH71" s="47">
        <f t="shared" si="34"/>
        <v>9.0454545454545467</v>
      </c>
      <c r="AI71" s="46"/>
      <c r="AJ71" s="46">
        <f t="shared" si="35"/>
        <v>9.0454545454545467</v>
      </c>
      <c r="AK71" s="46">
        <f t="shared" si="36"/>
        <v>2.3636363636363638</v>
      </c>
      <c r="AL71" s="47">
        <f t="shared" si="37"/>
        <v>6.6818181818181834</v>
      </c>
      <c r="AM71" s="48">
        <f t="shared" si="23"/>
        <v>2.2454545454545456</v>
      </c>
      <c r="AN71" s="48">
        <f t="shared" si="38"/>
        <v>4.8454545454545457</v>
      </c>
      <c r="AO71" s="49">
        <f t="shared" si="39"/>
        <v>1.8363636363636378</v>
      </c>
      <c r="AP71" s="46">
        <f t="shared" si="40"/>
        <v>0.30606060606060631</v>
      </c>
      <c r="AQ71" s="46">
        <f t="shared" si="41"/>
        <v>1</v>
      </c>
      <c r="AR71" s="46"/>
      <c r="AS71" s="46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ht="12" customHeight="1" thickBot="1" x14ac:dyDescent="0.35">
      <c r="A72" s="77" t="s">
        <v>135</v>
      </c>
      <c r="B72" s="38" t="s">
        <v>136</v>
      </c>
      <c r="C72" s="39">
        <v>12</v>
      </c>
      <c r="D72" s="39">
        <v>1</v>
      </c>
      <c r="E72" s="40">
        <v>22</v>
      </c>
      <c r="F72" s="41">
        <v>8</v>
      </c>
      <c r="G72" s="41">
        <v>4</v>
      </c>
      <c r="H72" s="41">
        <v>32</v>
      </c>
      <c r="I72" s="41">
        <v>0</v>
      </c>
      <c r="J72" s="41">
        <v>0</v>
      </c>
      <c r="K72" s="41">
        <v>4</v>
      </c>
      <c r="L72" s="41">
        <v>4</v>
      </c>
      <c r="M72" s="41">
        <v>4</v>
      </c>
      <c r="N72" s="41">
        <v>4</v>
      </c>
      <c r="O72" s="41">
        <v>8</v>
      </c>
      <c r="P72" s="41">
        <v>0</v>
      </c>
      <c r="Q72" s="41">
        <v>0</v>
      </c>
      <c r="R72" s="41">
        <v>0</v>
      </c>
      <c r="S72" s="41">
        <v>4</v>
      </c>
      <c r="T72" s="42">
        <f t="shared" si="24"/>
        <v>2.4</v>
      </c>
      <c r="U72" s="43">
        <f t="shared" si="22"/>
        <v>2.4</v>
      </c>
      <c r="V72" s="44">
        <v>0</v>
      </c>
      <c r="W72" s="44">
        <f t="shared" si="25"/>
        <v>11</v>
      </c>
      <c r="X72" s="45">
        <f t="shared" si="26"/>
        <v>0.10909090909090909</v>
      </c>
      <c r="Y72" s="46">
        <f t="shared" si="27"/>
        <v>0</v>
      </c>
      <c r="Z72" s="47">
        <f t="shared" si="28"/>
        <v>22</v>
      </c>
      <c r="AA72" s="46"/>
      <c r="AB72" s="46">
        <f t="shared" si="29"/>
        <v>22</v>
      </c>
      <c r="AC72" s="46">
        <f t="shared" si="30"/>
        <v>0.54545454545454541</v>
      </c>
      <c r="AD72" s="47">
        <f t="shared" si="31"/>
        <v>21.454545454545453</v>
      </c>
      <c r="AE72" s="46"/>
      <c r="AF72" s="46">
        <f t="shared" si="32"/>
        <v>21.454545454545453</v>
      </c>
      <c r="AG72" s="46">
        <f t="shared" si="33"/>
        <v>2.1818181818181817</v>
      </c>
      <c r="AH72" s="47">
        <f t="shared" si="34"/>
        <v>19.272727272727273</v>
      </c>
      <c r="AI72" s="46"/>
      <c r="AJ72" s="46">
        <f t="shared" si="35"/>
        <v>19.272727272727273</v>
      </c>
      <c r="AK72" s="46">
        <f t="shared" si="36"/>
        <v>2.1818181818181817</v>
      </c>
      <c r="AL72" s="47">
        <f t="shared" si="37"/>
        <v>17.090909090909093</v>
      </c>
      <c r="AM72" s="48">
        <f t="shared" si="23"/>
        <v>2.0727272727272728</v>
      </c>
      <c r="AN72" s="48">
        <f t="shared" si="38"/>
        <v>4.4727272727272727</v>
      </c>
      <c r="AO72" s="49">
        <f t="shared" si="39"/>
        <v>12.618181818181821</v>
      </c>
      <c r="AP72" s="46">
        <f t="shared" si="40"/>
        <v>1.0515151515151517</v>
      </c>
      <c r="AQ72" s="46">
        <f t="shared" si="41"/>
        <v>2</v>
      </c>
      <c r="AR72" s="46"/>
      <c r="AS72" s="46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1:58" ht="12" customHeight="1" thickBot="1" x14ac:dyDescent="0.35">
      <c r="A73" s="77" t="s">
        <v>137</v>
      </c>
      <c r="B73" s="38" t="s">
        <v>76</v>
      </c>
      <c r="C73" s="39">
        <v>6</v>
      </c>
      <c r="D73" s="39">
        <v>1</v>
      </c>
      <c r="E73" s="40">
        <v>12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3</v>
      </c>
      <c r="L73" s="41">
        <v>0</v>
      </c>
      <c r="M73" s="41">
        <v>0</v>
      </c>
      <c r="N73" s="41">
        <v>0</v>
      </c>
      <c r="O73" s="41">
        <v>9</v>
      </c>
      <c r="P73" s="41">
        <v>3</v>
      </c>
      <c r="Q73" s="41">
        <v>0</v>
      </c>
      <c r="R73" s="41">
        <v>0</v>
      </c>
      <c r="S73" s="41">
        <v>1</v>
      </c>
      <c r="T73" s="42">
        <f t="shared" si="24"/>
        <v>2.4</v>
      </c>
      <c r="U73" s="43">
        <f t="shared" si="22"/>
        <v>2.4</v>
      </c>
      <c r="V73" s="44">
        <v>0</v>
      </c>
      <c r="W73" s="44">
        <f t="shared" si="25"/>
        <v>0</v>
      </c>
      <c r="X73" s="45">
        <f t="shared" si="26"/>
        <v>0.10909090909090909</v>
      </c>
      <c r="Y73" s="46">
        <f t="shared" si="27"/>
        <v>0</v>
      </c>
      <c r="Z73" s="47">
        <f t="shared" si="28"/>
        <v>12</v>
      </c>
      <c r="AA73" s="46">
        <v>2</v>
      </c>
      <c r="AB73" s="46">
        <f t="shared" si="29"/>
        <v>14</v>
      </c>
      <c r="AC73" s="46">
        <f t="shared" si="30"/>
        <v>0.54545454545454541</v>
      </c>
      <c r="AD73" s="47">
        <f t="shared" si="31"/>
        <v>13.454545454545455</v>
      </c>
      <c r="AE73" s="52">
        <v>12</v>
      </c>
      <c r="AF73" s="46">
        <f t="shared" si="32"/>
        <v>25.454545454545453</v>
      </c>
      <c r="AG73" s="46">
        <f t="shared" si="33"/>
        <v>2.1818181818181817</v>
      </c>
      <c r="AH73" s="47">
        <f t="shared" si="34"/>
        <v>23.272727272727273</v>
      </c>
      <c r="AI73" s="46"/>
      <c r="AJ73" s="46">
        <f t="shared" si="35"/>
        <v>23.272727272727273</v>
      </c>
      <c r="AK73" s="46">
        <f t="shared" si="36"/>
        <v>2.1818181818181817</v>
      </c>
      <c r="AL73" s="47">
        <f t="shared" si="37"/>
        <v>21.090909090909093</v>
      </c>
      <c r="AM73" s="48">
        <f t="shared" si="23"/>
        <v>2.0727272727272728</v>
      </c>
      <c r="AN73" s="48">
        <f t="shared" si="38"/>
        <v>4.4727272727272727</v>
      </c>
      <c r="AO73" s="49">
        <f t="shared" si="39"/>
        <v>16.618181818181821</v>
      </c>
      <c r="AP73" s="46">
        <f t="shared" si="40"/>
        <v>2.76969696969697</v>
      </c>
      <c r="AQ73" s="46">
        <f t="shared" si="41"/>
        <v>3</v>
      </c>
      <c r="AR73" s="46"/>
      <c r="AS73" s="46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ht="12" customHeight="1" thickBot="1" x14ac:dyDescent="0.35">
      <c r="A74" s="77" t="s">
        <v>138</v>
      </c>
      <c r="B74" s="54" t="s">
        <v>91</v>
      </c>
      <c r="C74" s="39">
        <v>6</v>
      </c>
      <c r="D74" s="39">
        <v>1</v>
      </c>
      <c r="E74" s="40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12</v>
      </c>
      <c r="S74" s="41">
        <v>0</v>
      </c>
      <c r="T74" s="42">
        <f t="shared" si="24"/>
        <v>2.4</v>
      </c>
      <c r="U74" s="43">
        <f t="shared" si="22"/>
        <v>2.4</v>
      </c>
      <c r="V74" s="44">
        <v>0</v>
      </c>
      <c r="W74" s="44">
        <f t="shared" si="25"/>
        <v>0</v>
      </c>
      <c r="X74" s="45">
        <f t="shared" si="26"/>
        <v>0.10909090909090909</v>
      </c>
      <c r="Y74" s="46">
        <f t="shared" si="27"/>
        <v>0</v>
      </c>
      <c r="Z74" s="47">
        <f t="shared" si="28"/>
        <v>0</v>
      </c>
      <c r="AA74" s="46"/>
      <c r="AB74" s="46">
        <f t="shared" si="29"/>
        <v>0</v>
      </c>
      <c r="AC74" s="46">
        <f t="shared" si="30"/>
        <v>0.54545454545454541</v>
      </c>
      <c r="AD74" s="47">
        <f t="shared" si="31"/>
        <v>-0.54545454545454541</v>
      </c>
      <c r="AE74" s="46"/>
      <c r="AF74" s="46">
        <f t="shared" si="32"/>
        <v>-0.54545454545454541</v>
      </c>
      <c r="AG74" s="46">
        <f t="shared" si="33"/>
        <v>2.1818181818181817</v>
      </c>
      <c r="AH74" s="47">
        <f t="shared" si="34"/>
        <v>-2.7272727272727271</v>
      </c>
      <c r="AI74" s="46"/>
      <c r="AJ74" s="46">
        <f t="shared" si="35"/>
        <v>-2.7272727272727271</v>
      </c>
      <c r="AK74" s="46">
        <f t="shared" si="36"/>
        <v>2.1818181818181817</v>
      </c>
      <c r="AL74" s="47">
        <f t="shared" si="37"/>
        <v>-4.9090909090909083</v>
      </c>
      <c r="AM74" s="48">
        <f t="shared" si="23"/>
        <v>2.0727272727272728</v>
      </c>
      <c r="AN74" s="48">
        <f t="shared" si="38"/>
        <v>4.4727272727272727</v>
      </c>
      <c r="AO74" s="49">
        <f t="shared" si="39"/>
        <v>-9.3818181818181809</v>
      </c>
      <c r="AP74" s="46">
        <f t="shared" si="40"/>
        <v>-1.5636363636363635</v>
      </c>
      <c r="AQ74" s="46">
        <f t="shared" si="41"/>
        <v>2</v>
      </c>
      <c r="AR74" s="52">
        <v>0</v>
      </c>
      <c r="AS74" s="46">
        <v>0</v>
      </c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ht="12" customHeight="1" thickBot="1" x14ac:dyDescent="0.35">
      <c r="A75" s="77" t="s">
        <v>139</v>
      </c>
      <c r="B75" s="38" t="s">
        <v>69</v>
      </c>
      <c r="C75" s="39">
        <v>6</v>
      </c>
      <c r="D75" s="39">
        <v>1</v>
      </c>
      <c r="E75" s="40">
        <v>10</v>
      </c>
      <c r="F75" s="41">
        <v>13</v>
      </c>
      <c r="G75" s="41">
        <v>2</v>
      </c>
      <c r="H75" s="41">
        <v>1</v>
      </c>
      <c r="I75" s="41">
        <v>4</v>
      </c>
      <c r="J75" s="41">
        <v>4</v>
      </c>
      <c r="K75" s="41">
        <v>1</v>
      </c>
      <c r="L75" s="41">
        <v>0</v>
      </c>
      <c r="M75" s="41">
        <v>1</v>
      </c>
      <c r="N75" s="41">
        <v>1</v>
      </c>
      <c r="O75" s="41">
        <v>4</v>
      </c>
      <c r="P75" s="41">
        <v>2</v>
      </c>
      <c r="Q75" s="41">
        <v>0</v>
      </c>
      <c r="R75" s="41">
        <v>4</v>
      </c>
      <c r="S75" s="41">
        <v>0</v>
      </c>
      <c r="T75" s="42">
        <f t="shared" si="24"/>
        <v>2.2000000000000002</v>
      </c>
      <c r="U75" s="43">
        <f t="shared" si="22"/>
        <v>2.2000000000000002</v>
      </c>
      <c r="V75" s="44">
        <v>0</v>
      </c>
      <c r="W75" s="44">
        <f t="shared" si="25"/>
        <v>5</v>
      </c>
      <c r="X75" s="45">
        <f t="shared" si="26"/>
        <v>0.1</v>
      </c>
      <c r="Y75" s="46">
        <f t="shared" si="27"/>
        <v>0</v>
      </c>
      <c r="Z75" s="47">
        <f t="shared" si="28"/>
        <v>10</v>
      </c>
      <c r="AA75" s="46"/>
      <c r="AB75" s="46">
        <f t="shared" si="29"/>
        <v>10</v>
      </c>
      <c r="AC75" s="46">
        <f t="shared" si="30"/>
        <v>0.5</v>
      </c>
      <c r="AD75" s="47">
        <f t="shared" si="31"/>
        <v>9.5</v>
      </c>
      <c r="AE75" s="46"/>
      <c r="AF75" s="46">
        <f t="shared" si="32"/>
        <v>9.5</v>
      </c>
      <c r="AG75" s="46">
        <f t="shared" si="33"/>
        <v>2</v>
      </c>
      <c r="AH75" s="47">
        <f t="shared" si="34"/>
        <v>7.5</v>
      </c>
      <c r="AI75" s="46"/>
      <c r="AJ75" s="46">
        <f t="shared" si="35"/>
        <v>7.5</v>
      </c>
      <c r="AK75" s="46">
        <f t="shared" si="36"/>
        <v>2</v>
      </c>
      <c r="AL75" s="47">
        <f t="shared" si="37"/>
        <v>5.5</v>
      </c>
      <c r="AM75" s="48">
        <f t="shared" si="23"/>
        <v>1.9000000000000001</v>
      </c>
      <c r="AN75" s="48">
        <f t="shared" si="38"/>
        <v>4.1000000000000005</v>
      </c>
      <c r="AO75" s="49">
        <f t="shared" si="39"/>
        <v>1.3999999999999995</v>
      </c>
      <c r="AP75" s="46">
        <f t="shared" si="40"/>
        <v>0.23333333333333325</v>
      </c>
      <c r="AQ75" s="46">
        <f t="shared" si="41"/>
        <v>1</v>
      </c>
      <c r="AR75" s="46"/>
      <c r="AS75" s="46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8" ht="12" customHeight="1" x14ac:dyDescent="0.3">
      <c r="A76" s="73" t="s">
        <v>140</v>
      </c>
      <c r="B76" s="38" t="s">
        <v>45</v>
      </c>
      <c r="C76" s="39">
        <v>6</v>
      </c>
      <c r="D76" s="39">
        <v>1</v>
      </c>
      <c r="E76" s="40">
        <v>8</v>
      </c>
      <c r="F76" s="41">
        <v>3</v>
      </c>
      <c r="G76" s="41">
        <v>0</v>
      </c>
      <c r="H76" s="41">
        <v>6</v>
      </c>
      <c r="I76" s="41">
        <v>0</v>
      </c>
      <c r="J76" s="41">
        <v>3</v>
      </c>
      <c r="K76" s="41">
        <v>6</v>
      </c>
      <c r="L76" s="41">
        <v>6</v>
      </c>
      <c r="M76" s="41">
        <v>0</v>
      </c>
      <c r="N76" s="41">
        <v>0</v>
      </c>
      <c r="O76" s="41">
        <v>0</v>
      </c>
      <c r="P76" s="41">
        <v>10</v>
      </c>
      <c r="Q76" s="41">
        <v>0</v>
      </c>
      <c r="R76" s="41">
        <v>0</v>
      </c>
      <c r="S76" s="41">
        <v>0</v>
      </c>
      <c r="T76" s="42">
        <f t="shared" si="24"/>
        <v>2</v>
      </c>
      <c r="U76" s="43">
        <f t="shared" si="22"/>
        <v>2</v>
      </c>
      <c r="V76" s="44">
        <v>0</v>
      </c>
      <c r="W76" s="44">
        <f t="shared" si="25"/>
        <v>2.25</v>
      </c>
      <c r="X76" s="45">
        <f t="shared" si="26"/>
        <v>9.0909090909090912E-2</v>
      </c>
      <c r="Y76" s="46">
        <f t="shared" si="27"/>
        <v>0</v>
      </c>
      <c r="Z76" s="47">
        <f t="shared" si="28"/>
        <v>8</v>
      </c>
      <c r="AA76" s="46"/>
      <c r="AB76" s="46">
        <f t="shared" si="29"/>
        <v>8</v>
      </c>
      <c r="AC76" s="46">
        <f t="shared" si="30"/>
        <v>0.45454545454545459</v>
      </c>
      <c r="AD76" s="47">
        <f t="shared" si="31"/>
        <v>7.545454545454545</v>
      </c>
      <c r="AE76" s="52">
        <v>4</v>
      </c>
      <c r="AF76" s="46">
        <f t="shared" si="32"/>
        <v>11.545454545454545</v>
      </c>
      <c r="AG76" s="46">
        <f t="shared" si="33"/>
        <v>1.8181818181818183</v>
      </c>
      <c r="AH76" s="47">
        <f t="shared" si="34"/>
        <v>9.7272727272727266</v>
      </c>
      <c r="AI76" s="46"/>
      <c r="AJ76" s="46">
        <f t="shared" si="35"/>
        <v>9.7272727272727266</v>
      </c>
      <c r="AK76" s="46">
        <f t="shared" si="36"/>
        <v>1.8181818181818183</v>
      </c>
      <c r="AL76" s="47">
        <f t="shared" si="37"/>
        <v>7.9090909090909083</v>
      </c>
      <c r="AM76" s="48">
        <f t="shared" si="23"/>
        <v>1.7272727272727273</v>
      </c>
      <c r="AN76" s="48">
        <f t="shared" si="38"/>
        <v>3.7272727272727275</v>
      </c>
      <c r="AO76" s="49">
        <f t="shared" si="39"/>
        <v>4.1818181818181808</v>
      </c>
      <c r="AP76" s="46">
        <f t="shared" si="40"/>
        <v>0.69696969696969679</v>
      </c>
      <c r="AQ76" s="46">
        <f t="shared" si="41"/>
        <v>1</v>
      </c>
      <c r="AR76" s="46"/>
      <c r="AS76" s="46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8" ht="12" customHeight="1" x14ac:dyDescent="0.3">
      <c r="A77" s="73" t="s">
        <v>141</v>
      </c>
      <c r="B77" s="38" t="s">
        <v>45</v>
      </c>
      <c r="C77" s="39">
        <v>6</v>
      </c>
      <c r="D77" s="39">
        <v>1</v>
      </c>
      <c r="E77" s="40">
        <v>7</v>
      </c>
      <c r="F77" s="41">
        <v>1</v>
      </c>
      <c r="G77" s="41">
        <v>3</v>
      </c>
      <c r="H77" s="41">
        <v>3</v>
      </c>
      <c r="I77" s="41">
        <v>0</v>
      </c>
      <c r="J77" s="41">
        <v>3</v>
      </c>
      <c r="K77" s="41">
        <v>2</v>
      </c>
      <c r="L77" s="41">
        <v>1</v>
      </c>
      <c r="M77" s="41">
        <v>2</v>
      </c>
      <c r="N77" s="41">
        <v>0</v>
      </c>
      <c r="O77" s="41">
        <v>2</v>
      </c>
      <c r="P77" s="41">
        <v>0</v>
      </c>
      <c r="Q77" s="41">
        <v>3</v>
      </c>
      <c r="R77" s="41">
        <v>2</v>
      </c>
      <c r="S77" s="41">
        <v>0</v>
      </c>
      <c r="T77" s="42">
        <f t="shared" si="24"/>
        <v>1.4</v>
      </c>
      <c r="U77" s="43">
        <f t="shared" si="22"/>
        <v>1.4</v>
      </c>
      <c r="V77" s="44">
        <v>0</v>
      </c>
      <c r="W77" s="44">
        <f t="shared" si="25"/>
        <v>1.75</v>
      </c>
      <c r="X77" s="45">
        <f t="shared" si="26"/>
        <v>6.363636363636363E-2</v>
      </c>
      <c r="Y77" s="46">
        <f t="shared" si="27"/>
        <v>0</v>
      </c>
      <c r="Z77" s="47">
        <f t="shared" si="28"/>
        <v>7</v>
      </c>
      <c r="AA77" s="46"/>
      <c r="AB77" s="46">
        <f t="shared" si="29"/>
        <v>7</v>
      </c>
      <c r="AC77" s="46">
        <f t="shared" si="30"/>
        <v>0.31818181818181812</v>
      </c>
      <c r="AD77" s="47">
        <f t="shared" si="31"/>
        <v>6.6818181818181817</v>
      </c>
      <c r="AE77" s="46"/>
      <c r="AF77" s="46">
        <f t="shared" si="32"/>
        <v>6.6818181818181817</v>
      </c>
      <c r="AG77" s="46">
        <f t="shared" si="33"/>
        <v>1.2727272727272725</v>
      </c>
      <c r="AH77" s="47">
        <f t="shared" si="34"/>
        <v>5.4090909090909092</v>
      </c>
      <c r="AI77" s="52">
        <v>2</v>
      </c>
      <c r="AJ77" s="46">
        <f t="shared" si="35"/>
        <v>7.4090909090909092</v>
      </c>
      <c r="AK77" s="46">
        <f t="shared" si="36"/>
        <v>1.2727272727272725</v>
      </c>
      <c r="AL77" s="47">
        <f t="shared" si="37"/>
        <v>6.1363636363636367</v>
      </c>
      <c r="AM77" s="48">
        <f t="shared" si="23"/>
        <v>1.209090909090909</v>
      </c>
      <c r="AN77" s="48">
        <f t="shared" si="38"/>
        <v>2.6090909090909089</v>
      </c>
      <c r="AO77" s="49">
        <f t="shared" si="39"/>
        <v>3.5272727272727278</v>
      </c>
      <c r="AP77" s="46">
        <f t="shared" si="40"/>
        <v>0.587878787878788</v>
      </c>
      <c r="AQ77" s="46">
        <f t="shared" si="41"/>
        <v>1</v>
      </c>
      <c r="AR77" s="46"/>
      <c r="AS77" s="46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1:58" ht="12" customHeight="1" thickBot="1" x14ac:dyDescent="0.35">
      <c r="A78" s="77" t="s">
        <v>142</v>
      </c>
      <c r="B78" s="38" t="s">
        <v>143</v>
      </c>
      <c r="C78" s="39">
        <v>6</v>
      </c>
      <c r="D78" s="39">
        <v>1</v>
      </c>
      <c r="E78" s="40">
        <v>4</v>
      </c>
      <c r="F78" s="41">
        <v>4</v>
      </c>
      <c r="G78" s="41">
        <v>2</v>
      </c>
      <c r="H78" s="41">
        <v>1</v>
      </c>
      <c r="I78" s="41">
        <v>2</v>
      </c>
      <c r="J78" s="41">
        <v>4</v>
      </c>
      <c r="K78" s="41">
        <v>1</v>
      </c>
      <c r="L78" s="41">
        <v>0</v>
      </c>
      <c r="M78" s="41">
        <v>1</v>
      </c>
      <c r="N78" s="41">
        <v>1</v>
      </c>
      <c r="O78" s="41">
        <v>2</v>
      </c>
      <c r="P78" s="41">
        <v>2</v>
      </c>
      <c r="Q78" s="41">
        <v>0</v>
      </c>
      <c r="R78" s="41">
        <v>2</v>
      </c>
      <c r="S78" s="41">
        <v>0</v>
      </c>
      <c r="T78" s="42">
        <f t="shared" si="24"/>
        <v>1.4</v>
      </c>
      <c r="U78" s="43">
        <f t="shared" si="22"/>
        <v>1.4</v>
      </c>
      <c r="V78" s="44">
        <v>0</v>
      </c>
      <c r="W78" s="44">
        <f t="shared" si="25"/>
        <v>2.25</v>
      </c>
      <c r="X78" s="45">
        <f t="shared" si="26"/>
        <v>6.363636363636363E-2</v>
      </c>
      <c r="Y78" s="46">
        <f t="shared" si="27"/>
        <v>0</v>
      </c>
      <c r="Z78" s="47">
        <f t="shared" si="28"/>
        <v>4</v>
      </c>
      <c r="AA78" s="46">
        <v>3</v>
      </c>
      <c r="AB78" s="46">
        <f t="shared" si="29"/>
        <v>7</v>
      </c>
      <c r="AC78" s="46">
        <f t="shared" si="30"/>
        <v>0.31818181818181812</v>
      </c>
      <c r="AD78" s="47">
        <f t="shared" si="31"/>
        <v>6.6818181818181817</v>
      </c>
      <c r="AE78" s="52">
        <v>2</v>
      </c>
      <c r="AF78" s="46">
        <f t="shared" si="32"/>
        <v>8.6818181818181817</v>
      </c>
      <c r="AG78" s="46">
        <f t="shared" si="33"/>
        <v>1.2727272727272725</v>
      </c>
      <c r="AH78" s="47">
        <f t="shared" si="34"/>
        <v>7.4090909090909092</v>
      </c>
      <c r="AI78" s="46"/>
      <c r="AJ78" s="46">
        <f t="shared" si="35"/>
        <v>7.4090909090909092</v>
      </c>
      <c r="AK78" s="46">
        <f t="shared" si="36"/>
        <v>1.2727272727272725</v>
      </c>
      <c r="AL78" s="47">
        <f t="shared" si="37"/>
        <v>6.1363636363636367</v>
      </c>
      <c r="AM78" s="48">
        <f t="shared" si="23"/>
        <v>1.209090909090909</v>
      </c>
      <c r="AN78" s="48">
        <f t="shared" si="38"/>
        <v>2.6090909090909089</v>
      </c>
      <c r="AO78" s="49">
        <f t="shared" si="39"/>
        <v>3.5272727272727278</v>
      </c>
      <c r="AP78" s="46">
        <f t="shared" si="40"/>
        <v>0.587878787878788</v>
      </c>
      <c r="AQ78" s="46">
        <f t="shared" si="41"/>
        <v>1</v>
      </c>
      <c r="AR78" s="46"/>
      <c r="AS78" s="46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ht="12" customHeight="1" thickBot="1" x14ac:dyDescent="0.35">
      <c r="A79" s="77" t="s">
        <v>97</v>
      </c>
      <c r="B79" s="38" t="s">
        <v>55</v>
      </c>
      <c r="C79" s="39">
        <v>6</v>
      </c>
      <c r="D79" s="39">
        <v>1</v>
      </c>
      <c r="E79" s="40">
        <v>2</v>
      </c>
      <c r="F79" s="41">
        <v>2</v>
      </c>
      <c r="G79" s="41">
        <v>0</v>
      </c>
      <c r="H79" s="41">
        <v>0</v>
      </c>
      <c r="I79" s="41">
        <v>0</v>
      </c>
      <c r="J79" s="41">
        <v>2</v>
      </c>
      <c r="K79" s="41">
        <v>1</v>
      </c>
      <c r="L79" s="41">
        <v>0</v>
      </c>
      <c r="M79" s="41">
        <v>0</v>
      </c>
      <c r="N79" s="41">
        <v>2</v>
      </c>
      <c r="O79" s="41">
        <v>0</v>
      </c>
      <c r="P79" s="41">
        <v>2</v>
      </c>
      <c r="Q79" s="41">
        <v>2</v>
      </c>
      <c r="R79" s="41">
        <v>1</v>
      </c>
      <c r="S79" s="41">
        <v>0</v>
      </c>
      <c r="T79" s="42">
        <f t="shared" si="24"/>
        <v>1.4</v>
      </c>
      <c r="U79" s="43">
        <f t="shared" si="22"/>
        <v>1.4</v>
      </c>
      <c r="V79" s="44">
        <v>0</v>
      </c>
      <c r="W79" s="44">
        <f t="shared" si="25"/>
        <v>0.5</v>
      </c>
      <c r="X79" s="45">
        <f t="shared" si="26"/>
        <v>6.363636363636363E-2</v>
      </c>
      <c r="Y79" s="46">
        <f t="shared" si="27"/>
        <v>0</v>
      </c>
      <c r="Z79" s="47">
        <f t="shared" si="28"/>
        <v>2</v>
      </c>
      <c r="AA79" s="46"/>
      <c r="AB79" s="46">
        <f t="shared" si="29"/>
        <v>2</v>
      </c>
      <c r="AC79" s="46">
        <f t="shared" si="30"/>
        <v>0.31818181818181812</v>
      </c>
      <c r="AD79" s="47">
        <f t="shared" si="31"/>
        <v>1.6818181818181819</v>
      </c>
      <c r="AE79" s="46"/>
      <c r="AF79" s="46">
        <f t="shared" si="32"/>
        <v>1.6818181818181819</v>
      </c>
      <c r="AG79" s="46">
        <f t="shared" si="33"/>
        <v>1.2727272727272725</v>
      </c>
      <c r="AH79" s="47">
        <f t="shared" si="34"/>
        <v>0.40909090909090939</v>
      </c>
      <c r="AI79" s="52">
        <v>4</v>
      </c>
      <c r="AJ79" s="46">
        <f t="shared" si="35"/>
        <v>4.4090909090909092</v>
      </c>
      <c r="AK79" s="46">
        <f t="shared" si="36"/>
        <v>1.2727272727272725</v>
      </c>
      <c r="AL79" s="47">
        <f t="shared" si="37"/>
        <v>3.1363636363636367</v>
      </c>
      <c r="AM79" s="48">
        <f t="shared" si="23"/>
        <v>1.209090909090909</v>
      </c>
      <c r="AN79" s="48">
        <f t="shared" si="38"/>
        <v>2.6090909090909089</v>
      </c>
      <c r="AO79" s="49">
        <f t="shared" si="39"/>
        <v>0.52727272727272778</v>
      </c>
      <c r="AP79" s="46">
        <f t="shared" si="40"/>
        <v>8.7878787878787959E-2</v>
      </c>
      <c r="AQ79" s="46">
        <f t="shared" si="41"/>
        <v>1</v>
      </c>
      <c r="AR79" s="46"/>
      <c r="AS79" s="46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ht="12" customHeight="1" x14ac:dyDescent="0.3">
      <c r="A80" s="73" t="s">
        <v>144</v>
      </c>
      <c r="B80" s="53" t="s">
        <v>57</v>
      </c>
      <c r="C80" s="39">
        <v>6</v>
      </c>
      <c r="D80" s="39">
        <v>1</v>
      </c>
      <c r="E80" s="40">
        <v>11</v>
      </c>
      <c r="F80" s="41">
        <v>0</v>
      </c>
      <c r="G80" s="41">
        <v>2</v>
      </c>
      <c r="H80" s="41">
        <v>4</v>
      </c>
      <c r="I80" s="41">
        <v>9</v>
      </c>
      <c r="J80" s="41">
        <v>0</v>
      </c>
      <c r="K80" s="41">
        <v>2</v>
      </c>
      <c r="L80" s="41">
        <v>4</v>
      </c>
      <c r="M80" s="41">
        <v>5</v>
      </c>
      <c r="N80" s="41">
        <v>4</v>
      </c>
      <c r="O80" s="41">
        <v>0</v>
      </c>
      <c r="P80" s="41">
        <v>2</v>
      </c>
      <c r="Q80" s="41">
        <v>0</v>
      </c>
      <c r="R80" s="41">
        <v>0</v>
      </c>
      <c r="S80" s="41">
        <v>4</v>
      </c>
      <c r="T80" s="42">
        <f t="shared" si="24"/>
        <v>1.2</v>
      </c>
      <c r="U80" s="43">
        <f t="shared" si="22"/>
        <v>1.2</v>
      </c>
      <c r="V80" s="44">
        <v>0</v>
      </c>
      <c r="W80" s="44">
        <f t="shared" si="25"/>
        <v>3.75</v>
      </c>
      <c r="X80" s="45">
        <f t="shared" si="26"/>
        <v>5.4545454545454543E-2</v>
      </c>
      <c r="Y80" s="46">
        <f t="shared" si="27"/>
        <v>0</v>
      </c>
      <c r="Z80" s="47">
        <f t="shared" si="28"/>
        <v>11</v>
      </c>
      <c r="AA80" s="46"/>
      <c r="AB80" s="46">
        <f t="shared" si="29"/>
        <v>11</v>
      </c>
      <c r="AC80" s="46">
        <f t="shared" si="30"/>
        <v>0.27272727272727271</v>
      </c>
      <c r="AD80" s="47">
        <f t="shared" si="31"/>
        <v>10.727272727272727</v>
      </c>
      <c r="AE80" s="46"/>
      <c r="AF80" s="46">
        <f t="shared" si="32"/>
        <v>10.727272727272727</v>
      </c>
      <c r="AG80" s="46">
        <f t="shared" si="33"/>
        <v>1.0909090909090908</v>
      </c>
      <c r="AH80" s="47">
        <f t="shared" si="34"/>
        <v>9.6363636363636367</v>
      </c>
      <c r="AI80" s="46"/>
      <c r="AJ80" s="46">
        <f t="shared" si="35"/>
        <v>9.6363636363636367</v>
      </c>
      <c r="AK80" s="46">
        <f t="shared" si="36"/>
        <v>1.0909090909090908</v>
      </c>
      <c r="AL80" s="47">
        <f t="shared" si="37"/>
        <v>8.5454545454545467</v>
      </c>
      <c r="AM80" s="48">
        <f t="shared" si="23"/>
        <v>1.0363636363636364</v>
      </c>
      <c r="AN80" s="48">
        <f t="shared" si="38"/>
        <v>2.2363636363636363</v>
      </c>
      <c r="AO80" s="49">
        <f t="shared" si="39"/>
        <v>6.3090909090909104</v>
      </c>
      <c r="AP80" s="46">
        <f t="shared" si="40"/>
        <v>1.0515151515151517</v>
      </c>
      <c r="AQ80" s="46">
        <f t="shared" si="41"/>
        <v>2</v>
      </c>
      <c r="AR80" s="46"/>
      <c r="AS80" s="46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1:58" ht="12" customHeight="1" x14ac:dyDescent="0.3">
      <c r="A81" s="73" t="s">
        <v>145</v>
      </c>
      <c r="B81" s="53" t="s">
        <v>45</v>
      </c>
      <c r="C81" s="39">
        <v>6</v>
      </c>
      <c r="D81" s="39">
        <v>1</v>
      </c>
      <c r="E81" s="40">
        <v>1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4</v>
      </c>
      <c r="R81" s="41">
        <v>2</v>
      </c>
      <c r="S81" s="41">
        <v>0</v>
      </c>
      <c r="T81" s="42">
        <f t="shared" si="24"/>
        <v>2.2000000000000002</v>
      </c>
      <c r="U81" s="43">
        <f t="shared" si="22"/>
        <v>1.2</v>
      </c>
      <c r="V81" s="44">
        <v>1</v>
      </c>
      <c r="W81" s="44">
        <f t="shared" si="25"/>
        <v>0</v>
      </c>
      <c r="X81" s="45">
        <f t="shared" si="26"/>
        <v>0.1</v>
      </c>
      <c r="Y81" s="46">
        <f t="shared" si="27"/>
        <v>0</v>
      </c>
      <c r="Z81" s="47">
        <f t="shared" si="28"/>
        <v>1</v>
      </c>
      <c r="AA81" s="46"/>
      <c r="AB81" s="46">
        <f t="shared" si="29"/>
        <v>1</v>
      </c>
      <c r="AC81" s="46">
        <f t="shared" si="30"/>
        <v>0.5</v>
      </c>
      <c r="AD81" s="47">
        <f t="shared" si="31"/>
        <v>0.5</v>
      </c>
      <c r="AE81" s="46"/>
      <c r="AF81" s="46">
        <f t="shared" si="32"/>
        <v>0.5</v>
      </c>
      <c r="AG81" s="46">
        <f t="shared" si="33"/>
        <v>2</v>
      </c>
      <c r="AH81" s="47">
        <f t="shared" si="34"/>
        <v>-1.5</v>
      </c>
      <c r="AI81" s="46">
        <v>3</v>
      </c>
      <c r="AJ81" s="46">
        <f t="shared" si="35"/>
        <v>1.5</v>
      </c>
      <c r="AK81" s="46">
        <f t="shared" si="36"/>
        <v>2</v>
      </c>
      <c r="AL81" s="47">
        <f t="shared" si="37"/>
        <v>-0.5</v>
      </c>
      <c r="AM81" s="48">
        <f t="shared" si="23"/>
        <v>1.9000000000000001</v>
      </c>
      <c r="AN81" s="48">
        <f t="shared" si="38"/>
        <v>4.1000000000000005</v>
      </c>
      <c r="AO81" s="49">
        <f t="shared" si="39"/>
        <v>-4.6000000000000005</v>
      </c>
      <c r="AP81" s="46">
        <f t="shared" si="40"/>
        <v>-0.76666666666666672</v>
      </c>
      <c r="AQ81" s="46">
        <f t="shared" si="41"/>
        <v>1</v>
      </c>
      <c r="AR81" s="46">
        <v>6</v>
      </c>
      <c r="AS81" s="46">
        <v>6</v>
      </c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ht="12" customHeight="1" thickBot="1" x14ac:dyDescent="0.35">
      <c r="A82" s="78" t="s">
        <v>146</v>
      </c>
      <c r="B82" s="38" t="s">
        <v>42</v>
      </c>
      <c r="C82" s="39">
        <v>6</v>
      </c>
      <c r="D82" s="39">
        <v>1</v>
      </c>
      <c r="E82" s="40">
        <v>12</v>
      </c>
      <c r="F82" s="41">
        <v>2</v>
      </c>
      <c r="G82" s="41">
        <v>5</v>
      </c>
      <c r="H82" s="41">
        <v>5</v>
      </c>
      <c r="I82" s="41">
        <v>5</v>
      </c>
      <c r="J82" s="41">
        <v>5</v>
      </c>
      <c r="K82" s="41">
        <v>5</v>
      </c>
      <c r="L82" s="41">
        <v>0</v>
      </c>
      <c r="M82" s="41">
        <v>0</v>
      </c>
      <c r="N82" s="41">
        <v>4</v>
      </c>
      <c r="O82" s="41">
        <v>0</v>
      </c>
      <c r="P82" s="41">
        <v>0</v>
      </c>
      <c r="Q82" s="41">
        <v>0</v>
      </c>
      <c r="R82" s="41">
        <v>2</v>
      </c>
      <c r="S82" s="41">
        <v>4</v>
      </c>
      <c r="T82" s="42">
        <f t="shared" si="24"/>
        <v>1.2</v>
      </c>
      <c r="U82" s="43">
        <f t="shared" si="22"/>
        <v>1.2</v>
      </c>
      <c r="V82" s="44">
        <v>0</v>
      </c>
      <c r="W82" s="44">
        <f t="shared" si="25"/>
        <v>4.25</v>
      </c>
      <c r="X82" s="45">
        <f t="shared" si="26"/>
        <v>5.4545454545454543E-2</v>
      </c>
      <c r="Y82" s="46">
        <f t="shared" si="27"/>
        <v>0</v>
      </c>
      <c r="Z82" s="47">
        <f t="shared" si="28"/>
        <v>12</v>
      </c>
      <c r="AA82" s="46"/>
      <c r="AB82" s="46">
        <f t="shared" si="29"/>
        <v>12</v>
      </c>
      <c r="AC82" s="46">
        <f t="shared" si="30"/>
        <v>0.27272727272727271</v>
      </c>
      <c r="AD82" s="47">
        <f t="shared" si="31"/>
        <v>11.727272727272727</v>
      </c>
      <c r="AE82" s="46"/>
      <c r="AF82" s="46">
        <f t="shared" si="32"/>
        <v>11.727272727272727</v>
      </c>
      <c r="AG82" s="46">
        <f t="shared" si="33"/>
        <v>1.0909090909090908</v>
      </c>
      <c r="AH82" s="47">
        <f t="shared" si="34"/>
        <v>10.636363636363637</v>
      </c>
      <c r="AI82" s="46"/>
      <c r="AJ82" s="46">
        <f t="shared" si="35"/>
        <v>10.636363636363637</v>
      </c>
      <c r="AK82" s="46">
        <f t="shared" si="36"/>
        <v>1.0909090909090908</v>
      </c>
      <c r="AL82" s="47">
        <f t="shared" si="37"/>
        <v>9.5454545454545467</v>
      </c>
      <c r="AM82" s="48">
        <f t="shared" si="23"/>
        <v>1.0363636363636364</v>
      </c>
      <c r="AN82" s="48">
        <f t="shared" si="38"/>
        <v>2.2363636363636363</v>
      </c>
      <c r="AO82" s="49">
        <f t="shared" si="39"/>
        <v>7.3090909090909104</v>
      </c>
      <c r="AP82" s="46">
        <f t="shared" si="40"/>
        <v>1.2181818181818185</v>
      </c>
      <c r="AQ82" s="46">
        <f t="shared" si="41"/>
        <v>2</v>
      </c>
      <c r="AR82" s="46"/>
      <c r="AS82" s="46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ht="12" customHeight="1" x14ac:dyDescent="0.3">
      <c r="A83" s="37" t="s">
        <v>147</v>
      </c>
      <c r="B83" s="38" t="s">
        <v>42</v>
      </c>
      <c r="C83" s="39">
        <v>6</v>
      </c>
      <c r="D83" s="39">
        <v>1</v>
      </c>
      <c r="E83" s="40">
        <v>12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3</v>
      </c>
      <c r="O83" s="41">
        <v>0</v>
      </c>
      <c r="P83" s="41">
        <v>0</v>
      </c>
      <c r="Q83" s="41">
        <v>2</v>
      </c>
      <c r="R83" s="41">
        <v>0</v>
      </c>
      <c r="S83" s="41">
        <v>0</v>
      </c>
      <c r="T83" s="42">
        <f t="shared" si="24"/>
        <v>1.25</v>
      </c>
      <c r="U83" s="43">
        <f t="shared" si="22"/>
        <v>1</v>
      </c>
      <c r="V83" s="59">
        <v>0.25</v>
      </c>
      <c r="W83" s="44">
        <f t="shared" si="25"/>
        <v>0</v>
      </c>
      <c r="X83" s="45">
        <f t="shared" si="26"/>
        <v>5.6818181818181816E-2</v>
      </c>
      <c r="Y83" s="46">
        <f t="shared" si="27"/>
        <v>0</v>
      </c>
      <c r="Z83" s="47">
        <f t="shared" si="28"/>
        <v>12</v>
      </c>
      <c r="AA83" s="46"/>
      <c r="AB83" s="46">
        <f t="shared" si="29"/>
        <v>12</v>
      </c>
      <c r="AC83" s="46">
        <f t="shared" si="30"/>
        <v>0.28409090909090906</v>
      </c>
      <c r="AD83" s="47">
        <f t="shared" si="31"/>
        <v>11.715909090909092</v>
      </c>
      <c r="AE83" s="46"/>
      <c r="AF83" s="46">
        <f t="shared" si="32"/>
        <v>11.715909090909092</v>
      </c>
      <c r="AG83" s="46">
        <f t="shared" si="33"/>
        <v>1.1363636363636362</v>
      </c>
      <c r="AH83" s="47">
        <f t="shared" si="34"/>
        <v>10.579545454545455</v>
      </c>
      <c r="AI83" s="46"/>
      <c r="AJ83" s="46">
        <f t="shared" si="35"/>
        <v>10.579545454545455</v>
      </c>
      <c r="AK83" s="46">
        <f t="shared" si="36"/>
        <v>1.1363636363636362</v>
      </c>
      <c r="AL83" s="47">
        <f t="shared" si="37"/>
        <v>9.4431818181818183</v>
      </c>
      <c r="AM83" s="48">
        <f t="shared" si="23"/>
        <v>1.0795454545454546</v>
      </c>
      <c r="AN83" s="48">
        <f t="shared" si="38"/>
        <v>2.3295454545454546</v>
      </c>
      <c r="AO83" s="49">
        <f t="shared" si="39"/>
        <v>7.1136363636363633</v>
      </c>
      <c r="AP83" s="46">
        <f t="shared" si="40"/>
        <v>1.1856060606060606</v>
      </c>
      <c r="AQ83" s="46">
        <f t="shared" si="41"/>
        <v>2</v>
      </c>
      <c r="AR83" s="46"/>
      <c r="AS83" s="46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ht="12" customHeight="1" x14ac:dyDescent="0.3">
      <c r="A84" s="73" t="s">
        <v>148</v>
      </c>
      <c r="B84" s="38" t="s">
        <v>42</v>
      </c>
      <c r="C84" s="39">
        <v>6</v>
      </c>
      <c r="D84" s="39">
        <v>1</v>
      </c>
      <c r="E84" s="40">
        <v>47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3</v>
      </c>
      <c r="P84" s="41">
        <v>0</v>
      </c>
      <c r="Q84" s="41">
        <v>1</v>
      </c>
      <c r="R84" s="41">
        <v>1</v>
      </c>
      <c r="S84" s="41">
        <v>0</v>
      </c>
      <c r="T84" s="42">
        <f t="shared" si="24"/>
        <v>9</v>
      </c>
      <c r="U84" s="43">
        <f t="shared" si="22"/>
        <v>1</v>
      </c>
      <c r="V84" s="44">
        <v>8</v>
      </c>
      <c r="W84" s="44">
        <f t="shared" si="25"/>
        <v>0</v>
      </c>
      <c r="X84" s="45">
        <f t="shared" si="26"/>
        <v>0.40909090909090912</v>
      </c>
      <c r="Y84" s="46">
        <f t="shared" si="27"/>
        <v>0</v>
      </c>
      <c r="Z84" s="47">
        <f t="shared" si="28"/>
        <v>47</v>
      </c>
      <c r="AA84" s="46">
        <v>12</v>
      </c>
      <c r="AB84" s="46">
        <f t="shared" si="29"/>
        <v>59</v>
      </c>
      <c r="AC84" s="46">
        <f t="shared" si="30"/>
        <v>2.0454545454545454</v>
      </c>
      <c r="AD84" s="47">
        <f t="shared" si="31"/>
        <v>56.954545454545453</v>
      </c>
      <c r="AE84" s="46">
        <v>6</v>
      </c>
      <c r="AF84" s="46">
        <f t="shared" si="32"/>
        <v>62.954545454545453</v>
      </c>
      <c r="AG84" s="46">
        <f t="shared" si="33"/>
        <v>8.1818181818181817</v>
      </c>
      <c r="AH84" s="47">
        <f t="shared" si="34"/>
        <v>54.772727272727273</v>
      </c>
      <c r="AI84" s="46"/>
      <c r="AJ84" s="46">
        <f t="shared" si="35"/>
        <v>54.772727272727273</v>
      </c>
      <c r="AK84" s="46">
        <f t="shared" si="36"/>
        <v>8.1818181818181817</v>
      </c>
      <c r="AL84" s="47">
        <f t="shared" si="37"/>
        <v>46.590909090909093</v>
      </c>
      <c r="AM84" s="48">
        <f t="shared" si="23"/>
        <v>7.7727272727272734</v>
      </c>
      <c r="AN84" s="48">
        <f t="shared" si="38"/>
        <v>16.772727272727273</v>
      </c>
      <c r="AO84" s="49">
        <f t="shared" si="39"/>
        <v>29.81818181818182</v>
      </c>
      <c r="AP84" s="46">
        <f t="shared" si="40"/>
        <v>4.9696969696969697</v>
      </c>
      <c r="AQ84" s="46">
        <f t="shared" si="41"/>
        <v>5</v>
      </c>
      <c r="AR84" s="46"/>
      <c r="AS84" s="46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ht="12" customHeight="1" x14ac:dyDescent="0.3">
      <c r="A85" s="73" t="s">
        <v>149</v>
      </c>
      <c r="B85" s="38" t="s">
        <v>69</v>
      </c>
      <c r="C85" s="39">
        <v>6</v>
      </c>
      <c r="D85" s="39">
        <v>1</v>
      </c>
      <c r="E85" s="40">
        <v>16</v>
      </c>
      <c r="F85" s="41">
        <v>2</v>
      </c>
      <c r="G85" s="41">
        <v>0</v>
      </c>
      <c r="H85" s="41">
        <v>5</v>
      </c>
      <c r="I85" s="41">
        <v>3</v>
      </c>
      <c r="J85" s="41">
        <v>2</v>
      </c>
      <c r="K85" s="41">
        <v>2</v>
      </c>
      <c r="L85" s="41">
        <v>0</v>
      </c>
      <c r="M85" s="41">
        <v>5</v>
      </c>
      <c r="N85" s="41">
        <v>4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2">
        <f t="shared" si="24"/>
        <v>0.8</v>
      </c>
      <c r="U85" s="43">
        <f t="shared" si="22"/>
        <v>0.8</v>
      </c>
      <c r="V85" s="44">
        <v>0</v>
      </c>
      <c r="W85" s="44">
        <f t="shared" si="25"/>
        <v>2.5</v>
      </c>
      <c r="X85" s="45">
        <f t="shared" si="26"/>
        <v>3.6363636363636369E-2</v>
      </c>
      <c r="Y85" s="46">
        <f t="shared" si="27"/>
        <v>0</v>
      </c>
      <c r="Z85" s="47">
        <f t="shared" si="28"/>
        <v>16</v>
      </c>
      <c r="AA85" s="46"/>
      <c r="AB85" s="46">
        <f t="shared" si="29"/>
        <v>16</v>
      </c>
      <c r="AC85" s="46">
        <f t="shared" si="30"/>
        <v>0.18181818181818185</v>
      </c>
      <c r="AD85" s="47">
        <f t="shared" si="31"/>
        <v>15.818181818181818</v>
      </c>
      <c r="AE85" s="46"/>
      <c r="AF85" s="46">
        <f t="shared" si="32"/>
        <v>15.818181818181818</v>
      </c>
      <c r="AG85" s="46">
        <f t="shared" si="33"/>
        <v>0.7272727272727274</v>
      </c>
      <c r="AH85" s="47">
        <f t="shared" si="34"/>
        <v>15.090909090909092</v>
      </c>
      <c r="AI85" s="46"/>
      <c r="AJ85" s="46">
        <f t="shared" si="35"/>
        <v>15.090909090909092</v>
      </c>
      <c r="AK85" s="46">
        <f t="shared" si="36"/>
        <v>0.7272727272727274</v>
      </c>
      <c r="AL85" s="47">
        <f t="shared" si="37"/>
        <v>14.363636363636365</v>
      </c>
      <c r="AM85" s="48">
        <f t="shared" si="23"/>
        <v>0.69090909090909103</v>
      </c>
      <c r="AN85" s="48">
        <f t="shared" si="38"/>
        <v>1.4909090909090912</v>
      </c>
      <c r="AO85" s="49">
        <f t="shared" si="39"/>
        <v>12.872727272727275</v>
      </c>
      <c r="AP85" s="46">
        <f t="shared" si="40"/>
        <v>2.1454545454545459</v>
      </c>
      <c r="AQ85" s="46">
        <f t="shared" si="41"/>
        <v>3</v>
      </c>
      <c r="AR85" s="46"/>
      <c r="AS85" s="46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ht="12" customHeight="1" x14ac:dyDescent="0.3">
      <c r="A86" s="1" t="s">
        <v>150</v>
      </c>
      <c r="B86" s="38" t="s">
        <v>45</v>
      </c>
      <c r="C86" s="39">
        <v>12</v>
      </c>
      <c r="D86" s="39">
        <v>1</v>
      </c>
      <c r="E86" s="40">
        <v>30</v>
      </c>
      <c r="F86" s="41">
        <v>2</v>
      </c>
      <c r="G86" s="41">
        <v>0</v>
      </c>
      <c r="H86" s="41">
        <v>2</v>
      </c>
      <c r="I86" s="41">
        <v>3</v>
      </c>
      <c r="J86" s="41">
        <v>0</v>
      </c>
      <c r="K86" s="41">
        <v>0</v>
      </c>
      <c r="L86" s="41">
        <v>1</v>
      </c>
      <c r="M86" s="41">
        <v>3</v>
      </c>
      <c r="N86" s="41">
        <v>2</v>
      </c>
      <c r="O86" s="41">
        <v>1</v>
      </c>
      <c r="P86" s="41">
        <v>0</v>
      </c>
      <c r="Q86" s="41">
        <v>1</v>
      </c>
      <c r="R86" s="41">
        <v>0</v>
      </c>
      <c r="S86" s="41">
        <v>0</v>
      </c>
      <c r="T86" s="42">
        <f t="shared" si="24"/>
        <v>0.8</v>
      </c>
      <c r="U86" s="43">
        <f t="shared" si="22"/>
        <v>0.8</v>
      </c>
      <c r="V86" s="44">
        <v>0</v>
      </c>
      <c r="W86" s="44">
        <f t="shared" si="25"/>
        <v>1.75</v>
      </c>
      <c r="X86" s="45">
        <f t="shared" si="26"/>
        <v>3.6363636363636369E-2</v>
      </c>
      <c r="Y86" s="46">
        <f t="shared" si="27"/>
        <v>0</v>
      </c>
      <c r="Z86" s="47">
        <f t="shared" si="28"/>
        <v>30</v>
      </c>
      <c r="AA86" s="46"/>
      <c r="AB86" s="46">
        <f t="shared" si="29"/>
        <v>30</v>
      </c>
      <c r="AC86" s="46">
        <f t="shared" si="30"/>
        <v>0.18181818181818185</v>
      </c>
      <c r="AD86" s="47">
        <f t="shared" si="31"/>
        <v>29.818181818181817</v>
      </c>
      <c r="AE86" s="46"/>
      <c r="AF86" s="46">
        <f t="shared" si="32"/>
        <v>29.818181818181817</v>
      </c>
      <c r="AG86" s="46">
        <f t="shared" si="33"/>
        <v>0.7272727272727274</v>
      </c>
      <c r="AH86" s="47">
        <f t="shared" si="34"/>
        <v>29.09090909090909</v>
      </c>
      <c r="AI86" s="46"/>
      <c r="AJ86" s="46">
        <f t="shared" si="35"/>
        <v>29.09090909090909</v>
      </c>
      <c r="AK86" s="46">
        <f t="shared" si="36"/>
        <v>0.7272727272727274</v>
      </c>
      <c r="AL86" s="47">
        <f t="shared" si="37"/>
        <v>28.363636363636363</v>
      </c>
      <c r="AM86" s="48">
        <f t="shared" si="23"/>
        <v>0.69090909090909103</v>
      </c>
      <c r="AN86" s="48">
        <f t="shared" si="38"/>
        <v>1.4909090909090912</v>
      </c>
      <c r="AO86" s="49">
        <f t="shared" si="39"/>
        <v>26.872727272727271</v>
      </c>
      <c r="AP86" s="46">
        <f t="shared" si="40"/>
        <v>2.2393939393939393</v>
      </c>
      <c r="AQ86" s="46">
        <f t="shared" si="41"/>
        <v>3</v>
      </c>
      <c r="AR86" s="46"/>
      <c r="AS86" s="46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ht="12" customHeight="1" x14ac:dyDescent="0.3">
      <c r="A87" s="1" t="s">
        <v>151</v>
      </c>
      <c r="B87" s="38" t="s">
        <v>152</v>
      </c>
      <c r="C87" s="39">
        <v>6</v>
      </c>
      <c r="D87" s="39">
        <v>1</v>
      </c>
      <c r="E87" s="40">
        <v>8</v>
      </c>
      <c r="F87" s="41">
        <v>0</v>
      </c>
      <c r="G87" s="41">
        <v>3</v>
      </c>
      <c r="H87" s="41">
        <v>0</v>
      </c>
      <c r="I87" s="41">
        <v>3</v>
      </c>
      <c r="J87" s="41">
        <v>0</v>
      </c>
      <c r="K87" s="41">
        <v>4</v>
      </c>
      <c r="L87" s="41">
        <v>1</v>
      </c>
      <c r="M87" s="41">
        <v>2</v>
      </c>
      <c r="N87" s="41">
        <v>3</v>
      </c>
      <c r="O87" s="41">
        <v>1</v>
      </c>
      <c r="P87" s="41">
        <v>0</v>
      </c>
      <c r="Q87" s="41">
        <v>0</v>
      </c>
      <c r="R87" s="41">
        <v>0</v>
      </c>
      <c r="S87" s="41">
        <v>0</v>
      </c>
      <c r="T87" s="42">
        <f t="shared" si="24"/>
        <v>0.8</v>
      </c>
      <c r="U87" s="43">
        <f t="shared" si="22"/>
        <v>0.8</v>
      </c>
      <c r="V87" s="44">
        <v>0</v>
      </c>
      <c r="W87" s="44">
        <f t="shared" si="25"/>
        <v>1.5</v>
      </c>
      <c r="X87" s="45">
        <f t="shared" si="26"/>
        <v>3.6363636363636369E-2</v>
      </c>
      <c r="Y87" s="46">
        <f t="shared" si="27"/>
        <v>0</v>
      </c>
      <c r="Z87" s="47">
        <f t="shared" si="28"/>
        <v>8</v>
      </c>
      <c r="AA87" s="46"/>
      <c r="AB87" s="46">
        <f t="shared" si="29"/>
        <v>8</v>
      </c>
      <c r="AC87" s="46">
        <f t="shared" si="30"/>
        <v>0.18181818181818185</v>
      </c>
      <c r="AD87" s="47">
        <f t="shared" si="31"/>
        <v>7.8181818181818183</v>
      </c>
      <c r="AE87" s="46"/>
      <c r="AF87" s="46">
        <f t="shared" si="32"/>
        <v>7.8181818181818183</v>
      </c>
      <c r="AG87" s="46">
        <f t="shared" si="33"/>
        <v>0.7272727272727274</v>
      </c>
      <c r="AH87" s="47">
        <f t="shared" si="34"/>
        <v>7.0909090909090908</v>
      </c>
      <c r="AI87" s="46"/>
      <c r="AJ87" s="46">
        <f t="shared" si="35"/>
        <v>7.0909090909090908</v>
      </c>
      <c r="AK87" s="46">
        <f t="shared" si="36"/>
        <v>0.7272727272727274</v>
      </c>
      <c r="AL87" s="47">
        <f t="shared" si="37"/>
        <v>6.3636363636363633</v>
      </c>
      <c r="AM87" s="48">
        <f t="shared" si="23"/>
        <v>0.69090909090909103</v>
      </c>
      <c r="AN87" s="48">
        <f t="shared" si="38"/>
        <v>1.4909090909090912</v>
      </c>
      <c r="AO87" s="49">
        <f t="shared" si="39"/>
        <v>4.8727272727272721</v>
      </c>
      <c r="AP87" s="46">
        <f t="shared" si="40"/>
        <v>0.81212121212121202</v>
      </c>
      <c r="AQ87" s="46">
        <f t="shared" si="41"/>
        <v>1</v>
      </c>
      <c r="AR87" s="46"/>
      <c r="AS87" s="46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ht="12" customHeight="1" x14ac:dyDescent="0.3">
      <c r="A88" s="1" t="s">
        <v>153</v>
      </c>
      <c r="B88" s="38" t="s">
        <v>76</v>
      </c>
      <c r="C88" s="39">
        <v>6</v>
      </c>
      <c r="D88" s="39">
        <v>1</v>
      </c>
      <c r="E88" s="40">
        <v>6</v>
      </c>
      <c r="F88" s="41">
        <v>0</v>
      </c>
      <c r="G88" s="41">
        <v>0</v>
      </c>
      <c r="H88" s="41">
        <v>2</v>
      </c>
      <c r="I88" s="41">
        <v>2</v>
      </c>
      <c r="J88" s="41">
        <v>2</v>
      </c>
      <c r="K88" s="41">
        <v>0</v>
      </c>
      <c r="L88" s="41">
        <v>3</v>
      </c>
      <c r="M88" s="41">
        <v>0</v>
      </c>
      <c r="N88" s="41">
        <v>2</v>
      </c>
      <c r="O88" s="41">
        <v>2</v>
      </c>
      <c r="P88" s="41">
        <v>0</v>
      </c>
      <c r="Q88" s="41">
        <v>0</v>
      </c>
      <c r="R88" s="41">
        <v>0</v>
      </c>
      <c r="S88" s="41">
        <v>0</v>
      </c>
      <c r="T88" s="42">
        <f t="shared" si="24"/>
        <v>0.8</v>
      </c>
      <c r="U88" s="43">
        <f t="shared" si="22"/>
        <v>0.8</v>
      </c>
      <c r="V88" s="44">
        <v>0</v>
      </c>
      <c r="W88" s="44">
        <f t="shared" si="25"/>
        <v>1</v>
      </c>
      <c r="X88" s="45">
        <f t="shared" si="26"/>
        <v>3.6363636363636369E-2</v>
      </c>
      <c r="Y88" s="46">
        <f t="shared" si="27"/>
        <v>0</v>
      </c>
      <c r="Z88" s="47">
        <f t="shared" si="28"/>
        <v>6</v>
      </c>
      <c r="AA88" s="46"/>
      <c r="AB88" s="46">
        <f t="shared" si="29"/>
        <v>6</v>
      </c>
      <c r="AC88" s="46">
        <f t="shared" si="30"/>
        <v>0.18181818181818185</v>
      </c>
      <c r="AD88" s="47">
        <f t="shared" si="31"/>
        <v>5.8181818181818183</v>
      </c>
      <c r="AE88" s="46"/>
      <c r="AF88" s="46">
        <f t="shared" si="32"/>
        <v>5.8181818181818183</v>
      </c>
      <c r="AG88" s="46">
        <f t="shared" si="33"/>
        <v>0.7272727272727274</v>
      </c>
      <c r="AH88" s="47">
        <f t="shared" si="34"/>
        <v>5.0909090909090908</v>
      </c>
      <c r="AI88" s="46"/>
      <c r="AJ88" s="46">
        <f t="shared" si="35"/>
        <v>5.0909090909090908</v>
      </c>
      <c r="AK88" s="46">
        <f t="shared" si="36"/>
        <v>0.7272727272727274</v>
      </c>
      <c r="AL88" s="47">
        <f t="shared" si="37"/>
        <v>4.3636363636363633</v>
      </c>
      <c r="AM88" s="48">
        <f t="shared" si="23"/>
        <v>0.69090909090909103</v>
      </c>
      <c r="AN88" s="48">
        <f t="shared" si="38"/>
        <v>1.4909090909090912</v>
      </c>
      <c r="AO88" s="49">
        <f t="shared" si="39"/>
        <v>2.8727272727272721</v>
      </c>
      <c r="AP88" s="46">
        <f t="shared" si="40"/>
        <v>0.47878787878787871</v>
      </c>
      <c r="AQ88" s="46">
        <f t="shared" si="41"/>
        <v>1</v>
      </c>
      <c r="AR88" s="46"/>
      <c r="AS88" s="46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1:58" ht="12" customHeight="1" x14ac:dyDescent="0.3">
      <c r="A89" s="73" t="s">
        <v>154</v>
      </c>
      <c r="B89" s="38" t="s">
        <v>155</v>
      </c>
      <c r="C89" s="39">
        <v>6</v>
      </c>
      <c r="D89" s="39">
        <v>1</v>
      </c>
      <c r="E89" s="40">
        <v>4</v>
      </c>
      <c r="F89" s="41">
        <v>4</v>
      </c>
      <c r="G89" s="41">
        <v>3</v>
      </c>
      <c r="H89" s="41">
        <v>0</v>
      </c>
      <c r="I89" s="41">
        <v>0</v>
      </c>
      <c r="J89" s="41">
        <v>0</v>
      </c>
      <c r="K89" s="41">
        <v>2</v>
      </c>
      <c r="L89" s="41">
        <v>0</v>
      </c>
      <c r="M89" s="41">
        <v>2</v>
      </c>
      <c r="N89" s="41">
        <v>0</v>
      </c>
      <c r="O89" s="41">
        <v>2</v>
      </c>
      <c r="P89" s="41">
        <v>0</v>
      </c>
      <c r="Q89" s="41">
        <v>0</v>
      </c>
      <c r="R89" s="41">
        <v>2</v>
      </c>
      <c r="S89" s="41">
        <v>0</v>
      </c>
      <c r="T89" s="42">
        <f t="shared" si="24"/>
        <v>0.8</v>
      </c>
      <c r="U89" s="43">
        <f t="shared" si="22"/>
        <v>0.8</v>
      </c>
      <c r="V89" s="44">
        <v>0</v>
      </c>
      <c r="W89" s="44">
        <f t="shared" si="25"/>
        <v>1.75</v>
      </c>
      <c r="X89" s="45">
        <f t="shared" si="26"/>
        <v>3.6363636363636369E-2</v>
      </c>
      <c r="Y89" s="46">
        <f t="shared" si="27"/>
        <v>0</v>
      </c>
      <c r="Z89" s="47">
        <f t="shared" si="28"/>
        <v>4</v>
      </c>
      <c r="AA89" s="46"/>
      <c r="AB89" s="46">
        <f t="shared" si="29"/>
        <v>4</v>
      </c>
      <c r="AC89" s="46">
        <f t="shared" si="30"/>
        <v>0.18181818181818185</v>
      </c>
      <c r="AD89" s="47">
        <f t="shared" si="31"/>
        <v>3.8181818181818183</v>
      </c>
      <c r="AE89" s="46"/>
      <c r="AF89" s="46">
        <f t="shared" si="32"/>
        <v>3.8181818181818183</v>
      </c>
      <c r="AG89" s="46">
        <f t="shared" si="33"/>
        <v>0.7272727272727274</v>
      </c>
      <c r="AH89" s="47">
        <f t="shared" si="34"/>
        <v>3.0909090909090908</v>
      </c>
      <c r="AI89" s="46"/>
      <c r="AJ89" s="46">
        <f t="shared" si="35"/>
        <v>3.0909090909090908</v>
      </c>
      <c r="AK89" s="46">
        <f t="shared" si="36"/>
        <v>0.7272727272727274</v>
      </c>
      <c r="AL89" s="47">
        <f t="shared" si="37"/>
        <v>2.3636363636363633</v>
      </c>
      <c r="AM89" s="48">
        <f t="shared" si="23"/>
        <v>0.69090909090909103</v>
      </c>
      <c r="AN89" s="48">
        <f t="shared" si="38"/>
        <v>1.4909090909090912</v>
      </c>
      <c r="AO89" s="49">
        <f t="shared" si="39"/>
        <v>0.87272727272727213</v>
      </c>
      <c r="AP89" s="46">
        <f t="shared" si="40"/>
        <v>0.14545454545454536</v>
      </c>
      <c r="AQ89" s="46">
        <f t="shared" si="41"/>
        <v>1</v>
      </c>
      <c r="AR89" s="46"/>
      <c r="AS89" s="46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1:58" ht="12" customHeight="1" x14ac:dyDescent="0.3">
      <c r="A90" s="73" t="s">
        <v>156</v>
      </c>
      <c r="B90" s="38" t="s">
        <v>114</v>
      </c>
      <c r="C90" s="39">
        <v>12</v>
      </c>
      <c r="D90" s="39">
        <v>1</v>
      </c>
      <c r="E90" s="40">
        <v>9</v>
      </c>
      <c r="F90" s="41">
        <v>3</v>
      </c>
      <c r="G90" s="41">
        <v>0</v>
      </c>
      <c r="H90" s="41">
        <v>1</v>
      </c>
      <c r="I90" s="41">
        <v>2</v>
      </c>
      <c r="J90" s="41">
        <v>0</v>
      </c>
      <c r="K90" s="41">
        <v>2</v>
      </c>
      <c r="L90" s="41">
        <v>5</v>
      </c>
      <c r="M90" s="41">
        <v>1</v>
      </c>
      <c r="N90" s="41">
        <v>0</v>
      </c>
      <c r="O90" s="41">
        <v>0</v>
      </c>
      <c r="P90" s="41">
        <v>1</v>
      </c>
      <c r="Q90" s="41">
        <v>1</v>
      </c>
      <c r="R90" s="41">
        <v>1</v>
      </c>
      <c r="S90" s="41">
        <v>0</v>
      </c>
      <c r="T90" s="42">
        <f t="shared" si="24"/>
        <v>0.6</v>
      </c>
      <c r="U90" s="43">
        <f t="shared" si="22"/>
        <v>0.6</v>
      </c>
      <c r="V90" s="44">
        <v>0</v>
      </c>
      <c r="W90" s="44">
        <f t="shared" si="25"/>
        <v>1.5</v>
      </c>
      <c r="X90" s="45">
        <f t="shared" si="26"/>
        <v>2.7272727272727271E-2</v>
      </c>
      <c r="Y90" s="46">
        <f t="shared" si="27"/>
        <v>0</v>
      </c>
      <c r="Z90" s="47">
        <f t="shared" si="28"/>
        <v>9</v>
      </c>
      <c r="AA90" s="46"/>
      <c r="AB90" s="46">
        <f t="shared" si="29"/>
        <v>9</v>
      </c>
      <c r="AC90" s="46">
        <f t="shared" si="30"/>
        <v>0.13636363636363635</v>
      </c>
      <c r="AD90" s="47">
        <f t="shared" si="31"/>
        <v>8.8636363636363633</v>
      </c>
      <c r="AE90" s="46"/>
      <c r="AF90" s="46">
        <f t="shared" si="32"/>
        <v>8.8636363636363633</v>
      </c>
      <c r="AG90" s="46">
        <f t="shared" si="33"/>
        <v>0.54545454545454541</v>
      </c>
      <c r="AH90" s="47">
        <f t="shared" si="34"/>
        <v>8.3181818181818183</v>
      </c>
      <c r="AI90" s="46"/>
      <c r="AJ90" s="46">
        <f t="shared" si="35"/>
        <v>8.3181818181818183</v>
      </c>
      <c r="AK90" s="46">
        <f t="shared" si="36"/>
        <v>0.54545454545454541</v>
      </c>
      <c r="AL90" s="47">
        <f t="shared" si="37"/>
        <v>7.7727272727272734</v>
      </c>
      <c r="AM90" s="48">
        <f t="shared" si="23"/>
        <v>0.51818181818181819</v>
      </c>
      <c r="AN90" s="48">
        <f t="shared" si="38"/>
        <v>1.1181818181818182</v>
      </c>
      <c r="AO90" s="49">
        <f t="shared" si="39"/>
        <v>6.6545454545454552</v>
      </c>
      <c r="AP90" s="46">
        <f t="shared" si="40"/>
        <v>0.55454545454545456</v>
      </c>
      <c r="AQ90" s="46">
        <f t="shared" si="41"/>
        <v>1</v>
      </c>
      <c r="AR90" s="46"/>
      <c r="AS90" s="46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ht="12" customHeight="1" thickBot="1" x14ac:dyDescent="0.35">
      <c r="A91" s="73" t="s">
        <v>157</v>
      </c>
      <c r="B91" s="38" t="s">
        <v>158</v>
      </c>
      <c r="C91" s="39">
        <v>6</v>
      </c>
      <c r="D91" s="39">
        <v>1</v>
      </c>
      <c r="E91" s="40">
        <v>0</v>
      </c>
      <c r="F91" s="41">
        <v>0</v>
      </c>
      <c r="G91" s="41">
        <v>0</v>
      </c>
      <c r="H91" s="60">
        <v>0</v>
      </c>
      <c r="I91" s="60">
        <v>0</v>
      </c>
      <c r="J91" s="60">
        <v>2</v>
      </c>
      <c r="K91" s="41">
        <v>0</v>
      </c>
      <c r="L91" s="41">
        <v>0</v>
      </c>
      <c r="M91" s="41">
        <v>4</v>
      </c>
      <c r="N91" s="41">
        <v>2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2">
        <f t="shared" si="24"/>
        <v>0.4</v>
      </c>
      <c r="U91" s="43">
        <f t="shared" si="22"/>
        <v>0.4</v>
      </c>
      <c r="V91" s="44">
        <v>0</v>
      </c>
      <c r="W91" s="44">
        <f t="shared" si="25"/>
        <v>0</v>
      </c>
      <c r="X91" s="45">
        <f t="shared" si="26"/>
        <v>1.8181818181818184E-2</v>
      </c>
      <c r="Y91" s="46">
        <f t="shared" si="27"/>
        <v>0</v>
      </c>
      <c r="Z91" s="47">
        <f t="shared" si="28"/>
        <v>0</v>
      </c>
      <c r="AA91" s="46"/>
      <c r="AB91" s="46">
        <f t="shared" si="29"/>
        <v>0</v>
      </c>
      <c r="AC91" s="46">
        <f t="shared" si="30"/>
        <v>9.0909090909090925E-2</v>
      </c>
      <c r="AD91" s="47">
        <f t="shared" si="31"/>
        <v>-9.0909090909090925E-2</v>
      </c>
      <c r="AE91" s="46"/>
      <c r="AF91" s="46">
        <f t="shared" si="32"/>
        <v>-9.0909090909090925E-2</v>
      </c>
      <c r="AG91" s="46">
        <f t="shared" si="33"/>
        <v>0.3636363636363637</v>
      </c>
      <c r="AH91" s="47">
        <f t="shared" si="34"/>
        <v>-0.45454545454545464</v>
      </c>
      <c r="AI91" s="46"/>
      <c r="AJ91" s="46">
        <f t="shared" si="35"/>
        <v>-0.45454545454545464</v>
      </c>
      <c r="AK91" s="46">
        <f t="shared" si="36"/>
        <v>0.3636363636363637</v>
      </c>
      <c r="AL91" s="47">
        <f t="shared" si="37"/>
        <v>-0.81818181818181834</v>
      </c>
      <c r="AM91" s="48">
        <f t="shared" si="23"/>
        <v>0.34545454545454551</v>
      </c>
      <c r="AN91" s="48">
        <f t="shared" si="38"/>
        <v>0.74545454545454559</v>
      </c>
      <c r="AO91" s="49">
        <f t="shared" si="39"/>
        <v>-1.5636363636363639</v>
      </c>
      <c r="AP91" s="46">
        <f t="shared" si="40"/>
        <v>-0.26060606060606067</v>
      </c>
      <c r="AQ91" s="46">
        <f t="shared" si="41"/>
        <v>1</v>
      </c>
      <c r="AR91" s="46"/>
      <c r="AS91" s="46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1:58" ht="12" customHeight="1" x14ac:dyDescent="0.3">
      <c r="A92" s="80" t="s">
        <v>159</v>
      </c>
      <c r="B92" s="38" t="s">
        <v>160</v>
      </c>
      <c r="C92" s="39">
        <v>6</v>
      </c>
      <c r="D92" s="39">
        <v>1</v>
      </c>
      <c r="E92" s="40">
        <v>2</v>
      </c>
      <c r="F92" s="41">
        <v>0</v>
      </c>
      <c r="G92" s="41">
        <v>0</v>
      </c>
      <c r="H92" s="41">
        <v>0</v>
      </c>
      <c r="I92" s="41">
        <v>1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2</v>
      </c>
      <c r="P92" s="41">
        <v>0</v>
      </c>
      <c r="Q92" s="41">
        <v>0</v>
      </c>
      <c r="R92" s="41">
        <v>0</v>
      </c>
      <c r="S92" s="41">
        <v>0</v>
      </c>
      <c r="T92" s="42">
        <f t="shared" si="24"/>
        <v>0.4</v>
      </c>
      <c r="U92" s="43">
        <f t="shared" si="22"/>
        <v>0.4</v>
      </c>
      <c r="V92" s="44">
        <v>0</v>
      </c>
      <c r="W92" s="44">
        <f t="shared" si="25"/>
        <v>0.25</v>
      </c>
      <c r="X92" s="45">
        <f t="shared" si="26"/>
        <v>1.8181818181818184E-2</v>
      </c>
      <c r="Y92" s="46">
        <f t="shared" si="27"/>
        <v>0</v>
      </c>
      <c r="Z92" s="47">
        <f t="shared" si="28"/>
        <v>2</v>
      </c>
      <c r="AA92" s="46"/>
      <c r="AB92" s="46">
        <f t="shared" si="29"/>
        <v>2</v>
      </c>
      <c r="AC92" s="46">
        <f t="shared" si="30"/>
        <v>9.0909090909090925E-2</v>
      </c>
      <c r="AD92" s="47">
        <f t="shared" si="31"/>
        <v>1.9090909090909092</v>
      </c>
      <c r="AE92" s="46"/>
      <c r="AF92" s="46">
        <f t="shared" si="32"/>
        <v>1.9090909090909092</v>
      </c>
      <c r="AG92" s="46">
        <f t="shared" si="33"/>
        <v>0.3636363636363637</v>
      </c>
      <c r="AH92" s="47">
        <f t="shared" si="34"/>
        <v>1.5454545454545454</v>
      </c>
      <c r="AI92" s="46"/>
      <c r="AJ92" s="46">
        <f t="shared" si="35"/>
        <v>1.5454545454545454</v>
      </c>
      <c r="AK92" s="46">
        <f t="shared" si="36"/>
        <v>0.3636363636363637</v>
      </c>
      <c r="AL92" s="47">
        <f t="shared" si="37"/>
        <v>1.1818181818181817</v>
      </c>
      <c r="AM92" s="48">
        <f t="shared" si="23"/>
        <v>0.34545454545454551</v>
      </c>
      <c r="AN92" s="48">
        <f t="shared" si="38"/>
        <v>0.74545454545454559</v>
      </c>
      <c r="AO92" s="49">
        <f t="shared" si="39"/>
        <v>0.43636363636363606</v>
      </c>
      <c r="AP92" s="46">
        <f t="shared" si="40"/>
        <v>7.2727272727272682E-2</v>
      </c>
      <c r="AQ92" s="46">
        <f t="shared" si="41"/>
        <v>1</v>
      </c>
      <c r="AR92" s="46"/>
      <c r="AS92" s="46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1:58" ht="12" customHeight="1" x14ac:dyDescent="0.3">
      <c r="A93" s="73" t="s">
        <v>161</v>
      </c>
      <c r="B93" s="38" t="s">
        <v>95</v>
      </c>
      <c r="C93" s="39">
        <v>9</v>
      </c>
      <c r="D93" s="39">
        <v>9</v>
      </c>
      <c r="E93" s="40">
        <v>10</v>
      </c>
      <c r="F93" s="41">
        <v>10</v>
      </c>
      <c r="G93" s="41">
        <v>0</v>
      </c>
      <c r="H93" s="41">
        <v>2</v>
      </c>
      <c r="I93" s="41">
        <v>0</v>
      </c>
      <c r="J93" s="41">
        <v>0</v>
      </c>
      <c r="K93" s="41">
        <v>6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2</v>
      </c>
      <c r="R93" s="41">
        <v>0</v>
      </c>
      <c r="S93" s="41">
        <v>0</v>
      </c>
      <c r="T93" s="42">
        <f t="shared" si="24"/>
        <v>0.4</v>
      </c>
      <c r="U93" s="43">
        <f t="shared" si="22"/>
        <v>0.4</v>
      </c>
      <c r="V93" s="44">
        <v>0</v>
      </c>
      <c r="W93" s="44">
        <f t="shared" si="25"/>
        <v>3</v>
      </c>
      <c r="X93" s="45">
        <f t="shared" si="26"/>
        <v>1.8181818181818184E-2</v>
      </c>
      <c r="Y93" s="46">
        <f t="shared" si="27"/>
        <v>0</v>
      </c>
      <c r="Z93" s="47">
        <f t="shared" si="28"/>
        <v>10</v>
      </c>
      <c r="AA93" s="46"/>
      <c r="AB93" s="46">
        <f t="shared" si="29"/>
        <v>10</v>
      </c>
      <c r="AC93" s="46">
        <f t="shared" si="30"/>
        <v>9.0909090909090925E-2</v>
      </c>
      <c r="AD93" s="47">
        <f t="shared" si="31"/>
        <v>9.9090909090909083</v>
      </c>
      <c r="AE93" s="46"/>
      <c r="AF93" s="46">
        <f t="shared" si="32"/>
        <v>9.9090909090909083</v>
      </c>
      <c r="AG93" s="46">
        <f t="shared" si="33"/>
        <v>0.3636363636363637</v>
      </c>
      <c r="AH93" s="47">
        <f t="shared" si="34"/>
        <v>9.545454545454545</v>
      </c>
      <c r="AI93" s="46"/>
      <c r="AJ93" s="46">
        <f t="shared" si="35"/>
        <v>9.545454545454545</v>
      </c>
      <c r="AK93" s="46">
        <f t="shared" si="36"/>
        <v>0.3636363636363637</v>
      </c>
      <c r="AL93" s="47">
        <f t="shared" si="37"/>
        <v>9.1818181818181817</v>
      </c>
      <c r="AM93" s="48">
        <f t="shared" si="23"/>
        <v>0.34545454545454551</v>
      </c>
      <c r="AN93" s="48">
        <f t="shared" si="38"/>
        <v>0.74545454545454559</v>
      </c>
      <c r="AO93" s="49">
        <f t="shared" si="39"/>
        <v>8.4363636363636356</v>
      </c>
      <c r="AP93" s="46">
        <f t="shared" si="40"/>
        <v>0.9373737373737373</v>
      </c>
      <c r="AQ93" s="46">
        <f t="shared" si="41"/>
        <v>1</v>
      </c>
      <c r="AR93" s="46"/>
      <c r="AS93" s="46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1:58" ht="12" customHeight="1" x14ac:dyDescent="0.3">
      <c r="A94" s="1" t="s">
        <v>162</v>
      </c>
      <c r="B94" s="38" t="s">
        <v>55</v>
      </c>
      <c r="C94" s="58">
        <v>6</v>
      </c>
      <c r="D94" s="39">
        <v>1</v>
      </c>
      <c r="E94" s="40">
        <v>31</v>
      </c>
      <c r="F94" s="41">
        <v>0</v>
      </c>
      <c r="G94" s="41">
        <v>0</v>
      </c>
      <c r="H94" s="41">
        <v>0</v>
      </c>
      <c r="I94" s="41">
        <v>0</v>
      </c>
      <c r="J94" s="41">
        <v>6</v>
      </c>
      <c r="K94" s="41">
        <v>1</v>
      </c>
      <c r="L94" s="41">
        <v>5</v>
      </c>
      <c r="M94" s="41">
        <v>0</v>
      </c>
      <c r="N94" s="41">
        <v>-1</v>
      </c>
      <c r="O94" s="41">
        <v>1</v>
      </c>
      <c r="P94" s="41">
        <v>0</v>
      </c>
      <c r="Q94" s="41">
        <v>1</v>
      </c>
      <c r="R94" s="41">
        <v>0</v>
      </c>
      <c r="S94" s="41">
        <v>0</v>
      </c>
      <c r="T94" s="42">
        <f t="shared" si="24"/>
        <v>0.2</v>
      </c>
      <c r="U94" s="43">
        <f t="shared" si="22"/>
        <v>0.2</v>
      </c>
      <c r="V94" s="44">
        <v>0</v>
      </c>
      <c r="W94" s="44">
        <f t="shared" si="25"/>
        <v>0</v>
      </c>
      <c r="X94" s="45">
        <f t="shared" si="26"/>
        <v>9.0909090909090922E-3</v>
      </c>
      <c r="Y94" s="46">
        <f t="shared" si="27"/>
        <v>0</v>
      </c>
      <c r="Z94" s="47">
        <f t="shared" si="28"/>
        <v>31</v>
      </c>
      <c r="AA94" s="46"/>
      <c r="AB94" s="46">
        <f t="shared" si="29"/>
        <v>31</v>
      </c>
      <c r="AC94" s="46">
        <f t="shared" si="30"/>
        <v>4.5454545454545463E-2</v>
      </c>
      <c r="AD94" s="47">
        <f t="shared" si="31"/>
        <v>30.954545454545453</v>
      </c>
      <c r="AE94" s="46"/>
      <c r="AF94" s="46">
        <f t="shared" si="32"/>
        <v>30.954545454545453</v>
      </c>
      <c r="AG94" s="46">
        <f t="shared" si="33"/>
        <v>0.18181818181818185</v>
      </c>
      <c r="AH94" s="47">
        <f t="shared" si="34"/>
        <v>30.77272727272727</v>
      </c>
      <c r="AI94" s="46"/>
      <c r="AJ94" s="46">
        <f t="shared" si="35"/>
        <v>30.77272727272727</v>
      </c>
      <c r="AK94" s="46">
        <f t="shared" si="36"/>
        <v>0.18181818181818185</v>
      </c>
      <c r="AL94" s="47">
        <f t="shared" si="37"/>
        <v>30.590909090909086</v>
      </c>
      <c r="AM94" s="48">
        <f t="shared" si="23"/>
        <v>0.17272727272727276</v>
      </c>
      <c r="AN94" s="48">
        <f t="shared" si="38"/>
        <v>0.3727272727272728</v>
      </c>
      <c r="AO94" s="49">
        <f t="shared" si="39"/>
        <v>30.218181818181815</v>
      </c>
      <c r="AP94" s="46">
        <f t="shared" si="40"/>
        <v>5.0363636363636362</v>
      </c>
      <c r="AQ94" s="46">
        <f t="shared" si="41"/>
        <v>6</v>
      </c>
      <c r="AR94" s="46"/>
      <c r="AS94" s="46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ht="12" customHeight="1" x14ac:dyDescent="0.3">
      <c r="A95" s="1" t="s">
        <v>163</v>
      </c>
      <c r="B95" s="38" t="s">
        <v>164</v>
      </c>
      <c r="C95" s="39">
        <v>6</v>
      </c>
      <c r="D95" s="39">
        <v>1</v>
      </c>
      <c r="E95" s="40">
        <v>5</v>
      </c>
      <c r="F95" s="41">
        <v>0</v>
      </c>
      <c r="G95" s="41">
        <v>0</v>
      </c>
      <c r="H95" s="41">
        <v>0</v>
      </c>
      <c r="I95" s="41">
        <v>2</v>
      </c>
      <c r="J95" s="41">
        <v>1</v>
      </c>
      <c r="K95" s="41">
        <v>1</v>
      </c>
      <c r="L95" s="41">
        <v>1</v>
      </c>
      <c r="M95" s="41">
        <v>0</v>
      </c>
      <c r="N95" s="41">
        <v>0</v>
      </c>
      <c r="O95" s="41">
        <v>0</v>
      </c>
      <c r="P95" s="41">
        <v>1</v>
      </c>
      <c r="Q95" s="41">
        <v>0</v>
      </c>
      <c r="R95" s="41">
        <v>0</v>
      </c>
      <c r="S95" s="41">
        <v>0</v>
      </c>
      <c r="T95" s="42">
        <f t="shared" si="24"/>
        <v>0.2</v>
      </c>
      <c r="U95" s="43">
        <f t="shared" si="22"/>
        <v>0.2</v>
      </c>
      <c r="V95" s="44">
        <v>0</v>
      </c>
      <c r="W95" s="44">
        <f t="shared" si="25"/>
        <v>0.5</v>
      </c>
      <c r="X95" s="45">
        <f t="shared" si="26"/>
        <v>9.0909090909090922E-3</v>
      </c>
      <c r="Y95" s="46">
        <f t="shared" si="27"/>
        <v>0</v>
      </c>
      <c r="Z95" s="47">
        <f t="shared" si="28"/>
        <v>5</v>
      </c>
      <c r="AA95" s="46"/>
      <c r="AB95" s="46">
        <f t="shared" si="29"/>
        <v>5</v>
      </c>
      <c r="AC95" s="46">
        <f t="shared" si="30"/>
        <v>4.5454545454545463E-2</v>
      </c>
      <c r="AD95" s="47">
        <f t="shared" si="31"/>
        <v>4.9545454545454541</v>
      </c>
      <c r="AE95" s="46"/>
      <c r="AF95" s="46">
        <f t="shared" si="32"/>
        <v>4.9545454545454541</v>
      </c>
      <c r="AG95" s="46">
        <f t="shared" si="33"/>
        <v>0.18181818181818185</v>
      </c>
      <c r="AH95" s="47">
        <f t="shared" si="34"/>
        <v>4.7727272727272725</v>
      </c>
      <c r="AI95" s="46"/>
      <c r="AJ95" s="46">
        <f t="shared" si="35"/>
        <v>4.7727272727272725</v>
      </c>
      <c r="AK95" s="46">
        <f t="shared" si="36"/>
        <v>0.18181818181818185</v>
      </c>
      <c r="AL95" s="47">
        <f t="shared" si="37"/>
        <v>4.5909090909090908</v>
      </c>
      <c r="AM95" s="48">
        <f t="shared" si="23"/>
        <v>0.17272727272727276</v>
      </c>
      <c r="AN95" s="48">
        <f t="shared" si="38"/>
        <v>0.3727272727272728</v>
      </c>
      <c r="AO95" s="49">
        <f t="shared" si="39"/>
        <v>4.2181818181818178</v>
      </c>
      <c r="AP95" s="46">
        <f t="shared" si="40"/>
        <v>0.70303030303030301</v>
      </c>
      <c r="AQ95" s="46">
        <f t="shared" si="41"/>
        <v>1</v>
      </c>
      <c r="AR95" s="46"/>
      <c r="AS95" s="46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1:58" ht="12" customHeight="1" x14ac:dyDescent="0.3">
      <c r="A96" s="81" t="s">
        <v>165</v>
      </c>
      <c r="B96" s="38" t="s">
        <v>166</v>
      </c>
      <c r="C96" s="39">
        <v>9</v>
      </c>
      <c r="D96" s="39">
        <v>9</v>
      </c>
      <c r="E96" s="40">
        <v>0</v>
      </c>
      <c r="F96" s="41">
        <v>0</v>
      </c>
      <c r="G96" s="41">
        <v>0</v>
      </c>
      <c r="H96" s="41">
        <v>3</v>
      </c>
      <c r="I96" s="41">
        <v>8</v>
      </c>
      <c r="J96" s="41">
        <v>0</v>
      </c>
      <c r="K96" s="41">
        <v>4</v>
      </c>
      <c r="L96" s="41">
        <v>0</v>
      </c>
      <c r="M96" s="41">
        <v>0</v>
      </c>
      <c r="N96" s="41">
        <v>0</v>
      </c>
      <c r="O96" s="41">
        <v>1</v>
      </c>
      <c r="P96" s="41">
        <v>0</v>
      </c>
      <c r="Q96" s="41">
        <v>0</v>
      </c>
      <c r="R96" s="41">
        <v>0</v>
      </c>
      <c r="S96" s="41">
        <v>0</v>
      </c>
      <c r="T96" s="42">
        <f t="shared" si="24"/>
        <v>0.2</v>
      </c>
      <c r="U96" s="43">
        <f t="shared" si="22"/>
        <v>0.2</v>
      </c>
      <c r="V96" s="44">
        <v>0</v>
      </c>
      <c r="W96" s="44">
        <f t="shared" si="25"/>
        <v>2.75</v>
      </c>
      <c r="X96" s="45">
        <f t="shared" si="26"/>
        <v>9.0909090909090922E-3</v>
      </c>
      <c r="Y96" s="46">
        <f t="shared" si="27"/>
        <v>0</v>
      </c>
      <c r="Z96" s="47">
        <f t="shared" si="28"/>
        <v>0</v>
      </c>
      <c r="AA96" s="46"/>
      <c r="AB96" s="46">
        <f t="shared" si="29"/>
        <v>0</v>
      </c>
      <c r="AC96" s="46">
        <f t="shared" si="30"/>
        <v>4.5454545454545463E-2</v>
      </c>
      <c r="AD96" s="47">
        <f t="shared" si="31"/>
        <v>-4.5454545454545463E-2</v>
      </c>
      <c r="AE96" s="46"/>
      <c r="AF96" s="46">
        <f t="shared" si="32"/>
        <v>-4.5454545454545463E-2</v>
      </c>
      <c r="AG96" s="46">
        <f t="shared" si="33"/>
        <v>0.18181818181818185</v>
      </c>
      <c r="AH96" s="47">
        <f t="shared" si="34"/>
        <v>-0.22727272727272732</v>
      </c>
      <c r="AI96" s="46"/>
      <c r="AJ96" s="46">
        <f t="shared" si="35"/>
        <v>-0.22727272727272732</v>
      </c>
      <c r="AK96" s="46">
        <f t="shared" si="36"/>
        <v>0.18181818181818185</v>
      </c>
      <c r="AL96" s="47">
        <f t="shared" si="37"/>
        <v>-0.40909090909090917</v>
      </c>
      <c r="AM96" s="48">
        <f t="shared" si="23"/>
        <v>0.17272727272727276</v>
      </c>
      <c r="AN96" s="48">
        <f t="shared" si="38"/>
        <v>0.3727272727272728</v>
      </c>
      <c r="AO96" s="49">
        <f t="shared" si="39"/>
        <v>-0.78181818181818197</v>
      </c>
      <c r="AP96" s="46">
        <f t="shared" si="40"/>
        <v>-8.6868686868686887E-2</v>
      </c>
      <c r="AQ96" s="46">
        <f t="shared" si="41"/>
        <v>1</v>
      </c>
      <c r="AR96" s="46"/>
      <c r="AS96" s="46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</row>
    <row r="97" spans="1:58" ht="12" customHeight="1" x14ac:dyDescent="0.3">
      <c r="A97" s="81" t="s">
        <v>167</v>
      </c>
      <c r="B97" s="53" t="s">
        <v>45</v>
      </c>
      <c r="C97" s="39">
        <v>12</v>
      </c>
      <c r="D97" s="39">
        <v>1</v>
      </c>
      <c r="E97" s="40">
        <v>2</v>
      </c>
      <c r="F97" s="41">
        <v>0</v>
      </c>
      <c r="G97" s="41">
        <v>0</v>
      </c>
      <c r="H97" s="41">
        <v>0</v>
      </c>
      <c r="I97" s="41">
        <v>0</v>
      </c>
      <c r="J97" s="41">
        <v>1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1</v>
      </c>
      <c r="R97" s="41">
        <v>0</v>
      </c>
      <c r="S97" s="41">
        <v>0</v>
      </c>
      <c r="T97" s="42">
        <f t="shared" si="24"/>
        <v>0.2</v>
      </c>
      <c r="U97" s="43">
        <f t="shared" si="22"/>
        <v>0.2</v>
      </c>
      <c r="V97" s="44">
        <v>0</v>
      </c>
      <c r="W97" s="44">
        <f t="shared" si="25"/>
        <v>0</v>
      </c>
      <c r="X97" s="45">
        <f t="shared" si="26"/>
        <v>9.0909090909090922E-3</v>
      </c>
      <c r="Y97" s="46">
        <f t="shared" si="27"/>
        <v>0</v>
      </c>
      <c r="Z97" s="47">
        <f t="shared" si="28"/>
        <v>2</v>
      </c>
      <c r="AA97" s="46"/>
      <c r="AB97" s="46">
        <f t="shared" si="29"/>
        <v>2</v>
      </c>
      <c r="AC97" s="46">
        <f t="shared" si="30"/>
        <v>4.5454545454545463E-2</v>
      </c>
      <c r="AD97" s="47">
        <f t="shared" si="31"/>
        <v>1.9545454545454546</v>
      </c>
      <c r="AE97" s="46"/>
      <c r="AF97" s="46">
        <f t="shared" si="32"/>
        <v>1.9545454545454546</v>
      </c>
      <c r="AG97" s="46">
        <f t="shared" si="33"/>
        <v>0.18181818181818185</v>
      </c>
      <c r="AH97" s="47">
        <f t="shared" si="34"/>
        <v>1.7727272727272727</v>
      </c>
      <c r="AI97" s="46"/>
      <c r="AJ97" s="46">
        <f t="shared" si="35"/>
        <v>1.7727272727272727</v>
      </c>
      <c r="AK97" s="46">
        <f t="shared" si="36"/>
        <v>0.18181818181818185</v>
      </c>
      <c r="AL97" s="47">
        <f t="shared" si="37"/>
        <v>1.5909090909090908</v>
      </c>
      <c r="AM97" s="48">
        <f t="shared" ref="AM97:AM128" si="42">X97*19</f>
        <v>0.17272727272727276</v>
      </c>
      <c r="AN97" s="48">
        <f t="shared" si="38"/>
        <v>0.3727272727272728</v>
      </c>
      <c r="AO97" s="49">
        <f t="shared" si="39"/>
        <v>1.218181818181818</v>
      </c>
      <c r="AP97" s="46">
        <f t="shared" si="40"/>
        <v>0.1015151515151515</v>
      </c>
      <c r="AQ97" s="46">
        <f t="shared" si="41"/>
        <v>1</v>
      </c>
      <c r="AR97" s="46"/>
      <c r="AS97" s="46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</row>
    <row r="98" spans="1:58" ht="12" customHeight="1" x14ac:dyDescent="0.3">
      <c r="A98" s="73" t="s">
        <v>168</v>
      </c>
      <c r="B98" s="38" t="s">
        <v>55</v>
      </c>
      <c r="C98" s="39">
        <v>6</v>
      </c>
      <c r="D98" s="39">
        <v>1</v>
      </c>
      <c r="E98" s="40">
        <v>54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1</v>
      </c>
      <c r="M98" s="41">
        <v>8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61">
        <f t="shared" si="24"/>
        <v>8</v>
      </c>
      <c r="U98" s="61">
        <f t="shared" si="22"/>
        <v>0</v>
      </c>
      <c r="V98" s="44">
        <v>8</v>
      </c>
      <c r="W98" s="44">
        <f t="shared" si="25"/>
        <v>0</v>
      </c>
      <c r="X98" s="45">
        <f t="shared" si="26"/>
        <v>0.36363636363636365</v>
      </c>
      <c r="Y98" s="46">
        <f t="shared" si="27"/>
        <v>0</v>
      </c>
      <c r="Z98" s="47">
        <f t="shared" si="28"/>
        <v>54</v>
      </c>
      <c r="AA98" s="46"/>
      <c r="AB98" s="46">
        <f t="shared" si="29"/>
        <v>54</v>
      </c>
      <c r="AC98" s="46">
        <f t="shared" si="30"/>
        <v>1.8181818181818183</v>
      </c>
      <c r="AD98" s="47">
        <f t="shared" si="31"/>
        <v>52.18181818181818</v>
      </c>
      <c r="AE98" s="46"/>
      <c r="AF98" s="46">
        <f t="shared" si="32"/>
        <v>52.18181818181818</v>
      </c>
      <c r="AG98" s="46">
        <f t="shared" si="33"/>
        <v>7.2727272727272734</v>
      </c>
      <c r="AH98" s="47">
        <f t="shared" si="34"/>
        <v>44.909090909090907</v>
      </c>
      <c r="AI98" s="46"/>
      <c r="AJ98" s="46">
        <f t="shared" si="35"/>
        <v>44.909090909090907</v>
      </c>
      <c r="AK98" s="46">
        <f t="shared" si="36"/>
        <v>7.2727272727272734</v>
      </c>
      <c r="AL98" s="47">
        <f t="shared" si="37"/>
        <v>37.636363636363633</v>
      </c>
      <c r="AM98" s="48">
        <f t="shared" si="42"/>
        <v>6.9090909090909092</v>
      </c>
      <c r="AN98" s="48">
        <f t="shared" si="38"/>
        <v>14.90909090909091</v>
      </c>
      <c r="AO98" s="49">
        <f t="shared" si="39"/>
        <v>22.727272727272723</v>
      </c>
      <c r="AP98" s="46">
        <f t="shared" si="40"/>
        <v>3.7878787878787872</v>
      </c>
      <c r="AQ98" s="46">
        <f t="shared" si="41"/>
        <v>4</v>
      </c>
      <c r="AR98" s="46"/>
      <c r="AS98" s="46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ht="12" customHeight="1" x14ac:dyDescent="0.3">
      <c r="A99" s="81" t="s">
        <v>169</v>
      </c>
      <c r="B99" s="38" t="s">
        <v>76</v>
      </c>
      <c r="C99" s="39">
        <v>6</v>
      </c>
      <c r="D99" s="39">
        <v>1</v>
      </c>
      <c r="E99" s="40">
        <v>0</v>
      </c>
      <c r="F99" s="41">
        <v>0</v>
      </c>
      <c r="G99" s="41">
        <v>0</v>
      </c>
      <c r="H99" s="41">
        <v>1</v>
      </c>
      <c r="I99" s="41">
        <v>1</v>
      </c>
      <c r="J99" s="41">
        <v>0</v>
      </c>
      <c r="K99" s="41">
        <v>0</v>
      </c>
      <c r="L99" s="41">
        <v>0</v>
      </c>
      <c r="M99" s="41">
        <v>1</v>
      </c>
      <c r="N99" s="41">
        <v>0</v>
      </c>
      <c r="O99" s="41">
        <v>0</v>
      </c>
      <c r="P99" s="41">
        <v>0</v>
      </c>
      <c r="Q99" s="41">
        <v>0</v>
      </c>
      <c r="R99" s="41">
        <v>0</v>
      </c>
      <c r="S99" s="41">
        <v>0</v>
      </c>
      <c r="T99" s="61">
        <f t="shared" si="24"/>
        <v>0</v>
      </c>
      <c r="U99" s="61">
        <f t="shared" si="22"/>
        <v>0</v>
      </c>
      <c r="V99" s="44">
        <v>0</v>
      </c>
      <c r="W99" s="44">
        <f t="shared" si="25"/>
        <v>0.5</v>
      </c>
      <c r="X99" s="45">
        <f t="shared" si="26"/>
        <v>0</v>
      </c>
      <c r="Y99" s="46">
        <f t="shared" si="27"/>
        <v>0</v>
      </c>
      <c r="Z99" s="47">
        <f t="shared" si="28"/>
        <v>0</v>
      </c>
      <c r="AA99" s="46"/>
      <c r="AB99" s="46">
        <f t="shared" si="29"/>
        <v>0</v>
      </c>
      <c r="AC99" s="46">
        <f t="shared" si="30"/>
        <v>0</v>
      </c>
      <c r="AD99" s="47">
        <f t="shared" si="31"/>
        <v>0</v>
      </c>
      <c r="AE99" s="52">
        <v>2</v>
      </c>
      <c r="AF99" s="46">
        <f t="shared" si="32"/>
        <v>2</v>
      </c>
      <c r="AG99" s="46">
        <f t="shared" si="33"/>
        <v>0</v>
      </c>
      <c r="AH99" s="47">
        <f t="shared" si="34"/>
        <v>2</v>
      </c>
      <c r="AI99" s="46"/>
      <c r="AJ99" s="46">
        <f t="shared" si="35"/>
        <v>2</v>
      </c>
      <c r="AK99" s="46">
        <f t="shared" si="36"/>
        <v>0</v>
      </c>
      <c r="AL99" s="47">
        <f t="shared" si="37"/>
        <v>2</v>
      </c>
      <c r="AM99" s="48">
        <f t="shared" si="42"/>
        <v>0</v>
      </c>
      <c r="AN99" s="48">
        <f t="shared" si="38"/>
        <v>0</v>
      </c>
      <c r="AO99" s="49" t="str">
        <f t="shared" si="39"/>
        <v>0</v>
      </c>
      <c r="AP99" s="46">
        <f t="shared" si="40"/>
        <v>0</v>
      </c>
      <c r="AQ99" s="46">
        <f t="shared" si="41"/>
        <v>0</v>
      </c>
      <c r="AR99" s="46"/>
      <c r="AS99" s="46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ht="12" customHeight="1" x14ac:dyDescent="0.3">
      <c r="A100" s="73" t="s">
        <v>170</v>
      </c>
      <c r="B100" s="38" t="s">
        <v>171</v>
      </c>
      <c r="C100" s="39">
        <v>6</v>
      </c>
      <c r="D100" s="39">
        <v>1</v>
      </c>
      <c r="E100" s="40">
        <v>3</v>
      </c>
      <c r="F100" s="41">
        <v>2</v>
      </c>
      <c r="G100" s="41">
        <v>0</v>
      </c>
      <c r="H100" s="41">
        <v>0</v>
      </c>
      <c r="I100" s="41">
        <v>2</v>
      </c>
      <c r="J100" s="41">
        <v>1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41">
        <v>0</v>
      </c>
      <c r="S100" s="41">
        <v>0</v>
      </c>
      <c r="T100" s="61">
        <f t="shared" si="24"/>
        <v>0</v>
      </c>
      <c r="U100" s="61">
        <f t="shared" si="22"/>
        <v>0</v>
      </c>
      <c r="V100" s="44">
        <v>0</v>
      </c>
      <c r="W100" s="44">
        <f t="shared" si="25"/>
        <v>1</v>
      </c>
      <c r="X100" s="45">
        <f t="shared" si="26"/>
        <v>0</v>
      </c>
      <c r="Y100" s="46">
        <f t="shared" si="27"/>
        <v>0</v>
      </c>
      <c r="Z100" s="47">
        <f t="shared" si="28"/>
        <v>3</v>
      </c>
      <c r="AA100" s="46"/>
      <c r="AB100" s="46">
        <f t="shared" si="29"/>
        <v>3</v>
      </c>
      <c r="AC100" s="46">
        <f t="shared" si="30"/>
        <v>0</v>
      </c>
      <c r="AD100" s="47">
        <f t="shared" si="31"/>
        <v>3</v>
      </c>
      <c r="AE100" s="46"/>
      <c r="AF100" s="46">
        <f t="shared" si="32"/>
        <v>3</v>
      </c>
      <c r="AG100" s="46">
        <f t="shared" si="33"/>
        <v>0</v>
      </c>
      <c r="AH100" s="47">
        <f t="shared" si="34"/>
        <v>3</v>
      </c>
      <c r="AI100" s="46"/>
      <c r="AJ100" s="46">
        <f t="shared" si="35"/>
        <v>3</v>
      </c>
      <c r="AK100" s="46">
        <f t="shared" si="36"/>
        <v>0</v>
      </c>
      <c r="AL100" s="47">
        <f t="shared" si="37"/>
        <v>3</v>
      </c>
      <c r="AM100" s="48">
        <f t="shared" si="42"/>
        <v>0</v>
      </c>
      <c r="AN100" s="48">
        <f t="shared" si="38"/>
        <v>0</v>
      </c>
      <c r="AO100" s="49" t="str">
        <f t="shared" si="39"/>
        <v>0</v>
      </c>
      <c r="AP100" s="46">
        <f t="shared" si="40"/>
        <v>0</v>
      </c>
      <c r="AQ100" s="46">
        <f t="shared" si="41"/>
        <v>0</v>
      </c>
      <c r="AR100" s="46"/>
      <c r="AS100" s="46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ht="12" customHeight="1" x14ac:dyDescent="0.3">
      <c r="A101" s="73" t="s">
        <v>172</v>
      </c>
      <c r="B101" s="38" t="s">
        <v>42</v>
      </c>
      <c r="C101" s="39">
        <v>6</v>
      </c>
      <c r="D101" s="39">
        <v>1</v>
      </c>
      <c r="E101" s="40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61">
        <f t="shared" si="24"/>
        <v>0</v>
      </c>
      <c r="U101" s="61">
        <f t="shared" si="22"/>
        <v>0</v>
      </c>
      <c r="V101" s="44">
        <v>0</v>
      </c>
      <c r="W101" s="44">
        <f t="shared" si="25"/>
        <v>0</v>
      </c>
      <c r="X101" s="45">
        <f t="shared" si="26"/>
        <v>0</v>
      </c>
      <c r="Y101" s="46">
        <f t="shared" si="27"/>
        <v>0</v>
      </c>
      <c r="Z101" s="47">
        <f t="shared" si="28"/>
        <v>0</v>
      </c>
      <c r="AA101" s="46"/>
      <c r="AB101" s="46">
        <f t="shared" si="29"/>
        <v>0</v>
      </c>
      <c r="AC101" s="46">
        <f t="shared" si="30"/>
        <v>0</v>
      </c>
      <c r="AD101" s="47">
        <f t="shared" si="31"/>
        <v>0</v>
      </c>
      <c r="AE101" s="46"/>
      <c r="AF101" s="46">
        <f t="shared" si="32"/>
        <v>0</v>
      </c>
      <c r="AG101" s="46">
        <f t="shared" si="33"/>
        <v>0</v>
      </c>
      <c r="AH101" s="47">
        <f t="shared" si="34"/>
        <v>0</v>
      </c>
      <c r="AI101" s="46"/>
      <c r="AJ101" s="46">
        <f t="shared" si="35"/>
        <v>0</v>
      </c>
      <c r="AK101" s="46">
        <f t="shared" si="36"/>
        <v>0</v>
      </c>
      <c r="AL101" s="47">
        <f t="shared" si="37"/>
        <v>0</v>
      </c>
      <c r="AM101" s="48">
        <f t="shared" si="42"/>
        <v>0</v>
      </c>
      <c r="AN101" s="48">
        <f t="shared" si="38"/>
        <v>0</v>
      </c>
      <c r="AO101" s="49" t="str">
        <f t="shared" si="39"/>
        <v>0</v>
      </c>
      <c r="AP101" s="46">
        <f t="shared" si="40"/>
        <v>0</v>
      </c>
      <c r="AQ101" s="46">
        <f t="shared" si="41"/>
        <v>0</v>
      </c>
      <c r="AR101" s="46"/>
      <c r="AS101" s="46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ht="12" customHeight="1" x14ac:dyDescent="0.3">
      <c r="A102" s="82" t="s">
        <v>173</v>
      </c>
      <c r="B102" s="38" t="s">
        <v>42</v>
      </c>
      <c r="C102" s="39">
        <v>6</v>
      </c>
      <c r="D102" s="39">
        <v>1</v>
      </c>
      <c r="E102" s="40">
        <v>0</v>
      </c>
      <c r="F102" s="41">
        <v>4</v>
      </c>
      <c r="G102" s="41">
        <v>0</v>
      </c>
      <c r="H102" s="60">
        <v>2</v>
      </c>
      <c r="I102" s="60">
        <v>0</v>
      </c>
      <c r="J102" s="60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61">
        <f t="shared" si="24"/>
        <v>0</v>
      </c>
      <c r="U102" s="61">
        <f t="shared" si="22"/>
        <v>0</v>
      </c>
      <c r="V102" s="44">
        <v>0</v>
      </c>
      <c r="W102" s="44">
        <f t="shared" si="25"/>
        <v>1.5</v>
      </c>
      <c r="X102" s="45">
        <f t="shared" si="26"/>
        <v>0</v>
      </c>
      <c r="Y102" s="46">
        <f t="shared" si="27"/>
        <v>0</v>
      </c>
      <c r="Z102" s="47">
        <f t="shared" si="28"/>
        <v>0</v>
      </c>
      <c r="AA102" s="46"/>
      <c r="AB102" s="46">
        <f t="shared" si="29"/>
        <v>0</v>
      </c>
      <c r="AC102" s="46">
        <f t="shared" si="30"/>
        <v>0</v>
      </c>
      <c r="AD102" s="47">
        <f t="shared" si="31"/>
        <v>0</v>
      </c>
      <c r="AE102" s="46"/>
      <c r="AF102" s="46">
        <f t="shared" si="32"/>
        <v>0</v>
      </c>
      <c r="AG102" s="46">
        <f t="shared" si="33"/>
        <v>0</v>
      </c>
      <c r="AH102" s="47">
        <f t="shared" si="34"/>
        <v>0</v>
      </c>
      <c r="AI102" s="46"/>
      <c r="AJ102" s="46">
        <f t="shared" si="35"/>
        <v>0</v>
      </c>
      <c r="AK102" s="46">
        <f t="shared" si="36"/>
        <v>0</v>
      </c>
      <c r="AL102" s="47">
        <f t="shared" si="37"/>
        <v>0</v>
      </c>
      <c r="AM102" s="48">
        <f t="shared" si="42"/>
        <v>0</v>
      </c>
      <c r="AN102" s="48">
        <f t="shared" si="38"/>
        <v>0</v>
      </c>
      <c r="AO102" s="49" t="str">
        <f t="shared" si="39"/>
        <v>0</v>
      </c>
      <c r="AP102" s="46">
        <f t="shared" si="40"/>
        <v>0</v>
      </c>
      <c r="AQ102" s="46">
        <f t="shared" si="41"/>
        <v>0</v>
      </c>
      <c r="AR102" s="46"/>
      <c r="AS102" s="46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1:58" ht="12" customHeight="1" x14ac:dyDescent="0.3">
      <c r="A103" s="81" t="s">
        <v>174</v>
      </c>
      <c r="B103" s="38" t="s">
        <v>175</v>
      </c>
      <c r="C103" s="39">
        <v>6</v>
      </c>
      <c r="D103" s="39">
        <v>1</v>
      </c>
      <c r="E103" s="40">
        <v>0</v>
      </c>
      <c r="F103" s="41">
        <v>0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61">
        <f t="shared" si="24"/>
        <v>0</v>
      </c>
      <c r="U103" s="61">
        <f t="shared" si="22"/>
        <v>0</v>
      </c>
      <c r="V103" s="44">
        <v>0</v>
      </c>
      <c r="W103" s="44">
        <f t="shared" si="25"/>
        <v>0.25</v>
      </c>
      <c r="X103" s="45">
        <f t="shared" si="26"/>
        <v>0</v>
      </c>
      <c r="Y103" s="46">
        <f t="shared" si="27"/>
        <v>0</v>
      </c>
      <c r="Z103" s="47">
        <f t="shared" si="28"/>
        <v>0</v>
      </c>
      <c r="AA103" s="46"/>
      <c r="AB103" s="46">
        <f t="shared" si="29"/>
        <v>0</v>
      </c>
      <c r="AC103" s="46">
        <f t="shared" si="30"/>
        <v>0</v>
      </c>
      <c r="AD103" s="47">
        <f t="shared" si="31"/>
        <v>0</v>
      </c>
      <c r="AE103" s="46"/>
      <c r="AF103" s="46">
        <f t="shared" si="32"/>
        <v>0</v>
      </c>
      <c r="AG103" s="46">
        <f t="shared" si="33"/>
        <v>0</v>
      </c>
      <c r="AH103" s="47">
        <f t="shared" si="34"/>
        <v>0</v>
      </c>
      <c r="AI103" s="46"/>
      <c r="AJ103" s="46">
        <f t="shared" si="35"/>
        <v>0</v>
      </c>
      <c r="AK103" s="46">
        <f t="shared" si="36"/>
        <v>0</v>
      </c>
      <c r="AL103" s="47">
        <f t="shared" si="37"/>
        <v>0</v>
      </c>
      <c r="AM103" s="48">
        <f t="shared" si="42"/>
        <v>0</v>
      </c>
      <c r="AN103" s="48">
        <f t="shared" si="38"/>
        <v>0</v>
      </c>
      <c r="AO103" s="49" t="str">
        <f t="shared" si="39"/>
        <v>0</v>
      </c>
      <c r="AP103" s="46">
        <f t="shared" si="40"/>
        <v>0</v>
      </c>
      <c r="AQ103" s="46">
        <f t="shared" si="41"/>
        <v>0</v>
      </c>
      <c r="AR103" s="46"/>
      <c r="AS103" s="46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1:58" ht="12" customHeight="1" x14ac:dyDescent="0.3">
      <c r="A104" s="83" t="s">
        <v>176</v>
      </c>
      <c r="B104" s="38" t="s">
        <v>112</v>
      </c>
      <c r="C104" s="39">
        <v>12</v>
      </c>
      <c r="D104" s="39">
        <v>1</v>
      </c>
      <c r="E104" s="40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61">
        <f t="shared" si="24"/>
        <v>0</v>
      </c>
      <c r="U104" s="61">
        <f t="shared" si="22"/>
        <v>0</v>
      </c>
      <c r="V104" s="44">
        <v>0</v>
      </c>
      <c r="W104" s="44">
        <f t="shared" si="25"/>
        <v>0</v>
      </c>
      <c r="X104" s="45">
        <f t="shared" si="26"/>
        <v>0</v>
      </c>
      <c r="Y104" s="46">
        <f t="shared" si="27"/>
        <v>0</v>
      </c>
      <c r="Z104" s="47">
        <f t="shared" si="28"/>
        <v>0</v>
      </c>
      <c r="AA104" s="46"/>
      <c r="AB104" s="46">
        <f t="shared" si="29"/>
        <v>0</v>
      </c>
      <c r="AC104" s="46">
        <f t="shared" si="30"/>
        <v>0</v>
      </c>
      <c r="AD104" s="47">
        <f t="shared" si="31"/>
        <v>0</v>
      </c>
      <c r="AE104" s="46"/>
      <c r="AF104" s="46">
        <f t="shared" si="32"/>
        <v>0</v>
      </c>
      <c r="AG104" s="46">
        <f t="shared" si="33"/>
        <v>0</v>
      </c>
      <c r="AH104" s="47">
        <f t="shared" si="34"/>
        <v>0</v>
      </c>
      <c r="AI104" s="46"/>
      <c r="AJ104" s="46">
        <f t="shared" si="35"/>
        <v>0</v>
      </c>
      <c r="AK104" s="46">
        <f t="shared" si="36"/>
        <v>0</v>
      </c>
      <c r="AL104" s="47">
        <f t="shared" si="37"/>
        <v>0</v>
      </c>
      <c r="AM104" s="48">
        <f t="shared" si="42"/>
        <v>0</v>
      </c>
      <c r="AN104" s="48">
        <f t="shared" si="38"/>
        <v>0</v>
      </c>
      <c r="AO104" s="49" t="str">
        <f t="shared" si="39"/>
        <v>0</v>
      </c>
      <c r="AP104" s="46">
        <f t="shared" si="40"/>
        <v>0</v>
      </c>
      <c r="AQ104" s="46">
        <f t="shared" si="41"/>
        <v>0</v>
      </c>
      <c r="AR104" s="46"/>
      <c r="AS104" s="46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ht="12" customHeight="1" x14ac:dyDescent="0.3">
      <c r="A105" s="73" t="s">
        <v>177</v>
      </c>
      <c r="B105" s="38" t="s">
        <v>57</v>
      </c>
      <c r="C105" s="39">
        <v>6</v>
      </c>
      <c r="D105" s="39">
        <v>1</v>
      </c>
      <c r="E105" s="40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61">
        <f t="shared" si="24"/>
        <v>0</v>
      </c>
      <c r="U105" s="61">
        <f t="shared" si="22"/>
        <v>0</v>
      </c>
      <c r="V105" s="44">
        <v>0</v>
      </c>
      <c r="W105" s="44">
        <f t="shared" si="25"/>
        <v>0</v>
      </c>
      <c r="X105" s="45">
        <f t="shared" si="26"/>
        <v>0</v>
      </c>
      <c r="Y105" s="46">
        <f t="shared" si="27"/>
        <v>0</v>
      </c>
      <c r="Z105" s="47">
        <f t="shared" si="28"/>
        <v>0</v>
      </c>
      <c r="AA105" s="46"/>
      <c r="AB105" s="46">
        <f t="shared" si="29"/>
        <v>0</v>
      </c>
      <c r="AC105" s="46">
        <f t="shared" si="30"/>
        <v>0</v>
      </c>
      <c r="AD105" s="47">
        <f t="shared" si="31"/>
        <v>0</v>
      </c>
      <c r="AE105" s="46"/>
      <c r="AF105" s="46">
        <f t="shared" si="32"/>
        <v>0</v>
      </c>
      <c r="AG105" s="46">
        <f t="shared" si="33"/>
        <v>0</v>
      </c>
      <c r="AH105" s="47">
        <f t="shared" si="34"/>
        <v>0</v>
      </c>
      <c r="AI105" s="46"/>
      <c r="AJ105" s="46">
        <f t="shared" si="35"/>
        <v>0</v>
      </c>
      <c r="AK105" s="46">
        <f t="shared" si="36"/>
        <v>0</v>
      </c>
      <c r="AL105" s="47">
        <f t="shared" si="37"/>
        <v>0</v>
      </c>
      <c r="AM105" s="48">
        <f t="shared" si="42"/>
        <v>0</v>
      </c>
      <c r="AN105" s="48">
        <f t="shared" si="38"/>
        <v>0</v>
      </c>
      <c r="AO105" s="49" t="str">
        <f t="shared" si="39"/>
        <v>0</v>
      </c>
      <c r="AP105" s="46">
        <f t="shared" si="40"/>
        <v>0</v>
      </c>
      <c r="AQ105" s="46">
        <f t="shared" si="41"/>
        <v>0</v>
      </c>
      <c r="AR105" s="46"/>
      <c r="AS105" s="46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ht="12" customHeight="1" x14ac:dyDescent="0.3">
      <c r="A106" s="73" t="s">
        <v>178</v>
      </c>
      <c r="B106" s="54" t="s">
        <v>179</v>
      </c>
      <c r="C106" s="39">
        <v>6</v>
      </c>
      <c r="D106" s="39">
        <v>1</v>
      </c>
      <c r="E106" s="40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61">
        <f t="shared" si="24"/>
        <v>0</v>
      </c>
      <c r="U106" s="61">
        <f t="shared" si="22"/>
        <v>0</v>
      </c>
      <c r="V106" s="44">
        <v>0</v>
      </c>
      <c r="W106" s="44">
        <f t="shared" si="25"/>
        <v>0</v>
      </c>
      <c r="X106" s="45">
        <f t="shared" si="26"/>
        <v>0</v>
      </c>
      <c r="Y106" s="46">
        <f t="shared" si="27"/>
        <v>0</v>
      </c>
      <c r="Z106" s="47">
        <f t="shared" si="28"/>
        <v>0</v>
      </c>
      <c r="AA106" s="46"/>
      <c r="AB106" s="46">
        <f t="shared" si="29"/>
        <v>0</v>
      </c>
      <c r="AC106" s="46">
        <f t="shared" si="30"/>
        <v>0</v>
      </c>
      <c r="AD106" s="47">
        <f t="shared" si="31"/>
        <v>0</v>
      </c>
      <c r="AE106" s="46"/>
      <c r="AF106" s="46">
        <f t="shared" si="32"/>
        <v>0</v>
      </c>
      <c r="AG106" s="46">
        <f t="shared" si="33"/>
        <v>0</v>
      </c>
      <c r="AH106" s="47">
        <f t="shared" si="34"/>
        <v>0</v>
      </c>
      <c r="AI106" s="46"/>
      <c r="AJ106" s="46">
        <f t="shared" si="35"/>
        <v>0</v>
      </c>
      <c r="AK106" s="46">
        <f t="shared" si="36"/>
        <v>0</v>
      </c>
      <c r="AL106" s="47">
        <f t="shared" si="37"/>
        <v>0</v>
      </c>
      <c r="AM106" s="48">
        <f t="shared" si="42"/>
        <v>0</v>
      </c>
      <c r="AN106" s="48">
        <f t="shared" si="38"/>
        <v>0</v>
      </c>
      <c r="AO106" s="49" t="str">
        <f t="shared" si="39"/>
        <v>0</v>
      </c>
      <c r="AP106" s="46">
        <f t="shared" si="40"/>
        <v>0</v>
      </c>
      <c r="AQ106" s="46">
        <f t="shared" si="41"/>
        <v>0</v>
      </c>
      <c r="AR106" s="46"/>
      <c r="AS106" s="46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ht="12" customHeight="1" x14ac:dyDescent="0.3">
      <c r="A107" s="73" t="s">
        <v>180</v>
      </c>
      <c r="B107" s="38" t="s">
        <v>76</v>
      </c>
      <c r="C107" s="39">
        <v>6</v>
      </c>
      <c r="D107" s="39">
        <v>1</v>
      </c>
      <c r="E107" s="40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61">
        <f t="shared" si="24"/>
        <v>0</v>
      </c>
      <c r="U107" s="61">
        <f t="shared" si="22"/>
        <v>0</v>
      </c>
      <c r="V107" s="44">
        <v>0</v>
      </c>
      <c r="W107" s="44">
        <f t="shared" si="25"/>
        <v>0</v>
      </c>
      <c r="X107" s="45">
        <f t="shared" si="26"/>
        <v>0</v>
      </c>
      <c r="Y107" s="46">
        <f t="shared" si="27"/>
        <v>0</v>
      </c>
      <c r="Z107" s="47">
        <f t="shared" si="28"/>
        <v>0</v>
      </c>
      <c r="AA107" s="46"/>
      <c r="AB107" s="46">
        <f t="shared" si="29"/>
        <v>0</v>
      </c>
      <c r="AC107" s="46">
        <f t="shared" si="30"/>
        <v>0</v>
      </c>
      <c r="AD107" s="47">
        <f t="shared" si="31"/>
        <v>0</v>
      </c>
      <c r="AE107" s="46"/>
      <c r="AF107" s="46">
        <f t="shared" si="32"/>
        <v>0</v>
      </c>
      <c r="AG107" s="46">
        <f t="shared" si="33"/>
        <v>0</v>
      </c>
      <c r="AH107" s="47">
        <f t="shared" si="34"/>
        <v>0</v>
      </c>
      <c r="AI107" s="46"/>
      <c r="AJ107" s="46">
        <f t="shared" si="35"/>
        <v>0</v>
      </c>
      <c r="AK107" s="46">
        <f t="shared" si="36"/>
        <v>0</v>
      </c>
      <c r="AL107" s="47">
        <f t="shared" si="37"/>
        <v>0</v>
      </c>
      <c r="AM107" s="48">
        <f t="shared" si="42"/>
        <v>0</v>
      </c>
      <c r="AN107" s="48">
        <f t="shared" si="38"/>
        <v>0</v>
      </c>
      <c r="AO107" s="49" t="str">
        <f t="shared" si="39"/>
        <v>0</v>
      </c>
      <c r="AP107" s="46">
        <f t="shared" si="40"/>
        <v>0</v>
      </c>
      <c r="AQ107" s="46">
        <f t="shared" si="41"/>
        <v>0</v>
      </c>
      <c r="AR107" s="46"/>
      <c r="AS107" s="46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ht="12" customHeight="1" x14ac:dyDescent="0.3">
      <c r="A108" s="73" t="s">
        <v>181</v>
      </c>
      <c r="B108" s="38" t="s">
        <v>182</v>
      </c>
      <c r="C108" s="39">
        <v>9</v>
      </c>
      <c r="D108" s="39">
        <v>9</v>
      </c>
      <c r="E108" s="40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1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61">
        <f t="shared" si="24"/>
        <v>0</v>
      </c>
      <c r="U108" s="61">
        <f t="shared" ref="U108:U171" si="43">AVERAGE(N108:R108)</f>
        <v>0</v>
      </c>
      <c r="V108" s="44">
        <v>0</v>
      </c>
      <c r="W108" s="44">
        <f t="shared" si="25"/>
        <v>0</v>
      </c>
      <c r="X108" s="45">
        <f t="shared" si="26"/>
        <v>0</v>
      </c>
      <c r="Y108" s="46">
        <f t="shared" si="27"/>
        <v>0</v>
      </c>
      <c r="Z108" s="47">
        <f t="shared" si="28"/>
        <v>0</v>
      </c>
      <c r="AA108" s="46"/>
      <c r="AB108" s="46">
        <f t="shared" si="29"/>
        <v>0</v>
      </c>
      <c r="AC108" s="46">
        <f t="shared" si="30"/>
        <v>0</v>
      </c>
      <c r="AD108" s="47">
        <f t="shared" si="31"/>
        <v>0</v>
      </c>
      <c r="AE108" s="46"/>
      <c r="AF108" s="46">
        <f t="shared" si="32"/>
        <v>0</v>
      </c>
      <c r="AG108" s="46">
        <f t="shared" si="33"/>
        <v>0</v>
      </c>
      <c r="AH108" s="47">
        <f t="shared" si="34"/>
        <v>0</v>
      </c>
      <c r="AI108" s="46"/>
      <c r="AJ108" s="46">
        <f t="shared" si="35"/>
        <v>0</v>
      </c>
      <c r="AK108" s="46">
        <f t="shared" si="36"/>
        <v>0</v>
      </c>
      <c r="AL108" s="47">
        <f t="shared" si="37"/>
        <v>0</v>
      </c>
      <c r="AM108" s="48">
        <f t="shared" si="42"/>
        <v>0</v>
      </c>
      <c r="AN108" s="48">
        <f t="shared" si="38"/>
        <v>0</v>
      </c>
      <c r="AO108" s="49" t="str">
        <f t="shared" si="39"/>
        <v>0</v>
      </c>
      <c r="AP108" s="46">
        <f t="shared" si="40"/>
        <v>0</v>
      </c>
      <c r="AQ108" s="46">
        <f t="shared" si="41"/>
        <v>0</v>
      </c>
      <c r="AR108" s="46"/>
      <c r="AS108" s="46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ht="12" customHeight="1" x14ac:dyDescent="0.3">
      <c r="A109" s="73" t="s">
        <v>183</v>
      </c>
      <c r="B109" s="53" t="s">
        <v>184</v>
      </c>
      <c r="C109" s="39">
        <v>6</v>
      </c>
      <c r="D109" s="39">
        <v>1</v>
      </c>
      <c r="E109" s="40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61">
        <f t="shared" si="24"/>
        <v>0</v>
      </c>
      <c r="U109" s="61">
        <f t="shared" si="43"/>
        <v>0</v>
      </c>
      <c r="V109" s="44">
        <v>0</v>
      </c>
      <c r="W109" s="44">
        <f t="shared" si="25"/>
        <v>0</v>
      </c>
      <c r="X109" s="45">
        <f t="shared" si="26"/>
        <v>0</v>
      </c>
      <c r="Y109" s="46">
        <f t="shared" si="27"/>
        <v>0</v>
      </c>
      <c r="Z109" s="47">
        <f t="shared" si="28"/>
        <v>0</v>
      </c>
      <c r="AA109" s="46"/>
      <c r="AB109" s="46">
        <f t="shared" si="29"/>
        <v>0</v>
      </c>
      <c r="AC109" s="46">
        <f t="shared" si="30"/>
        <v>0</v>
      </c>
      <c r="AD109" s="47">
        <f t="shared" si="31"/>
        <v>0</v>
      </c>
      <c r="AE109" s="46"/>
      <c r="AF109" s="46">
        <f t="shared" si="32"/>
        <v>0</v>
      </c>
      <c r="AG109" s="46">
        <f t="shared" si="33"/>
        <v>0</v>
      </c>
      <c r="AH109" s="47">
        <f t="shared" si="34"/>
        <v>0</v>
      </c>
      <c r="AI109" s="46"/>
      <c r="AJ109" s="46">
        <f t="shared" si="35"/>
        <v>0</v>
      </c>
      <c r="AK109" s="46">
        <f t="shared" si="36"/>
        <v>0</v>
      </c>
      <c r="AL109" s="47">
        <f t="shared" si="37"/>
        <v>0</v>
      </c>
      <c r="AM109" s="48">
        <f t="shared" si="42"/>
        <v>0</v>
      </c>
      <c r="AN109" s="48">
        <f t="shared" si="38"/>
        <v>0</v>
      </c>
      <c r="AO109" s="49" t="str">
        <f t="shared" si="39"/>
        <v>0</v>
      </c>
      <c r="AP109" s="46">
        <f t="shared" si="40"/>
        <v>0</v>
      </c>
      <c r="AQ109" s="46">
        <f t="shared" si="41"/>
        <v>0</v>
      </c>
      <c r="AR109" s="46"/>
      <c r="AS109" s="46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</row>
    <row r="110" spans="1:58" ht="12" customHeight="1" x14ac:dyDescent="0.3">
      <c r="A110" s="73" t="s">
        <v>185</v>
      </c>
      <c r="B110" s="38" t="s">
        <v>73</v>
      </c>
      <c r="C110" s="39">
        <v>6</v>
      </c>
      <c r="D110" s="39">
        <v>1</v>
      </c>
      <c r="E110" s="40">
        <v>1</v>
      </c>
      <c r="F110" s="41">
        <v>0</v>
      </c>
      <c r="G110" s="41">
        <v>0</v>
      </c>
      <c r="H110" s="60">
        <v>0</v>
      </c>
      <c r="I110" s="60">
        <v>0</v>
      </c>
      <c r="J110" s="60">
        <v>0</v>
      </c>
      <c r="K110" s="41">
        <v>2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61">
        <f t="shared" si="24"/>
        <v>0</v>
      </c>
      <c r="U110" s="61">
        <f t="shared" si="43"/>
        <v>0</v>
      </c>
      <c r="V110" s="44">
        <v>0</v>
      </c>
      <c r="W110" s="44">
        <f t="shared" si="25"/>
        <v>0</v>
      </c>
      <c r="X110" s="45">
        <f t="shared" si="26"/>
        <v>0</v>
      </c>
      <c r="Y110" s="46">
        <f t="shared" si="27"/>
        <v>0</v>
      </c>
      <c r="Z110" s="47">
        <f t="shared" si="28"/>
        <v>1</v>
      </c>
      <c r="AA110" s="46"/>
      <c r="AB110" s="46">
        <f t="shared" si="29"/>
        <v>1</v>
      </c>
      <c r="AC110" s="46">
        <f t="shared" si="30"/>
        <v>0</v>
      </c>
      <c r="AD110" s="47">
        <f t="shared" si="31"/>
        <v>1</v>
      </c>
      <c r="AE110" s="46"/>
      <c r="AF110" s="46">
        <f t="shared" si="32"/>
        <v>1</v>
      </c>
      <c r="AG110" s="46">
        <f t="shared" si="33"/>
        <v>0</v>
      </c>
      <c r="AH110" s="47">
        <f t="shared" si="34"/>
        <v>1</v>
      </c>
      <c r="AI110" s="46"/>
      <c r="AJ110" s="46">
        <f t="shared" si="35"/>
        <v>1</v>
      </c>
      <c r="AK110" s="46">
        <f t="shared" si="36"/>
        <v>0</v>
      </c>
      <c r="AL110" s="47">
        <f t="shared" si="37"/>
        <v>1</v>
      </c>
      <c r="AM110" s="48">
        <f t="shared" si="42"/>
        <v>0</v>
      </c>
      <c r="AN110" s="48">
        <f t="shared" si="38"/>
        <v>0</v>
      </c>
      <c r="AO110" s="49" t="str">
        <f t="shared" si="39"/>
        <v>0</v>
      </c>
      <c r="AP110" s="46">
        <f t="shared" si="40"/>
        <v>0</v>
      </c>
      <c r="AQ110" s="46">
        <f t="shared" si="41"/>
        <v>0</v>
      </c>
      <c r="AR110" s="46"/>
      <c r="AS110" s="46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ht="12" customHeight="1" x14ac:dyDescent="0.3">
      <c r="A111" s="73" t="s">
        <v>186</v>
      </c>
      <c r="B111" s="38" t="s">
        <v>187</v>
      </c>
      <c r="C111" s="39">
        <v>6</v>
      </c>
      <c r="D111" s="39">
        <v>1</v>
      </c>
      <c r="E111" s="40">
        <v>0</v>
      </c>
      <c r="F111" s="41">
        <v>1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61">
        <f t="shared" si="24"/>
        <v>0</v>
      </c>
      <c r="U111" s="61">
        <f t="shared" si="43"/>
        <v>0</v>
      </c>
      <c r="V111" s="44">
        <v>0</v>
      </c>
      <c r="W111" s="44">
        <f t="shared" si="25"/>
        <v>0.25</v>
      </c>
      <c r="X111" s="45">
        <f t="shared" si="26"/>
        <v>0</v>
      </c>
      <c r="Y111" s="46">
        <f t="shared" si="27"/>
        <v>0</v>
      </c>
      <c r="Z111" s="47">
        <f t="shared" si="28"/>
        <v>0</v>
      </c>
      <c r="AA111" s="46"/>
      <c r="AB111" s="46">
        <f t="shared" si="29"/>
        <v>0</v>
      </c>
      <c r="AC111" s="46">
        <f t="shared" si="30"/>
        <v>0</v>
      </c>
      <c r="AD111" s="47">
        <f t="shared" si="31"/>
        <v>0</v>
      </c>
      <c r="AE111" s="46">
        <v>0</v>
      </c>
      <c r="AF111" s="46">
        <f t="shared" si="32"/>
        <v>0</v>
      </c>
      <c r="AG111" s="46">
        <f t="shared" si="33"/>
        <v>0</v>
      </c>
      <c r="AH111" s="47">
        <f t="shared" si="34"/>
        <v>0</v>
      </c>
      <c r="AI111" s="52">
        <v>3</v>
      </c>
      <c r="AJ111" s="46">
        <f t="shared" si="35"/>
        <v>3</v>
      </c>
      <c r="AK111" s="46">
        <f t="shared" si="36"/>
        <v>0</v>
      </c>
      <c r="AL111" s="47">
        <f t="shared" si="37"/>
        <v>3</v>
      </c>
      <c r="AM111" s="48">
        <f t="shared" si="42"/>
        <v>0</v>
      </c>
      <c r="AN111" s="48">
        <f t="shared" si="38"/>
        <v>0</v>
      </c>
      <c r="AO111" s="49" t="str">
        <f t="shared" si="39"/>
        <v>0</v>
      </c>
      <c r="AP111" s="46">
        <f t="shared" si="40"/>
        <v>0</v>
      </c>
      <c r="AQ111" s="46">
        <f t="shared" si="41"/>
        <v>0</v>
      </c>
      <c r="AR111" s="46"/>
      <c r="AS111" s="46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</row>
    <row r="112" spans="1:58" ht="12" customHeight="1" x14ac:dyDescent="0.3">
      <c r="A112" s="73" t="s">
        <v>188</v>
      </c>
      <c r="B112" s="38" t="s">
        <v>76</v>
      </c>
      <c r="C112" s="39">
        <v>6</v>
      </c>
      <c r="D112" s="39">
        <v>1</v>
      </c>
      <c r="E112" s="40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61">
        <f t="shared" si="24"/>
        <v>0</v>
      </c>
      <c r="U112" s="61">
        <f t="shared" si="43"/>
        <v>0</v>
      </c>
      <c r="V112" s="44">
        <v>0</v>
      </c>
      <c r="W112" s="44">
        <f t="shared" si="25"/>
        <v>0</v>
      </c>
      <c r="X112" s="45">
        <f t="shared" si="26"/>
        <v>0</v>
      </c>
      <c r="Y112" s="46">
        <f t="shared" si="27"/>
        <v>0</v>
      </c>
      <c r="Z112" s="47">
        <f t="shared" si="28"/>
        <v>0</v>
      </c>
      <c r="AA112" s="46"/>
      <c r="AB112" s="46">
        <f t="shared" si="29"/>
        <v>0</v>
      </c>
      <c r="AC112" s="46">
        <f t="shared" si="30"/>
        <v>0</v>
      </c>
      <c r="AD112" s="47">
        <f t="shared" si="31"/>
        <v>0</v>
      </c>
      <c r="AE112" s="46"/>
      <c r="AF112" s="46">
        <f t="shared" si="32"/>
        <v>0</v>
      </c>
      <c r="AG112" s="46">
        <f t="shared" si="33"/>
        <v>0</v>
      </c>
      <c r="AH112" s="47">
        <f t="shared" si="34"/>
        <v>0</v>
      </c>
      <c r="AI112" s="46"/>
      <c r="AJ112" s="46">
        <f t="shared" si="35"/>
        <v>0</v>
      </c>
      <c r="AK112" s="46">
        <f t="shared" si="36"/>
        <v>0</v>
      </c>
      <c r="AL112" s="47">
        <f t="shared" si="37"/>
        <v>0</v>
      </c>
      <c r="AM112" s="48">
        <f t="shared" si="42"/>
        <v>0</v>
      </c>
      <c r="AN112" s="48">
        <f t="shared" si="38"/>
        <v>0</v>
      </c>
      <c r="AO112" s="49" t="str">
        <f t="shared" si="39"/>
        <v>0</v>
      </c>
      <c r="AP112" s="46">
        <f t="shared" si="40"/>
        <v>0</v>
      </c>
      <c r="AQ112" s="46">
        <f t="shared" si="41"/>
        <v>0</v>
      </c>
      <c r="AR112" s="46"/>
      <c r="AS112" s="46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</row>
    <row r="113" spans="1:58" ht="12" customHeight="1" x14ac:dyDescent="0.3">
      <c r="A113" s="73" t="s">
        <v>189</v>
      </c>
      <c r="B113" s="38" t="s">
        <v>73</v>
      </c>
      <c r="C113" s="39">
        <v>6</v>
      </c>
      <c r="D113" s="39">
        <v>1</v>
      </c>
      <c r="E113" s="40">
        <v>21</v>
      </c>
      <c r="F113" s="41">
        <v>0</v>
      </c>
      <c r="G113" s="41">
        <v>0</v>
      </c>
      <c r="H113" s="60">
        <v>0</v>
      </c>
      <c r="I113" s="60">
        <v>0</v>
      </c>
      <c r="J113" s="60">
        <v>0</v>
      </c>
      <c r="K113" s="41">
        <v>2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61">
        <f t="shared" si="24"/>
        <v>0</v>
      </c>
      <c r="U113" s="61">
        <f t="shared" si="43"/>
        <v>0</v>
      </c>
      <c r="V113" s="44">
        <v>0</v>
      </c>
      <c r="W113" s="44">
        <f t="shared" si="25"/>
        <v>0</v>
      </c>
      <c r="X113" s="45">
        <f t="shared" si="26"/>
        <v>0</v>
      </c>
      <c r="Y113" s="46">
        <f t="shared" si="27"/>
        <v>0</v>
      </c>
      <c r="Z113" s="47">
        <f t="shared" si="28"/>
        <v>21</v>
      </c>
      <c r="AA113" s="46"/>
      <c r="AB113" s="46">
        <f t="shared" si="29"/>
        <v>21</v>
      </c>
      <c r="AC113" s="46">
        <f t="shared" si="30"/>
        <v>0</v>
      </c>
      <c r="AD113" s="47">
        <f t="shared" si="31"/>
        <v>21</v>
      </c>
      <c r="AE113" s="46"/>
      <c r="AF113" s="46">
        <f t="shared" si="32"/>
        <v>21</v>
      </c>
      <c r="AG113" s="46">
        <f t="shared" si="33"/>
        <v>0</v>
      </c>
      <c r="AH113" s="47">
        <f t="shared" si="34"/>
        <v>21</v>
      </c>
      <c r="AI113" s="46"/>
      <c r="AJ113" s="46">
        <f t="shared" si="35"/>
        <v>21</v>
      </c>
      <c r="AK113" s="46">
        <f t="shared" si="36"/>
        <v>0</v>
      </c>
      <c r="AL113" s="47">
        <f t="shared" si="37"/>
        <v>21</v>
      </c>
      <c r="AM113" s="48">
        <f t="shared" si="42"/>
        <v>0</v>
      </c>
      <c r="AN113" s="48">
        <f t="shared" si="38"/>
        <v>0</v>
      </c>
      <c r="AO113" s="49" t="str">
        <f t="shared" si="39"/>
        <v>0</v>
      </c>
      <c r="AP113" s="46">
        <f t="shared" si="40"/>
        <v>0</v>
      </c>
      <c r="AQ113" s="46">
        <f t="shared" si="41"/>
        <v>0</v>
      </c>
      <c r="AR113" s="46"/>
      <c r="AS113" s="46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  <row r="114" spans="1:58" ht="12" customHeight="1" x14ac:dyDescent="0.3">
      <c r="A114" s="73" t="s">
        <v>190</v>
      </c>
      <c r="B114" s="38" t="s">
        <v>182</v>
      </c>
      <c r="C114" s="39">
        <v>6</v>
      </c>
      <c r="D114" s="39">
        <v>1</v>
      </c>
      <c r="E114" s="40">
        <v>48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1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61">
        <f t="shared" si="24"/>
        <v>0</v>
      </c>
      <c r="U114" s="61">
        <f t="shared" si="43"/>
        <v>0</v>
      </c>
      <c r="V114" s="44">
        <v>0</v>
      </c>
      <c r="W114" s="44">
        <f t="shared" si="25"/>
        <v>0</v>
      </c>
      <c r="X114" s="45">
        <f t="shared" si="26"/>
        <v>0</v>
      </c>
      <c r="Y114" s="46">
        <f t="shared" si="27"/>
        <v>0</v>
      </c>
      <c r="Z114" s="47">
        <f t="shared" si="28"/>
        <v>48</v>
      </c>
      <c r="AA114" s="46"/>
      <c r="AB114" s="46">
        <f t="shared" si="29"/>
        <v>48</v>
      </c>
      <c r="AC114" s="46">
        <f t="shared" si="30"/>
        <v>0</v>
      </c>
      <c r="AD114" s="47">
        <f t="shared" si="31"/>
        <v>48</v>
      </c>
      <c r="AE114" s="46"/>
      <c r="AF114" s="46">
        <f t="shared" si="32"/>
        <v>48</v>
      </c>
      <c r="AG114" s="46">
        <f t="shared" si="33"/>
        <v>0</v>
      </c>
      <c r="AH114" s="47">
        <f t="shared" si="34"/>
        <v>48</v>
      </c>
      <c r="AI114" s="46"/>
      <c r="AJ114" s="46">
        <f t="shared" si="35"/>
        <v>48</v>
      </c>
      <c r="AK114" s="46">
        <f t="shared" si="36"/>
        <v>0</v>
      </c>
      <c r="AL114" s="47">
        <f t="shared" si="37"/>
        <v>48</v>
      </c>
      <c r="AM114" s="48">
        <f t="shared" si="42"/>
        <v>0</v>
      </c>
      <c r="AN114" s="48">
        <f t="shared" si="38"/>
        <v>0</v>
      </c>
      <c r="AO114" s="49" t="str">
        <f t="shared" si="39"/>
        <v>0</v>
      </c>
      <c r="AP114" s="46">
        <f t="shared" si="40"/>
        <v>0</v>
      </c>
      <c r="AQ114" s="46">
        <f t="shared" si="41"/>
        <v>0</v>
      </c>
      <c r="AR114" s="46"/>
      <c r="AS114" s="46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1:58" ht="12" customHeight="1" x14ac:dyDescent="0.3">
      <c r="A115" s="73" t="s">
        <v>191</v>
      </c>
      <c r="B115" s="38"/>
      <c r="C115" s="39">
        <v>6</v>
      </c>
      <c r="D115" s="39">
        <v>1</v>
      </c>
      <c r="E115" s="40">
        <v>6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61">
        <f t="shared" si="24"/>
        <v>0</v>
      </c>
      <c r="U115" s="61">
        <f t="shared" si="43"/>
        <v>0</v>
      </c>
      <c r="V115" s="44">
        <v>0</v>
      </c>
      <c r="W115" s="44">
        <f t="shared" si="25"/>
        <v>0</v>
      </c>
      <c r="X115" s="45">
        <f t="shared" si="26"/>
        <v>0</v>
      </c>
      <c r="Y115" s="46">
        <f t="shared" si="27"/>
        <v>0</v>
      </c>
      <c r="Z115" s="47">
        <f t="shared" si="28"/>
        <v>6</v>
      </c>
      <c r="AA115" s="46"/>
      <c r="AB115" s="46">
        <f t="shared" si="29"/>
        <v>6</v>
      </c>
      <c r="AC115" s="46">
        <f t="shared" si="30"/>
        <v>0</v>
      </c>
      <c r="AD115" s="47">
        <f t="shared" si="31"/>
        <v>6</v>
      </c>
      <c r="AE115" s="46"/>
      <c r="AF115" s="46">
        <f t="shared" si="32"/>
        <v>6</v>
      </c>
      <c r="AG115" s="46">
        <f t="shared" si="33"/>
        <v>0</v>
      </c>
      <c r="AH115" s="47">
        <f t="shared" si="34"/>
        <v>6</v>
      </c>
      <c r="AI115" s="46"/>
      <c r="AJ115" s="46">
        <f t="shared" si="35"/>
        <v>6</v>
      </c>
      <c r="AK115" s="46">
        <f t="shared" si="36"/>
        <v>0</v>
      </c>
      <c r="AL115" s="47">
        <f t="shared" si="37"/>
        <v>6</v>
      </c>
      <c r="AM115" s="48">
        <f t="shared" si="42"/>
        <v>0</v>
      </c>
      <c r="AN115" s="48">
        <f t="shared" si="38"/>
        <v>0</v>
      </c>
      <c r="AO115" s="49" t="str">
        <f t="shared" si="39"/>
        <v>0</v>
      </c>
      <c r="AP115" s="46">
        <f t="shared" si="40"/>
        <v>0</v>
      </c>
      <c r="AQ115" s="46">
        <f t="shared" si="41"/>
        <v>0</v>
      </c>
      <c r="AR115" s="46"/>
      <c r="AS115" s="46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</row>
    <row r="116" spans="1:58" ht="12" customHeight="1" x14ac:dyDescent="0.3">
      <c r="A116" s="73" t="s">
        <v>192</v>
      </c>
      <c r="B116" s="38" t="s">
        <v>95</v>
      </c>
      <c r="C116" s="39">
        <v>9</v>
      </c>
      <c r="D116" s="39">
        <v>9</v>
      </c>
      <c r="E116" s="40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61">
        <f t="shared" si="24"/>
        <v>0</v>
      </c>
      <c r="U116" s="61">
        <f t="shared" si="43"/>
        <v>0</v>
      </c>
      <c r="V116" s="44">
        <v>0</v>
      </c>
      <c r="W116" s="44">
        <f t="shared" si="25"/>
        <v>0</v>
      </c>
      <c r="X116" s="45">
        <f t="shared" si="26"/>
        <v>0</v>
      </c>
      <c r="Y116" s="46">
        <f t="shared" si="27"/>
        <v>0</v>
      </c>
      <c r="Z116" s="47">
        <f t="shared" si="28"/>
        <v>0</v>
      </c>
      <c r="AA116" s="46"/>
      <c r="AB116" s="46">
        <f t="shared" si="29"/>
        <v>0</v>
      </c>
      <c r="AC116" s="46">
        <f t="shared" si="30"/>
        <v>0</v>
      </c>
      <c r="AD116" s="47">
        <f t="shared" si="31"/>
        <v>0</v>
      </c>
      <c r="AE116" s="46"/>
      <c r="AF116" s="46">
        <f t="shared" si="32"/>
        <v>0</v>
      </c>
      <c r="AG116" s="46">
        <f t="shared" si="33"/>
        <v>0</v>
      </c>
      <c r="AH116" s="47">
        <f t="shared" si="34"/>
        <v>0</v>
      </c>
      <c r="AI116" s="46"/>
      <c r="AJ116" s="46">
        <f t="shared" si="35"/>
        <v>0</v>
      </c>
      <c r="AK116" s="46">
        <f t="shared" si="36"/>
        <v>0</v>
      </c>
      <c r="AL116" s="47">
        <f t="shared" si="37"/>
        <v>0</v>
      </c>
      <c r="AM116" s="48">
        <f t="shared" si="42"/>
        <v>0</v>
      </c>
      <c r="AN116" s="48">
        <f t="shared" si="38"/>
        <v>0</v>
      </c>
      <c r="AO116" s="49" t="str">
        <f t="shared" si="39"/>
        <v>0</v>
      </c>
      <c r="AP116" s="46">
        <f t="shared" si="40"/>
        <v>0</v>
      </c>
      <c r="AQ116" s="46">
        <f t="shared" si="41"/>
        <v>0</v>
      </c>
      <c r="AR116" s="46"/>
      <c r="AS116" s="46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1:58" ht="12" customHeight="1" x14ac:dyDescent="0.3">
      <c r="A117" s="73" t="s">
        <v>193</v>
      </c>
      <c r="B117" s="53" t="s">
        <v>45</v>
      </c>
      <c r="C117" s="39">
        <v>6</v>
      </c>
      <c r="D117" s="39">
        <v>1</v>
      </c>
      <c r="E117" s="40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61">
        <f t="shared" si="24"/>
        <v>0</v>
      </c>
      <c r="U117" s="61">
        <f t="shared" si="43"/>
        <v>0</v>
      </c>
      <c r="V117" s="44">
        <v>0</v>
      </c>
      <c r="W117" s="44">
        <f t="shared" si="25"/>
        <v>0</v>
      </c>
      <c r="X117" s="45">
        <f t="shared" si="26"/>
        <v>0</v>
      </c>
      <c r="Y117" s="46">
        <f t="shared" si="27"/>
        <v>0</v>
      </c>
      <c r="Z117" s="47">
        <f t="shared" si="28"/>
        <v>0</v>
      </c>
      <c r="AA117" s="46"/>
      <c r="AB117" s="46">
        <f t="shared" si="29"/>
        <v>0</v>
      </c>
      <c r="AC117" s="46">
        <f t="shared" si="30"/>
        <v>0</v>
      </c>
      <c r="AD117" s="47">
        <f t="shared" si="31"/>
        <v>0</v>
      </c>
      <c r="AE117" s="46"/>
      <c r="AF117" s="46">
        <f t="shared" si="32"/>
        <v>0</v>
      </c>
      <c r="AG117" s="46">
        <f t="shared" si="33"/>
        <v>0</v>
      </c>
      <c r="AH117" s="47">
        <f t="shared" si="34"/>
        <v>0</v>
      </c>
      <c r="AI117" s="46"/>
      <c r="AJ117" s="46">
        <f t="shared" si="35"/>
        <v>0</v>
      </c>
      <c r="AK117" s="46">
        <f t="shared" si="36"/>
        <v>0</v>
      </c>
      <c r="AL117" s="47">
        <f t="shared" si="37"/>
        <v>0</v>
      </c>
      <c r="AM117" s="48">
        <f t="shared" si="42"/>
        <v>0</v>
      </c>
      <c r="AN117" s="48">
        <f t="shared" si="38"/>
        <v>0</v>
      </c>
      <c r="AO117" s="49" t="str">
        <f t="shared" si="39"/>
        <v>0</v>
      </c>
      <c r="AP117" s="46">
        <f t="shared" si="40"/>
        <v>0</v>
      </c>
      <c r="AQ117" s="46">
        <f t="shared" si="41"/>
        <v>0</v>
      </c>
      <c r="AR117" s="46"/>
      <c r="AS117" s="46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</row>
    <row r="118" spans="1:58" ht="12" customHeight="1" x14ac:dyDescent="0.3">
      <c r="A118" s="73" t="s">
        <v>194</v>
      </c>
      <c r="B118" s="38" t="s">
        <v>195</v>
      </c>
      <c r="C118" s="39">
        <v>9</v>
      </c>
      <c r="D118" s="39">
        <v>9</v>
      </c>
      <c r="E118" s="40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61">
        <f t="shared" si="24"/>
        <v>0</v>
      </c>
      <c r="U118" s="61">
        <f t="shared" si="43"/>
        <v>0</v>
      </c>
      <c r="V118" s="44">
        <v>0</v>
      </c>
      <c r="W118" s="44">
        <f t="shared" si="25"/>
        <v>0</v>
      </c>
      <c r="X118" s="45">
        <f t="shared" si="26"/>
        <v>0</v>
      </c>
      <c r="Y118" s="46">
        <f t="shared" si="27"/>
        <v>0</v>
      </c>
      <c r="Z118" s="47">
        <f t="shared" si="28"/>
        <v>0</v>
      </c>
      <c r="AA118" s="46"/>
      <c r="AB118" s="46">
        <f t="shared" si="29"/>
        <v>0</v>
      </c>
      <c r="AC118" s="46">
        <f t="shared" si="30"/>
        <v>0</v>
      </c>
      <c r="AD118" s="47">
        <f t="shared" si="31"/>
        <v>0</v>
      </c>
      <c r="AE118" s="46"/>
      <c r="AF118" s="46">
        <f t="shared" si="32"/>
        <v>0</v>
      </c>
      <c r="AG118" s="46">
        <f t="shared" si="33"/>
        <v>0</v>
      </c>
      <c r="AH118" s="47">
        <f t="shared" si="34"/>
        <v>0</v>
      </c>
      <c r="AI118" s="46"/>
      <c r="AJ118" s="46">
        <f t="shared" si="35"/>
        <v>0</v>
      </c>
      <c r="AK118" s="46">
        <f t="shared" si="36"/>
        <v>0</v>
      </c>
      <c r="AL118" s="47">
        <f t="shared" si="37"/>
        <v>0</v>
      </c>
      <c r="AM118" s="48">
        <f t="shared" si="42"/>
        <v>0</v>
      </c>
      <c r="AN118" s="48">
        <f t="shared" si="38"/>
        <v>0</v>
      </c>
      <c r="AO118" s="49" t="str">
        <f t="shared" si="39"/>
        <v>0</v>
      </c>
      <c r="AP118" s="46">
        <f t="shared" si="40"/>
        <v>0</v>
      </c>
      <c r="AQ118" s="46">
        <f t="shared" si="41"/>
        <v>0</v>
      </c>
      <c r="AR118" s="46"/>
      <c r="AS118" s="46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</row>
    <row r="119" spans="1:58" ht="12" customHeight="1" x14ac:dyDescent="0.3">
      <c r="A119" s="73" t="s">
        <v>196</v>
      </c>
      <c r="B119" s="38" t="s">
        <v>72</v>
      </c>
      <c r="C119" s="39">
        <v>1</v>
      </c>
      <c r="D119" s="39">
        <v>1</v>
      </c>
      <c r="E119" s="40">
        <v>6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61">
        <f t="shared" si="24"/>
        <v>0</v>
      </c>
      <c r="U119" s="61">
        <f t="shared" si="43"/>
        <v>0</v>
      </c>
      <c r="V119" s="44">
        <v>0</v>
      </c>
      <c r="W119" s="44">
        <f t="shared" si="25"/>
        <v>0</v>
      </c>
      <c r="X119" s="45">
        <f t="shared" si="26"/>
        <v>0</v>
      </c>
      <c r="Y119" s="46">
        <f t="shared" si="27"/>
        <v>0</v>
      </c>
      <c r="Z119" s="47">
        <f t="shared" si="28"/>
        <v>6</v>
      </c>
      <c r="AA119" s="46"/>
      <c r="AB119" s="46">
        <f t="shared" si="29"/>
        <v>6</v>
      </c>
      <c r="AC119" s="46">
        <f t="shared" si="30"/>
        <v>0</v>
      </c>
      <c r="AD119" s="47">
        <f t="shared" si="31"/>
        <v>6</v>
      </c>
      <c r="AE119" s="46"/>
      <c r="AF119" s="46">
        <f t="shared" si="32"/>
        <v>6</v>
      </c>
      <c r="AG119" s="46">
        <f t="shared" si="33"/>
        <v>0</v>
      </c>
      <c r="AH119" s="47">
        <f t="shared" si="34"/>
        <v>6</v>
      </c>
      <c r="AI119" s="46"/>
      <c r="AJ119" s="46">
        <f t="shared" si="35"/>
        <v>6</v>
      </c>
      <c r="AK119" s="46">
        <f t="shared" si="36"/>
        <v>0</v>
      </c>
      <c r="AL119" s="47">
        <f t="shared" si="37"/>
        <v>6</v>
      </c>
      <c r="AM119" s="48">
        <f t="shared" si="42"/>
        <v>0</v>
      </c>
      <c r="AN119" s="48">
        <f t="shared" si="38"/>
        <v>0</v>
      </c>
      <c r="AO119" s="49" t="str">
        <f t="shared" si="39"/>
        <v>0</v>
      </c>
      <c r="AP119" s="46">
        <f t="shared" si="40"/>
        <v>0</v>
      </c>
      <c r="AQ119" s="46">
        <f t="shared" si="41"/>
        <v>0</v>
      </c>
      <c r="AR119" s="46"/>
      <c r="AS119" s="46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</row>
    <row r="120" spans="1:58" ht="12" customHeight="1" thickBot="1" x14ac:dyDescent="0.35">
      <c r="A120" s="77" t="s">
        <v>197</v>
      </c>
      <c r="B120" s="38" t="s">
        <v>42</v>
      </c>
      <c r="C120" s="39">
        <v>6</v>
      </c>
      <c r="D120" s="39">
        <v>1</v>
      </c>
      <c r="E120" s="40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61">
        <f t="shared" si="24"/>
        <v>0</v>
      </c>
      <c r="U120" s="61">
        <f t="shared" si="43"/>
        <v>0</v>
      </c>
      <c r="V120" s="44">
        <v>0</v>
      </c>
      <c r="W120" s="44">
        <f t="shared" si="25"/>
        <v>0</v>
      </c>
      <c r="X120" s="45">
        <f t="shared" si="26"/>
        <v>0</v>
      </c>
      <c r="Y120" s="46">
        <f t="shared" si="27"/>
        <v>0</v>
      </c>
      <c r="Z120" s="47">
        <f t="shared" si="28"/>
        <v>0</v>
      </c>
      <c r="AA120" s="46"/>
      <c r="AB120" s="46">
        <f t="shared" si="29"/>
        <v>0</v>
      </c>
      <c r="AC120" s="46">
        <f t="shared" si="30"/>
        <v>0</v>
      </c>
      <c r="AD120" s="47">
        <f t="shared" si="31"/>
        <v>0</v>
      </c>
      <c r="AE120" s="46"/>
      <c r="AF120" s="46">
        <f t="shared" si="32"/>
        <v>0</v>
      </c>
      <c r="AG120" s="46">
        <f t="shared" si="33"/>
        <v>0</v>
      </c>
      <c r="AH120" s="47">
        <f t="shared" si="34"/>
        <v>0</v>
      </c>
      <c r="AI120" s="46"/>
      <c r="AJ120" s="46">
        <f t="shared" si="35"/>
        <v>0</v>
      </c>
      <c r="AK120" s="46">
        <f t="shared" si="36"/>
        <v>0</v>
      </c>
      <c r="AL120" s="47">
        <f t="shared" si="37"/>
        <v>0</v>
      </c>
      <c r="AM120" s="48">
        <f t="shared" si="42"/>
        <v>0</v>
      </c>
      <c r="AN120" s="48">
        <f t="shared" si="38"/>
        <v>0</v>
      </c>
      <c r="AO120" s="49" t="str">
        <f t="shared" si="39"/>
        <v>0</v>
      </c>
      <c r="AP120" s="46">
        <f t="shared" si="40"/>
        <v>0</v>
      </c>
      <c r="AQ120" s="46">
        <f t="shared" si="41"/>
        <v>0</v>
      </c>
      <c r="AR120" s="46"/>
      <c r="AS120" s="46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ht="12" customHeight="1" x14ac:dyDescent="0.3">
      <c r="A121" s="73" t="s">
        <v>198</v>
      </c>
      <c r="B121" s="38" t="s">
        <v>171</v>
      </c>
      <c r="C121" s="39">
        <v>6</v>
      </c>
      <c r="D121" s="39">
        <v>1</v>
      </c>
      <c r="E121" s="40">
        <v>6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61">
        <f t="shared" si="24"/>
        <v>0</v>
      </c>
      <c r="U121" s="61">
        <f t="shared" si="43"/>
        <v>0</v>
      </c>
      <c r="V121" s="44">
        <v>0</v>
      </c>
      <c r="W121" s="44">
        <f t="shared" si="25"/>
        <v>0</v>
      </c>
      <c r="X121" s="45">
        <f t="shared" si="26"/>
        <v>0</v>
      </c>
      <c r="Y121" s="46">
        <f t="shared" si="27"/>
        <v>0</v>
      </c>
      <c r="Z121" s="47">
        <f t="shared" si="28"/>
        <v>6</v>
      </c>
      <c r="AA121" s="46"/>
      <c r="AB121" s="46">
        <f t="shared" si="29"/>
        <v>6</v>
      </c>
      <c r="AC121" s="46">
        <f t="shared" si="30"/>
        <v>0</v>
      </c>
      <c r="AD121" s="47">
        <f t="shared" si="31"/>
        <v>6</v>
      </c>
      <c r="AE121" s="46"/>
      <c r="AF121" s="46">
        <f t="shared" si="32"/>
        <v>6</v>
      </c>
      <c r="AG121" s="46">
        <f t="shared" si="33"/>
        <v>0</v>
      </c>
      <c r="AH121" s="47">
        <f t="shared" si="34"/>
        <v>6</v>
      </c>
      <c r="AI121" s="46"/>
      <c r="AJ121" s="46">
        <f t="shared" si="35"/>
        <v>6</v>
      </c>
      <c r="AK121" s="46">
        <f t="shared" si="36"/>
        <v>0</v>
      </c>
      <c r="AL121" s="47">
        <f t="shared" si="37"/>
        <v>6</v>
      </c>
      <c r="AM121" s="48">
        <f t="shared" si="42"/>
        <v>0</v>
      </c>
      <c r="AN121" s="48">
        <f t="shared" si="38"/>
        <v>0</v>
      </c>
      <c r="AO121" s="49" t="str">
        <f t="shared" si="39"/>
        <v>0</v>
      </c>
      <c r="AP121" s="46">
        <f t="shared" si="40"/>
        <v>0</v>
      </c>
      <c r="AQ121" s="46">
        <f t="shared" si="41"/>
        <v>0</v>
      </c>
      <c r="AR121" s="46"/>
      <c r="AS121" s="46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</row>
    <row r="122" spans="1:58" ht="12" customHeight="1" x14ac:dyDescent="0.3">
      <c r="A122" s="73" t="s">
        <v>199</v>
      </c>
      <c r="B122" s="38" t="s">
        <v>99</v>
      </c>
      <c r="C122" s="39">
        <v>6</v>
      </c>
      <c r="D122" s="39">
        <v>1</v>
      </c>
      <c r="E122" s="40">
        <v>2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61">
        <f t="shared" si="24"/>
        <v>0</v>
      </c>
      <c r="U122" s="61">
        <f t="shared" si="43"/>
        <v>0</v>
      </c>
      <c r="V122" s="44">
        <v>0</v>
      </c>
      <c r="W122" s="44">
        <f t="shared" si="25"/>
        <v>0</v>
      </c>
      <c r="X122" s="45">
        <f t="shared" si="26"/>
        <v>0</v>
      </c>
      <c r="Y122" s="46">
        <f t="shared" si="27"/>
        <v>0</v>
      </c>
      <c r="Z122" s="47">
        <f t="shared" si="28"/>
        <v>2</v>
      </c>
      <c r="AA122" s="46"/>
      <c r="AB122" s="46">
        <f t="shared" si="29"/>
        <v>2</v>
      </c>
      <c r="AC122" s="46">
        <f t="shared" si="30"/>
        <v>0</v>
      </c>
      <c r="AD122" s="47">
        <f t="shared" si="31"/>
        <v>2</v>
      </c>
      <c r="AE122" s="46"/>
      <c r="AF122" s="46">
        <f t="shared" si="32"/>
        <v>2</v>
      </c>
      <c r="AG122" s="46">
        <f t="shared" si="33"/>
        <v>0</v>
      </c>
      <c r="AH122" s="47">
        <f t="shared" si="34"/>
        <v>2</v>
      </c>
      <c r="AI122" s="46"/>
      <c r="AJ122" s="46">
        <f t="shared" si="35"/>
        <v>2</v>
      </c>
      <c r="AK122" s="46">
        <f t="shared" si="36"/>
        <v>0</v>
      </c>
      <c r="AL122" s="47">
        <f t="shared" si="37"/>
        <v>2</v>
      </c>
      <c r="AM122" s="48">
        <f t="shared" si="42"/>
        <v>0</v>
      </c>
      <c r="AN122" s="48">
        <f t="shared" si="38"/>
        <v>0</v>
      </c>
      <c r="AO122" s="49" t="str">
        <f t="shared" si="39"/>
        <v>0</v>
      </c>
      <c r="AP122" s="46">
        <f t="shared" si="40"/>
        <v>0</v>
      </c>
      <c r="AQ122" s="46">
        <f t="shared" si="41"/>
        <v>0</v>
      </c>
      <c r="AR122" s="46"/>
      <c r="AS122" s="46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ht="12" customHeight="1" x14ac:dyDescent="0.3">
      <c r="A123" s="73" t="s">
        <v>200</v>
      </c>
      <c r="B123" s="54" t="s">
        <v>108</v>
      </c>
      <c r="C123" s="39">
        <v>6</v>
      </c>
      <c r="D123" s="39">
        <v>1</v>
      </c>
      <c r="E123" s="40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61">
        <f t="shared" si="24"/>
        <v>0</v>
      </c>
      <c r="U123" s="61">
        <f t="shared" si="43"/>
        <v>0</v>
      </c>
      <c r="V123" s="44">
        <v>0</v>
      </c>
      <c r="W123" s="44">
        <f t="shared" si="25"/>
        <v>0</v>
      </c>
      <c r="X123" s="45">
        <f t="shared" si="26"/>
        <v>0</v>
      </c>
      <c r="Y123" s="46">
        <f t="shared" si="27"/>
        <v>0</v>
      </c>
      <c r="Z123" s="47">
        <f t="shared" si="28"/>
        <v>0</v>
      </c>
      <c r="AA123" s="46"/>
      <c r="AB123" s="46">
        <f t="shared" si="29"/>
        <v>0</v>
      </c>
      <c r="AC123" s="46">
        <f t="shared" si="30"/>
        <v>0</v>
      </c>
      <c r="AD123" s="47">
        <f t="shared" si="31"/>
        <v>0</v>
      </c>
      <c r="AE123" s="46"/>
      <c r="AF123" s="46">
        <f t="shared" si="32"/>
        <v>0</v>
      </c>
      <c r="AG123" s="46">
        <f t="shared" si="33"/>
        <v>0</v>
      </c>
      <c r="AH123" s="47">
        <f t="shared" si="34"/>
        <v>0</v>
      </c>
      <c r="AI123" s="46"/>
      <c r="AJ123" s="46">
        <f t="shared" si="35"/>
        <v>0</v>
      </c>
      <c r="AK123" s="46">
        <f t="shared" si="36"/>
        <v>0</v>
      </c>
      <c r="AL123" s="47">
        <f t="shared" si="37"/>
        <v>0</v>
      </c>
      <c r="AM123" s="48">
        <f t="shared" si="42"/>
        <v>0</v>
      </c>
      <c r="AN123" s="48">
        <f t="shared" si="38"/>
        <v>0</v>
      </c>
      <c r="AO123" s="49" t="str">
        <f t="shared" si="39"/>
        <v>0</v>
      </c>
      <c r="AP123" s="46">
        <f t="shared" si="40"/>
        <v>0</v>
      </c>
      <c r="AQ123" s="46">
        <f t="shared" si="41"/>
        <v>0</v>
      </c>
      <c r="AR123" s="46"/>
      <c r="AS123" s="46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</row>
    <row r="124" spans="1:58" ht="12" customHeight="1" x14ac:dyDescent="0.3">
      <c r="A124" s="73" t="s">
        <v>201</v>
      </c>
      <c r="B124" s="38" t="s">
        <v>202</v>
      </c>
      <c r="C124" s="39">
        <v>9</v>
      </c>
      <c r="D124" s="39">
        <v>9</v>
      </c>
      <c r="E124" s="40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61">
        <f t="shared" si="24"/>
        <v>0</v>
      </c>
      <c r="U124" s="61">
        <f t="shared" si="43"/>
        <v>0</v>
      </c>
      <c r="V124" s="44">
        <v>0</v>
      </c>
      <c r="W124" s="44">
        <f t="shared" si="25"/>
        <v>0</v>
      </c>
      <c r="X124" s="45">
        <f t="shared" si="26"/>
        <v>0</v>
      </c>
      <c r="Y124" s="46">
        <f t="shared" si="27"/>
        <v>0</v>
      </c>
      <c r="Z124" s="47">
        <f t="shared" si="28"/>
        <v>0</v>
      </c>
      <c r="AA124" s="46"/>
      <c r="AB124" s="46">
        <f t="shared" si="29"/>
        <v>0</v>
      </c>
      <c r="AC124" s="46">
        <f t="shared" si="30"/>
        <v>0</v>
      </c>
      <c r="AD124" s="47">
        <f t="shared" si="31"/>
        <v>0</v>
      </c>
      <c r="AE124" s="46"/>
      <c r="AF124" s="46">
        <f t="shared" si="32"/>
        <v>0</v>
      </c>
      <c r="AG124" s="46">
        <f t="shared" si="33"/>
        <v>0</v>
      </c>
      <c r="AH124" s="47">
        <f t="shared" si="34"/>
        <v>0</v>
      </c>
      <c r="AI124" s="46"/>
      <c r="AJ124" s="46">
        <f t="shared" si="35"/>
        <v>0</v>
      </c>
      <c r="AK124" s="46">
        <f t="shared" si="36"/>
        <v>0</v>
      </c>
      <c r="AL124" s="47">
        <f t="shared" si="37"/>
        <v>0</v>
      </c>
      <c r="AM124" s="48">
        <f t="shared" si="42"/>
        <v>0</v>
      </c>
      <c r="AN124" s="48">
        <f t="shared" si="38"/>
        <v>0</v>
      </c>
      <c r="AO124" s="49" t="str">
        <f t="shared" si="39"/>
        <v>0</v>
      </c>
      <c r="AP124" s="46">
        <f t="shared" si="40"/>
        <v>0</v>
      </c>
      <c r="AQ124" s="46">
        <f t="shared" si="41"/>
        <v>0</v>
      </c>
      <c r="AR124" s="46"/>
      <c r="AS124" s="46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</row>
    <row r="125" spans="1:58" ht="12" customHeight="1" x14ac:dyDescent="0.3">
      <c r="A125" s="73" t="s">
        <v>203</v>
      </c>
      <c r="B125" s="38" t="s">
        <v>42</v>
      </c>
      <c r="C125" s="39">
        <v>6</v>
      </c>
      <c r="D125" s="39">
        <v>1</v>
      </c>
      <c r="E125" s="40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61">
        <f t="shared" si="24"/>
        <v>0</v>
      </c>
      <c r="U125" s="61">
        <f t="shared" si="43"/>
        <v>0</v>
      </c>
      <c r="V125" s="44">
        <v>0</v>
      </c>
      <c r="W125" s="44">
        <f t="shared" si="25"/>
        <v>0</v>
      </c>
      <c r="X125" s="45">
        <f t="shared" si="26"/>
        <v>0</v>
      </c>
      <c r="Y125" s="46">
        <f t="shared" si="27"/>
        <v>0</v>
      </c>
      <c r="Z125" s="47">
        <f t="shared" si="28"/>
        <v>0</v>
      </c>
      <c r="AA125" s="46"/>
      <c r="AB125" s="46">
        <f t="shared" si="29"/>
        <v>0</v>
      </c>
      <c r="AC125" s="46">
        <f t="shared" si="30"/>
        <v>0</v>
      </c>
      <c r="AD125" s="47">
        <f t="shared" si="31"/>
        <v>0</v>
      </c>
      <c r="AE125" s="46"/>
      <c r="AF125" s="46">
        <f t="shared" si="32"/>
        <v>0</v>
      </c>
      <c r="AG125" s="46">
        <f t="shared" si="33"/>
        <v>0</v>
      </c>
      <c r="AH125" s="47">
        <f t="shared" si="34"/>
        <v>0</v>
      </c>
      <c r="AI125" s="46"/>
      <c r="AJ125" s="46">
        <f t="shared" si="35"/>
        <v>0</v>
      </c>
      <c r="AK125" s="46">
        <f t="shared" si="36"/>
        <v>0</v>
      </c>
      <c r="AL125" s="47">
        <f t="shared" si="37"/>
        <v>0</v>
      </c>
      <c r="AM125" s="48">
        <f t="shared" si="42"/>
        <v>0</v>
      </c>
      <c r="AN125" s="48">
        <f t="shared" si="38"/>
        <v>0</v>
      </c>
      <c r="AO125" s="49" t="str">
        <f t="shared" si="39"/>
        <v>0</v>
      </c>
      <c r="AP125" s="46">
        <f t="shared" si="40"/>
        <v>0</v>
      </c>
      <c r="AQ125" s="46">
        <f t="shared" si="41"/>
        <v>0</v>
      </c>
      <c r="AR125" s="46"/>
      <c r="AS125" s="46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</row>
    <row r="126" spans="1:58" ht="12" customHeight="1" x14ac:dyDescent="0.3">
      <c r="A126" s="73" t="s">
        <v>204</v>
      </c>
      <c r="B126" s="38" t="s">
        <v>95</v>
      </c>
      <c r="C126" s="39">
        <v>9</v>
      </c>
      <c r="D126" s="39">
        <v>9</v>
      </c>
      <c r="E126" s="40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61">
        <f t="shared" si="24"/>
        <v>0</v>
      </c>
      <c r="U126" s="61">
        <f t="shared" si="43"/>
        <v>0</v>
      </c>
      <c r="V126" s="44">
        <v>0</v>
      </c>
      <c r="W126" s="44">
        <f t="shared" si="25"/>
        <v>0</v>
      </c>
      <c r="X126" s="45">
        <f t="shared" si="26"/>
        <v>0</v>
      </c>
      <c r="Y126" s="46">
        <f t="shared" si="27"/>
        <v>0</v>
      </c>
      <c r="Z126" s="47">
        <f t="shared" si="28"/>
        <v>0</v>
      </c>
      <c r="AA126" s="46"/>
      <c r="AB126" s="46">
        <f t="shared" si="29"/>
        <v>0</v>
      </c>
      <c r="AC126" s="46">
        <f t="shared" si="30"/>
        <v>0</v>
      </c>
      <c r="AD126" s="47">
        <f t="shared" si="31"/>
        <v>0</v>
      </c>
      <c r="AE126" s="46"/>
      <c r="AF126" s="46">
        <f t="shared" si="32"/>
        <v>0</v>
      </c>
      <c r="AG126" s="46">
        <f t="shared" si="33"/>
        <v>0</v>
      </c>
      <c r="AH126" s="47">
        <f t="shared" si="34"/>
        <v>0</v>
      </c>
      <c r="AI126" s="46"/>
      <c r="AJ126" s="46">
        <f t="shared" si="35"/>
        <v>0</v>
      </c>
      <c r="AK126" s="46">
        <f t="shared" si="36"/>
        <v>0</v>
      </c>
      <c r="AL126" s="47">
        <f t="shared" si="37"/>
        <v>0</v>
      </c>
      <c r="AM126" s="48">
        <f t="shared" si="42"/>
        <v>0</v>
      </c>
      <c r="AN126" s="48">
        <f t="shared" si="38"/>
        <v>0</v>
      </c>
      <c r="AO126" s="49" t="str">
        <f t="shared" si="39"/>
        <v>0</v>
      </c>
      <c r="AP126" s="46">
        <f t="shared" si="40"/>
        <v>0</v>
      </c>
      <c r="AQ126" s="46">
        <f t="shared" si="41"/>
        <v>0</v>
      </c>
      <c r="AR126" s="46"/>
      <c r="AS126" s="46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1:58" ht="12" customHeight="1" x14ac:dyDescent="0.3">
      <c r="A127" s="73" t="s">
        <v>205</v>
      </c>
      <c r="B127" s="38" t="s">
        <v>69</v>
      </c>
      <c r="C127" s="39">
        <v>6</v>
      </c>
      <c r="D127" s="39">
        <v>1</v>
      </c>
      <c r="E127" s="40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61">
        <f t="shared" si="24"/>
        <v>0</v>
      </c>
      <c r="U127" s="61">
        <f t="shared" si="43"/>
        <v>0</v>
      </c>
      <c r="V127" s="44">
        <v>0</v>
      </c>
      <c r="W127" s="44">
        <f t="shared" si="25"/>
        <v>0</v>
      </c>
      <c r="X127" s="45">
        <f t="shared" si="26"/>
        <v>0</v>
      </c>
      <c r="Y127" s="46">
        <f t="shared" si="27"/>
        <v>0</v>
      </c>
      <c r="Z127" s="47">
        <f t="shared" si="28"/>
        <v>0</v>
      </c>
      <c r="AA127" s="46"/>
      <c r="AB127" s="46">
        <f t="shared" si="29"/>
        <v>0</v>
      </c>
      <c r="AC127" s="46">
        <f t="shared" si="30"/>
        <v>0</v>
      </c>
      <c r="AD127" s="47">
        <f t="shared" si="31"/>
        <v>0</v>
      </c>
      <c r="AE127" s="46"/>
      <c r="AF127" s="46">
        <f t="shared" si="32"/>
        <v>0</v>
      </c>
      <c r="AG127" s="46">
        <f t="shared" si="33"/>
        <v>0</v>
      </c>
      <c r="AH127" s="47">
        <f t="shared" si="34"/>
        <v>0</v>
      </c>
      <c r="AI127" s="46"/>
      <c r="AJ127" s="46">
        <f t="shared" si="35"/>
        <v>0</v>
      </c>
      <c r="AK127" s="46">
        <f t="shared" si="36"/>
        <v>0</v>
      </c>
      <c r="AL127" s="47">
        <f t="shared" si="37"/>
        <v>0</v>
      </c>
      <c r="AM127" s="48">
        <f t="shared" si="42"/>
        <v>0</v>
      </c>
      <c r="AN127" s="48">
        <f t="shared" si="38"/>
        <v>0</v>
      </c>
      <c r="AO127" s="49" t="str">
        <f t="shared" si="39"/>
        <v>0</v>
      </c>
      <c r="AP127" s="46">
        <f t="shared" si="40"/>
        <v>0</v>
      </c>
      <c r="AQ127" s="46">
        <f t="shared" si="41"/>
        <v>0</v>
      </c>
      <c r="AR127" s="46"/>
      <c r="AS127" s="46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ht="12" customHeight="1" x14ac:dyDescent="0.3">
      <c r="A128" s="73" t="s">
        <v>206</v>
      </c>
      <c r="B128" s="38" t="s">
        <v>143</v>
      </c>
      <c r="C128" s="39">
        <v>6</v>
      </c>
      <c r="D128" s="39">
        <v>1</v>
      </c>
      <c r="E128" s="40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61">
        <f t="shared" si="24"/>
        <v>0</v>
      </c>
      <c r="U128" s="61">
        <f t="shared" si="43"/>
        <v>0</v>
      </c>
      <c r="V128" s="44">
        <v>0</v>
      </c>
      <c r="W128" s="44">
        <f t="shared" si="25"/>
        <v>0</v>
      </c>
      <c r="X128" s="45">
        <f t="shared" si="26"/>
        <v>0</v>
      </c>
      <c r="Y128" s="46">
        <f t="shared" si="27"/>
        <v>0</v>
      </c>
      <c r="Z128" s="47">
        <f t="shared" si="28"/>
        <v>0</v>
      </c>
      <c r="AA128" s="46"/>
      <c r="AB128" s="46">
        <f t="shared" si="29"/>
        <v>0</v>
      </c>
      <c r="AC128" s="46">
        <f t="shared" si="30"/>
        <v>0</v>
      </c>
      <c r="AD128" s="47">
        <f t="shared" si="31"/>
        <v>0</v>
      </c>
      <c r="AE128" s="46"/>
      <c r="AF128" s="46">
        <f t="shared" si="32"/>
        <v>0</v>
      </c>
      <c r="AG128" s="46">
        <f t="shared" si="33"/>
        <v>0</v>
      </c>
      <c r="AH128" s="47">
        <f t="shared" si="34"/>
        <v>0</v>
      </c>
      <c r="AI128" s="46"/>
      <c r="AJ128" s="46">
        <f t="shared" si="35"/>
        <v>0</v>
      </c>
      <c r="AK128" s="46">
        <f t="shared" si="36"/>
        <v>0</v>
      </c>
      <c r="AL128" s="47">
        <f t="shared" si="37"/>
        <v>0</v>
      </c>
      <c r="AM128" s="48">
        <f t="shared" si="42"/>
        <v>0</v>
      </c>
      <c r="AN128" s="48">
        <f t="shared" si="38"/>
        <v>0</v>
      </c>
      <c r="AO128" s="49" t="str">
        <f t="shared" si="39"/>
        <v>0</v>
      </c>
      <c r="AP128" s="46">
        <f t="shared" si="40"/>
        <v>0</v>
      </c>
      <c r="AQ128" s="46">
        <f t="shared" si="41"/>
        <v>0</v>
      </c>
      <c r="AR128" s="46"/>
      <c r="AS128" s="46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</row>
    <row r="129" spans="1:58" ht="12" customHeight="1" x14ac:dyDescent="0.3">
      <c r="A129" s="73" t="s">
        <v>207</v>
      </c>
      <c r="B129" s="54" t="s">
        <v>208</v>
      </c>
      <c r="C129" s="39">
        <v>12</v>
      </c>
      <c r="D129" s="39">
        <v>1</v>
      </c>
      <c r="E129" s="40">
        <v>0</v>
      </c>
      <c r="F129" s="41">
        <v>0</v>
      </c>
      <c r="G129" s="41">
        <v>0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41">
        <v>0</v>
      </c>
      <c r="S129" s="41">
        <v>0</v>
      </c>
      <c r="T129" s="61">
        <f t="shared" si="24"/>
        <v>0</v>
      </c>
      <c r="U129" s="61">
        <f t="shared" si="43"/>
        <v>0</v>
      </c>
      <c r="V129" s="44">
        <v>0</v>
      </c>
      <c r="W129" s="44">
        <f t="shared" si="25"/>
        <v>0</v>
      </c>
      <c r="X129" s="45">
        <f t="shared" si="26"/>
        <v>0</v>
      </c>
      <c r="Y129" s="46">
        <f t="shared" si="27"/>
        <v>0</v>
      </c>
      <c r="Z129" s="47">
        <f t="shared" si="28"/>
        <v>0</v>
      </c>
      <c r="AA129" s="46"/>
      <c r="AB129" s="46">
        <f t="shared" si="29"/>
        <v>0</v>
      </c>
      <c r="AC129" s="46">
        <f t="shared" si="30"/>
        <v>0</v>
      </c>
      <c r="AD129" s="47">
        <f t="shared" si="31"/>
        <v>0</v>
      </c>
      <c r="AE129" s="46"/>
      <c r="AF129" s="46">
        <f t="shared" si="32"/>
        <v>0</v>
      </c>
      <c r="AG129" s="46">
        <f t="shared" si="33"/>
        <v>0</v>
      </c>
      <c r="AH129" s="47">
        <f t="shared" si="34"/>
        <v>0</v>
      </c>
      <c r="AI129" s="46"/>
      <c r="AJ129" s="46">
        <f t="shared" si="35"/>
        <v>0</v>
      </c>
      <c r="AK129" s="46">
        <f t="shared" si="36"/>
        <v>0</v>
      </c>
      <c r="AL129" s="47">
        <f t="shared" si="37"/>
        <v>0</v>
      </c>
      <c r="AM129" s="48">
        <f t="shared" ref="AM129:AM160" si="44">X129*19</f>
        <v>0</v>
      </c>
      <c r="AN129" s="48">
        <f t="shared" si="38"/>
        <v>0</v>
      </c>
      <c r="AO129" s="49" t="str">
        <f t="shared" si="39"/>
        <v>0</v>
      </c>
      <c r="AP129" s="46">
        <f t="shared" si="40"/>
        <v>0</v>
      </c>
      <c r="AQ129" s="46">
        <f t="shared" si="41"/>
        <v>0</v>
      </c>
      <c r="AR129" s="46"/>
      <c r="AS129" s="46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</row>
    <row r="130" spans="1:58" ht="12" customHeight="1" x14ac:dyDescent="0.3">
      <c r="A130" s="73" t="s">
        <v>209</v>
      </c>
      <c r="B130" s="38" t="s">
        <v>95</v>
      </c>
      <c r="C130" s="39">
        <v>9</v>
      </c>
      <c r="D130" s="39">
        <v>9</v>
      </c>
      <c r="E130" s="40">
        <v>0</v>
      </c>
      <c r="F130" s="41">
        <v>0</v>
      </c>
      <c r="G130" s="41">
        <v>0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61">
        <f t="shared" si="24"/>
        <v>0</v>
      </c>
      <c r="U130" s="61">
        <f t="shared" si="43"/>
        <v>0</v>
      </c>
      <c r="V130" s="44">
        <v>0</v>
      </c>
      <c r="W130" s="44">
        <f t="shared" si="25"/>
        <v>0</v>
      </c>
      <c r="X130" s="45">
        <f t="shared" si="26"/>
        <v>0</v>
      </c>
      <c r="Y130" s="46">
        <f t="shared" si="27"/>
        <v>0</v>
      </c>
      <c r="Z130" s="47">
        <f t="shared" si="28"/>
        <v>0</v>
      </c>
      <c r="AA130" s="46"/>
      <c r="AB130" s="46">
        <f t="shared" si="29"/>
        <v>0</v>
      </c>
      <c r="AC130" s="46">
        <f t="shared" si="30"/>
        <v>0</v>
      </c>
      <c r="AD130" s="47">
        <f t="shared" si="31"/>
        <v>0</v>
      </c>
      <c r="AE130" s="46"/>
      <c r="AF130" s="46">
        <f t="shared" si="32"/>
        <v>0</v>
      </c>
      <c r="AG130" s="46">
        <f t="shared" si="33"/>
        <v>0</v>
      </c>
      <c r="AH130" s="47">
        <f t="shared" si="34"/>
        <v>0</v>
      </c>
      <c r="AI130" s="46"/>
      <c r="AJ130" s="46">
        <f t="shared" si="35"/>
        <v>0</v>
      </c>
      <c r="AK130" s="46">
        <f t="shared" si="36"/>
        <v>0</v>
      </c>
      <c r="AL130" s="47">
        <f t="shared" si="37"/>
        <v>0</v>
      </c>
      <c r="AM130" s="48">
        <f t="shared" si="44"/>
        <v>0</v>
      </c>
      <c r="AN130" s="48">
        <f t="shared" si="38"/>
        <v>0</v>
      </c>
      <c r="AO130" s="49" t="str">
        <f t="shared" si="39"/>
        <v>0</v>
      </c>
      <c r="AP130" s="46">
        <f t="shared" si="40"/>
        <v>0</v>
      </c>
      <c r="AQ130" s="46">
        <f t="shared" si="41"/>
        <v>0</v>
      </c>
      <c r="AR130" s="46"/>
      <c r="AS130" s="46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</row>
    <row r="131" spans="1:58" ht="12" customHeight="1" x14ac:dyDescent="0.3">
      <c r="A131" s="73" t="s">
        <v>210</v>
      </c>
      <c r="B131" s="54" t="s">
        <v>95</v>
      </c>
      <c r="C131" s="39">
        <v>9</v>
      </c>
      <c r="D131" s="39">
        <v>9</v>
      </c>
      <c r="E131" s="40">
        <v>0</v>
      </c>
      <c r="F131" s="41">
        <v>0</v>
      </c>
      <c r="G131" s="41">
        <v>0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41">
        <v>0</v>
      </c>
      <c r="S131" s="41">
        <v>0</v>
      </c>
      <c r="T131" s="61">
        <f t="shared" si="24"/>
        <v>0</v>
      </c>
      <c r="U131" s="61">
        <f t="shared" si="43"/>
        <v>0</v>
      </c>
      <c r="V131" s="44">
        <v>0</v>
      </c>
      <c r="W131" s="44">
        <f t="shared" si="25"/>
        <v>0</v>
      </c>
      <c r="X131" s="45">
        <f t="shared" si="26"/>
        <v>0</v>
      </c>
      <c r="Y131" s="46">
        <f t="shared" si="27"/>
        <v>0</v>
      </c>
      <c r="Z131" s="47">
        <f t="shared" si="28"/>
        <v>0</v>
      </c>
      <c r="AA131" s="46"/>
      <c r="AB131" s="46">
        <f t="shared" si="29"/>
        <v>0</v>
      </c>
      <c r="AC131" s="46">
        <f t="shared" si="30"/>
        <v>0</v>
      </c>
      <c r="AD131" s="47">
        <f t="shared" si="31"/>
        <v>0</v>
      </c>
      <c r="AE131" s="46"/>
      <c r="AF131" s="46">
        <f t="shared" si="32"/>
        <v>0</v>
      </c>
      <c r="AG131" s="46">
        <f t="shared" si="33"/>
        <v>0</v>
      </c>
      <c r="AH131" s="47">
        <f t="shared" si="34"/>
        <v>0</v>
      </c>
      <c r="AI131" s="46"/>
      <c r="AJ131" s="46">
        <f t="shared" si="35"/>
        <v>0</v>
      </c>
      <c r="AK131" s="46">
        <f t="shared" si="36"/>
        <v>0</v>
      </c>
      <c r="AL131" s="47">
        <f t="shared" si="37"/>
        <v>0</v>
      </c>
      <c r="AM131" s="48">
        <f t="shared" si="44"/>
        <v>0</v>
      </c>
      <c r="AN131" s="48">
        <f t="shared" si="38"/>
        <v>0</v>
      </c>
      <c r="AO131" s="49" t="str">
        <f t="shared" si="39"/>
        <v>0</v>
      </c>
      <c r="AP131" s="46">
        <f t="shared" si="40"/>
        <v>0</v>
      </c>
      <c r="AQ131" s="46">
        <f t="shared" si="41"/>
        <v>0</v>
      </c>
      <c r="AR131" s="46"/>
      <c r="AS131" s="46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</row>
    <row r="132" spans="1:58" ht="12" customHeight="1" x14ac:dyDescent="0.3">
      <c r="A132" s="73" t="s">
        <v>211</v>
      </c>
      <c r="B132" s="38" t="s">
        <v>55</v>
      </c>
      <c r="C132" s="39">
        <v>6</v>
      </c>
      <c r="D132" s="39">
        <v>1</v>
      </c>
      <c r="E132" s="40">
        <v>0</v>
      </c>
      <c r="F132" s="41">
        <v>0</v>
      </c>
      <c r="G132" s="41">
        <v>0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61">
        <f t="shared" ref="T132:T195" si="45">+U132+V132</f>
        <v>0</v>
      </c>
      <c r="U132" s="61">
        <f t="shared" si="43"/>
        <v>0</v>
      </c>
      <c r="V132" s="44">
        <v>0</v>
      </c>
      <c r="W132" s="44">
        <f t="shared" ref="W132:W195" si="46">AVERAGE(F132:I132)</f>
        <v>0</v>
      </c>
      <c r="X132" s="45">
        <f t="shared" ref="X132:X195" si="47">T132/$X$2</f>
        <v>0</v>
      </c>
      <c r="Y132" s="46">
        <f t="shared" ref="Y132:Y195" si="48">X132*$Y$2</f>
        <v>0</v>
      </c>
      <c r="Z132" s="47">
        <f t="shared" ref="Z132:Z195" si="49">+E132-Y132</f>
        <v>0</v>
      </c>
      <c r="AA132" s="46"/>
      <c r="AB132" s="46">
        <f t="shared" ref="AB132:AB195" si="50">SUM(Z132:AA132)</f>
        <v>0</v>
      </c>
      <c r="AC132" s="46">
        <f t="shared" ref="AC132:AC195" si="51">X132*$AC$2</f>
        <v>0</v>
      </c>
      <c r="AD132" s="47">
        <f t="shared" ref="AD132:AD195" si="52">+AB132-AC132</f>
        <v>0</v>
      </c>
      <c r="AE132" s="46"/>
      <c r="AF132" s="46">
        <f t="shared" ref="AF132:AF195" si="53">SUM(AD132:AE132)</f>
        <v>0</v>
      </c>
      <c r="AG132" s="46">
        <f t="shared" ref="AG132:AG195" si="54">X132*$AG$2</f>
        <v>0</v>
      </c>
      <c r="AH132" s="47">
        <f t="shared" ref="AH132:AH195" si="55">+AF132-AG132</f>
        <v>0</v>
      </c>
      <c r="AI132" s="46"/>
      <c r="AJ132" s="46">
        <f t="shared" ref="AJ132:AJ195" si="56">SUM(AH132:AI132)</f>
        <v>0</v>
      </c>
      <c r="AK132" s="46">
        <f t="shared" ref="AK132:AK195" si="57">X132*$AK$2</f>
        <v>0</v>
      </c>
      <c r="AL132" s="47">
        <f t="shared" ref="AL132:AL195" si="58">AJ132-AK132</f>
        <v>0</v>
      </c>
      <c r="AM132" s="48">
        <f t="shared" si="44"/>
        <v>0</v>
      </c>
      <c r="AN132" s="48">
        <f t="shared" ref="AN132:AN195" si="59">T132+AM132</f>
        <v>0</v>
      </c>
      <c r="AO132" s="49" t="str">
        <f t="shared" ref="AO132:AO195" si="60">IF(AN132=0,"0",(AL132-AN132))</f>
        <v>0</v>
      </c>
      <c r="AP132" s="46">
        <f t="shared" ref="AP132:AP195" si="61">SUM(AO132/C132)</f>
        <v>0</v>
      </c>
      <c r="AQ132" s="46">
        <f t="shared" ref="AQ132:AQ195" si="62">ABS(ROUNDUP(AP132,0))</f>
        <v>0</v>
      </c>
      <c r="AR132" s="46"/>
      <c r="AS132" s="46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ht="12" customHeight="1" x14ac:dyDescent="0.3">
      <c r="A133" s="73" t="s">
        <v>212</v>
      </c>
      <c r="B133" s="38" t="s">
        <v>55</v>
      </c>
      <c r="C133" s="39">
        <v>6</v>
      </c>
      <c r="D133" s="39">
        <v>1</v>
      </c>
      <c r="E133" s="40">
        <v>0</v>
      </c>
      <c r="F133" s="41">
        <v>0</v>
      </c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61">
        <f t="shared" si="45"/>
        <v>0</v>
      </c>
      <c r="U133" s="61">
        <f t="shared" si="43"/>
        <v>0</v>
      </c>
      <c r="V133" s="44">
        <v>0</v>
      </c>
      <c r="W133" s="44">
        <f t="shared" si="46"/>
        <v>0</v>
      </c>
      <c r="X133" s="45">
        <f t="shared" si="47"/>
        <v>0</v>
      </c>
      <c r="Y133" s="46">
        <f t="shared" si="48"/>
        <v>0</v>
      </c>
      <c r="Z133" s="47">
        <f t="shared" si="49"/>
        <v>0</v>
      </c>
      <c r="AA133" s="46"/>
      <c r="AB133" s="46">
        <f t="shared" si="50"/>
        <v>0</v>
      </c>
      <c r="AC133" s="46">
        <f t="shared" si="51"/>
        <v>0</v>
      </c>
      <c r="AD133" s="47">
        <f t="shared" si="52"/>
        <v>0</v>
      </c>
      <c r="AE133" s="46"/>
      <c r="AF133" s="46">
        <f t="shared" si="53"/>
        <v>0</v>
      </c>
      <c r="AG133" s="46">
        <f t="shared" si="54"/>
        <v>0</v>
      </c>
      <c r="AH133" s="47">
        <f t="shared" si="55"/>
        <v>0</v>
      </c>
      <c r="AI133" s="46"/>
      <c r="AJ133" s="46">
        <f t="shared" si="56"/>
        <v>0</v>
      </c>
      <c r="AK133" s="46">
        <f t="shared" si="57"/>
        <v>0</v>
      </c>
      <c r="AL133" s="47">
        <f t="shared" si="58"/>
        <v>0</v>
      </c>
      <c r="AM133" s="48">
        <f t="shared" si="44"/>
        <v>0</v>
      </c>
      <c r="AN133" s="48">
        <f t="shared" si="59"/>
        <v>0</v>
      </c>
      <c r="AO133" s="49" t="str">
        <f t="shared" si="60"/>
        <v>0</v>
      </c>
      <c r="AP133" s="46">
        <f t="shared" si="61"/>
        <v>0</v>
      </c>
      <c r="AQ133" s="46">
        <f t="shared" si="62"/>
        <v>0</v>
      </c>
      <c r="AR133" s="46"/>
      <c r="AS133" s="46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1:58" ht="12" customHeight="1" thickBot="1" x14ac:dyDescent="0.35">
      <c r="A134" s="77" t="s">
        <v>213</v>
      </c>
      <c r="B134" s="53" t="s">
        <v>45</v>
      </c>
      <c r="C134" s="39">
        <v>12</v>
      </c>
      <c r="D134" s="39">
        <v>1</v>
      </c>
      <c r="E134" s="40">
        <v>0</v>
      </c>
      <c r="F134" s="41">
        <v>0</v>
      </c>
      <c r="G134" s="41">
        <v>0</v>
      </c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61">
        <f t="shared" si="45"/>
        <v>0</v>
      </c>
      <c r="U134" s="61">
        <f t="shared" si="43"/>
        <v>0</v>
      </c>
      <c r="V134" s="44">
        <v>0</v>
      </c>
      <c r="W134" s="44">
        <f t="shared" si="46"/>
        <v>0</v>
      </c>
      <c r="X134" s="45">
        <f t="shared" si="47"/>
        <v>0</v>
      </c>
      <c r="Y134" s="46">
        <f t="shared" si="48"/>
        <v>0</v>
      </c>
      <c r="Z134" s="47">
        <f t="shared" si="49"/>
        <v>0</v>
      </c>
      <c r="AA134" s="46"/>
      <c r="AB134" s="46">
        <f t="shared" si="50"/>
        <v>0</v>
      </c>
      <c r="AC134" s="46">
        <f t="shared" si="51"/>
        <v>0</v>
      </c>
      <c r="AD134" s="47">
        <f t="shared" si="52"/>
        <v>0</v>
      </c>
      <c r="AE134" s="46"/>
      <c r="AF134" s="46">
        <f t="shared" si="53"/>
        <v>0</v>
      </c>
      <c r="AG134" s="46">
        <f t="shared" si="54"/>
        <v>0</v>
      </c>
      <c r="AH134" s="47">
        <f t="shared" si="55"/>
        <v>0</v>
      </c>
      <c r="AI134" s="46"/>
      <c r="AJ134" s="46">
        <f t="shared" si="56"/>
        <v>0</v>
      </c>
      <c r="AK134" s="46">
        <f t="shared" si="57"/>
        <v>0</v>
      </c>
      <c r="AL134" s="47">
        <f t="shared" si="58"/>
        <v>0</v>
      </c>
      <c r="AM134" s="48">
        <f t="shared" si="44"/>
        <v>0</v>
      </c>
      <c r="AN134" s="48">
        <f t="shared" si="59"/>
        <v>0</v>
      </c>
      <c r="AO134" s="49" t="str">
        <f t="shared" si="60"/>
        <v>0</v>
      </c>
      <c r="AP134" s="46">
        <f t="shared" si="61"/>
        <v>0</v>
      </c>
      <c r="AQ134" s="46">
        <f t="shared" si="62"/>
        <v>0</v>
      </c>
      <c r="AR134" s="46"/>
      <c r="AS134" s="46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ht="12" customHeight="1" x14ac:dyDescent="0.3">
      <c r="A135" s="73" t="s">
        <v>214</v>
      </c>
      <c r="B135" s="38" t="s">
        <v>215</v>
      </c>
      <c r="C135" s="39">
        <v>9</v>
      </c>
      <c r="D135" s="39">
        <v>9</v>
      </c>
      <c r="E135" s="40">
        <v>0</v>
      </c>
      <c r="F135" s="41">
        <v>0</v>
      </c>
      <c r="G135" s="41">
        <v>0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0</v>
      </c>
      <c r="R135" s="41">
        <v>0</v>
      </c>
      <c r="S135" s="41">
        <v>0</v>
      </c>
      <c r="T135" s="61">
        <f t="shared" si="45"/>
        <v>0</v>
      </c>
      <c r="U135" s="61">
        <f t="shared" si="43"/>
        <v>0</v>
      </c>
      <c r="V135" s="44">
        <v>0</v>
      </c>
      <c r="W135" s="44">
        <f t="shared" si="46"/>
        <v>0</v>
      </c>
      <c r="X135" s="45">
        <f t="shared" si="47"/>
        <v>0</v>
      </c>
      <c r="Y135" s="46">
        <f t="shared" si="48"/>
        <v>0</v>
      </c>
      <c r="Z135" s="47">
        <f t="shared" si="49"/>
        <v>0</v>
      </c>
      <c r="AA135" s="46"/>
      <c r="AB135" s="46">
        <f t="shared" si="50"/>
        <v>0</v>
      </c>
      <c r="AC135" s="46">
        <f t="shared" si="51"/>
        <v>0</v>
      </c>
      <c r="AD135" s="47">
        <f t="shared" si="52"/>
        <v>0</v>
      </c>
      <c r="AE135" s="46"/>
      <c r="AF135" s="46">
        <f t="shared" si="53"/>
        <v>0</v>
      </c>
      <c r="AG135" s="46">
        <f t="shared" si="54"/>
        <v>0</v>
      </c>
      <c r="AH135" s="47">
        <f t="shared" si="55"/>
        <v>0</v>
      </c>
      <c r="AI135" s="46"/>
      <c r="AJ135" s="46">
        <f t="shared" si="56"/>
        <v>0</v>
      </c>
      <c r="AK135" s="46">
        <f t="shared" si="57"/>
        <v>0</v>
      </c>
      <c r="AL135" s="47">
        <f t="shared" si="58"/>
        <v>0</v>
      </c>
      <c r="AM135" s="48">
        <f t="shared" si="44"/>
        <v>0</v>
      </c>
      <c r="AN135" s="48">
        <f t="shared" si="59"/>
        <v>0</v>
      </c>
      <c r="AO135" s="49" t="str">
        <f t="shared" si="60"/>
        <v>0</v>
      </c>
      <c r="AP135" s="46">
        <f t="shared" si="61"/>
        <v>0</v>
      </c>
      <c r="AQ135" s="46">
        <f t="shared" si="62"/>
        <v>0</v>
      </c>
      <c r="AR135" s="46"/>
      <c r="AS135" s="46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</row>
    <row r="136" spans="1:58" ht="12" customHeight="1" thickBot="1" x14ac:dyDescent="0.35">
      <c r="A136" s="77" t="s">
        <v>216</v>
      </c>
      <c r="B136" s="38" t="s">
        <v>217</v>
      </c>
      <c r="C136" s="39">
        <v>6</v>
      </c>
      <c r="D136" s="39">
        <v>1</v>
      </c>
      <c r="E136" s="40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61">
        <f t="shared" si="45"/>
        <v>0</v>
      </c>
      <c r="U136" s="61">
        <f t="shared" si="43"/>
        <v>0</v>
      </c>
      <c r="V136" s="44">
        <v>0</v>
      </c>
      <c r="W136" s="44">
        <f t="shared" si="46"/>
        <v>0</v>
      </c>
      <c r="X136" s="45">
        <f t="shared" si="47"/>
        <v>0</v>
      </c>
      <c r="Y136" s="46">
        <f t="shared" si="48"/>
        <v>0</v>
      </c>
      <c r="Z136" s="47">
        <f t="shared" si="49"/>
        <v>0</v>
      </c>
      <c r="AA136" s="46"/>
      <c r="AB136" s="46">
        <f t="shared" si="50"/>
        <v>0</v>
      </c>
      <c r="AC136" s="46">
        <f t="shared" si="51"/>
        <v>0</v>
      </c>
      <c r="AD136" s="47">
        <f t="shared" si="52"/>
        <v>0</v>
      </c>
      <c r="AE136" s="46"/>
      <c r="AF136" s="46">
        <f t="shared" si="53"/>
        <v>0</v>
      </c>
      <c r="AG136" s="46">
        <f t="shared" si="54"/>
        <v>0</v>
      </c>
      <c r="AH136" s="47">
        <f t="shared" si="55"/>
        <v>0</v>
      </c>
      <c r="AI136" s="46"/>
      <c r="AJ136" s="46">
        <f t="shared" si="56"/>
        <v>0</v>
      </c>
      <c r="AK136" s="46">
        <f t="shared" si="57"/>
        <v>0</v>
      </c>
      <c r="AL136" s="47">
        <f t="shared" si="58"/>
        <v>0</v>
      </c>
      <c r="AM136" s="48">
        <f t="shared" si="44"/>
        <v>0</v>
      </c>
      <c r="AN136" s="48">
        <f t="shared" si="59"/>
        <v>0</v>
      </c>
      <c r="AO136" s="49" t="str">
        <f t="shared" si="60"/>
        <v>0</v>
      </c>
      <c r="AP136" s="46">
        <f t="shared" si="61"/>
        <v>0</v>
      </c>
      <c r="AQ136" s="46">
        <f t="shared" si="62"/>
        <v>0</v>
      </c>
      <c r="AR136" s="46"/>
      <c r="AS136" s="46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</row>
    <row r="137" spans="1:58" ht="12" customHeight="1" x14ac:dyDescent="0.3">
      <c r="A137" s="73" t="s">
        <v>218</v>
      </c>
      <c r="B137" s="55" t="s">
        <v>114</v>
      </c>
      <c r="C137" s="39">
        <v>9</v>
      </c>
      <c r="D137" s="39">
        <v>9</v>
      </c>
      <c r="E137" s="40">
        <v>0</v>
      </c>
      <c r="F137" s="41">
        <v>0</v>
      </c>
      <c r="G137" s="41">
        <v>0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61">
        <f t="shared" si="45"/>
        <v>0</v>
      </c>
      <c r="U137" s="61">
        <f t="shared" si="43"/>
        <v>0</v>
      </c>
      <c r="V137" s="44">
        <v>0</v>
      </c>
      <c r="W137" s="44">
        <f t="shared" si="46"/>
        <v>0</v>
      </c>
      <c r="X137" s="45">
        <f t="shared" si="47"/>
        <v>0</v>
      </c>
      <c r="Y137" s="46">
        <f t="shared" si="48"/>
        <v>0</v>
      </c>
      <c r="Z137" s="47">
        <f t="shared" si="49"/>
        <v>0</v>
      </c>
      <c r="AA137" s="46"/>
      <c r="AB137" s="46">
        <f t="shared" si="50"/>
        <v>0</v>
      </c>
      <c r="AC137" s="46">
        <f t="shared" si="51"/>
        <v>0</v>
      </c>
      <c r="AD137" s="47">
        <f t="shared" si="52"/>
        <v>0</v>
      </c>
      <c r="AE137" s="46"/>
      <c r="AF137" s="46">
        <f t="shared" si="53"/>
        <v>0</v>
      </c>
      <c r="AG137" s="46">
        <f t="shared" si="54"/>
        <v>0</v>
      </c>
      <c r="AH137" s="47">
        <f t="shared" si="55"/>
        <v>0</v>
      </c>
      <c r="AI137" s="46"/>
      <c r="AJ137" s="46">
        <f t="shared" si="56"/>
        <v>0</v>
      </c>
      <c r="AK137" s="46">
        <f t="shared" si="57"/>
        <v>0</v>
      </c>
      <c r="AL137" s="47">
        <f t="shared" si="58"/>
        <v>0</v>
      </c>
      <c r="AM137" s="48">
        <f t="shared" si="44"/>
        <v>0</v>
      </c>
      <c r="AN137" s="48">
        <f t="shared" si="59"/>
        <v>0</v>
      </c>
      <c r="AO137" s="49" t="str">
        <f t="shared" si="60"/>
        <v>0</v>
      </c>
      <c r="AP137" s="46">
        <f t="shared" si="61"/>
        <v>0</v>
      </c>
      <c r="AQ137" s="46">
        <f t="shared" si="62"/>
        <v>0</v>
      </c>
      <c r="AR137" s="46"/>
      <c r="AS137" s="46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1:58" ht="12" customHeight="1" x14ac:dyDescent="0.3">
      <c r="A138" s="73" t="s">
        <v>219</v>
      </c>
      <c r="B138" s="38" t="s">
        <v>133</v>
      </c>
      <c r="C138" s="39">
        <v>1</v>
      </c>
      <c r="D138" s="39">
        <v>1</v>
      </c>
      <c r="E138" s="40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61">
        <f t="shared" si="45"/>
        <v>0</v>
      </c>
      <c r="U138" s="61">
        <f t="shared" si="43"/>
        <v>0</v>
      </c>
      <c r="V138" s="44">
        <v>0</v>
      </c>
      <c r="W138" s="44">
        <f t="shared" si="46"/>
        <v>0</v>
      </c>
      <c r="X138" s="45">
        <f t="shared" si="47"/>
        <v>0</v>
      </c>
      <c r="Y138" s="46">
        <f t="shared" si="48"/>
        <v>0</v>
      </c>
      <c r="Z138" s="47">
        <f t="shared" si="49"/>
        <v>0</v>
      </c>
      <c r="AA138" s="46"/>
      <c r="AB138" s="46">
        <f t="shared" si="50"/>
        <v>0</v>
      </c>
      <c r="AC138" s="46">
        <f t="shared" si="51"/>
        <v>0</v>
      </c>
      <c r="AD138" s="47">
        <f t="shared" si="52"/>
        <v>0</v>
      </c>
      <c r="AE138" s="46"/>
      <c r="AF138" s="46">
        <f t="shared" si="53"/>
        <v>0</v>
      </c>
      <c r="AG138" s="46">
        <f t="shared" si="54"/>
        <v>0</v>
      </c>
      <c r="AH138" s="47">
        <f t="shared" si="55"/>
        <v>0</v>
      </c>
      <c r="AI138" s="46"/>
      <c r="AJ138" s="46">
        <f t="shared" si="56"/>
        <v>0</v>
      </c>
      <c r="AK138" s="46">
        <f t="shared" si="57"/>
        <v>0</v>
      </c>
      <c r="AL138" s="47">
        <f t="shared" si="58"/>
        <v>0</v>
      </c>
      <c r="AM138" s="48">
        <f t="shared" si="44"/>
        <v>0</v>
      </c>
      <c r="AN138" s="48">
        <f t="shared" si="59"/>
        <v>0</v>
      </c>
      <c r="AO138" s="49" t="str">
        <f t="shared" si="60"/>
        <v>0</v>
      </c>
      <c r="AP138" s="46">
        <f t="shared" si="61"/>
        <v>0</v>
      </c>
      <c r="AQ138" s="46">
        <f t="shared" si="62"/>
        <v>0</v>
      </c>
      <c r="AR138" s="46"/>
      <c r="AS138" s="46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</row>
    <row r="139" spans="1:58" ht="12" customHeight="1" x14ac:dyDescent="0.3">
      <c r="A139" s="73" t="s">
        <v>220</v>
      </c>
      <c r="B139" s="38" t="s">
        <v>93</v>
      </c>
      <c r="C139" s="39">
        <v>9</v>
      </c>
      <c r="D139" s="39">
        <v>9</v>
      </c>
      <c r="E139" s="40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61">
        <f t="shared" si="45"/>
        <v>0</v>
      </c>
      <c r="U139" s="61">
        <f t="shared" si="43"/>
        <v>0</v>
      </c>
      <c r="V139" s="44">
        <v>0</v>
      </c>
      <c r="W139" s="44">
        <f t="shared" si="46"/>
        <v>0</v>
      </c>
      <c r="X139" s="45">
        <f t="shared" si="47"/>
        <v>0</v>
      </c>
      <c r="Y139" s="46">
        <f t="shared" si="48"/>
        <v>0</v>
      </c>
      <c r="Z139" s="47">
        <f t="shared" si="49"/>
        <v>0</v>
      </c>
      <c r="AA139" s="46"/>
      <c r="AB139" s="46">
        <f t="shared" si="50"/>
        <v>0</v>
      </c>
      <c r="AC139" s="46">
        <f t="shared" si="51"/>
        <v>0</v>
      </c>
      <c r="AD139" s="47">
        <f t="shared" si="52"/>
        <v>0</v>
      </c>
      <c r="AE139" s="46"/>
      <c r="AF139" s="46">
        <f t="shared" si="53"/>
        <v>0</v>
      </c>
      <c r="AG139" s="46">
        <f t="shared" si="54"/>
        <v>0</v>
      </c>
      <c r="AH139" s="47">
        <f t="shared" si="55"/>
        <v>0</v>
      </c>
      <c r="AI139" s="46"/>
      <c r="AJ139" s="46">
        <f t="shared" si="56"/>
        <v>0</v>
      </c>
      <c r="AK139" s="46">
        <f t="shared" si="57"/>
        <v>0</v>
      </c>
      <c r="AL139" s="47">
        <f t="shared" si="58"/>
        <v>0</v>
      </c>
      <c r="AM139" s="48">
        <f t="shared" si="44"/>
        <v>0</v>
      </c>
      <c r="AN139" s="48">
        <f t="shared" si="59"/>
        <v>0</v>
      </c>
      <c r="AO139" s="49" t="str">
        <f t="shared" si="60"/>
        <v>0</v>
      </c>
      <c r="AP139" s="46">
        <f t="shared" si="61"/>
        <v>0</v>
      </c>
      <c r="AQ139" s="46">
        <f t="shared" si="62"/>
        <v>0</v>
      </c>
      <c r="AR139" s="46"/>
      <c r="AS139" s="46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1:58" ht="12" customHeight="1" x14ac:dyDescent="0.3">
      <c r="A140" s="73" t="s">
        <v>221</v>
      </c>
      <c r="B140" s="53" t="s">
        <v>45</v>
      </c>
      <c r="C140" s="39">
        <v>6</v>
      </c>
      <c r="D140" s="39">
        <v>1</v>
      </c>
      <c r="E140" s="40">
        <v>0</v>
      </c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61">
        <f t="shared" si="45"/>
        <v>0</v>
      </c>
      <c r="U140" s="61">
        <f t="shared" si="43"/>
        <v>0</v>
      </c>
      <c r="V140" s="44">
        <v>0</v>
      </c>
      <c r="W140" s="44">
        <f t="shared" si="46"/>
        <v>0</v>
      </c>
      <c r="X140" s="45">
        <f t="shared" si="47"/>
        <v>0</v>
      </c>
      <c r="Y140" s="46">
        <f t="shared" si="48"/>
        <v>0</v>
      </c>
      <c r="Z140" s="47">
        <f t="shared" si="49"/>
        <v>0</v>
      </c>
      <c r="AA140" s="46"/>
      <c r="AB140" s="46">
        <f t="shared" si="50"/>
        <v>0</v>
      </c>
      <c r="AC140" s="46">
        <f t="shared" si="51"/>
        <v>0</v>
      </c>
      <c r="AD140" s="47">
        <f t="shared" si="52"/>
        <v>0</v>
      </c>
      <c r="AE140" s="46"/>
      <c r="AF140" s="46">
        <f t="shared" si="53"/>
        <v>0</v>
      </c>
      <c r="AG140" s="46">
        <f t="shared" si="54"/>
        <v>0</v>
      </c>
      <c r="AH140" s="47">
        <f t="shared" si="55"/>
        <v>0</v>
      </c>
      <c r="AI140" s="46"/>
      <c r="AJ140" s="46">
        <f t="shared" si="56"/>
        <v>0</v>
      </c>
      <c r="AK140" s="46">
        <f t="shared" si="57"/>
        <v>0</v>
      </c>
      <c r="AL140" s="47">
        <f t="shared" si="58"/>
        <v>0</v>
      </c>
      <c r="AM140" s="48">
        <f t="shared" si="44"/>
        <v>0</v>
      </c>
      <c r="AN140" s="48">
        <f t="shared" si="59"/>
        <v>0</v>
      </c>
      <c r="AO140" s="49" t="str">
        <f t="shared" si="60"/>
        <v>0</v>
      </c>
      <c r="AP140" s="46">
        <f t="shared" si="61"/>
        <v>0</v>
      </c>
      <c r="AQ140" s="46">
        <f t="shared" si="62"/>
        <v>0</v>
      </c>
      <c r="AR140" s="46"/>
      <c r="AS140" s="46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1:58" ht="12" customHeight="1" x14ac:dyDescent="0.3">
      <c r="A141" s="73" t="s">
        <v>222</v>
      </c>
      <c r="B141" s="38" t="s">
        <v>187</v>
      </c>
      <c r="C141" s="39">
        <v>6</v>
      </c>
      <c r="D141" s="39">
        <v>1</v>
      </c>
      <c r="E141" s="40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61">
        <f t="shared" si="45"/>
        <v>0</v>
      </c>
      <c r="U141" s="61">
        <f t="shared" si="43"/>
        <v>0</v>
      </c>
      <c r="V141" s="44">
        <v>0</v>
      </c>
      <c r="W141" s="44">
        <f t="shared" si="46"/>
        <v>0</v>
      </c>
      <c r="X141" s="45">
        <f t="shared" si="47"/>
        <v>0</v>
      </c>
      <c r="Y141" s="46">
        <f t="shared" si="48"/>
        <v>0</v>
      </c>
      <c r="Z141" s="47">
        <f t="shared" si="49"/>
        <v>0</v>
      </c>
      <c r="AA141" s="46"/>
      <c r="AB141" s="46">
        <f t="shared" si="50"/>
        <v>0</v>
      </c>
      <c r="AC141" s="46">
        <f t="shared" si="51"/>
        <v>0</v>
      </c>
      <c r="AD141" s="47">
        <f t="shared" si="52"/>
        <v>0</v>
      </c>
      <c r="AE141" s="46"/>
      <c r="AF141" s="46">
        <f t="shared" si="53"/>
        <v>0</v>
      </c>
      <c r="AG141" s="46">
        <f t="shared" si="54"/>
        <v>0</v>
      </c>
      <c r="AH141" s="47">
        <f t="shared" si="55"/>
        <v>0</v>
      </c>
      <c r="AI141" s="46"/>
      <c r="AJ141" s="46">
        <f t="shared" si="56"/>
        <v>0</v>
      </c>
      <c r="AK141" s="46">
        <f t="shared" si="57"/>
        <v>0</v>
      </c>
      <c r="AL141" s="47">
        <f t="shared" si="58"/>
        <v>0</v>
      </c>
      <c r="AM141" s="48">
        <f t="shared" si="44"/>
        <v>0</v>
      </c>
      <c r="AN141" s="48">
        <f t="shared" si="59"/>
        <v>0</v>
      </c>
      <c r="AO141" s="49" t="str">
        <f t="shared" si="60"/>
        <v>0</v>
      </c>
      <c r="AP141" s="46">
        <f t="shared" si="61"/>
        <v>0</v>
      </c>
      <c r="AQ141" s="46">
        <f t="shared" si="62"/>
        <v>0</v>
      </c>
      <c r="AR141" s="46"/>
      <c r="AS141" s="46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</row>
    <row r="142" spans="1:58" ht="12" customHeight="1" x14ac:dyDescent="0.3">
      <c r="A142" s="73" t="s">
        <v>223</v>
      </c>
      <c r="B142" s="38" t="s">
        <v>166</v>
      </c>
      <c r="C142" s="39">
        <v>9</v>
      </c>
      <c r="D142" s="39">
        <v>9</v>
      </c>
      <c r="E142" s="40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61">
        <f t="shared" si="45"/>
        <v>0</v>
      </c>
      <c r="U142" s="61">
        <f t="shared" si="43"/>
        <v>0</v>
      </c>
      <c r="V142" s="44">
        <v>0</v>
      </c>
      <c r="W142" s="44">
        <f t="shared" si="46"/>
        <v>0</v>
      </c>
      <c r="X142" s="45">
        <f t="shared" si="47"/>
        <v>0</v>
      </c>
      <c r="Y142" s="46">
        <f t="shared" si="48"/>
        <v>0</v>
      </c>
      <c r="Z142" s="47">
        <f t="shared" si="49"/>
        <v>0</v>
      </c>
      <c r="AA142" s="46"/>
      <c r="AB142" s="46">
        <f t="shared" si="50"/>
        <v>0</v>
      </c>
      <c r="AC142" s="46">
        <f t="shared" si="51"/>
        <v>0</v>
      </c>
      <c r="AD142" s="47">
        <f t="shared" si="52"/>
        <v>0</v>
      </c>
      <c r="AE142" s="46"/>
      <c r="AF142" s="46">
        <f t="shared" si="53"/>
        <v>0</v>
      </c>
      <c r="AG142" s="46">
        <f t="shared" si="54"/>
        <v>0</v>
      </c>
      <c r="AH142" s="47">
        <f t="shared" si="55"/>
        <v>0</v>
      </c>
      <c r="AI142" s="46"/>
      <c r="AJ142" s="46">
        <f t="shared" si="56"/>
        <v>0</v>
      </c>
      <c r="AK142" s="46">
        <f t="shared" si="57"/>
        <v>0</v>
      </c>
      <c r="AL142" s="47">
        <f t="shared" si="58"/>
        <v>0</v>
      </c>
      <c r="AM142" s="48">
        <f t="shared" si="44"/>
        <v>0</v>
      </c>
      <c r="AN142" s="48">
        <f t="shared" si="59"/>
        <v>0</v>
      </c>
      <c r="AO142" s="49" t="str">
        <f t="shared" si="60"/>
        <v>0</v>
      </c>
      <c r="AP142" s="46">
        <f t="shared" si="61"/>
        <v>0</v>
      </c>
      <c r="AQ142" s="46">
        <f t="shared" si="62"/>
        <v>0</v>
      </c>
      <c r="AR142" s="46"/>
      <c r="AS142" s="46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</row>
    <row r="143" spans="1:58" ht="12" customHeight="1" x14ac:dyDescent="0.3">
      <c r="A143" s="73" t="s">
        <v>224</v>
      </c>
      <c r="B143" s="38" t="s">
        <v>95</v>
      </c>
      <c r="C143" s="39">
        <v>9</v>
      </c>
      <c r="D143" s="39">
        <v>9</v>
      </c>
      <c r="E143" s="40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61">
        <f t="shared" si="45"/>
        <v>0</v>
      </c>
      <c r="U143" s="61">
        <f t="shared" si="43"/>
        <v>0</v>
      </c>
      <c r="V143" s="44">
        <v>0</v>
      </c>
      <c r="W143" s="44">
        <f t="shared" si="46"/>
        <v>0</v>
      </c>
      <c r="X143" s="45">
        <f t="shared" si="47"/>
        <v>0</v>
      </c>
      <c r="Y143" s="46">
        <f t="shared" si="48"/>
        <v>0</v>
      </c>
      <c r="Z143" s="47">
        <f t="shared" si="49"/>
        <v>0</v>
      </c>
      <c r="AA143" s="46"/>
      <c r="AB143" s="46">
        <f t="shared" si="50"/>
        <v>0</v>
      </c>
      <c r="AC143" s="46">
        <f t="shared" si="51"/>
        <v>0</v>
      </c>
      <c r="AD143" s="47">
        <f t="shared" si="52"/>
        <v>0</v>
      </c>
      <c r="AE143" s="46"/>
      <c r="AF143" s="46">
        <f t="shared" si="53"/>
        <v>0</v>
      </c>
      <c r="AG143" s="46">
        <f t="shared" si="54"/>
        <v>0</v>
      </c>
      <c r="AH143" s="47">
        <f t="shared" si="55"/>
        <v>0</v>
      </c>
      <c r="AI143" s="46"/>
      <c r="AJ143" s="46">
        <f t="shared" si="56"/>
        <v>0</v>
      </c>
      <c r="AK143" s="46">
        <f t="shared" si="57"/>
        <v>0</v>
      </c>
      <c r="AL143" s="47">
        <f t="shared" si="58"/>
        <v>0</v>
      </c>
      <c r="AM143" s="48">
        <f t="shared" si="44"/>
        <v>0</v>
      </c>
      <c r="AN143" s="48">
        <f t="shared" si="59"/>
        <v>0</v>
      </c>
      <c r="AO143" s="49" t="str">
        <f t="shared" si="60"/>
        <v>0</v>
      </c>
      <c r="AP143" s="46">
        <f t="shared" si="61"/>
        <v>0</v>
      </c>
      <c r="AQ143" s="46">
        <f t="shared" si="62"/>
        <v>0</v>
      </c>
      <c r="AR143" s="46"/>
      <c r="AS143" s="46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</row>
    <row r="144" spans="1:58" ht="12" customHeight="1" x14ac:dyDescent="0.3">
      <c r="A144" s="37" t="s">
        <v>225</v>
      </c>
      <c r="B144" s="38" t="s">
        <v>42</v>
      </c>
      <c r="C144" s="39">
        <v>6</v>
      </c>
      <c r="D144" s="39">
        <v>1</v>
      </c>
      <c r="E144" s="40">
        <v>0</v>
      </c>
      <c r="F144" s="41">
        <v>0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61">
        <f t="shared" si="45"/>
        <v>0</v>
      </c>
      <c r="U144" s="61">
        <f t="shared" si="43"/>
        <v>0</v>
      </c>
      <c r="V144" s="44">
        <v>0</v>
      </c>
      <c r="W144" s="44">
        <f t="shared" si="46"/>
        <v>0</v>
      </c>
      <c r="X144" s="45">
        <f t="shared" si="47"/>
        <v>0</v>
      </c>
      <c r="Y144" s="46">
        <f t="shared" si="48"/>
        <v>0</v>
      </c>
      <c r="Z144" s="47">
        <f t="shared" si="49"/>
        <v>0</v>
      </c>
      <c r="AA144" s="46"/>
      <c r="AB144" s="46">
        <f t="shared" si="50"/>
        <v>0</v>
      </c>
      <c r="AC144" s="46">
        <f t="shared" si="51"/>
        <v>0</v>
      </c>
      <c r="AD144" s="47">
        <f t="shared" si="52"/>
        <v>0</v>
      </c>
      <c r="AE144" s="46"/>
      <c r="AF144" s="46">
        <f t="shared" si="53"/>
        <v>0</v>
      </c>
      <c r="AG144" s="46">
        <f t="shared" si="54"/>
        <v>0</v>
      </c>
      <c r="AH144" s="47">
        <f t="shared" si="55"/>
        <v>0</v>
      </c>
      <c r="AI144" s="46"/>
      <c r="AJ144" s="46">
        <f t="shared" si="56"/>
        <v>0</v>
      </c>
      <c r="AK144" s="46">
        <f t="shared" si="57"/>
        <v>0</v>
      </c>
      <c r="AL144" s="47">
        <f t="shared" si="58"/>
        <v>0</v>
      </c>
      <c r="AM144" s="48">
        <f t="shared" si="44"/>
        <v>0</v>
      </c>
      <c r="AN144" s="48">
        <f t="shared" si="59"/>
        <v>0</v>
      </c>
      <c r="AO144" s="49" t="str">
        <f t="shared" si="60"/>
        <v>0</v>
      </c>
      <c r="AP144" s="46">
        <f t="shared" si="61"/>
        <v>0</v>
      </c>
      <c r="AQ144" s="46">
        <f t="shared" si="62"/>
        <v>0</v>
      </c>
      <c r="AR144" s="46"/>
      <c r="AS144" s="46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</row>
    <row r="145" spans="1:58" ht="12" customHeight="1" x14ac:dyDescent="0.3">
      <c r="A145" s="73" t="s">
        <v>226</v>
      </c>
      <c r="B145" s="54"/>
      <c r="C145" s="39">
        <v>6</v>
      </c>
      <c r="D145" s="39">
        <v>1</v>
      </c>
      <c r="E145" s="40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61">
        <f t="shared" si="45"/>
        <v>0</v>
      </c>
      <c r="U145" s="61">
        <f t="shared" si="43"/>
        <v>0</v>
      </c>
      <c r="V145" s="44">
        <v>0</v>
      </c>
      <c r="W145" s="44">
        <f t="shared" si="46"/>
        <v>0</v>
      </c>
      <c r="X145" s="45">
        <f t="shared" si="47"/>
        <v>0</v>
      </c>
      <c r="Y145" s="46">
        <f t="shared" si="48"/>
        <v>0</v>
      </c>
      <c r="Z145" s="47">
        <f t="shared" si="49"/>
        <v>0</v>
      </c>
      <c r="AA145" s="46"/>
      <c r="AB145" s="46">
        <f t="shared" si="50"/>
        <v>0</v>
      </c>
      <c r="AC145" s="46">
        <f t="shared" si="51"/>
        <v>0</v>
      </c>
      <c r="AD145" s="47">
        <f t="shared" si="52"/>
        <v>0</v>
      </c>
      <c r="AE145" s="46"/>
      <c r="AF145" s="46">
        <f t="shared" si="53"/>
        <v>0</v>
      </c>
      <c r="AG145" s="46">
        <f t="shared" si="54"/>
        <v>0</v>
      </c>
      <c r="AH145" s="47">
        <f t="shared" si="55"/>
        <v>0</v>
      </c>
      <c r="AI145" s="46"/>
      <c r="AJ145" s="46">
        <f t="shared" si="56"/>
        <v>0</v>
      </c>
      <c r="AK145" s="46">
        <f t="shared" si="57"/>
        <v>0</v>
      </c>
      <c r="AL145" s="47">
        <f t="shared" si="58"/>
        <v>0</v>
      </c>
      <c r="AM145" s="48">
        <f t="shared" si="44"/>
        <v>0</v>
      </c>
      <c r="AN145" s="48">
        <f t="shared" si="59"/>
        <v>0</v>
      </c>
      <c r="AO145" s="49" t="str">
        <f t="shared" si="60"/>
        <v>0</v>
      </c>
      <c r="AP145" s="46">
        <f t="shared" si="61"/>
        <v>0</v>
      </c>
      <c r="AQ145" s="46">
        <f t="shared" si="62"/>
        <v>0</v>
      </c>
      <c r="AR145" s="46"/>
      <c r="AS145" s="46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</row>
    <row r="146" spans="1:58" ht="12" customHeight="1" x14ac:dyDescent="0.3">
      <c r="A146" s="73" t="s">
        <v>227</v>
      </c>
      <c r="B146" s="38" t="s">
        <v>114</v>
      </c>
      <c r="C146" s="39">
        <v>9</v>
      </c>
      <c r="D146" s="39">
        <v>9</v>
      </c>
      <c r="E146" s="40">
        <v>0</v>
      </c>
      <c r="F146" s="41">
        <v>0</v>
      </c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0</v>
      </c>
      <c r="S146" s="41">
        <v>0</v>
      </c>
      <c r="T146" s="61">
        <f t="shared" si="45"/>
        <v>0</v>
      </c>
      <c r="U146" s="61">
        <f t="shared" si="43"/>
        <v>0</v>
      </c>
      <c r="V146" s="44">
        <v>0</v>
      </c>
      <c r="W146" s="44">
        <f t="shared" si="46"/>
        <v>0</v>
      </c>
      <c r="X146" s="45">
        <f t="shared" si="47"/>
        <v>0</v>
      </c>
      <c r="Y146" s="46">
        <f t="shared" si="48"/>
        <v>0</v>
      </c>
      <c r="Z146" s="47">
        <f t="shared" si="49"/>
        <v>0</v>
      </c>
      <c r="AA146" s="46"/>
      <c r="AB146" s="46">
        <f t="shared" si="50"/>
        <v>0</v>
      </c>
      <c r="AC146" s="46">
        <f t="shared" si="51"/>
        <v>0</v>
      </c>
      <c r="AD146" s="47">
        <f t="shared" si="52"/>
        <v>0</v>
      </c>
      <c r="AE146" s="46"/>
      <c r="AF146" s="46">
        <f t="shared" si="53"/>
        <v>0</v>
      </c>
      <c r="AG146" s="46">
        <f t="shared" si="54"/>
        <v>0</v>
      </c>
      <c r="AH146" s="47">
        <f t="shared" si="55"/>
        <v>0</v>
      </c>
      <c r="AI146" s="46"/>
      <c r="AJ146" s="46">
        <f t="shared" si="56"/>
        <v>0</v>
      </c>
      <c r="AK146" s="46">
        <f t="shared" si="57"/>
        <v>0</v>
      </c>
      <c r="AL146" s="47">
        <f t="shared" si="58"/>
        <v>0</v>
      </c>
      <c r="AM146" s="48">
        <f t="shared" si="44"/>
        <v>0</v>
      </c>
      <c r="AN146" s="48">
        <f t="shared" si="59"/>
        <v>0</v>
      </c>
      <c r="AO146" s="49" t="str">
        <f t="shared" si="60"/>
        <v>0</v>
      </c>
      <c r="AP146" s="46">
        <f t="shared" si="61"/>
        <v>0</v>
      </c>
      <c r="AQ146" s="46">
        <f t="shared" si="62"/>
        <v>0</v>
      </c>
      <c r="AR146" s="46"/>
      <c r="AS146" s="46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</row>
    <row r="147" spans="1:58" ht="12" customHeight="1" x14ac:dyDescent="0.3">
      <c r="A147" s="73" t="s">
        <v>228</v>
      </c>
      <c r="B147" s="38" t="s">
        <v>215</v>
      </c>
      <c r="C147" s="39">
        <v>9</v>
      </c>
      <c r="D147" s="39">
        <v>9</v>
      </c>
      <c r="E147" s="40">
        <v>0</v>
      </c>
      <c r="F147" s="41">
        <v>0</v>
      </c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41">
        <v>0</v>
      </c>
      <c r="S147" s="41">
        <v>0</v>
      </c>
      <c r="T147" s="61">
        <f t="shared" si="45"/>
        <v>0</v>
      </c>
      <c r="U147" s="61">
        <f t="shared" si="43"/>
        <v>0</v>
      </c>
      <c r="V147" s="44">
        <v>0</v>
      </c>
      <c r="W147" s="44">
        <f t="shared" si="46"/>
        <v>0</v>
      </c>
      <c r="X147" s="45">
        <f t="shared" si="47"/>
        <v>0</v>
      </c>
      <c r="Y147" s="46">
        <f t="shared" si="48"/>
        <v>0</v>
      </c>
      <c r="Z147" s="47">
        <f t="shared" si="49"/>
        <v>0</v>
      </c>
      <c r="AA147" s="46"/>
      <c r="AB147" s="46">
        <f t="shared" si="50"/>
        <v>0</v>
      </c>
      <c r="AC147" s="46">
        <f t="shared" si="51"/>
        <v>0</v>
      </c>
      <c r="AD147" s="47">
        <f t="shared" si="52"/>
        <v>0</v>
      </c>
      <c r="AE147" s="46"/>
      <c r="AF147" s="46">
        <f t="shared" si="53"/>
        <v>0</v>
      </c>
      <c r="AG147" s="46">
        <f t="shared" si="54"/>
        <v>0</v>
      </c>
      <c r="AH147" s="47">
        <f t="shared" si="55"/>
        <v>0</v>
      </c>
      <c r="AI147" s="46"/>
      <c r="AJ147" s="46">
        <f t="shared" si="56"/>
        <v>0</v>
      </c>
      <c r="AK147" s="46">
        <f t="shared" si="57"/>
        <v>0</v>
      </c>
      <c r="AL147" s="47">
        <f t="shared" si="58"/>
        <v>0</v>
      </c>
      <c r="AM147" s="48">
        <f t="shared" si="44"/>
        <v>0</v>
      </c>
      <c r="AN147" s="48">
        <f t="shared" si="59"/>
        <v>0</v>
      </c>
      <c r="AO147" s="49" t="str">
        <f t="shared" si="60"/>
        <v>0</v>
      </c>
      <c r="AP147" s="46">
        <f t="shared" si="61"/>
        <v>0</v>
      </c>
      <c r="AQ147" s="46">
        <f t="shared" si="62"/>
        <v>0</v>
      </c>
      <c r="AR147" s="46"/>
      <c r="AS147" s="46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</row>
    <row r="148" spans="1:58" ht="12" customHeight="1" x14ac:dyDescent="0.3">
      <c r="A148" s="73" t="s">
        <v>229</v>
      </c>
      <c r="B148" s="54" t="s">
        <v>63</v>
      </c>
      <c r="C148" s="39">
        <v>6</v>
      </c>
      <c r="D148" s="39">
        <v>1</v>
      </c>
      <c r="E148" s="40">
        <v>0</v>
      </c>
      <c r="F148" s="41">
        <v>0</v>
      </c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0</v>
      </c>
      <c r="T148" s="61">
        <f t="shared" si="45"/>
        <v>0</v>
      </c>
      <c r="U148" s="61">
        <f t="shared" si="43"/>
        <v>0</v>
      </c>
      <c r="V148" s="44">
        <v>0</v>
      </c>
      <c r="W148" s="44">
        <f t="shared" si="46"/>
        <v>0</v>
      </c>
      <c r="X148" s="45">
        <f t="shared" si="47"/>
        <v>0</v>
      </c>
      <c r="Y148" s="46">
        <f t="shared" si="48"/>
        <v>0</v>
      </c>
      <c r="Z148" s="47">
        <f t="shared" si="49"/>
        <v>0</v>
      </c>
      <c r="AA148" s="46"/>
      <c r="AB148" s="46">
        <f t="shared" si="50"/>
        <v>0</v>
      </c>
      <c r="AC148" s="46">
        <f t="shared" si="51"/>
        <v>0</v>
      </c>
      <c r="AD148" s="47">
        <f t="shared" si="52"/>
        <v>0</v>
      </c>
      <c r="AE148" s="46"/>
      <c r="AF148" s="46">
        <f t="shared" si="53"/>
        <v>0</v>
      </c>
      <c r="AG148" s="46">
        <f t="shared" si="54"/>
        <v>0</v>
      </c>
      <c r="AH148" s="47">
        <f t="shared" si="55"/>
        <v>0</v>
      </c>
      <c r="AI148" s="46"/>
      <c r="AJ148" s="46">
        <f t="shared" si="56"/>
        <v>0</v>
      </c>
      <c r="AK148" s="46">
        <f t="shared" si="57"/>
        <v>0</v>
      </c>
      <c r="AL148" s="47">
        <f t="shared" si="58"/>
        <v>0</v>
      </c>
      <c r="AM148" s="48">
        <f t="shared" si="44"/>
        <v>0</v>
      </c>
      <c r="AN148" s="48">
        <f t="shared" si="59"/>
        <v>0</v>
      </c>
      <c r="AO148" s="49" t="str">
        <f t="shared" si="60"/>
        <v>0</v>
      </c>
      <c r="AP148" s="46">
        <f t="shared" si="61"/>
        <v>0</v>
      </c>
      <c r="AQ148" s="46">
        <f t="shared" si="62"/>
        <v>0</v>
      </c>
      <c r="AR148" s="46"/>
      <c r="AS148" s="46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</row>
    <row r="149" spans="1:58" ht="12" customHeight="1" x14ac:dyDescent="0.3">
      <c r="A149" s="73" t="s">
        <v>230</v>
      </c>
      <c r="B149" s="38" t="s">
        <v>231</v>
      </c>
      <c r="C149" s="39">
        <v>9</v>
      </c>
      <c r="D149" s="39">
        <v>9</v>
      </c>
      <c r="E149" s="40">
        <v>0</v>
      </c>
      <c r="F149" s="41">
        <v>0</v>
      </c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41">
        <v>0</v>
      </c>
      <c r="S149" s="41">
        <v>0</v>
      </c>
      <c r="T149" s="61">
        <f t="shared" si="45"/>
        <v>0</v>
      </c>
      <c r="U149" s="61">
        <f t="shared" si="43"/>
        <v>0</v>
      </c>
      <c r="V149" s="44">
        <v>0</v>
      </c>
      <c r="W149" s="44">
        <f t="shared" si="46"/>
        <v>0</v>
      </c>
      <c r="X149" s="45">
        <f t="shared" si="47"/>
        <v>0</v>
      </c>
      <c r="Y149" s="46">
        <f t="shared" si="48"/>
        <v>0</v>
      </c>
      <c r="Z149" s="47">
        <f t="shared" si="49"/>
        <v>0</v>
      </c>
      <c r="AA149" s="46"/>
      <c r="AB149" s="46">
        <f t="shared" si="50"/>
        <v>0</v>
      </c>
      <c r="AC149" s="46">
        <f t="shared" si="51"/>
        <v>0</v>
      </c>
      <c r="AD149" s="47">
        <f t="shared" si="52"/>
        <v>0</v>
      </c>
      <c r="AE149" s="46"/>
      <c r="AF149" s="46">
        <f t="shared" si="53"/>
        <v>0</v>
      </c>
      <c r="AG149" s="46">
        <f t="shared" si="54"/>
        <v>0</v>
      </c>
      <c r="AH149" s="47">
        <f t="shared" si="55"/>
        <v>0</v>
      </c>
      <c r="AI149" s="46"/>
      <c r="AJ149" s="46">
        <f t="shared" si="56"/>
        <v>0</v>
      </c>
      <c r="AK149" s="46">
        <f t="shared" si="57"/>
        <v>0</v>
      </c>
      <c r="AL149" s="47">
        <f t="shared" si="58"/>
        <v>0</v>
      </c>
      <c r="AM149" s="48">
        <f t="shared" si="44"/>
        <v>0</v>
      </c>
      <c r="AN149" s="48">
        <f t="shared" si="59"/>
        <v>0</v>
      </c>
      <c r="AO149" s="49" t="str">
        <f t="shared" si="60"/>
        <v>0</v>
      </c>
      <c r="AP149" s="46">
        <f t="shared" si="61"/>
        <v>0</v>
      </c>
      <c r="AQ149" s="46">
        <f t="shared" si="62"/>
        <v>0</v>
      </c>
      <c r="AR149" s="46"/>
      <c r="AS149" s="46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</row>
    <row r="150" spans="1:58" ht="12" customHeight="1" x14ac:dyDescent="0.3">
      <c r="A150" s="73" t="s">
        <v>232</v>
      </c>
      <c r="B150" s="38" t="s">
        <v>215</v>
      </c>
      <c r="C150" s="39">
        <v>9</v>
      </c>
      <c r="D150" s="39">
        <v>9</v>
      </c>
      <c r="E150" s="40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61">
        <f t="shared" si="45"/>
        <v>0</v>
      </c>
      <c r="U150" s="61">
        <f t="shared" si="43"/>
        <v>0</v>
      </c>
      <c r="V150" s="44">
        <v>0</v>
      </c>
      <c r="W150" s="44">
        <f t="shared" si="46"/>
        <v>0</v>
      </c>
      <c r="X150" s="45">
        <f t="shared" si="47"/>
        <v>0</v>
      </c>
      <c r="Y150" s="46">
        <f t="shared" si="48"/>
        <v>0</v>
      </c>
      <c r="Z150" s="47">
        <f t="shared" si="49"/>
        <v>0</v>
      </c>
      <c r="AA150" s="46"/>
      <c r="AB150" s="46">
        <f t="shared" si="50"/>
        <v>0</v>
      </c>
      <c r="AC150" s="46">
        <f t="shared" si="51"/>
        <v>0</v>
      </c>
      <c r="AD150" s="47">
        <f t="shared" si="52"/>
        <v>0</v>
      </c>
      <c r="AE150" s="46"/>
      <c r="AF150" s="46">
        <f t="shared" si="53"/>
        <v>0</v>
      </c>
      <c r="AG150" s="46">
        <f t="shared" si="54"/>
        <v>0</v>
      </c>
      <c r="AH150" s="47">
        <f t="shared" si="55"/>
        <v>0</v>
      </c>
      <c r="AI150" s="46"/>
      <c r="AJ150" s="46">
        <f t="shared" si="56"/>
        <v>0</v>
      </c>
      <c r="AK150" s="46">
        <f t="shared" si="57"/>
        <v>0</v>
      </c>
      <c r="AL150" s="47">
        <f t="shared" si="58"/>
        <v>0</v>
      </c>
      <c r="AM150" s="48">
        <f t="shared" si="44"/>
        <v>0</v>
      </c>
      <c r="AN150" s="48">
        <f t="shared" si="59"/>
        <v>0</v>
      </c>
      <c r="AO150" s="49" t="str">
        <f t="shared" si="60"/>
        <v>0</v>
      </c>
      <c r="AP150" s="46">
        <f t="shared" si="61"/>
        <v>0</v>
      </c>
      <c r="AQ150" s="46">
        <f t="shared" si="62"/>
        <v>0</v>
      </c>
      <c r="AR150" s="46"/>
      <c r="AS150" s="46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</row>
    <row r="151" spans="1:58" ht="12" customHeight="1" x14ac:dyDescent="0.3">
      <c r="A151" s="37" t="s">
        <v>233</v>
      </c>
      <c r="B151" s="38" t="s">
        <v>55</v>
      </c>
      <c r="C151" s="39">
        <v>6</v>
      </c>
      <c r="D151" s="39">
        <v>1</v>
      </c>
      <c r="E151" s="40">
        <v>0</v>
      </c>
      <c r="F151" s="41">
        <v>0</v>
      </c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61">
        <f t="shared" si="45"/>
        <v>0</v>
      </c>
      <c r="U151" s="61">
        <f t="shared" si="43"/>
        <v>0</v>
      </c>
      <c r="V151" s="44">
        <v>0</v>
      </c>
      <c r="W151" s="44">
        <f t="shared" si="46"/>
        <v>0</v>
      </c>
      <c r="X151" s="45">
        <f t="shared" si="47"/>
        <v>0</v>
      </c>
      <c r="Y151" s="46">
        <f t="shared" si="48"/>
        <v>0</v>
      </c>
      <c r="Z151" s="47">
        <f t="shared" si="49"/>
        <v>0</v>
      </c>
      <c r="AA151" s="46"/>
      <c r="AB151" s="46">
        <f t="shared" si="50"/>
        <v>0</v>
      </c>
      <c r="AC151" s="46">
        <f t="shared" si="51"/>
        <v>0</v>
      </c>
      <c r="AD151" s="47">
        <f t="shared" si="52"/>
        <v>0</v>
      </c>
      <c r="AE151" s="46"/>
      <c r="AF151" s="46">
        <f t="shared" si="53"/>
        <v>0</v>
      </c>
      <c r="AG151" s="46">
        <f t="shared" si="54"/>
        <v>0</v>
      </c>
      <c r="AH151" s="47">
        <f t="shared" si="55"/>
        <v>0</v>
      </c>
      <c r="AI151" s="46"/>
      <c r="AJ151" s="46">
        <f t="shared" si="56"/>
        <v>0</v>
      </c>
      <c r="AK151" s="46">
        <f t="shared" si="57"/>
        <v>0</v>
      </c>
      <c r="AL151" s="47">
        <f t="shared" si="58"/>
        <v>0</v>
      </c>
      <c r="AM151" s="48">
        <f t="shared" si="44"/>
        <v>0</v>
      </c>
      <c r="AN151" s="48">
        <f t="shared" si="59"/>
        <v>0</v>
      </c>
      <c r="AO151" s="49" t="str">
        <f t="shared" si="60"/>
        <v>0</v>
      </c>
      <c r="AP151" s="46">
        <f t="shared" si="61"/>
        <v>0</v>
      </c>
      <c r="AQ151" s="46">
        <f t="shared" si="62"/>
        <v>0</v>
      </c>
      <c r="AR151" s="46"/>
      <c r="AS151" s="46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ht="12" customHeight="1" x14ac:dyDescent="0.3">
      <c r="A152" s="37" t="s">
        <v>234</v>
      </c>
      <c r="B152" s="55" t="s">
        <v>235</v>
      </c>
      <c r="C152" s="39">
        <v>9</v>
      </c>
      <c r="D152" s="39">
        <v>9</v>
      </c>
      <c r="E152" s="40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61">
        <f t="shared" si="45"/>
        <v>0</v>
      </c>
      <c r="U152" s="61">
        <f t="shared" si="43"/>
        <v>0</v>
      </c>
      <c r="V152" s="44">
        <v>0</v>
      </c>
      <c r="W152" s="44">
        <f t="shared" si="46"/>
        <v>0</v>
      </c>
      <c r="X152" s="45">
        <f t="shared" si="47"/>
        <v>0</v>
      </c>
      <c r="Y152" s="46">
        <f t="shared" si="48"/>
        <v>0</v>
      </c>
      <c r="Z152" s="47">
        <f t="shared" si="49"/>
        <v>0</v>
      </c>
      <c r="AA152" s="46"/>
      <c r="AB152" s="46">
        <f t="shared" si="50"/>
        <v>0</v>
      </c>
      <c r="AC152" s="46">
        <f t="shared" si="51"/>
        <v>0</v>
      </c>
      <c r="AD152" s="47">
        <f t="shared" si="52"/>
        <v>0</v>
      </c>
      <c r="AE152" s="46"/>
      <c r="AF152" s="46">
        <f t="shared" si="53"/>
        <v>0</v>
      </c>
      <c r="AG152" s="46">
        <f t="shared" si="54"/>
        <v>0</v>
      </c>
      <c r="AH152" s="47">
        <f t="shared" si="55"/>
        <v>0</v>
      </c>
      <c r="AI152" s="46"/>
      <c r="AJ152" s="46">
        <f t="shared" si="56"/>
        <v>0</v>
      </c>
      <c r="AK152" s="46">
        <f t="shared" si="57"/>
        <v>0</v>
      </c>
      <c r="AL152" s="47">
        <f t="shared" si="58"/>
        <v>0</v>
      </c>
      <c r="AM152" s="48">
        <f t="shared" si="44"/>
        <v>0</v>
      </c>
      <c r="AN152" s="48">
        <f t="shared" si="59"/>
        <v>0</v>
      </c>
      <c r="AO152" s="49" t="str">
        <f t="shared" si="60"/>
        <v>0</v>
      </c>
      <c r="AP152" s="46">
        <f t="shared" si="61"/>
        <v>0</v>
      </c>
      <c r="AQ152" s="46">
        <f t="shared" si="62"/>
        <v>0</v>
      </c>
      <c r="AR152" s="46"/>
      <c r="AS152" s="46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</row>
    <row r="153" spans="1:58" ht="12" customHeight="1" x14ac:dyDescent="0.3">
      <c r="A153" s="73" t="s">
        <v>236</v>
      </c>
      <c r="B153" s="38" t="s">
        <v>237</v>
      </c>
      <c r="C153" s="39">
        <v>9</v>
      </c>
      <c r="D153" s="39">
        <v>9</v>
      </c>
      <c r="E153" s="40">
        <v>0</v>
      </c>
      <c r="F153" s="41">
        <v>0</v>
      </c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61">
        <f t="shared" si="45"/>
        <v>0</v>
      </c>
      <c r="U153" s="61">
        <f t="shared" si="43"/>
        <v>0</v>
      </c>
      <c r="V153" s="44">
        <v>0</v>
      </c>
      <c r="W153" s="44">
        <f t="shared" si="46"/>
        <v>0</v>
      </c>
      <c r="X153" s="45">
        <f t="shared" si="47"/>
        <v>0</v>
      </c>
      <c r="Y153" s="46">
        <f t="shared" si="48"/>
        <v>0</v>
      </c>
      <c r="Z153" s="47">
        <f t="shared" si="49"/>
        <v>0</v>
      </c>
      <c r="AA153" s="46"/>
      <c r="AB153" s="46">
        <f t="shared" si="50"/>
        <v>0</v>
      </c>
      <c r="AC153" s="46">
        <f t="shared" si="51"/>
        <v>0</v>
      </c>
      <c r="AD153" s="47">
        <f t="shared" si="52"/>
        <v>0</v>
      </c>
      <c r="AE153" s="46"/>
      <c r="AF153" s="46">
        <f t="shared" si="53"/>
        <v>0</v>
      </c>
      <c r="AG153" s="46">
        <f t="shared" si="54"/>
        <v>0</v>
      </c>
      <c r="AH153" s="47">
        <f t="shared" si="55"/>
        <v>0</v>
      </c>
      <c r="AI153" s="46"/>
      <c r="AJ153" s="46">
        <f t="shared" si="56"/>
        <v>0</v>
      </c>
      <c r="AK153" s="46">
        <f t="shared" si="57"/>
        <v>0</v>
      </c>
      <c r="AL153" s="47">
        <f t="shared" si="58"/>
        <v>0</v>
      </c>
      <c r="AM153" s="48">
        <f t="shared" si="44"/>
        <v>0</v>
      </c>
      <c r="AN153" s="48">
        <f t="shared" si="59"/>
        <v>0</v>
      </c>
      <c r="AO153" s="49" t="str">
        <f t="shared" si="60"/>
        <v>0</v>
      </c>
      <c r="AP153" s="46">
        <f t="shared" si="61"/>
        <v>0</v>
      </c>
      <c r="AQ153" s="46">
        <f t="shared" si="62"/>
        <v>0</v>
      </c>
      <c r="AR153" s="46"/>
      <c r="AS153" s="46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</row>
    <row r="154" spans="1:58" ht="12" customHeight="1" x14ac:dyDescent="0.3">
      <c r="A154" s="37" t="s">
        <v>238</v>
      </c>
      <c r="B154" s="38" t="s">
        <v>42</v>
      </c>
      <c r="C154" s="39">
        <v>6</v>
      </c>
      <c r="D154" s="39">
        <v>1</v>
      </c>
      <c r="E154" s="40">
        <v>0</v>
      </c>
      <c r="F154" s="41">
        <v>0</v>
      </c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61">
        <f t="shared" si="45"/>
        <v>0</v>
      </c>
      <c r="U154" s="61">
        <f t="shared" si="43"/>
        <v>0</v>
      </c>
      <c r="V154" s="44">
        <v>0</v>
      </c>
      <c r="W154" s="44">
        <f t="shared" si="46"/>
        <v>0</v>
      </c>
      <c r="X154" s="45">
        <f t="shared" si="47"/>
        <v>0</v>
      </c>
      <c r="Y154" s="46">
        <f t="shared" si="48"/>
        <v>0</v>
      </c>
      <c r="Z154" s="47">
        <f t="shared" si="49"/>
        <v>0</v>
      </c>
      <c r="AA154" s="46"/>
      <c r="AB154" s="46">
        <f t="shared" si="50"/>
        <v>0</v>
      </c>
      <c r="AC154" s="46">
        <f t="shared" si="51"/>
        <v>0</v>
      </c>
      <c r="AD154" s="47">
        <f t="shared" si="52"/>
        <v>0</v>
      </c>
      <c r="AE154" s="46"/>
      <c r="AF154" s="46">
        <f t="shared" si="53"/>
        <v>0</v>
      </c>
      <c r="AG154" s="46">
        <f t="shared" si="54"/>
        <v>0</v>
      </c>
      <c r="AH154" s="47">
        <f t="shared" si="55"/>
        <v>0</v>
      </c>
      <c r="AI154" s="46"/>
      <c r="AJ154" s="46">
        <f t="shared" si="56"/>
        <v>0</v>
      </c>
      <c r="AK154" s="46">
        <f t="shared" si="57"/>
        <v>0</v>
      </c>
      <c r="AL154" s="47">
        <f t="shared" si="58"/>
        <v>0</v>
      </c>
      <c r="AM154" s="48">
        <f t="shared" si="44"/>
        <v>0</v>
      </c>
      <c r="AN154" s="48">
        <f t="shared" si="59"/>
        <v>0</v>
      </c>
      <c r="AO154" s="49" t="str">
        <f t="shared" si="60"/>
        <v>0</v>
      </c>
      <c r="AP154" s="46">
        <f t="shared" si="61"/>
        <v>0</v>
      </c>
      <c r="AQ154" s="46">
        <f t="shared" si="62"/>
        <v>0</v>
      </c>
      <c r="AR154" s="46"/>
      <c r="AS154" s="46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</row>
    <row r="155" spans="1:58" ht="12" customHeight="1" x14ac:dyDescent="0.3">
      <c r="A155" s="73" t="s">
        <v>239</v>
      </c>
      <c r="B155" s="53">
        <v>0</v>
      </c>
      <c r="C155" s="39">
        <v>6</v>
      </c>
      <c r="D155" s="39">
        <v>1</v>
      </c>
      <c r="E155" s="40">
        <v>0</v>
      </c>
      <c r="F155" s="41">
        <v>0</v>
      </c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61">
        <f t="shared" si="45"/>
        <v>0</v>
      </c>
      <c r="U155" s="61">
        <f t="shared" si="43"/>
        <v>0</v>
      </c>
      <c r="V155" s="44">
        <v>0</v>
      </c>
      <c r="W155" s="44">
        <f t="shared" si="46"/>
        <v>0</v>
      </c>
      <c r="X155" s="45">
        <f t="shared" si="47"/>
        <v>0</v>
      </c>
      <c r="Y155" s="46">
        <f t="shared" si="48"/>
        <v>0</v>
      </c>
      <c r="Z155" s="47">
        <f t="shared" si="49"/>
        <v>0</v>
      </c>
      <c r="AA155" s="46"/>
      <c r="AB155" s="46">
        <f t="shared" si="50"/>
        <v>0</v>
      </c>
      <c r="AC155" s="46">
        <f t="shared" si="51"/>
        <v>0</v>
      </c>
      <c r="AD155" s="47">
        <f t="shared" si="52"/>
        <v>0</v>
      </c>
      <c r="AE155" s="46"/>
      <c r="AF155" s="46">
        <f t="shared" si="53"/>
        <v>0</v>
      </c>
      <c r="AG155" s="46">
        <f t="shared" si="54"/>
        <v>0</v>
      </c>
      <c r="AH155" s="47">
        <f t="shared" si="55"/>
        <v>0</v>
      </c>
      <c r="AI155" s="46"/>
      <c r="AJ155" s="46">
        <f t="shared" si="56"/>
        <v>0</v>
      </c>
      <c r="AK155" s="46">
        <f t="shared" si="57"/>
        <v>0</v>
      </c>
      <c r="AL155" s="47">
        <f t="shared" si="58"/>
        <v>0</v>
      </c>
      <c r="AM155" s="48">
        <f t="shared" si="44"/>
        <v>0</v>
      </c>
      <c r="AN155" s="48">
        <f t="shared" si="59"/>
        <v>0</v>
      </c>
      <c r="AO155" s="49" t="str">
        <f t="shared" si="60"/>
        <v>0</v>
      </c>
      <c r="AP155" s="46">
        <f t="shared" si="61"/>
        <v>0</v>
      </c>
      <c r="AQ155" s="46">
        <f t="shared" si="62"/>
        <v>0</v>
      </c>
      <c r="AR155" s="46"/>
      <c r="AS155" s="46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</row>
    <row r="156" spans="1:58" ht="12" customHeight="1" x14ac:dyDescent="0.3">
      <c r="A156" s="73" t="s">
        <v>240</v>
      </c>
      <c r="B156" s="38" t="s">
        <v>241</v>
      </c>
      <c r="C156" s="39">
        <v>4</v>
      </c>
      <c r="D156" s="39">
        <v>1</v>
      </c>
      <c r="E156" s="40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61">
        <f t="shared" si="45"/>
        <v>0</v>
      </c>
      <c r="U156" s="61">
        <f t="shared" si="43"/>
        <v>0</v>
      </c>
      <c r="V156" s="44">
        <v>0</v>
      </c>
      <c r="W156" s="44">
        <f t="shared" si="46"/>
        <v>0</v>
      </c>
      <c r="X156" s="45">
        <f t="shared" si="47"/>
        <v>0</v>
      </c>
      <c r="Y156" s="46">
        <f t="shared" si="48"/>
        <v>0</v>
      </c>
      <c r="Z156" s="47">
        <f t="shared" si="49"/>
        <v>0</v>
      </c>
      <c r="AA156" s="46"/>
      <c r="AB156" s="46">
        <f t="shared" si="50"/>
        <v>0</v>
      </c>
      <c r="AC156" s="46">
        <f t="shared" si="51"/>
        <v>0</v>
      </c>
      <c r="AD156" s="47">
        <f t="shared" si="52"/>
        <v>0</v>
      </c>
      <c r="AE156" s="46"/>
      <c r="AF156" s="46">
        <f t="shared" si="53"/>
        <v>0</v>
      </c>
      <c r="AG156" s="46">
        <f t="shared" si="54"/>
        <v>0</v>
      </c>
      <c r="AH156" s="47">
        <f t="shared" si="55"/>
        <v>0</v>
      </c>
      <c r="AI156" s="46"/>
      <c r="AJ156" s="46">
        <f t="shared" si="56"/>
        <v>0</v>
      </c>
      <c r="AK156" s="46">
        <f t="shared" si="57"/>
        <v>0</v>
      </c>
      <c r="AL156" s="47">
        <f t="shared" si="58"/>
        <v>0</v>
      </c>
      <c r="AM156" s="48">
        <f t="shared" si="44"/>
        <v>0</v>
      </c>
      <c r="AN156" s="48">
        <f t="shared" si="59"/>
        <v>0</v>
      </c>
      <c r="AO156" s="49" t="str">
        <f t="shared" si="60"/>
        <v>0</v>
      </c>
      <c r="AP156" s="46">
        <f t="shared" si="61"/>
        <v>0</v>
      </c>
      <c r="AQ156" s="46">
        <f t="shared" si="62"/>
        <v>0</v>
      </c>
      <c r="AR156" s="46"/>
      <c r="AS156" s="46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</row>
    <row r="157" spans="1:58" ht="12" customHeight="1" x14ac:dyDescent="0.3">
      <c r="A157" s="37" t="s">
        <v>243</v>
      </c>
      <c r="B157" s="38" t="s">
        <v>42</v>
      </c>
      <c r="C157" s="39">
        <v>6</v>
      </c>
      <c r="D157" s="39">
        <v>1</v>
      </c>
      <c r="E157" s="40">
        <v>0</v>
      </c>
      <c r="F157" s="41">
        <v>0</v>
      </c>
      <c r="G157" s="41">
        <v>0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41">
        <v>0</v>
      </c>
      <c r="S157" s="41">
        <v>0</v>
      </c>
      <c r="T157" s="61">
        <f t="shared" si="45"/>
        <v>0</v>
      </c>
      <c r="U157" s="61">
        <f t="shared" si="43"/>
        <v>0</v>
      </c>
      <c r="V157" s="44">
        <v>0</v>
      </c>
      <c r="W157" s="44">
        <f t="shared" si="46"/>
        <v>0</v>
      </c>
      <c r="X157" s="45">
        <f t="shared" si="47"/>
        <v>0</v>
      </c>
      <c r="Y157" s="46">
        <f t="shared" si="48"/>
        <v>0</v>
      </c>
      <c r="Z157" s="47">
        <f t="shared" si="49"/>
        <v>0</v>
      </c>
      <c r="AA157" s="46"/>
      <c r="AB157" s="46">
        <f t="shared" si="50"/>
        <v>0</v>
      </c>
      <c r="AC157" s="46">
        <f t="shared" si="51"/>
        <v>0</v>
      </c>
      <c r="AD157" s="47">
        <f t="shared" si="52"/>
        <v>0</v>
      </c>
      <c r="AE157" s="46"/>
      <c r="AF157" s="46">
        <f t="shared" si="53"/>
        <v>0</v>
      </c>
      <c r="AG157" s="46">
        <f t="shared" si="54"/>
        <v>0</v>
      </c>
      <c r="AH157" s="47">
        <f t="shared" si="55"/>
        <v>0</v>
      </c>
      <c r="AI157" s="46"/>
      <c r="AJ157" s="46">
        <f t="shared" si="56"/>
        <v>0</v>
      </c>
      <c r="AK157" s="46">
        <f t="shared" si="57"/>
        <v>0</v>
      </c>
      <c r="AL157" s="47">
        <f t="shared" si="58"/>
        <v>0</v>
      </c>
      <c r="AM157" s="48">
        <f t="shared" si="44"/>
        <v>0</v>
      </c>
      <c r="AN157" s="48">
        <f t="shared" si="59"/>
        <v>0</v>
      </c>
      <c r="AO157" s="49" t="str">
        <f t="shared" si="60"/>
        <v>0</v>
      </c>
      <c r="AP157" s="46">
        <f t="shared" si="61"/>
        <v>0</v>
      </c>
      <c r="AQ157" s="46">
        <f t="shared" si="62"/>
        <v>0</v>
      </c>
      <c r="AR157" s="46"/>
      <c r="AS157" s="46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</row>
    <row r="158" spans="1:58" ht="12" customHeight="1" x14ac:dyDescent="0.3">
      <c r="A158" s="37" t="s">
        <v>244</v>
      </c>
      <c r="B158" s="38" t="s">
        <v>42</v>
      </c>
      <c r="C158" s="39">
        <v>6</v>
      </c>
      <c r="D158" s="39">
        <v>1</v>
      </c>
      <c r="E158" s="40">
        <v>0</v>
      </c>
      <c r="F158" s="41">
        <v>0</v>
      </c>
      <c r="G158" s="41">
        <v>0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61">
        <f t="shared" si="45"/>
        <v>0</v>
      </c>
      <c r="U158" s="61">
        <f t="shared" si="43"/>
        <v>0</v>
      </c>
      <c r="V158" s="44">
        <v>0</v>
      </c>
      <c r="W158" s="44">
        <f t="shared" si="46"/>
        <v>0</v>
      </c>
      <c r="X158" s="45">
        <f t="shared" si="47"/>
        <v>0</v>
      </c>
      <c r="Y158" s="46">
        <f t="shared" si="48"/>
        <v>0</v>
      </c>
      <c r="Z158" s="47">
        <f t="shared" si="49"/>
        <v>0</v>
      </c>
      <c r="AA158" s="46"/>
      <c r="AB158" s="46">
        <f t="shared" si="50"/>
        <v>0</v>
      </c>
      <c r="AC158" s="46">
        <f t="shared" si="51"/>
        <v>0</v>
      </c>
      <c r="AD158" s="47">
        <f t="shared" si="52"/>
        <v>0</v>
      </c>
      <c r="AE158" s="46"/>
      <c r="AF158" s="46">
        <f t="shared" si="53"/>
        <v>0</v>
      </c>
      <c r="AG158" s="46">
        <f t="shared" si="54"/>
        <v>0</v>
      </c>
      <c r="AH158" s="47">
        <f t="shared" si="55"/>
        <v>0</v>
      </c>
      <c r="AI158" s="46"/>
      <c r="AJ158" s="46">
        <f t="shared" si="56"/>
        <v>0</v>
      </c>
      <c r="AK158" s="46">
        <f t="shared" si="57"/>
        <v>0</v>
      </c>
      <c r="AL158" s="47">
        <f t="shared" si="58"/>
        <v>0</v>
      </c>
      <c r="AM158" s="48">
        <f t="shared" si="44"/>
        <v>0</v>
      </c>
      <c r="AN158" s="48">
        <f t="shared" si="59"/>
        <v>0</v>
      </c>
      <c r="AO158" s="49" t="str">
        <f t="shared" si="60"/>
        <v>0</v>
      </c>
      <c r="AP158" s="46">
        <f t="shared" si="61"/>
        <v>0</v>
      </c>
      <c r="AQ158" s="46">
        <f t="shared" si="62"/>
        <v>0</v>
      </c>
      <c r="AR158" s="46"/>
      <c r="AS158" s="46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</row>
    <row r="159" spans="1:58" ht="12" customHeight="1" x14ac:dyDescent="0.3">
      <c r="A159" s="37" t="s">
        <v>245</v>
      </c>
      <c r="B159" s="55" t="s">
        <v>166</v>
      </c>
      <c r="C159" s="39">
        <v>9</v>
      </c>
      <c r="D159" s="39">
        <v>9</v>
      </c>
      <c r="E159" s="40">
        <v>0</v>
      </c>
      <c r="F159" s="41">
        <v>0</v>
      </c>
      <c r="G159" s="41">
        <v>0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61">
        <f t="shared" si="45"/>
        <v>0</v>
      </c>
      <c r="U159" s="61">
        <f t="shared" si="43"/>
        <v>0</v>
      </c>
      <c r="V159" s="44">
        <v>0</v>
      </c>
      <c r="W159" s="44">
        <f t="shared" si="46"/>
        <v>0</v>
      </c>
      <c r="X159" s="45">
        <f t="shared" si="47"/>
        <v>0</v>
      </c>
      <c r="Y159" s="46">
        <f t="shared" si="48"/>
        <v>0</v>
      </c>
      <c r="Z159" s="47">
        <f t="shared" si="49"/>
        <v>0</v>
      </c>
      <c r="AA159" s="46"/>
      <c r="AB159" s="46">
        <f t="shared" si="50"/>
        <v>0</v>
      </c>
      <c r="AC159" s="46">
        <f t="shared" si="51"/>
        <v>0</v>
      </c>
      <c r="AD159" s="47">
        <f t="shared" si="52"/>
        <v>0</v>
      </c>
      <c r="AE159" s="46"/>
      <c r="AF159" s="46">
        <f t="shared" si="53"/>
        <v>0</v>
      </c>
      <c r="AG159" s="46">
        <f t="shared" si="54"/>
        <v>0</v>
      </c>
      <c r="AH159" s="47">
        <f t="shared" si="55"/>
        <v>0</v>
      </c>
      <c r="AI159" s="46"/>
      <c r="AJ159" s="46">
        <f t="shared" si="56"/>
        <v>0</v>
      </c>
      <c r="AK159" s="46">
        <f t="shared" si="57"/>
        <v>0</v>
      </c>
      <c r="AL159" s="47">
        <f t="shared" si="58"/>
        <v>0</v>
      </c>
      <c r="AM159" s="48">
        <f t="shared" si="44"/>
        <v>0</v>
      </c>
      <c r="AN159" s="48">
        <f t="shared" si="59"/>
        <v>0</v>
      </c>
      <c r="AO159" s="49" t="str">
        <f t="shared" si="60"/>
        <v>0</v>
      </c>
      <c r="AP159" s="46">
        <f t="shared" si="61"/>
        <v>0</v>
      </c>
      <c r="AQ159" s="46">
        <f t="shared" si="62"/>
        <v>0</v>
      </c>
      <c r="AR159" s="46"/>
      <c r="AS159" s="46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</row>
    <row r="160" spans="1:58" ht="12" customHeight="1" x14ac:dyDescent="0.3">
      <c r="A160" s="73" t="s">
        <v>242</v>
      </c>
      <c r="B160" s="38" t="s">
        <v>246</v>
      </c>
      <c r="C160" s="39">
        <v>4</v>
      </c>
      <c r="D160" s="39">
        <v>1</v>
      </c>
      <c r="E160" s="40">
        <v>0</v>
      </c>
      <c r="F160" s="41">
        <v>0</v>
      </c>
      <c r="G160" s="41">
        <v>0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61">
        <f t="shared" si="45"/>
        <v>0</v>
      </c>
      <c r="U160" s="61">
        <f t="shared" si="43"/>
        <v>0</v>
      </c>
      <c r="V160" s="44">
        <v>0</v>
      </c>
      <c r="W160" s="44">
        <f t="shared" si="46"/>
        <v>0</v>
      </c>
      <c r="X160" s="45">
        <f t="shared" si="47"/>
        <v>0</v>
      </c>
      <c r="Y160" s="46">
        <f t="shared" si="48"/>
        <v>0</v>
      </c>
      <c r="Z160" s="47">
        <f t="shared" si="49"/>
        <v>0</v>
      </c>
      <c r="AA160" s="46"/>
      <c r="AB160" s="46">
        <f t="shared" si="50"/>
        <v>0</v>
      </c>
      <c r="AC160" s="46">
        <f t="shared" si="51"/>
        <v>0</v>
      </c>
      <c r="AD160" s="47">
        <f t="shared" si="52"/>
        <v>0</v>
      </c>
      <c r="AE160" s="46"/>
      <c r="AF160" s="46">
        <f t="shared" si="53"/>
        <v>0</v>
      </c>
      <c r="AG160" s="46">
        <f t="shared" si="54"/>
        <v>0</v>
      </c>
      <c r="AH160" s="47">
        <f t="shared" si="55"/>
        <v>0</v>
      </c>
      <c r="AI160" s="46"/>
      <c r="AJ160" s="46">
        <f t="shared" si="56"/>
        <v>0</v>
      </c>
      <c r="AK160" s="46">
        <f t="shared" si="57"/>
        <v>0</v>
      </c>
      <c r="AL160" s="47">
        <f t="shared" si="58"/>
        <v>0</v>
      </c>
      <c r="AM160" s="48">
        <f t="shared" si="44"/>
        <v>0</v>
      </c>
      <c r="AN160" s="48">
        <f t="shared" si="59"/>
        <v>0</v>
      </c>
      <c r="AO160" s="49" t="str">
        <f t="shared" si="60"/>
        <v>0</v>
      </c>
      <c r="AP160" s="46">
        <f t="shared" si="61"/>
        <v>0</v>
      </c>
      <c r="AQ160" s="46">
        <f t="shared" si="62"/>
        <v>0</v>
      </c>
      <c r="AR160" s="46"/>
      <c r="AS160" s="46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</row>
    <row r="161" spans="1:58" ht="12" customHeight="1" x14ac:dyDescent="0.3">
      <c r="A161" s="73" t="s">
        <v>247</v>
      </c>
      <c r="B161" s="54" t="s">
        <v>95</v>
      </c>
      <c r="C161" s="39">
        <v>9</v>
      </c>
      <c r="D161" s="39">
        <v>9</v>
      </c>
      <c r="E161" s="40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1">
        <v>0</v>
      </c>
      <c r="T161" s="61">
        <f t="shared" si="45"/>
        <v>0</v>
      </c>
      <c r="U161" s="61">
        <f t="shared" si="43"/>
        <v>0</v>
      </c>
      <c r="V161" s="44">
        <v>0</v>
      </c>
      <c r="W161" s="44">
        <f t="shared" si="46"/>
        <v>0</v>
      </c>
      <c r="X161" s="45">
        <f t="shared" si="47"/>
        <v>0</v>
      </c>
      <c r="Y161" s="46">
        <f t="shared" si="48"/>
        <v>0</v>
      </c>
      <c r="Z161" s="47">
        <f t="shared" si="49"/>
        <v>0</v>
      </c>
      <c r="AA161" s="46"/>
      <c r="AB161" s="46">
        <f t="shared" si="50"/>
        <v>0</v>
      </c>
      <c r="AC161" s="46">
        <f t="shared" si="51"/>
        <v>0</v>
      </c>
      <c r="AD161" s="47">
        <f t="shared" si="52"/>
        <v>0</v>
      </c>
      <c r="AE161" s="46"/>
      <c r="AF161" s="46">
        <f t="shared" si="53"/>
        <v>0</v>
      </c>
      <c r="AG161" s="46">
        <f t="shared" si="54"/>
        <v>0</v>
      </c>
      <c r="AH161" s="47">
        <f t="shared" si="55"/>
        <v>0</v>
      </c>
      <c r="AI161" s="46"/>
      <c r="AJ161" s="46">
        <f t="shared" si="56"/>
        <v>0</v>
      </c>
      <c r="AK161" s="46">
        <f t="shared" si="57"/>
        <v>0</v>
      </c>
      <c r="AL161" s="47">
        <f t="shared" si="58"/>
        <v>0</v>
      </c>
      <c r="AM161" s="48">
        <f t="shared" ref="AM161:AM192" si="63">X161*19</f>
        <v>0</v>
      </c>
      <c r="AN161" s="48">
        <f t="shared" si="59"/>
        <v>0</v>
      </c>
      <c r="AO161" s="49" t="str">
        <f t="shared" si="60"/>
        <v>0</v>
      </c>
      <c r="AP161" s="46">
        <f t="shared" si="61"/>
        <v>0</v>
      </c>
      <c r="AQ161" s="46">
        <f t="shared" si="62"/>
        <v>0</v>
      </c>
      <c r="AR161" s="46"/>
      <c r="AS161" s="46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</row>
    <row r="162" spans="1:58" ht="12" customHeight="1" x14ac:dyDescent="0.3">
      <c r="A162" s="73" t="s">
        <v>248</v>
      </c>
      <c r="B162" s="54"/>
      <c r="C162" s="39">
        <v>6</v>
      </c>
      <c r="D162" s="39">
        <v>1</v>
      </c>
      <c r="E162" s="40">
        <v>0</v>
      </c>
      <c r="F162" s="41">
        <v>0</v>
      </c>
      <c r="G162" s="41">
        <v>0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61">
        <f t="shared" si="45"/>
        <v>0</v>
      </c>
      <c r="U162" s="61">
        <f t="shared" si="43"/>
        <v>0</v>
      </c>
      <c r="V162" s="44">
        <v>0</v>
      </c>
      <c r="W162" s="44">
        <f t="shared" si="46"/>
        <v>0</v>
      </c>
      <c r="X162" s="45">
        <f t="shared" si="47"/>
        <v>0</v>
      </c>
      <c r="Y162" s="46">
        <f t="shared" si="48"/>
        <v>0</v>
      </c>
      <c r="Z162" s="47">
        <f t="shared" si="49"/>
        <v>0</v>
      </c>
      <c r="AA162" s="46"/>
      <c r="AB162" s="46">
        <f t="shared" si="50"/>
        <v>0</v>
      </c>
      <c r="AC162" s="46">
        <f t="shared" si="51"/>
        <v>0</v>
      </c>
      <c r="AD162" s="47">
        <f t="shared" si="52"/>
        <v>0</v>
      </c>
      <c r="AE162" s="46"/>
      <c r="AF162" s="46">
        <f t="shared" si="53"/>
        <v>0</v>
      </c>
      <c r="AG162" s="46">
        <f t="shared" si="54"/>
        <v>0</v>
      </c>
      <c r="AH162" s="47">
        <f t="shared" si="55"/>
        <v>0</v>
      </c>
      <c r="AI162" s="46"/>
      <c r="AJ162" s="46">
        <f t="shared" si="56"/>
        <v>0</v>
      </c>
      <c r="AK162" s="46">
        <f t="shared" si="57"/>
        <v>0</v>
      </c>
      <c r="AL162" s="47">
        <f t="shared" si="58"/>
        <v>0</v>
      </c>
      <c r="AM162" s="48">
        <f t="shared" si="63"/>
        <v>0</v>
      </c>
      <c r="AN162" s="48">
        <f t="shared" si="59"/>
        <v>0</v>
      </c>
      <c r="AO162" s="49" t="str">
        <f t="shared" si="60"/>
        <v>0</v>
      </c>
      <c r="AP162" s="46">
        <f t="shared" si="61"/>
        <v>0</v>
      </c>
      <c r="AQ162" s="46">
        <f t="shared" si="62"/>
        <v>0</v>
      </c>
      <c r="AR162" s="46"/>
      <c r="AS162" s="46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</row>
    <row r="163" spans="1:58" ht="12" customHeight="1" x14ac:dyDescent="0.3">
      <c r="A163" s="73" t="s">
        <v>249</v>
      </c>
      <c r="B163" s="54" t="s">
        <v>93</v>
      </c>
      <c r="C163" s="39">
        <v>9</v>
      </c>
      <c r="D163" s="39">
        <v>9</v>
      </c>
      <c r="E163" s="40">
        <v>0</v>
      </c>
      <c r="F163" s="41">
        <v>0</v>
      </c>
      <c r="G163" s="41">
        <v>0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41">
        <v>0</v>
      </c>
      <c r="S163" s="41">
        <v>0</v>
      </c>
      <c r="T163" s="61">
        <f t="shared" si="45"/>
        <v>0</v>
      </c>
      <c r="U163" s="61">
        <f t="shared" si="43"/>
        <v>0</v>
      </c>
      <c r="V163" s="44">
        <v>0</v>
      </c>
      <c r="W163" s="44">
        <f t="shared" si="46"/>
        <v>0</v>
      </c>
      <c r="X163" s="45">
        <f t="shared" si="47"/>
        <v>0</v>
      </c>
      <c r="Y163" s="46">
        <f t="shared" si="48"/>
        <v>0</v>
      </c>
      <c r="Z163" s="47">
        <f t="shared" si="49"/>
        <v>0</v>
      </c>
      <c r="AA163" s="46"/>
      <c r="AB163" s="46">
        <f t="shared" si="50"/>
        <v>0</v>
      </c>
      <c r="AC163" s="46">
        <f t="shared" si="51"/>
        <v>0</v>
      </c>
      <c r="AD163" s="47">
        <f t="shared" si="52"/>
        <v>0</v>
      </c>
      <c r="AE163" s="46"/>
      <c r="AF163" s="46">
        <f t="shared" si="53"/>
        <v>0</v>
      </c>
      <c r="AG163" s="46">
        <f t="shared" si="54"/>
        <v>0</v>
      </c>
      <c r="AH163" s="47">
        <f t="shared" si="55"/>
        <v>0</v>
      </c>
      <c r="AI163" s="46"/>
      <c r="AJ163" s="46">
        <f t="shared" si="56"/>
        <v>0</v>
      </c>
      <c r="AK163" s="46">
        <f t="shared" si="57"/>
        <v>0</v>
      </c>
      <c r="AL163" s="47">
        <f t="shared" si="58"/>
        <v>0</v>
      </c>
      <c r="AM163" s="48">
        <f t="shared" si="63"/>
        <v>0</v>
      </c>
      <c r="AN163" s="48">
        <f t="shared" si="59"/>
        <v>0</v>
      </c>
      <c r="AO163" s="49" t="str">
        <f t="shared" si="60"/>
        <v>0</v>
      </c>
      <c r="AP163" s="46">
        <f t="shared" si="61"/>
        <v>0</v>
      </c>
      <c r="AQ163" s="46">
        <f t="shared" si="62"/>
        <v>0</v>
      </c>
      <c r="AR163" s="46"/>
      <c r="AS163" s="46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</row>
    <row r="164" spans="1:58" ht="12" customHeight="1" x14ac:dyDescent="0.3">
      <c r="A164" s="73" t="s">
        <v>250</v>
      </c>
      <c r="B164" s="54" t="s">
        <v>55</v>
      </c>
      <c r="C164" s="39">
        <v>6</v>
      </c>
      <c r="D164" s="39">
        <v>1</v>
      </c>
      <c r="E164" s="40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61">
        <f t="shared" si="45"/>
        <v>0</v>
      </c>
      <c r="U164" s="61">
        <f t="shared" si="43"/>
        <v>0</v>
      </c>
      <c r="V164" s="44">
        <v>0</v>
      </c>
      <c r="W164" s="44">
        <f t="shared" si="46"/>
        <v>0</v>
      </c>
      <c r="X164" s="45">
        <f t="shared" si="47"/>
        <v>0</v>
      </c>
      <c r="Y164" s="46">
        <f t="shared" si="48"/>
        <v>0</v>
      </c>
      <c r="Z164" s="47">
        <f t="shared" si="49"/>
        <v>0</v>
      </c>
      <c r="AA164" s="46"/>
      <c r="AB164" s="46">
        <f t="shared" si="50"/>
        <v>0</v>
      </c>
      <c r="AC164" s="46">
        <f t="shared" si="51"/>
        <v>0</v>
      </c>
      <c r="AD164" s="47">
        <f t="shared" si="52"/>
        <v>0</v>
      </c>
      <c r="AE164" s="46"/>
      <c r="AF164" s="46">
        <f t="shared" si="53"/>
        <v>0</v>
      </c>
      <c r="AG164" s="46">
        <f t="shared" si="54"/>
        <v>0</v>
      </c>
      <c r="AH164" s="47">
        <f t="shared" si="55"/>
        <v>0</v>
      </c>
      <c r="AI164" s="46"/>
      <c r="AJ164" s="46">
        <f t="shared" si="56"/>
        <v>0</v>
      </c>
      <c r="AK164" s="46">
        <f t="shared" si="57"/>
        <v>0</v>
      </c>
      <c r="AL164" s="47">
        <f t="shared" si="58"/>
        <v>0</v>
      </c>
      <c r="AM164" s="48">
        <f t="shared" si="63"/>
        <v>0</v>
      </c>
      <c r="AN164" s="48">
        <f t="shared" si="59"/>
        <v>0</v>
      </c>
      <c r="AO164" s="49" t="str">
        <f t="shared" si="60"/>
        <v>0</v>
      </c>
      <c r="AP164" s="46">
        <f t="shared" si="61"/>
        <v>0</v>
      </c>
      <c r="AQ164" s="46">
        <f t="shared" si="62"/>
        <v>0</v>
      </c>
      <c r="AR164" s="46"/>
      <c r="AS164" s="46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</row>
    <row r="165" spans="1:58" ht="12" customHeight="1" x14ac:dyDescent="0.3">
      <c r="A165" s="73" t="s">
        <v>251</v>
      </c>
      <c r="B165" s="54" t="s">
        <v>91</v>
      </c>
      <c r="C165" s="39">
        <v>6</v>
      </c>
      <c r="D165" s="39">
        <v>1</v>
      </c>
      <c r="E165" s="40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61">
        <f t="shared" si="45"/>
        <v>0</v>
      </c>
      <c r="U165" s="61">
        <f t="shared" si="43"/>
        <v>0</v>
      </c>
      <c r="V165" s="44">
        <v>0</v>
      </c>
      <c r="W165" s="44">
        <f t="shared" si="46"/>
        <v>0</v>
      </c>
      <c r="X165" s="45">
        <f t="shared" si="47"/>
        <v>0</v>
      </c>
      <c r="Y165" s="46">
        <f t="shared" si="48"/>
        <v>0</v>
      </c>
      <c r="Z165" s="47">
        <f t="shared" si="49"/>
        <v>0</v>
      </c>
      <c r="AA165" s="46"/>
      <c r="AB165" s="46">
        <f t="shared" si="50"/>
        <v>0</v>
      </c>
      <c r="AC165" s="46">
        <f t="shared" si="51"/>
        <v>0</v>
      </c>
      <c r="AD165" s="47">
        <f t="shared" si="52"/>
        <v>0</v>
      </c>
      <c r="AE165" s="46"/>
      <c r="AF165" s="46">
        <f t="shared" si="53"/>
        <v>0</v>
      </c>
      <c r="AG165" s="46">
        <f t="shared" si="54"/>
        <v>0</v>
      </c>
      <c r="AH165" s="47">
        <f t="shared" si="55"/>
        <v>0</v>
      </c>
      <c r="AI165" s="46"/>
      <c r="AJ165" s="46">
        <f t="shared" si="56"/>
        <v>0</v>
      </c>
      <c r="AK165" s="46">
        <f t="shared" si="57"/>
        <v>0</v>
      </c>
      <c r="AL165" s="47">
        <f t="shared" si="58"/>
        <v>0</v>
      </c>
      <c r="AM165" s="48">
        <f t="shared" si="63"/>
        <v>0</v>
      </c>
      <c r="AN165" s="48">
        <f t="shared" si="59"/>
        <v>0</v>
      </c>
      <c r="AO165" s="49" t="str">
        <f t="shared" si="60"/>
        <v>0</v>
      </c>
      <c r="AP165" s="46">
        <f t="shared" si="61"/>
        <v>0</v>
      </c>
      <c r="AQ165" s="46">
        <f t="shared" si="62"/>
        <v>0</v>
      </c>
      <c r="AR165" s="46"/>
      <c r="AS165" s="46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</row>
    <row r="166" spans="1:58" ht="12" customHeight="1" x14ac:dyDescent="0.3">
      <c r="A166" s="73" t="s">
        <v>252</v>
      </c>
      <c r="B166" s="54" t="s">
        <v>253</v>
      </c>
      <c r="C166" s="39">
        <v>6</v>
      </c>
      <c r="D166" s="39">
        <v>1</v>
      </c>
      <c r="E166" s="40">
        <v>0</v>
      </c>
      <c r="F166" s="41">
        <v>0</v>
      </c>
      <c r="G166" s="41">
        <v>0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61">
        <f t="shared" si="45"/>
        <v>0</v>
      </c>
      <c r="U166" s="61">
        <f t="shared" si="43"/>
        <v>0</v>
      </c>
      <c r="V166" s="44">
        <v>0</v>
      </c>
      <c r="W166" s="44">
        <f t="shared" si="46"/>
        <v>0</v>
      </c>
      <c r="X166" s="45">
        <f t="shared" si="47"/>
        <v>0</v>
      </c>
      <c r="Y166" s="46">
        <f t="shared" si="48"/>
        <v>0</v>
      </c>
      <c r="Z166" s="47">
        <f t="shared" si="49"/>
        <v>0</v>
      </c>
      <c r="AA166" s="46"/>
      <c r="AB166" s="46">
        <f t="shared" si="50"/>
        <v>0</v>
      </c>
      <c r="AC166" s="46">
        <f t="shared" si="51"/>
        <v>0</v>
      </c>
      <c r="AD166" s="47">
        <f t="shared" si="52"/>
        <v>0</v>
      </c>
      <c r="AE166" s="46"/>
      <c r="AF166" s="46">
        <f t="shared" si="53"/>
        <v>0</v>
      </c>
      <c r="AG166" s="46">
        <f t="shared" si="54"/>
        <v>0</v>
      </c>
      <c r="AH166" s="47">
        <f t="shared" si="55"/>
        <v>0</v>
      </c>
      <c r="AI166" s="46"/>
      <c r="AJ166" s="46">
        <f t="shared" si="56"/>
        <v>0</v>
      </c>
      <c r="AK166" s="46">
        <f t="shared" si="57"/>
        <v>0</v>
      </c>
      <c r="AL166" s="47">
        <f t="shared" si="58"/>
        <v>0</v>
      </c>
      <c r="AM166" s="48">
        <f t="shared" si="63"/>
        <v>0</v>
      </c>
      <c r="AN166" s="48">
        <f t="shared" si="59"/>
        <v>0</v>
      </c>
      <c r="AO166" s="49" t="str">
        <f t="shared" si="60"/>
        <v>0</v>
      </c>
      <c r="AP166" s="46">
        <f t="shared" si="61"/>
        <v>0</v>
      </c>
      <c r="AQ166" s="46">
        <f t="shared" si="62"/>
        <v>0</v>
      </c>
      <c r="AR166" s="46"/>
      <c r="AS166" s="46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</row>
    <row r="167" spans="1:58" ht="12" customHeight="1" x14ac:dyDescent="0.3">
      <c r="A167" s="73" t="s">
        <v>254</v>
      </c>
      <c r="B167" s="54" t="s">
        <v>255</v>
      </c>
      <c r="C167" s="39">
        <v>6</v>
      </c>
      <c r="D167" s="39">
        <v>1</v>
      </c>
      <c r="E167" s="40">
        <v>0</v>
      </c>
      <c r="F167" s="41">
        <v>0</v>
      </c>
      <c r="G167" s="41">
        <v>0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41">
        <v>0</v>
      </c>
      <c r="S167" s="41">
        <v>0</v>
      </c>
      <c r="T167" s="61">
        <f t="shared" si="45"/>
        <v>0</v>
      </c>
      <c r="U167" s="61">
        <f t="shared" si="43"/>
        <v>0</v>
      </c>
      <c r="V167" s="44">
        <v>0</v>
      </c>
      <c r="W167" s="44">
        <f t="shared" si="46"/>
        <v>0</v>
      </c>
      <c r="X167" s="45">
        <f t="shared" si="47"/>
        <v>0</v>
      </c>
      <c r="Y167" s="46">
        <f t="shared" si="48"/>
        <v>0</v>
      </c>
      <c r="Z167" s="47">
        <f t="shared" si="49"/>
        <v>0</v>
      </c>
      <c r="AA167" s="46"/>
      <c r="AB167" s="46">
        <f t="shared" si="50"/>
        <v>0</v>
      </c>
      <c r="AC167" s="46">
        <f t="shared" si="51"/>
        <v>0</v>
      </c>
      <c r="AD167" s="47">
        <f t="shared" si="52"/>
        <v>0</v>
      </c>
      <c r="AE167" s="46"/>
      <c r="AF167" s="46">
        <f t="shared" si="53"/>
        <v>0</v>
      </c>
      <c r="AG167" s="46">
        <f t="shared" si="54"/>
        <v>0</v>
      </c>
      <c r="AH167" s="47">
        <f t="shared" si="55"/>
        <v>0</v>
      </c>
      <c r="AI167" s="46"/>
      <c r="AJ167" s="46">
        <f t="shared" si="56"/>
        <v>0</v>
      </c>
      <c r="AK167" s="46">
        <f t="shared" si="57"/>
        <v>0</v>
      </c>
      <c r="AL167" s="47">
        <f t="shared" si="58"/>
        <v>0</v>
      </c>
      <c r="AM167" s="48">
        <f t="shared" si="63"/>
        <v>0</v>
      </c>
      <c r="AN167" s="48">
        <f t="shared" si="59"/>
        <v>0</v>
      </c>
      <c r="AO167" s="49" t="str">
        <f t="shared" si="60"/>
        <v>0</v>
      </c>
      <c r="AP167" s="46">
        <f t="shared" si="61"/>
        <v>0</v>
      </c>
      <c r="AQ167" s="46">
        <f t="shared" si="62"/>
        <v>0</v>
      </c>
      <c r="AR167" s="46"/>
      <c r="AS167" s="46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</row>
    <row r="168" spans="1:58" ht="12" customHeight="1" x14ac:dyDescent="0.3">
      <c r="A168" s="73" t="s">
        <v>256</v>
      </c>
      <c r="B168" s="54" t="s">
        <v>257</v>
      </c>
      <c r="C168" s="39">
        <v>6</v>
      </c>
      <c r="D168" s="39">
        <v>1</v>
      </c>
      <c r="E168" s="40">
        <v>0</v>
      </c>
      <c r="F168" s="41">
        <v>0</v>
      </c>
      <c r="G168" s="41">
        <v>0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61">
        <f t="shared" si="45"/>
        <v>0</v>
      </c>
      <c r="U168" s="61">
        <f t="shared" si="43"/>
        <v>0</v>
      </c>
      <c r="V168" s="44">
        <v>0</v>
      </c>
      <c r="W168" s="44">
        <f t="shared" si="46"/>
        <v>0</v>
      </c>
      <c r="X168" s="45">
        <f t="shared" si="47"/>
        <v>0</v>
      </c>
      <c r="Y168" s="46">
        <f t="shared" si="48"/>
        <v>0</v>
      </c>
      <c r="Z168" s="47">
        <f t="shared" si="49"/>
        <v>0</v>
      </c>
      <c r="AA168" s="46"/>
      <c r="AB168" s="46">
        <f t="shared" si="50"/>
        <v>0</v>
      </c>
      <c r="AC168" s="46">
        <f t="shared" si="51"/>
        <v>0</v>
      </c>
      <c r="AD168" s="47">
        <f t="shared" si="52"/>
        <v>0</v>
      </c>
      <c r="AE168" s="46"/>
      <c r="AF168" s="46">
        <f t="shared" si="53"/>
        <v>0</v>
      </c>
      <c r="AG168" s="46">
        <f t="shared" si="54"/>
        <v>0</v>
      </c>
      <c r="AH168" s="47">
        <f t="shared" si="55"/>
        <v>0</v>
      </c>
      <c r="AI168" s="46"/>
      <c r="AJ168" s="46">
        <f t="shared" si="56"/>
        <v>0</v>
      </c>
      <c r="AK168" s="46">
        <f t="shared" si="57"/>
        <v>0</v>
      </c>
      <c r="AL168" s="47">
        <f t="shared" si="58"/>
        <v>0</v>
      </c>
      <c r="AM168" s="48">
        <f t="shared" si="63"/>
        <v>0</v>
      </c>
      <c r="AN168" s="48">
        <f t="shared" si="59"/>
        <v>0</v>
      </c>
      <c r="AO168" s="49" t="str">
        <f t="shared" si="60"/>
        <v>0</v>
      </c>
      <c r="AP168" s="46">
        <f t="shared" si="61"/>
        <v>0</v>
      </c>
      <c r="AQ168" s="46">
        <f t="shared" si="62"/>
        <v>0</v>
      </c>
      <c r="AR168" s="46"/>
      <c r="AS168" s="46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</row>
    <row r="169" spans="1:58" ht="12" customHeight="1" x14ac:dyDescent="0.3">
      <c r="A169" s="73" t="s">
        <v>258</v>
      </c>
      <c r="B169" s="54" t="s">
        <v>259</v>
      </c>
      <c r="C169" s="39">
        <v>6</v>
      </c>
      <c r="D169" s="39">
        <v>1</v>
      </c>
      <c r="E169" s="40">
        <v>0</v>
      </c>
      <c r="F169" s="41">
        <v>0</v>
      </c>
      <c r="G169" s="41">
        <v>0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41">
        <v>0</v>
      </c>
      <c r="S169" s="41">
        <v>0</v>
      </c>
      <c r="T169" s="61">
        <f t="shared" si="45"/>
        <v>0</v>
      </c>
      <c r="U169" s="61">
        <f t="shared" si="43"/>
        <v>0</v>
      </c>
      <c r="V169" s="44">
        <v>0</v>
      </c>
      <c r="W169" s="44">
        <f t="shared" si="46"/>
        <v>0</v>
      </c>
      <c r="X169" s="45">
        <f t="shared" si="47"/>
        <v>0</v>
      </c>
      <c r="Y169" s="46">
        <f t="shared" si="48"/>
        <v>0</v>
      </c>
      <c r="Z169" s="47">
        <f t="shared" si="49"/>
        <v>0</v>
      </c>
      <c r="AA169" s="46"/>
      <c r="AB169" s="46">
        <f t="shared" si="50"/>
        <v>0</v>
      </c>
      <c r="AC169" s="46">
        <f t="shared" si="51"/>
        <v>0</v>
      </c>
      <c r="AD169" s="47">
        <f t="shared" si="52"/>
        <v>0</v>
      </c>
      <c r="AE169" s="46"/>
      <c r="AF169" s="46">
        <f t="shared" si="53"/>
        <v>0</v>
      </c>
      <c r="AG169" s="46">
        <f t="shared" si="54"/>
        <v>0</v>
      </c>
      <c r="AH169" s="47">
        <f t="shared" si="55"/>
        <v>0</v>
      </c>
      <c r="AI169" s="46"/>
      <c r="AJ169" s="46">
        <f t="shared" si="56"/>
        <v>0</v>
      </c>
      <c r="AK169" s="46">
        <f t="shared" si="57"/>
        <v>0</v>
      </c>
      <c r="AL169" s="47">
        <f t="shared" si="58"/>
        <v>0</v>
      </c>
      <c r="AM169" s="48">
        <f t="shared" si="63"/>
        <v>0</v>
      </c>
      <c r="AN169" s="48">
        <f t="shared" si="59"/>
        <v>0</v>
      </c>
      <c r="AO169" s="49" t="str">
        <f t="shared" si="60"/>
        <v>0</v>
      </c>
      <c r="AP169" s="46">
        <f t="shared" si="61"/>
        <v>0</v>
      </c>
      <c r="AQ169" s="46">
        <f t="shared" si="62"/>
        <v>0</v>
      </c>
      <c r="AR169" s="46"/>
      <c r="AS169" s="46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</row>
    <row r="170" spans="1:58" ht="12" customHeight="1" x14ac:dyDescent="0.3">
      <c r="A170" s="73" t="s">
        <v>260</v>
      </c>
      <c r="B170" s="54" t="s">
        <v>261</v>
      </c>
      <c r="C170" s="39">
        <v>6</v>
      </c>
      <c r="D170" s="39">
        <v>1</v>
      </c>
      <c r="E170" s="40">
        <v>0</v>
      </c>
      <c r="F170" s="41">
        <v>0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61">
        <f t="shared" si="45"/>
        <v>0</v>
      </c>
      <c r="U170" s="61">
        <f t="shared" si="43"/>
        <v>0</v>
      </c>
      <c r="V170" s="44">
        <v>0</v>
      </c>
      <c r="W170" s="44">
        <f t="shared" si="46"/>
        <v>0</v>
      </c>
      <c r="X170" s="45">
        <f t="shared" si="47"/>
        <v>0</v>
      </c>
      <c r="Y170" s="46">
        <f t="shared" si="48"/>
        <v>0</v>
      </c>
      <c r="Z170" s="47">
        <f t="shared" si="49"/>
        <v>0</v>
      </c>
      <c r="AA170" s="46"/>
      <c r="AB170" s="46">
        <f t="shared" si="50"/>
        <v>0</v>
      </c>
      <c r="AC170" s="46">
        <f t="shared" si="51"/>
        <v>0</v>
      </c>
      <c r="AD170" s="47">
        <f t="shared" si="52"/>
        <v>0</v>
      </c>
      <c r="AE170" s="46"/>
      <c r="AF170" s="46">
        <f t="shared" si="53"/>
        <v>0</v>
      </c>
      <c r="AG170" s="46">
        <f t="shared" si="54"/>
        <v>0</v>
      </c>
      <c r="AH170" s="47">
        <f t="shared" si="55"/>
        <v>0</v>
      </c>
      <c r="AI170" s="46"/>
      <c r="AJ170" s="46">
        <f t="shared" si="56"/>
        <v>0</v>
      </c>
      <c r="AK170" s="46">
        <f t="shared" si="57"/>
        <v>0</v>
      </c>
      <c r="AL170" s="47">
        <f t="shared" si="58"/>
        <v>0</v>
      </c>
      <c r="AM170" s="48">
        <f t="shared" si="63"/>
        <v>0</v>
      </c>
      <c r="AN170" s="48">
        <f t="shared" si="59"/>
        <v>0</v>
      </c>
      <c r="AO170" s="49" t="str">
        <f t="shared" si="60"/>
        <v>0</v>
      </c>
      <c r="AP170" s="46">
        <f t="shared" si="61"/>
        <v>0</v>
      </c>
      <c r="AQ170" s="46">
        <f t="shared" si="62"/>
        <v>0</v>
      </c>
      <c r="AR170" s="46"/>
      <c r="AS170" s="46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</row>
    <row r="171" spans="1:58" ht="12" customHeight="1" x14ac:dyDescent="0.3">
      <c r="A171" s="73" t="s">
        <v>262</v>
      </c>
      <c r="B171" s="53" t="s">
        <v>263</v>
      </c>
      <c r="C171" s="39">
        <v>4</v>
      </c>
      <c r="D171" s="39">
        <v>1</v>
      </c>
      <c r="E171" s="40">
        <v>0</v>
      </c>
      <c r="F171" s="41">
        <v>0</v>
      </c>
      <c r="G171" s="41">
        <v>0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  <c r="N171" s="41">
        <v>0</v>
      </c>
      <c r="O171" s="41">
        <v>0</v>
      </c>
      <c r="P171" s="41">
        <v>0</v>
      </c>
      <c r="Q171" s="41">
        <v>0</v>
      </c>
      <c r="R171" s="41">
        <v>0</v>
      </c>
      <c r="S171" s="41">
        <v>0</v>
      </c>
      <c r="T171" s="61">
        <f t="shared" si="45"/>
        <v>0</v>
      </c>
      <c r="U171" s="61">
        <f t="shared" si="43"/>
        <v>0</v>
      </c>
      <c r="V171" s="44">
        <v>0</v>
      </c>
      <c r="W171" s="44">
        <f t="shared" si="46"/>
        <v>0</v>
      </c>
      <c r="X171" s="45">
        <f t="shared" si="47"/>
        <v>0</v>
      </c>
      <c r="Y171" s="46">
        <f t="shared" si="48"/>
        <v>0</v>
      </c>
      <c r="Z171" s="47">
        <f t="shared" si="49"/>
        <v>0</v>
      </c>
      <c r="AA171" s="46"/>
      <c r="AB171" s="46">
        <f t="shared" si="50"/>
        <v>0</v>
      </c>
      <c r="AC171" s="46">
        <f t="shared" si="51"/>
        <v>0</v>
      </c>
      <c r="AD171" s="47">
        <f t="shared" si="52"/>
        <v>0</v>
      </c>
      <c r="AE171" s="46"/>
      <c r="AF171" s="46">
        <f t="shared" si="53"/>
        <v>0</v>
      </c>
      <c r="AG171" s="46">
        <f t="shared" si="54"/>
        <v>0</v>
      </c>
      <c r="AH171" s="47">
        <f t="shared" si="55"/>
        <v>0</v>
      </c>
      <c r="AI171" s="46"/>
      <c r="AJ171" s="46">
        <f t="shared" si="56"/>
        <v>0</v>
      </c>
      <c r="AK171" s="46">
        <f t="shared" si="57"/>
        <v>0</v>
      </c>
      <c r="AL171" s="47">
        <f t="shared" si="58"/>
        <v>0</v>
      </c>
      <c r="AM171" s="48">
        <f t="shared" si="63"/>
        <v>0</v>
      </c>
      <c r="AN171" s="48">
        <f t="shared" si="59"/>
        <v>0</v>
      </c>
      <c r="AO171" s="49" t="str">
        <f t="shared" si="60"/>
        <v>0</v>
      </c>
      <c r="AP171" s="46">
        <f t="shared" si="61"/>
        <v>0</v>
      </c>
      <c r="AQ171" s="46">
        <f t="shared" si="62"/>
        <v>0</v>
      </c>
      <c r="AR171" s="46"/>
      <c r="AS171" s="46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</row>
    <row r="172" spans="1:58" ht="12" customHeight="1" x14ac:dyDescent="0.3">
      <c r="A172" s="73" t="s">
        <v>264</v>
      </c>
      <c r="B172" s="53" t="s">
        <v>136</v>
      </c>
      <c r="C172" s="39">
        <v>12</v>
      </c>
      <c r="D172" s="39">
        <v>1</v>
      </c>
      <c r="E172" s="40">
        <v>0</v>
      </c>
      <c r="F172" s="41">
        <v>0</v>
      </c>
      <c r="G172" s="41">
        <v>0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  <c r="N172" s="41">
        <v>0</v>
      </c>
      <c r="O172" s="41">
        <v>0</v>
      </c>
      <c r="P172" s="41">
        <v>0</v>
      </c>
      <c r="Q172" s="41">
        <v>0</v>
      </c>
      <c r="R172" s="41">
        <v>0</v>
      </c>
      <c r="S172" s="41">
        <v>0</v>
      </c>
      <c r="T172" s="61">
        <f t="shared" si="45"/>
        <v>0</v>
      </c>
      <c r="U172" s="61">
        <f t="shared" ref="U172:U235" si="64">AVERAGE(N172:R172)</f>
        <v>0</v>
      </c>
      <c r="V172" s="44">
        <v>0</v>
      </c>
      <c r="W172" s="44">
        <f t="shared" si="46"/>
        <v>0</v>
      </c>
      <c r="X172" s="45">
        <f t="shared" si="47"/>
        <v>0</v>
      </c>
      <c r="Y172" s="46">
        <f t="shared" si="48"/>
        <v>0</v>
      </c>
      <c r="Z172" s="47">
        <f t="shared" si="49"/>
        <v>0</v>
      </c>
      <c r="AA172" s="46"/>
      <c r="AB172" s="46">
        <f t="shared" si="50"/>
        <v>0</v>
      </c>
      <c r="AC172" s="46">
        <f t="shared" si="51"/>
        <v>0</v>
      </c>
      <c r="AD172" s="47">
        <f t="shared" si="52"/>
        <v>0</v>
      </c>
      <c r="AE172" s="46"/>
      <c r="AF172" s="46">
        <f t="shared" si="53"/>
        <v>0</v>
      </c>
      <c r="AG172" s="46">
        <f t="shared" si="54"/>
        <v>0</v>
      </c>
      <c r="AH172" s="47">
        <f t="shared" si="55"/>
        <v>0</v>
      </c>
      <c r="AI172" s="46"/>
      <c r="AJ172" s="46">
        <f t="shared" si="56"/>
        <v>0</v>
      </c>
      <c r="AK172" s="46">
        <f t="shared" si="57"/>
        <v>0</v>
      </c>
      <c r="AL172" s="47">
        <f t="shared" si="58"/>
        <v>0</v>
      </c>
      <c r="AM172" s="48">
        <f t="shared" si="63"/>
        <v>0</v>
      </c>
      <c r="AN172" s="48">
        <f t="shared" si="59"/>
        <v>0</v>
      </c>
      <c r="AO172" s="49" t="str">
        <f t="shared" si="60"/>
        <v>0</v>
      </c>
      <c r="AP172" s="46">
        <f t="shared" si="61"/>
        <v>0</v>
      </c>
      <c r="AQ172" s="46">
        <f t="shared" si="62"/>
        <v>0</v>
      </c>
      <c r="AR172" s="46"/>
      <c r="AS172" s="46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</row>
    <row r="173" spans="1:58" ht="12" customHeight="1" x14ac:dyDescent="0.3">
      <c r="A173" s="73" t="s">
        <v>265</v>
      </c>
      <c r="B173" s="53" t="s">
        <v>95</v>
      </c>
      <c r="C173" s="39">
        <v>9</v>
      </c>
      <c r="D173" s="39">
        <v>9</v>
      </c>
      <c r="E173" s="40">
        <v>0</v>
      </c>
      <c r="F173" s="41">
        <v>0</v>
      </c>
      <c r="G173" s="41">
        <v>0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0</v>
      </c>
      <c r="R173" s="41">
        <v>0</v>
      </c>
      <c r="S173" s="41">
        <v>0</v>
      </c>
      <c r="T173" s="61">
        <f t="shared" si="45"/>
        <v>0</v>
      </c>
      <c r="U173" s="61">
        <f t="shared" si="64"/>
        <v>0</v>
      </c>
      <c r="V173" s="44">
        <v>0</v>
      </c>
      <c r="W173" s="44">
        <f t="shared" si="46"/>
        <v>0</v>
      </c>
      <c r="X173" s="45">
        <f t="shared" si="47"/>
        <v>0</v>
      </c>
      <c r="Y173" s="46">
        <f t="shared" si="48"/>
        <v>0</v>
      </c>
      <c r="Z173" s="47">
        <f t="shared" si="49"/>
        <v>0</v>
      </c>
      <c r="AA173" s="46"/>
      <c r="AB173" s="46">
        <f t="shared" si="50"/>
        <v>0</v>
      </c>
      <c r="AC173" s="46">
        <f t="shared" si="51"/>
        <v>0</v>
      </c>
      <c r="AD173" s="47">
        <f t="shared" si="52"/>
        <v>0</v>
      </c>
      <c r="AE173" s="46"/>
      <c r="AF173" s="46">
        <f t="shared" si="53"/>
        <v>0</v>
      </c>
      <c r="AG173" s="46">
        <f t="shared" si="54"/>
        <v>0</v>
      </c>
      <c r="AH173" s="47">
        <f t="shared" si="55"/>
        <v>0</v>
      </c>
      <c r="AI173" s="46"/>
      <c r="AJ173" s="46">
        <f t="shared" si="56"/>
        <v>0</v>
      </c>
      <c r="AK173" s="46">
        <f t="shared" si="57"/>
        <v>0</v>
      </c>
      <c r="AL173" s="47">
        <f t="shared" si="58"/>
        <v>0</v>
      </c>
      <c r="AM173" s="48">
        <f t="shared" si="63"/>
        <v>0</v>
      </c>
      <c r="AN173" s="48">
        <f t="shared" si="59"/>
        <v>0</v>
      </c>
      <c r="AO173" s="49" t="str">
        <f t="shared" si="60"/>
        <v>0</v>
      </c>
      <c r="AP173" s="46">
        <f t="shared" si="61"/>
        <v>0</v>
      </c>
      <c r="AQ173" s="46">
        <f t="shared" si="62"/>
        <v>0</v>
      </c>
      <c r="AR173" s="46"/>
      <c r="AS173" s="46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</row>
    <row r="174" spans="1:58" ht="12" customHeight="1" x14ac:dyDescent="0.3">
      <c r="A174" s="84" t="s">
        <v>266</v>
      </c>
      <c r="B174" s="53" t="s">
        <v>195</v>
      </c>
      <c r="C174" s="39">
        <v>12</v>
      </c>
      <c r="D174" s="39">
        <v>1</v>
      </c>
      <c r="E174" s="40">
        <v>0</v>
      </c>
      <c r="F174" s="41">
        <v>0</v>
      </c>
      <c r="G174" s="41">
        <v>0</v>
      </c>
      <c r="H174" s="41">
        <v>0</v>
      </c>
      <c r="I174" s="41">
        <v>0</v>
      </c>
      <c r="J174" s="41">
        <v>0</v>
      </c>
      <c r="K174" s="41">
        <v>0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41">
        <v>0</v>
      </c>
      <c r="S174" s="41">
        <v>0</v>
      </c>
      <c r="T174" s="61">
        <f t="shared" si="45"/>
        <v>0</v>
      </c>
      <c r="U174" s="61">
        <f t="shared" si="64"/>
        <v>0</v>
      </c>
      <c r="V174" s="44">
        <v>0</v>
      </c>
      <c r="W174" s="44">
        <f t="shared" si="46"/>
        <v>0</v>
      </c>
      <c r="X174" s="45">
        <f t="shared" si="47"/>
        <v>0</v>
      </c>
      <c r="Y174" s="46">
        <f t="shared" si="48"/>
        <v>0</v>
      </c>
      <c r="Z174" s="47">
        <f t="shared" si="49"/>
        <v>0</v>
      </c>
      <c r="AA174" s="46"/>
      <c r="AB174" s="46">
        <f t="shared" si="50"/>
        <v>0</v>
      </c>
      <c r="AC174" s="46">
        <f t="shared" si="51"/>
        <v>0</v>
      </c>
      <c r="AD174" s="47">
        <f t="shared" si="52"/>
        <v>0</v>
      </c>
      <c r="AE174" s="46"/>
      <c r="AF174" s="46">
        <f t="shared" si="53"/>
        <v>0</v>
      </c>
      <c r="AG174" s="46">
        <f t="shared" si="54"/>
        <v>0</v>
      </c>
      <c r="AH174" s="47">
        <f t="shared" si="55"/>
        <v>0</v>
      </c>
      <c r="AI174" s="46"/>
      <c r="AJ174" s="46">
        <f t="shared" si="56"/>
        <v>0</v>
      </c>
      <c r="AK174" s="46">
        <f t="shared" si="57"/>
        <v>0</v>
      </c>
      <c r="AL174" s="47">
        <f t="shared" si="58"/>
        <v>0</v>
      </c>
      <c r="AM174" s="48">
        <f t="shared" si="63"/>
        <v>0</v>
      </c>
      <c r="AN174" s="48">
        <f t="shared" si="59"/>
        <v>0</v>
      </c>
      <c r="AO174" s="49" t="str">
        <f t="shared" si="60"/>
        <v>0</v>
      </c>
      <c r="AP174" s="46">
        <f t="shared" si="61"/>
        <v>0</v>
      </c>
      <c r="AQ174" s="46">
        <f t="shared" si="62"/>
        <v>0</v>
      </c>
      <c r="AR174" s="46"/>
      <c r="AS174" s="46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ht="12" customHeight="1" x14ac:dyDescent="0.3">
      <c r="A175" s="84" t="s">
        <v>267</v>
      </c>
      <c r="B175" s="53" t="s">
        <v>136</v>
      </c>
      <c r="C175" s="39">
        <v>12</v>
      </c>
      <c r="D175" s="39">
        <v>1</v>
      </c>
      <c r="E175" s="40">
        <v>0</v>
      </c>
      <c r="F175" s="41">
        <v>0</v>
      </c>
      <c r="G175" s="41">
        <v>0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41">
        <v>0</v>
      </c>
      <c r="N175" s="41">
        <v>0</v>
      </c>
      <c r="O175" s="41">
        <v>0</v>
      </c>
      <c r="P175" s="41">
        <v>0</v>
      </c>
      <c r="Q175" s="41">
        <v>0</v>
      </c>
      <c r="R175" s="41">
        <v>0</v>
      </c>
      <c r="S175" s="41">
        <v>0</v>
      </c>
      <c r="T175" s="61">
        <f t="shared" si="45"/>
        <v>0</v>
      </c>
      <c r="U175" s="61">
        <f t="shared" si="64"/>
        <v>0</v>
      </c>
      <c r="V175" s="44">
        <v>0</v>
      </c>
      <c r="W175" s="44">
        <f t="shared" si="46"/>
        <v>0</v>
      </c>
      <c r="X175" s="45">
        <f t="shared" si="47"/>
        <v>0</v>
      </c>
      <c r="Y175" s="46">
        <f t="shared" si="48"/>
        <v>0</v>
      </c>
      <c r="Z175" s="47">
        <f t="shared" si="49"/>
        <v>0</v>
      </c>
      <c r="AA175" s="46"/>
      <c r="AB175" s="46">
        <f t="shared" si="50"/>
        <v>0</v>
      </c>
      <c r="AC175" s="46">
        <f t="shared" si="51"/>
        <v>0</v>
      </c>
      <c r="AD175" s="47">
        <f t="shared" si="52"/>
        <v>0</v>
      </c>
      <c r="AE175" s="46"/>
      <c r="AF175" s="46">
        <f t="shared" si="53"/>
        <v>0</v>
      </c>
      <c r="AG175" s="46">
        <f t="shared" si="54"/>
        <v>0</v>
      </c>
      <c r="AH175" s="47">
        <f t="shared" si="55"/>
        <v>0</v>
      </c>
      <c r="AI175" s="46"/>
      <c r="AJ175" s="46">
        <f t="shared" si="56"/>
        <v>0</v>
      </c>
      <c r="AK175" s="46">
        <f t="shared" si="57"/>
        <v>0</v>
      </c>
      <c r="AL175" s="47">
        <f t="shared" si="58"/>
        <v>0</v>
      </c>
      <c r="AM175" s="48">
        <f t="shared" si="63"/>
        <v>0</v>
      </c>
      <c r="AN175" s="48">
        <f t="shared" si="59"/>
        <v>0</v>
      </c>
      <c r="AO175" s="49" t="str">
        <f t="shared" si="60"/>
        <v>0</v>
      </c>
      <c r="AP175" s="46">
        <f t="shared" si="61"/>
        <v>0</v>
      </c>
      <c r="AQ175" s="46">
        <f t="shared" si="62"/>
        <v>0</v>
      </c>
      <c r="AR175" s="46"/>
      <c r="AS175" s="46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</row>
    <row r="176" spans="1:58" ht="12" customHeight="1" x14ac:dyDescent="0.3">
      <c r="A176" s="73" t="s">
        <v>268</v>
      </c>
      <c r="B176" s="53" t="s">
        <v>269</v>
      </c>
      <c r="C176" s="39">
        <v>9</v>
      </c>
      <c r="D176" s="39">
        <v>9</v>
      </c>
      <c r="E176" s="40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61">
        <f t="shared" si="45"/>
        <v>0</v>
      </c>
      <c r="U176" s="61">
        <f t="shared" si="64"/>
        <v>0</v>
      </c>
      <c r="V176" s="44">
        <v>0</v>
      </c>
      <c r="W176" s="44">
        <f t="shared" si="46"/>
        <v>0</v>
      </c>
      <c r="X176" s="45">
        <f t="shared" si="47"/>
        <v>0</v>
      </c>
      <c r="Y176" s="46">
        <f t="shared" si="48"/>
        <v>0</v>
      </c>
      <c r="Z176" s="47">
        <f t="shared" si="49"/>
        <v>0</v>
      </c>
      <c r="AA176" s="46"/>
      <c r="AB176" s="46">
        <f t="shared" si="50"/>
        <v>0</v>
      </c>
      <c r="AC176" s="46">
        <f t="shared" si="51"/>
        <v>0</v>
      </c>
      <c r="AD176" s="47">
        <f t="shared" si="52"/>
        <v>0</v>
      </c>
      <c r="AE176" s="46"/>
      <c r="AF176" s="46">
        <f t="shared" si="53"/>
        <v>0</v>
      </c>
      <c r="AG176" s="46">
        <f t="shared" si="54"/>
        <v>0</v>
      </c>
      <c r="AH176" s="47">
        <f t="shared" si="55"/>
        <v>0</v>
      </c>
      <c r="AI176" s="46"/>
      <c r="AJ176" s="46">
        <f t="shared" si="56"/>
        <v>0</v>
      </c>
      <c r="AK176" s="46">
        <f t="shared" si="57"/>
        <v>0</v>
      </c>
      <c r="AL176" s="47">
        <f t="shared" si="58"/>
        <v>0</v>
      </c>
      <c r="AM176" s="48">
        <f t="shared" si="63"/>
        <v>0</v>
      </c>
      <c r="AN176" s="48">
        <f t="shared" si="59"/>
        <v>0</v>
      </c>
      <c r="AO176" s="49" t="str">
        <f t="shared" si="60"/>
        <v>0</v>
      </c>
      <c r="AP176" s="46">
        <f t="shared" si="61"/>
        <v>0</v>
      </c>
      <c r="AQ176" s="46">
        <f t="shared" si="62"/>
        <v>0</v>
      </c>
      <c r="AR176" s="46"/>
      <c r="AS176" s="46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</row>
    <row r="177" spans="1:58" ht="12" customHeight="1" x14ac:dyDescent="0.3">
      <c r="A177" s="73" t="s">
        <v>270</v>
      </c>
      <c r="B177" s="62" t="s">
        <v>112</v>
      </c>
      <c r="C177" s="39">
        <v>12</v>
      </c>
      <c r="D177" s="39">
        <v>1</v>
      </c>
      <c r="E177" s="40">
        <v>0</v>
      </c>
      <c r="F177" s="41">
        <v>0</v>
      </c>
      <c r="G177" s="41">
        <v>0</v>
      </c>
      <c r="H177" s="41">
        <v>0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1">
        <v>0</v>
      </c>
      <c r="Q177" s="41">
        <v>0</v>
      </c>
      <c r="R177" s="41">
        <v>0</v>
      </c>
      <c r="S177" s="41">
        <v>0</v>
      </c>
      <c r="T177" s="61">
        <f t="shared" si="45"/>
        <v>0</v>
      </c>
      <c r="U177" s="61">
        <f t="shared" si="64"/>
        <v>0</v>
      </c>
      <c r="V177" s="44">
        <v>0</v>
      </c>
      <c r="W177" s="44">
        <f t="shared" si="46"/>
        <v>0</v>
      </c>
      <c r="X177" s="45">
        <f t="shared" si="47"/>
        <v>0</v>
      </c>
      <c r="Y177" s="46">
        <f t="shared" si="48"/>
        <v>0</v>
      </c>
      <c r="Z177" s="47">
        <f t="shared" si="49"/>
        <v>0</v>
      </c>
      <c r="AA177" s="46"/>
      <c r="AB177" s="46">
        <f t="shared" si="50"/>
        <v>0</v>
      </c>
      <c r="AC177" s="46">
        <f t="shared" si="51"/>
        <v>0</v>
      </c>
      <c r="AD177" s="47">
        <f t="shared" si="52"/>
        <v>0</v>
      </c>
      <c r="AE177" s="46"/>
      <c r="AF177" s="46">
        <f t="shared" si="53"/>
        <v>0</v>
      </c>
      <c r="AG177" s="46">
        <f t="shared" si="54"/>
        <v>0</v>
      </c>
      <c r="AH177" s="47">
        <f t="shared" si="55"/>
        <v>0</v>
      </c>
      <c r="AI177" s="46"/>
      <c r="AJ177" s="46">
        <f t="shared" si="56"/>
        <v>0</v>
      </c>
      <c r="AK177" s="46">
        <f t="shared" si="57"/>
        <v>0</v>
      </c>
      <c r="AL177" s="47">
        <f t="shared" si="58"/>
        <v>0</v>
      </c>
      <c r="AM177" s="48">
        <f t="shared" si="63"/>
        <v>0</v>
      </c>
      <c r="AN177" s="48">
        <f t="shared" si="59"/>
        <v>0</v>
      </c>
      <c r="AO177" s="49" t="str">
        <f t="shared" si="60"/>
        <v>0</v>
      </c>
      <c r="AP177" s="46">
        <f t="shared" si="61"/>
        <v>0</v>
      </c>
      <c r="AQ177" s="46">
        <f t="shared" si="62"/>
        <v>0</v>
      </c>
      <c r="AR177" s="46"/>
      <c r="AS177" s="46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ht="12" customHeight="1" x14ac:dyDescent="0.3">
      <c r="A178" s="73" t="s">
        <v>271</v>
      </c>
      <c r="B178" s="53" t="s">
        <v>45</v>
      </c>
      <c r="C178" s="39">
        <v>12</v>
      </c>
      <c r="D178" s="39">
        <v>1</v>
      </c>
      <c r="E178" s="40">
        <v>0</v>
      </c>
      <c r="F178" s="41">
        <v>0</v>
      </c>
      <c r="G178" s="41">
        <v>0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41">
        <v>0</v>
      </c>
      <c r="S178" s="41">
        <v>0</v>
      </c>
      <c r="T178" s="61">
        <f t="shared" si="45"/>
        <v>0</v>
      </c>
      <c r="U178" s="61">
        <f t="shared" si="64"/>
        <v>0</v>
      </c>
      <c r="V178" s="44">
        <v>0</v>
      </c>
      <c r="W178" s="44">
        <f t="shared" si="46"/>
        <v>0</v>
      </c>
      <c r="X178" s="45">
        <f t="shared" si="47"/>
        <v>0</v>
      </c>
      <c r="Y178" s="46">
        <f t="shared" si="48"/>
        <v>0</v>
      </c>
      <c r="Z178" s="47">
        <f t="shared" si="49"/>
        <v>0</v>
      </c>
      <c r="AA178" s="46"/>
      <c r="AB178" s="46">
        <f t="shared" si="50"/>
        <v>0</v>
      </c>
      <c r="AC178" s="46">
        <f t="shared" si="51"/>
        <v>0</v>
      </c>
      <c r="AD178" s="47">
        <f t="shared" si="52"/>
        <v>0</v>
      </c>
      <c r="AE178" s="46"/>
      <c r="AF178" s="46">
        <f t="shared" si="53"/>
        <v>0</v>
      </c>
      <c r="AG178" s="46">
        <f t="shared" si="54"/>
        <v>0</v>
      </c>
      <c r="AH178" s="47">
        <f t="shared" si="55"/>
        <v>0</v>
      </c>
      <c r="AI178" s="46"/>
      <c r="AJ178" s="46">
        <f t="shared" si="56"/>
        <v>0</v>
      </c>
      <c r="AK178" s="46">
        <f t="shared" si="57"/>
        <v>0</v>
      </c>
      <c r="AL178" s="47">
        <f t="shared" si="58"/>
        <v>0</v>
      </c>
      <c r="AM178" s="48">
        <f t="shared" si="63"/>
        <v>0</v>
      </c>
      <c r="AN178" s="48">
        <f t="shared" si="59"/>
        <v>0</v>
      </c>
      <c r="AO178" s="49" t="str">
        <f t="shared" si="60"/>
        <v>0</v>
      </c>
      <c r="AP178" s="46">
        <f t="shared" si="61"/>
        <v>0</v>
      </c>
      <c r="AQ178" s="46">
        <f t="shared" si="62"/>
        <v>0</v>
      </c>
      <c r="AR178" s="46"/>
      <c r="AS178" s="46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ht="12" customHeight="1" x14ac:dyDescent="0.3">
      <c r="A179" s="63" t="s">
        <v>272</v>
      </c>
      <c r="B179" s="53" t="s">
        <v>273</v>
      </c>
      <c r="C179" s="39">
        <v>6</v>
      </c>
      <c r="D179" s="39">
        <v>1</v>
      </c>
      <c r="E179" s="40">
        <v>0</v>
      </c>
      <c r="F179" s="41">
        <v>0</v>
      </c>
      <c r="G179" s="41">
        <v>0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61">
        <f t="shared" si="45"/>
        <v>0</v>
      </c>
      <c r="U179" s="61">
        <f t="shared" si="64"/>
        <v>0</v>
      </c>
      <c r="V179" s="44">
        <v>0</v>
      </c>
      <c r="W179" s="44">
        <f t="shared" si="46"/>
        <v>0</v>
      </c>
      <c r="X179" s="45">
        <f t="shared" si="47"/>
        <v>0</v>
      </c>
      <c r="Y179" s="46">
        <f t="shared" si="48"/>
        <v>0</v>
      </c>
      <c r="Z179" s="47">
        <f t="shared" si="49"/>
        <v>0</v>
      </c>
      <c r="AA179" s="46"/>
      <c r="AB179" s="46">
        <f t="shared" si="50"/>
        <v>0</v>
      </c>
      <c r="AC179" s="46">
        <f t="shared" si="51"/>
        <v>0</v>
      </c>
      <c r="AD179" s="47">
        <f t="shared" si="52"/>
        <v>0</v>
      </c>
      <c r="AE179" s="46"/>
      <c r="AF179" s="46">
        <f t="shared" si="53"/>
        <v>0</v>
      </c>
      <c r="AG179" s="46">
        <f t="shared" si="54"/>
        <v>0</v>
      </c>
      <c r="AH179" s="47">
        <f t="shared" si="55"/>
        <v>0</v>
      </c>
      <c r="AI179" s="46"/>
      <c r="AJ179" s="46">
        <f t="shared" si="56"/>
        <v>0</v>
      </c>
      <c r="AK179" s="46">
        <f t="shared" si="57"/>
        <v>0</v>
      </c>
      <c r="AL179" s="47">
        <f t="shared" si="58"/>
        <v>0</v>
      </c>
      <c r="AM179" s="48">
        <f t="shared" si="63"/>
        <v>0</v>
      </c>
      <c r="AN179" s="48">
        <f t="shared" si="59"/>
        <v>0</v>
      </c>
      <c r="AO179" s="49" t="str">
        <f t="shared" si="60"/>
        <v>0</v>
      </c>
      <c r="AP179" s="46">
        <f t="shared" si="61"/>
        <v>0</v>
      </c>
      <c r="AQ179" s="46">
        <f t="shared" si="62"/>
        <v>0</v>
      </c>
      <c r="AR179" s="46"/>
      <c r="AS179" s="46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ht="12" customHeight="1" x14ac:dyDescent="0.3">
      <c r="A180" s="64" t="s">
        <v>274</v>
      </c>
      <c r="B180" s="53" t="s">
        <v>215</v>
      </c>
      <c r="C180" s="39">
        <v>9</v>
      </c>
      <c r="D180" s="39">
        <v>9</v>
      </c>
      <c r="E180" s="40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61">
        <f t="shared" si="45"/>
        <v>0</v>
      </c>
      <c r="U180" s="61">
        <f t="shared" si="64"/>
        <v>0</v>
      </c>
      <c r="V180" s="44">
        <v>0</v>
      </c>
      <c r="W180" s="44">
        <f t="shared" si="46"/>
        <v>0</v>
      </c>
      <c r="X180" s="45">
        <f t="shared" si="47"/>
        <v>0</v>
      </c>
      <c r="Y180" s="46">
        <f t="shared" si="48"/>
        <v>0</v>
      </c>
      <c r="Z180" s="47">
        <f t="shared" si="49"/>
        <v>0</v>
      </c>
      <c r="AA180" s="46"/>
      <c r="AB180" s="46">
        <f t="shared" si="50"/>
        <v>0</v>
      </c>
      <c r="AC180" s="46">
        <f t="shared" si="51"/>
        <v>0</v>
      </c>
      <c r="AD180" s="47">
        <f t="shared" si="52"/>
        <v>0</v>
      </c>
      <c r="AE180" s="46"/>
      <c r="AF180" s="46">
        <f t="shared" si="53"/>
        <v>0</v>
      </c>
      <c r="AG180" s="46">
        <f t="shared" si="54"/>
        <v>0</v>
      </c>
      <c r="AH180" s="47">
        <f t="shared" si="55"/>
        <v>0</v>
      </c>
      <c r="AI180" s="46"/>
      <c r="AJ180" s="46">
        <f t="shared" si="56"/>
        <v>0</v>
      </c>
      <c r="AK180" s="46">
        <f t="shared" si="57"/>
        <v>0</v>
      </c>
      <c r="AL180" s="47">
        <f t="shared" si="58"/>
        <v>0</v>
      </c>
      <c r="AM180" s="48">
        <f t="shared" si="63"/>
        <v>0</v>
      </c>
      <c r="AN180" s="48">
        <f t="shared" si="59"/>
        <v>0</v>
      </c>
      <c r="AO180" s="49" t="str">
        <f t="shared" si="60"/>
        <v>0</v>
      </c>
      <c r="AP180" s="46">
        <f t="shared" si="61"/>
        <v>0</v>
      </c>
      <c r="AQ180" s="46">
        <f t="shared" si="62"/>
        <v>0</v>
      </c>
      <c r="AR180" s="46"/>
      <c r="AS180" s="46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ht="12" customHeight="1" x14ac:dyDescent="0.3">
      <c r="A181" s="63" t="s">
        <v>275</v>
      </c>
      <c r="B181" s="53" t="s">
        <v>95</v>
      </c>
      <c r="C181" s="39">
        <v>6</v>
      </c>
      <c r="D181" s="39">
        <v>1</v>
      </c>
      <c r="E181" s="40">
        <v>0</v>
      </c>
      <c r="F181" s="41">
        <v>0</v>
      </c>
      <c r="G181" s="41">
        <v>0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41">
        <v>0</v>
      </c>
      <c r="S181" s="41">
        <v>0</v>
      </c>
      <c r="T181" s="61">
        <f t="shared" si="45"/>
        <v>0</v>
      </c>
      <c r="U181" s="61">
        <f t="shared" si="64"/>
        <v>0</v>
      </c>
      <c r="V181" s="44">
        <v>0</v>
      </c>
      <c r="W181" s="44">
        <f t="shared" si="46"/>
        <v>0</v>
      </c>
      <c r="X181" s="45">
        <f t="shared" si="47"/>
        <v>0</v>
      </c>
      <c r="Y181" s="46">
        <f t="shared" si="48"/>
        <v>0</v>
      </c>
      <c r="Z181" s="47">
        <f t="shared" si="49"/>
        <v>0</v>
      </c>
      <c r="AA181" s="46"/>
      <c r="AB181" s="46">
        <f t="shared" si="50"/>
        <v>0</v>
      </c>
      <c r="AC181" s="46">
        <f t="shared" si="51"/>
        <v>0</v>
      </c>
      <c r="AD181" s="47">
        <f t="shared" si="52"/>
        <v>0</v>
      </c>
      <c r="AE181" s="46"/>
      <c r="AF181" s="46">
        <f t="shared" si="53"/>
        <v>0</v>
      </c>
      <c r="AG181" s="46">
        <f t="shared" si="54"/>
        <v>0</v>
      </c>
      <c r="AH181" s="47">
        <f t="shared" si="55"/>
        <v>0</v>
      </c>
      <c r="AI181" s="46"/>
      <c r="AJ181" s="46">
        <f t="shared" si="56"/>
        <v>0</v>
      </c>
      <c r="AK181" s="46">
        <f t="shared" si="57"/>
        <v>0</v>
      </c>
      <c r="AL181" s="47">
        <f t="shared" si="58"/>
        <v>0</v>
      </c>
      <c r="AM181" s="48">
        <f t="shared" si="63"/>
        <v>0</v>
      </c>
      <c r="AN181" s="48">
        <f t="shared" si="59"/>
        <v>0</v>
      </c>
      <c r="AO181" s="49" t="str">
        <f t="shared" si="60"/>
        <v>0</v>
      </c>
      <c r="AP181" s="46">
        <f t="shared" si="61"/>
        <v>0</v>
      </c>
      <c r="AQ181" s="46">
        <f t="shared" si="62"/>
        <v>0</v>
      </c>
      <c r="AR181" s="46"/>
      <c r="AS181" s="46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ht="12" customHeight="1" x14ac:dyDescent="0.3">
      <c r="A182" s="63" t="s">
        <v>276</v>
      </c>
      <c r="B182" s="53" t="s">
        <v>277</v>
      </c>
      <c r="C182" s="39">
        <v>6</v>
      </c>
      <c r="D182" s="39">
        <v>1</v>
      </c>
      <c r="E182" s="40">
        <v>0</v>
      </c>
      <c r="F182" s="41">
        <v>0</v>
      </c>
      <c r="G182" s="41">
        <v>0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41">
        <v>0</v>
      </c>
      <c r="S182" s="41">
        <v>0</v>
      </c>
      <c r="T182" s="61">
        <f t="shared" si="45"/>
        <v>0</v>
      </c>
      <c r="U182" s="61">
        <f t="shared" si="64"/>
        <v>0</v>
      </c>
      <c r="V182" s="44">
        <v>0</v>
      </c>
      <c r="W182" s="44">
        <f t="shared" si="46"/>
        <v>0</v>
      </c>
      <c r="X182" s="45">
        <f t="shared" si="47"/>
        <v>0</v>
      </c>
      <c r="Y182" s="46">
        <f t="shared" si="48"/>
        <v>0</v>
      </c>
      <c r="Z182" s="47">
        <f t="shared" si="49"/>
        <v>0</v>
      </c>
      <c r="AA182" s="46"/>
      <c r="AB182" s="46">
        <f t="shared" si="50"/>
        <v>0</v>
      </c>
      <c r="AC182" s="46">
        <f t="shared" si="51"/>
        <v>0</v>
      </c>
      <c r="AD182" s="47">
        <f t="shared" si="52"/>
        <v>0</v>
      </c>
      <c r="AE182" s="46"/>
      <c r="AF182" s="46">
        <f t="shared" si="53"/>
        <v>0</v>
      </c>
      <c r="AG182" s="46">
        <f t="shared" si="54"/>
        <v>0</v>
      </c>
      <c r="AH182" s="47">
        <f t="shared" si="55"/>
        <v>0</v>
      </c>
      <c r="AI182" s="46"/>
      <c r="AJ182" s="46">
        <f t="shared" si="56"/>
        <v>0</v>
      </c>
      <c r="AK182" s="46">
        <f t="shared" si="57"/>
        <v>0</v>
      </c>
      <c r="AL182" s="47">
        <f t="shared" si="58"/>
        <v>0</v>
      </c>
      <c r="AM182" s="48">
        <f t="shared" si="63"/>
        <v>0</v>
      </c>
      <c r="AN182" s="48">
        <f t="shared" si="59"/>
        <v>0</v>
      </c>
      <c r="AO182" s="49" t="str">
        <f t="shared" si="60"/>
        <v>0</v>
      </c>
      <c r="AP182" s="46">
        <f t="shared" si="61"/>
        <v>0</v>
      </c>
      <c r="AQ182" s="46">
        <f t="shared" si="62"/>
        <v>0</v>
      </c>
      <c r="AR182" s="46"/>
      <c r="AS182" s="46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ht="12" customHeight="1" x14ac:dyDescent="0.3">
      <c r="A183" s="63" t="s">
        <v>278</v>
      </c>
      <c r="B183" s="53" t="s">
        <v>279</v>
      </c>
      <c r="C183" s="39">
        <v>9</v>
      </c>
      <c r="D183" s="39">
        <v>1</v>
      </c>
      <c r="E183" s="40">
        <v>0</v>
      </c>
      <c r="F183" s="41">
        <v>0</v>
      </c>
      <c r="G183" s="41">
        <v>0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41">
        <v>0</v>
      </c>
      <c r="N183" s="41">
        <v>0</v>
      </c>
      <c r="O183" s="41">
        <v>0</v>
      </c>
      <c r="P183" s="41">
        <v>0</v>
      </c>
      <c r="Q183" s="41">
        <v>0</v>
      </c>
      <c r="R183" s="41">
        <v>0</v>
      </c>
      <c r="S183" s="41">
        <v>0</v>
      </c>
      <c r="T183" s="61">
        <f t="shared" si="45"/>
        <v>0</v>
      </c>
      <c r="U183" s="61">
        <f t="shared" si="64"/>
        <v>0</v>
      </c>
      <c r="V183" s="44">
        <v>0</v>
      </c>
      <c r="W183" s="44">
        <f t="shared" si="46"/>
        <v>0</v>
      </c>
      <c r="X183" s="45">
        <f t="shared" si="47"/>
        <v>0</v>
      </c>
      <c r="Y183" s="46">
        <f t="shared" si="48"/>
        <v>0</v>
      </c>
      <c r="Z183" s="47">
        <f t="shared" si="49"/>
        <v>0</v>
      </c>
      <c r="AA183" s="46"/>
      <c r="AB183" s="46">
        <f t="shared" si="50"/>
        <v>0</v>
      </c>
      <c r="AC183" s="46">
        <f t="shared" si="51"/>
        <v>0</v>
      </c>
      <c r="AD183" s="47">
        <f t="shared" si="52"/>
        <v>0</v>
      </c>
      <c r="AE183" s="46"/>
      <c r="AF183" s="46">
        <f t="shared" si="53"/>
        <v>0</v>
      </c>
      <c r="AG183" s="46">
        <f t="shared" si="54"/>
        <v>0</v>
      </c>
      <c r="AH183" s="47">
        <f t="shared" si="55"/>
        <v>0</v>
      </c>
      <c r="AI183" s="46"/>
      <c r="AJ183" s="46">
        <f t="shared" si="56"/>
        <v>0</v>
      </c>
      <c r="AK183" s="46">
        <f t="shared" si="57"/>
        <v>0</v>
      </c>
      <c r="AL183" s="47">
        <f t="shared" si="58"/>
        <v>0</v>
      </c>
      <c r="AM183" s="48">
        <f t="shared" si="63"/>
        <v>0</v>
      </c>
      <c r="AN183" s="48">
        <f t="shared" si="59"/>
        <v>0</v>
      </c>
      <c r="AO183" s="49" t="str">
        <f t="shared" si="60"/>
        <v>0</v>
      </c>
      <c r="AP183" s="46">
        <f t="shared" si="61"/>
        <v>0</v>
      </c>
      <c r="AQ183" s="46">
        <f t="shared" si="62"/>
        <v>0</v>
      </c>
      <c r="AR183" s="46"/>
      <c r="AS183" s="46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ht="12" customHeight="1" x14ac:dyDescent="0.3">
      <c r="A184" s="63" t="s">
        <v>280</v>
      </c>
      <c r="B184" s="53" t="s">
        <v>57</v>
      </c>
      <c r="C184" s="39">
        <v>6</v>
      </c>
      <c r="D184" s="39">
        <v>1</v>
      </c>
      <c r="E184" s="40">
        <v>0</v>
      </c>
      <c r="F184" s="41">
        <v>0</v>
      </c>
      <c r="G184" s="41">
        <v>0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41">
        <v>0</v>
      </c>
      <c r="S184" s="41">
        <v>0</v>
      </c>
      <c r="T184" s="61">
        <f t="shared" si="45"/>
        <v>0</v>
      </c>
      <c r="U184" s="61">
        <f t="shared" si="64"/>
        <v>0</v>
      </c>
      <c r="V184" s="44">
        <v>0</v>
      </c>
      <c r="W184" s="44">
        <f t="shared" si="46"/>
        <v>0</v>
      </c>
      <c r="X184" s="45">
        <f t="shared" si="47"/>
        <v>0</v>
      </c>
      <c r="Y184" s="46">
        <f t="shared" si="48"/>
        <v>0</v>
      </c>
      <c r="Z184" s="47">
        <f t="shared" si="49"/>
        <v>0</v>
      </c>
      <c r="AA184" s="46"/>
      <c r="AB184" s="46">
        <f t="shared" si="50"/>
        <v>0</v>
      </c>
      <c r="AC184" s="46">
        <f t="shared" si="51"/>
        <v>0</v>
      </c>
      <c r="AD184" s="47">
        <f t="shared" si="52"/>
        <v>0</v>
      </c>
      <c r="AE184" s="46"/>
      <c r="AF184" s="46">
        <f t="shared" si="53"/>
        <v>0</v>
      </c>
      <c r="AG184" s="46">
        <f t="shared" si="54"/>
        <v>0</v>
      </c>
      <c r="AH184" s="47">
        <f t="shared" si="55"/>
        <v>0</v>
      </c>
      <c r="AI184" s="46"/>
      <c r="AJ184" s="46">
        <f t="shared" si="56"/>
        <v>0</v>
      </c>
      <c r="AK184" s="46">
        <f t="shared" si="57"/>
        <v>0</v>
      </c>
      <c r="AL184" s="47">
        <f t="shared" si="58"/>
        <v>0</v>
      </c>
      <c r="AM184" s="48">
        <f t="shared" si="63"/>
        <v>0</v>
      </c>
      <c r="AN184" s="48">
        <f t="shared" si="59"/>
        <v>0</v>
      </c>
      <c r="AO184" s="49" t="str">
        <f t="shared" si="60"/>
        <v>0</v>
      </c>
      <c r="AP184" s="46">
        <f t="shared" si="61"/>
        <v>0</v>
      </c>
      <c r="AQ184" s="46">
        <f t="shared" si="62"/>
        <v>0</v>
      </c>
      <c r="AR184" s="46"/>
      <c r="AS184" s="46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ht="12" customHeight="1" x14ac:dyDescent="0.3">
      <c r="A185" s="63" t="s">
        <v>281</v>
      </c>
      <c r="B185" s="53" t="s">
        <v>136</v>
      </c>
      <c r="C185" s="39">
        <v>9</v>
      </c>
      <c r="D185" s="39">
        <v>1</v>
      </c>
      <c r="E185" s="40">
        <v>0</v>
      </c>
      <c r="F185" s="41">
        <v>0</v>
      </c>
      <c r="G185" s="41">
        <v>0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  <c r="N185" s="41">
        <v>0</v>
      </c>
      <c r="O185" s="41">
        <v>0</v>
      </c>
      <c r="P185" s="41">
        <v>0</v>
      </c>
      <c r="Q185" s="41">
        <v>0</v>
      </c>
      <c r="R185" s="41">
        <v>0</v>
      </c>
      <c r="S185" s="41">
        <v>0</v>
      </c>
      <c r="T185" s="61">
        <f t="shared" si="45"/>
        <v>0</v>
      </c>
      <c r="U185" s="61">
        <f t="shared" si="64"/>
        <v>0</v>
      </c>
      <c r="V185" s="44">
        <v>0</v>
      </c>
      <c r="W185" s="44">
        <f t="shared" si="46"/>
        <v>0</v>
      </c>
      <c r="X185" s="45">
        <f t="shared" si="47"/>
        <v>0</v>
      </c>
      <c r="Y185" s="46">
        <f t="shared" si="48"/>
        <v>0</v>
      </c>
      <c r="Z185" s="47">
        <f t="shared" si="49"/>
        <v>0</v>
      </c>
      <c r="AA185" s="46"/>
      <c r="AB185" s="46">
        <f t="shared" si="50"/>
        <v>0</v>
      </c>
      <c r="AC185" s="46">
        <f t="shared" si="51"/>
        <v>0</v>
      </c>
      <c r="AD185" s="47">
        <f t="shared" si="52"/>
        <v>0</v>
      </c>
      <c r="AE185" s="46"/>
      <c r="AF185" s="46">
        <f t="shared" si="53"/>
        <v>0</v>
      </c>
      <c r="AG185" s="46">
        <f t="shared" si="54"/>
        <v>0</v>
      </c>
      <c r="AH185" s="47">
        <f t="shared" si="55"/>
        <v>0</v>
      </c>
      <c r="AI185" s="46"/>
      <c r="AJ185" s="46">
        <f t="shared" si="56"/>
        <v>0</v>
      </c>
      <c r="AK185" s="46">
        <f t="shared" si="57"/>
        <v>0</v>
      </c>
      <c r="AL185" s="47">
        <f t="shared" si="58"/>
        <v>0</v>
      </c>
      <c r="AM185" s="48">
        <f t="shared" si="63"/>
        <v>0</v>
      </c>
      <c r="AN185" s="48">
        <f t="shared" si="59"/>
        <v>0</v>
      </c>
      <c r="AO185" s="49" t="str">
        <f t="shared" si="60"/>
        <v>0</v>
      </c>
      <c r="AP185" s="46">
        <f t="shared" si="61"/>
        <v>0</v>
      </c>
      <c r="AQ185" s="46">
        <f t="shared" si="62"/>
        <v>0</v>
      </c>
      <c r="AR185" s="46"/>
      <c r="AS185" s="46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ht="12" customHeight="1" x14ac:dyDescent="0.3">
      <c r="A186" s="63" t="s">
        <v>282</v>
      </c>
      <c r="B186" s="53" t="s">
        <v>69</v>
      </c>
      <c r="C186" s="39">
        <v>12</v>
      </c>
      <c r="D186" s="39">
        <v>1</v>
      </c>
      <c r="E186" s="40">
        <v>0</v>
      </c>
      <c r="F186" s="41">
        <v>0</v>
      </c>
      <c r="G186" s="41">
        <v>0</v>
      </c>
      <c r="H186" s="41">
        <v>0</v>
      </c>
      <c r="I186" s="41">
        <v>0</v>
      </c>
      <c r="J186" s="41">
        <v>0</v>
      </c>
      <c r="K186" s="41">
        <v>0</v>
      </c>
      <c r="L186" s="41">
        <v>0</v>
      </c>
      <c r="M186" s="41">
        <v>0</v>
      </c>
      <c r="N186" s="41">
        <v>0</v>
      </c>
      <c r="O186" s="41">
        <v>0</v>
      </c>
      <c r="P186" s="41">
        <v>0</v>
      </c>
      <c r="Q186" s="41">
        <v>0</v>
      </c>
      <c r="R186" s="41">
        <v>0</v>
      </c>
      <c r="S186" s="41">
        <v>0</v>
      </c>
      <c r="T186" s="61">
        <f t="shared" si="45"/>
        <v>0</v>
      </c>
      <c r="U186" s="61">
        <f t="shared" si="64"/>
        <v>0</v>
      </c>
      <c r="V186" s="44">
        <v>0</v>
      </c>
      <c r="W186" s="44">
        <f t="shared" si="46"/>
        <v>0</v>
      </c>
      <c r="X186" s="45">
        <f t="shared" si="47"/>
        <v>0</v>
      </c>
      <c r="Y186" s="46">
        <f t="shared" si="48"/>
        <v>0</v>
      </c>
      <c r="Z186" s="47">
        <f t="shared" si="49"/>
        <v>0</v>
      </c>
      <c r="AA186" s="46"/>
      <c r="AB186" s="46">
        <f t="shared" si="50"/>
        <v>0</v>
      </c>
      <c r="AC186" s="46">
        <f t="shared" si="51"/>
        <v>0</v>
      </c>
      <c r="AD186" s="47">
        <f t="shared" si="52"/>
        <v>0</v>
      </c>
      <c r="AE186" s="46"/>
      <c r="AF186" s="46">
        <f t="shared" si="53"/>
        <v>0</v>
      </c>
      <c r="AG186" s="46">
        <f t="shared" si="54"/>
        <v>0</v>
      </c>
      <c r="AH186" s="47">
        <f t="shared" si="55"/>
        <v>0</v>
      </c>
      <c r="AI186" s="46"/>
      <c r="AJ186" s="46">
        <f t="shared" si="56"/>
        <v>0</v>
      </c>
      <c r="AK186" s="46">
        <f t="shared" si="57"/>
        <v>0</v>
      </c>
      <c r="AL186" s="47">
        <f t="shared" si="58"/>
        <v>0</v>
      </c>
      <c r="AM186" s="48">
        <f t="shared" si="63"/>
        <v>0</v>
      </c>
      <c r="AN186" s="48">
        <f t="shared" si="59"/>
        <v>0</v>
      </c>
      <c r="AO186" s="49" t="str">
        <f t="shared" si="60"/>
        <v>0</v>
      </c>
      <c r="AP186" s="46">
        <f t="shared" si="61"/>
        <v>0</v>
      </c>
      <c r="AQ186" s="46">
        <f t="shared" si="62"/>
        <v>0</v>
      </c>
      <c r="AR186" s="46"/>
      <c r="AS186" s="46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ht="12" customHeight="1" x14ac:dyDescent="0.3">
      <c r="A187" s="63" t="s">
        <v>283</v>
      </c>
      <c r="B187" s="53" t="s">
        <v>284</v>
      </c>
      <c r="C187" s="39">
        <v>6</v>
      </c>
      <c r="D187" s="39">
        <v>1</v>
      </c>
      <c r="E187" s="40">
        <v>0</v>
      </c>
      <c r="F187" s="41">
        <v>0</v>
      </c>
      <c r="G187" s="41">
        <v>0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41">
        <v>0</v>
      </c>
      <c r="S187" s="41">
        <v>0</v>
      </c>
      <c r="T187" s="61">
        <f t="shared" si="45"/>
        <v>0</v>
      </c>
      <c r="U187" s="61">
        <f t="shared" si="64"/>
        <v>0</v>
      </c>
      <c r="V187" s="44">
        <v>0</v>
      </c>
      <c r="W187" s="44">
        <f t="shared" si="46"/>
        <v>0</v>
      </c>
      <c r="X187" s="45">
        <f t="shared" si="47"/>
        <v>0</v>
      </c>
      <c r="Y187" s="46">
        <f t="shared" si="48"/>
        <v>0</v>
      </c>
      <c r="Z187" s="47">
        <f t="shared" si="49"/>
        <v>0</v>
      </c>
      <c r="AA187" s="46"/>
      <c r="AB187" s="46">
        <f t="shared" si="50"/>
        <v>0</v>
      </c>
      <c r="AC187" s="46">
        <f t="shared" si="51"/>
        <v>0</v>
      </c>
      <c r="AD187" s="47">
        <f t="shared" si="52"/>
        <v>0</v>
      </c>
      <c r="AE187" s="46"/>
      <c r="AF187" s="46">
        <f t="shared" si="53"/>
        <v>0</v>
      </c>
      <c r="AG187" s="46">
        <f t="shared" si="54"/>
        <v>0</v>
      </c>
      <c r="AH187" s="47">
        <f t="shared" si="55"/>
        <v>0</v>
      </c>
      <c r="AI187" s="46"/>
      <c r="AJ187" s="46">
        <f t="shared" si="56"/>
        <v>0</v>
      </c>
      <c r="AK187" s="46">
        <f t="shared" si="57"/>
        <v>0</v>
      </c>
      <c r="AL187" s="47">
        <f t="shared" si="58"/>
        <v>0</v>
      </c>
      <c r="AM187" s="48">
        <f t="shared" si="63"/>
        <v>0</v>
      </c>
      <c r="AN187" s="48">
        <f t="shared" si="59"/>
        <v>0</v>
      </c>
      <c r="AO187" s="49" t="str">
        <f t="shared" si="60"/>
        <v>0</v>
      </c>
      <c r="AP187" s="46">
        <f t="shared" si="61"/>
        <v>0</v>
      </c>
      <c r="AQ187" s="46">
        <f t="shared" si="62"/>
        <v>0</v>
      </c>
      <c r="AR187" s="46"/>
      <c r="AS187" s="46"/>
      <c r="AT187" s="4"/>
    </row>
    <row r="188" spans="1:58" ht="12" customHeight="1" x14ac:dyDescent="0.3">
      <c r="A188" s="63" t="s">
        <v>285</v>
      </c>
      <c r="B188" s="53" t="s">
        <v>95</v>
      </c>
      <c r="C188" s="39">
        <v>6</v>
      </c>
      <c r="D188" s="39">
        <v>1</v>
      </c>
      <c r="E188" s="40">
        <v>0</v>
      </c>
      <c r="F188" s="41">
        <v>0</v>
      </c>
      <c r="G188" s="41">
        <v>0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41">
        <v>0</v>
      </c>
      <c r="S188" s="41">
        <v>0</v>
      </c>
      <c r="T188" s="61">
        <f t="shared" si="45"/>
        <v>0</v>
      </c>
      <c r="U188" s="61">
        <f t="shared" si="64"/>
        <v>0</v>
      </c>
      <c r="V188" s="44">
        <v>0</v>
      </c>
      <c r="W188" s="44">
        <f t="shared" si="46"/>
        <v>0</v>
      </c>
      <c r="X188" s="45">
        <f t="shared" si="47"/>
        <v>0</v>
      </c>
      <c r="Y188" s="46">
        <f t="shared" si="48"/>
        <v>0</v>
      </c>
      <c r="Z188" s="47">
        <f t="shared" si="49"/>
        <v>0</v>
      </c>
      <c r="AA188" s="46"/>
      <c r="AB188" s="46">
        <f t="shared" si="50"/>
        <v>0</v>
      </c>
      <c r="AC188" s="46">
        <f t="shared" si="51"/>
        <v>0</v>
      </c>
      <c r="AD188" s="47">
        <f t="shared" si="52"/>
        <v>0</v>
      </c>
      <c r="AE188" s="46"/>
      <c r="AF188" s="46">
        <f t="shared" si="53"/>
        <v>0</v>
      </c>
      <c r="AG188" s="46">
        <f t="shared" si="54"/>
        <v>0</v>
      </c>
      <c r="AH188" s="47">
        <f t="shared" si="55"/>
        <v>0</v>
      </c>
      <c r="AI188" s="46"/>
      <c r="AJ188" s="46">
        <f t="shared" si="56"/>
        <v>0</v>
      </c>
      <c r="AK188" s="46">
        <f t="shared" si="57"/>
        <v>0</v>
      </c>
      <c r="AL188" s="47">
        <f t="shared" si="58"/>
        <v>0</v>
      </c>
      <c r="AM188" s="48">
        <f t="shared" si="63"/>
        <v>0</v>
      </c>
      <c r="AN188" s="48">
        <f t="shared" si="59"/>
        <v>0</v>
      </c>
      <c r="AO188" s="49" t="str">
        <f t="shared" si="60"/>
        <v>0</v>
      </c>
      <c r="AP188" s="46">
        <f t="shared" si="61"/>
        <v>0</v>
      </c>
      <c r="AQ188" s="46">
        <f t="shared" si="62"/>
        <v>0</v>
      </c>
      <c r="AR188" s="46"/>
      <c r="AS188" s="46"/>
    </row>
    <row r="189" spans="1:58" ht="12" customHeight="1" x14ac:dyDescent="0.3">
      <c r="A189" s="63" t="s">
        <v>286</v>
      </c>
      <c r="B189" s="53" t="s">
        <v>287</v>
      </c>
      <c r="C189" s="39">
        <v>6</v>
      </c>
      <c r="D189" s="39">
        <v>1</v>
      </c>
      <c r="E189" s="40">
        <v>0</v>
      </c>
      <c r="F189" s="41">
        <v>0</v>
      </c>
      <c r="G189" s="41">
        <v>0</v>
      </c>
      <c r="H189" s="41">
        <v>0</v>
      </c>
      <c r="I189" s="41">
        <v>0</v>
      </c>
      <c r="J189" s="41">
        <v>0</v>
      </c>
      <c r="K189" s="41">
        <v>0</v>
      </c>
      <c r="L189" s="41">
        <v>0</v>
      </c>
      <c r="M189" s="41">
        <v>0</v>
      </c>
      <c r="N189" s="41">
        <v>0</v>
      </c>
      <c r="O189" s="41">
        <v>0</v>
      </c>
      <c r="P189" s="41">
        <v>0</v>
      </c>
      <c r="Q189" s="41">
        <v>0</v>
      </c>
      <c r="R189" s="41">
        <v>0</v>
      </c>
      <c r="S189" s="41">
        <v>0</v>
      </c>
      <c r="T189" s="61">
        <f t="shared" si="45"/>
        <v>0</v>
      </c>
      <c r="U189" s="61">
        <f t="shared" si="64"/>
        <v>0</v>
      </c>
      <c r="V189" s="44">
        <v>0</v>
      </c>
      <c r="W189" s="44">
        <f t="shared" si="46"/>
        <v>0</v>
      </c>
      <c r="X189" s="45">
        <f t="shared" si="47"/>
        <v>0</v>
      </c>
      <c r="Y189" s="46">
        <f t="shared" si="48"/>
        <v>0</v>
      </c>
      <c r="Z189" s="47">
        <f t="shared" si="49"/>
        <v>0</v>
      </c>
      <c r="AA189" s="46"/>
      <c r="AB189" s="46">
        <f t="shared" si="50"/>
        <v>0</v>
      </c>
      <c r="AC189" s="46">
        <f t="shared" si="51"/>
        <v>0</v>
      </c>
      <c r="AD189" s="47">
        <f t="shared" si="52"/>
        <v>0</v>
      </c>
      <c r="AE189" s="46"/>
      <c r="AF189" s="46">
        <f t="shared" si="53"/>
        <v>0</v>
      </c>
      <c r="AG189" s="46">
        <f t="shared" si="54"/>
        <v>0</v>
      </c>
      <c r="AH189" s="47">
        <f t="shared" si="55"/>
        <v>0</v>
      </c>
      <c r="AI189" s="46"/>
      <c r="AJ189" s="46">
        <f t="shared" si="56"/>
        <v>0</v>
      </c>
      <c r="AK189" s="46">
        <f t="shared" si="57"/>
        <v>0</v>
      </c>
      <c r="AL189" s="47">
        <f t="shared" si="58"/>
        <v>0</v>
      </c>
      <c r="AM189" s="48">
        <f t="shared" si="63"/>
        <v>0</v>
      </c>
      <c r="AN189" s="48">
        <f t="shared" si="59"/>
        <v>0</v>
      </c>
      <c r="AO189" s="49" t="str">
        <f t="shared" si="60"/>
        <v>0</v>
      </c>
      <c r="AP189" s="46">
        <f t="shared" si="61"/>
        <v>0</v>
      </c>
      <c r="AQ189" s="46">
        <f t="shared" si="62"/>
        <v>0</v>
      </c>
      <c r="AR189" s="46"/>
      <c r="AS189" s="46"/>
    </row>
    <row r="190" spans="1:58" ht="12" customHeight="1" x14ac:dyDescent="0.3">
      <c r="A190" s="63" t="s">
        <v>288</v>
      </c>
      <c r="B190" s="53" t="s">
        <v>136</v>
      </c>
      <c r="C190" s="39">
        <v>6</v>
      </c>
      <c r="D190" s="39">
        <v>1</v>
      </c>
      <c r="E190" s="40">
        <v>0</v>
      </c>
      <c r="F190" s="41">
        <v>0</v>
      </c>
      <c r="G190" s="41">
        <v>0</v>
      </c>
      <c r="H190" s="41">
        <v>0</v>
      </c>
      <c r="I190" s="41">
        <v>0</v>
      </c>
      <c r="J190" s="41">
        <v>0</v>
      </c>
      <c r="K190" s="41">
        <v>0</v>
      </c>
      <c r="L190" s="41">
        <v>0</v>
      </c>
      <c r="M190" s="41">
        <v>0</v>
      </c>
      <c r="N190" s="41">
        <v>0</v>
      </c>
      <c r="O190" s="41">
        <v>0</v>
      </c>
      <c r="P190" s="41">
        <v>0</v>
      </c>
      <c r="Q190" s="41">
        <v>0</v>
      </c>
      <c r="R190" s="41">
        <v>0</v>
      </c>
      <c r="S190" s="41">
        <v>0</v>
      </c>
      <c r="T190" s="61">
        <f t="shared" si="45"/>
        <v>0</v>
      </c>
      <c r="U190" s="61">
        <f t="shared" si="64"/>
        <v>0</v>
      </c>
      <c r="V190" s="44">
        <v>0</v>
      </c>
      <c r="W190" s="44">
        <f t="shared" si="46"/>
        <v>0</v>
      </c>
      <c r="X190" s="45">
        <f t="shared" si="47"/>
        <v>0</v>
      </c>
      <c r="Y190" s="46">
        <f t="shared" si="48"/>
        <v>0</v>
      </c>
      <c r="Z190" s="47">
        <f t="shared" si="49"/>
        <v>0</v>
      </c>
      <c r="AA190" s="46"/>
      <c r="AB190" s="46">
        <f t="shared" si="50"/>
        <v>0</v>
      </c>
      <c r="AC190" s="46">
        <f t="shared" si="51"/>
        <v>0</v>
      </c>
      <c r="AD190" s="47">
        <f t="shared" si="52"/>
        <v>0</v>
      </c>
      <c r="AE190" s="46"/>
      <c r="AF190" s="46">
        <f t="shared" si="53"/>
        <v>0</v>
      </c>
      <c r="AG190" s="46">
        <f t="shared" si="54"/>
        <v>0</v>
      </c>
      <c r="AH190" s="47">
        <f t="shared" si="55"/>
        <v>0</v>
      </c>
      <c r="AI190" s="46"/>
      <c r="AJ190" s="46">
        <f t="shared" si="56"/>
        <v>0</v>
      </c>
      <c r="AK190" s="46">
        <f t="shared" si="57"/>
        <v>0</v>
      </c>
      <c r="AL190" s="47">
        <f t="shared" si="58"/>
        <v>0</v>
      </c>
      <c r="AM190" s="48">
        <f t="shared" si="63"/>
        <v>0</v>
      </c>
      <c r="AN190" s="48">
        <f t="shared" si="59"/>
        <v>0</v>
      </c>
      <c r="AO190" s="49" t="str">
        <f t="shared" si="60"/>
        <v>0</v>
      </c>
      <c r="AP190" s="46">
        <f t="shared" si="61"/>
        <v>0</v>
      </c>
      <c r="AQ190" s="46">
        <f t="shared" si="62"/>
        <v>0</v>
      </c>
      <c r="AR190" s="46"/>
      <c r="AS190" s="46"/>
    </row>
    <row r="191" spans="1:58" ht="12" customHeight="1" x14ac:dyDescent="0.3">
      <c r="A191" s="63" t="s">
        <v>289</v>
      </c>
      <c r="B191" s="53" t="s">
        <v>69</v>
      </c>
      <c r="C191" s="39">
        <v>6</v>
      </c>
      <c r="D191" s="39">
        <v>1</v>
      </c>
      <c r="E191" s="40">
        <v>0</v>
      </c>
      <c r="F191" s="41">
        <v>0</v>
      </c>
      <c r="G191" s="41">
        <v>0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41">
        <v>0</v>
      </c>
      <c r="S191" s="41">
        <v>0</v>
      </c>
      <c r="T191" s="61">
        <f t="shared" si="45"/>
        <v>0</v>
      </c>
      <c r="U191" s="61">
        <f t="shared" si="64"/>
        <v>0</v>
      </c>
      <c r="V191" s="44">
        <v>0</v>
      </c>
      <c r="W191" s="44">
        <f t="shared" si="46"/>
        <v>0</v>
      </c>
      <c r="X191" s="45">
        <f t="shared" si="47"/>
        <v>0</v>
      </c>
      <c r="Y191" s="46">
        <f t="shared" si="48"/>
        <v>0</v>
      </c>
      <c r="Z191" s="47">
        <f t="shared" si="49"/>
        <v>0</v>
      </c>
      <c r="AA191" s="46"/>
      <c r="AB191" s="46">
        <f t="shared" si="50"/>
        <v>0</v>
      </c>
      <c r="AC191" s="46">
        <f t="shared" si="51"/>
        <v>0</v>
      </c>
      <c r="AD191" s="47">
        <f t="shared" si="52"/>
        <v>0</v>
      </c>
      <c r="AE191" s="46"/>
      <c r="AF191" s="46">
        <f t="shared" si="53"/>
        <v>0</v>
      </c>
      <c r="AG191" s="46">
        <f t="shared" si="54"/>
        <v>0</v>
      </c>
      <c r="AH191" s="47">
        <f t="shared" si="55"/>
        <v>0</v>
      </c>
      <c r="AI191" s="46"/>
      <c r="AJ191" s="46">
        <f t="shared" si="56"/>
        <v>0</v>
      </c>
      <c r="AK191" s="46">
        <f t="shared" si="57"/>
        <v>0</v>
      </c>
      <c r="AL191" s="47">
        <f t="shared" si="58"/>
        <v>0</v>
      </c>
      <c r="AM191" s="48">
        <f t="shared" si="63"/>
        <v>0</v>
      </c>
      <c r="AN191" s="48">
        <f t="shared" si="59"/>
        <v>0</v>
      </c>
      <c r="AO191" s="49" t="str">
        <f t="shared" si="60"/>
        <v>0</v>
      </c>
      <c r="AP191" s="46">
        <f t="shared" si="61"/>
        <v>0</v>
      </c>
      <c r="AQ191" s="46">
        <f t="shared" si="62"/>
        <v>0</v>
      </c>
      <c r="AR191" s="46"/>
      <c r="AS191" s="46"/>
    </row>
    <row r="192" spans="1:58" ht="12" customHeight="1" x14ac:dyDescent="0.3">
      <c r="A192" s="63" t="s">
        <v>290</v>
      </c>
      <c r="B192" s="53" t="s">
        <v>287</v>
      </c>
      <c r="C192" s="39">
        <v>6</v>
      </c>
      <c r="D192" s="39">
        <v>1</v>
      </c>
      <c r="E192" s="40">
        <v>0</v>
      </c>
      <c r="F192" s="41">
        <v>0</v>
      </c>
      <c r="G192" s="41">
        <v>0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41">
        <v>0</v>
      </c>
      <c r="S192" s="41">
        <v>0</v>
      </c>
      <c r="T192" s="61">
        <f t="shared" si="45"/>
        <v>0</v>
      </c>
      <c r="U192" s="61">
        <f t="shared" si="64"/>
        <v>0</v>
      </c>
      <c r="V192" s="44">
        <v>0</v>
      </c>
      <c r="W192" s="44">
        <f t="shared" si="46"/>
        <v>0</v>
      </c>
      <c r="X192" s="45">
        <f t="shared" si="47"/>
        <v>0</v>
      </c>
      <c r="Y192" s="46">
        <f t="shared" si="48"/>
        <v>0</v>
      </c>
      <c r="Z192" s="47">
        <f t="shared" si="49"/>
        <v>0</v>
      </c>
      <c r="AA192" s="46"/>
      <c r="AB192" s="46">
        <f t="shared" si="50"/>
        <v>0</v>
      </c>
      <c r="AC192" s="46">
        <f t="shared" si="51"/>
        <v>0</v>
      </c>
      <c r="AD192" s="47">
        <f t="shared" si="52"/>
        <v>0</v>
      </c>
      <c r="AE192" s="46"/>
      <c r="AF192" s="46">
        <f t="shared" si="53"/>
        <v>0</v>
      </c>
      <c r="AG192" s="46">
        <f t="shared" si="54"/>
        <v>0</v>
      </c>
      <c r="AH192" s="47">
        <f t="shared" si="55"/>
        <v>0</v>
      </c>
      <c r="AI192" s="46"/>
      <c r="AJ192" s="46">
        <f t="shared" si="56"/>
        <v>0</v>
      </c>
      <c r="AK192" s="46">
        <f t="shared" si="57"/>
        <v>0</v>
      </c>
      <c r="AL192" s="47">
        <f t="shared" si="58"/>
        <v>0</v>
      </c>
      <c r="AM192" s="48">
        <f t="shared" si="63"/>
        <v>0</v>
      </c>
      <c r="AN192" s="48">
        <f t="shared" si="59"/>
        <v>0</v>
      </c>
      <c r="AO192" s="49" t="str">
        <f t="shared" si="60"/>
        <v>0</v>
      </c>
      <c r="AP192" s="46">
        <f t="shared" si="61"/>
        <v>0</v>
      </c>
      <c r="AQ192" s="46">
        <f t="shared" si="62"/>
        <v>0</v>
      </c>
      <c r="AR192" s="46"/>
      <c r="AS192" s="46"/>
    </row>
    <row r="193" spans="1:45" ht="12" customHeight="1" x14ac:dyDescent="0.3">
      <c r="A193" s="63" t="s">
        <v>291</v>
      </c>
      <c r="B193" s="53" t="s">
        <v>160</v>
      </c>
      <c r="C193" s="39">
        <v>6</v>
      </c>
      <c r="D193" s="39">
        <v>1</v>
      </c>
      <c r="E193" s="40">
        <v>0</v>
      </c>
      <c r="F193" s="41">
        <v>0</v>
      </c>
      <c r="G193" s="41">
        <v>0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41">
        <v>0</v>
      </c>
      <c r="S193" s="41">
        <v>0</v>
      </c>
      <c r="T193" s="61">
        <f t="shared" si="45"/>
        <v>0</v>
      </c>
      <c r="U193" s="61">
        <f t="shared" si="64"/>
        <v>0</v>
      </c>
      <c r="V193" s="44">
        <v>0</v>
      </c>
      <c r="W193" s="44">
        <f t="shared" si="46"/>
        <v>0</v>
      </c>
      <c r="X193" s="45">
        <f t="shared" si="47"/>
        <v>0</v>
      </c>
      <c r="Y193" s="46">
        <f t="shared" si="48"/>
        <v>0</v>
      </c>
      <c r="Z193" s="47">
        <f t="shared" si="49"/>
        <v>0</v>
      </c>
      <c r="AA193" s="46"/>
      <c r="AB193" s="46">
        <f t="shared" si="50"/>
        <v>0</v>
      </c>
      <c r="AC193" s="46">
        <f t="shared" si="51"/>
        <v>0</v>
      </c>
      <c r="AD193" s="47">
        <f t="shared" si="52"/>
        <v>0</v>
      </c>
      <c r="AE193" s="46"/>
      <c r="AF193" s="46">
        <f t="shared" si="53"/>
        <v>0</v>
      </c>
      <c r="AG193" s="46">
        <f t="shared" si="54"/>
        <v>0</v>
      </c>
      <c r="AH193" s="47">
        <f t="shared" si="55"/>
        <v>0</v>
      </c>
      <c r="AI193" s="46"/>
      <c r="AJ193" s="46">
        <f t="shared" si="56"/>
        <v>0</v>
      </c>
      <c r="AK193" s="46">
        <f t="shared" si="57"/>
        <v>0</v>
      </c>
      <c r="AL193" s="47">
        <f t="shared" si="58"/>
        <v>0</v>
      </c>
      <c r="AM193" s="48">
        <f t="shared" ref="AM193:AM224" si="65">X193*19</f>
        <v>0</v>
      </c>
      <c r="AN193" s="48">
        <f t="shared" si="59"/>
        <v>0</v>
      </c>
      <c r="AO193" s="49" t="str">
        <f t="shared" si="60"/>
        <v>0</v>
      </c>
      <c r="AP193" s="46">
        <f t="shared" si="61"/>
        <v>0</v>
      </c>
      <c r="AQ193" s="46">
        <f t="shared" si="62"/>
        <v>0</v>
      </c>
      <c r="AR193" s="46"/>
      <c r="AS193" s="46"/>
    </row>
    <row r="194" spans="1:45" ht="12" customHeight="1" x14ac:dyDescent="0.3">
      <c r="A194" s="63" t="s">
        <v>292</v>
      </c>
      <c r="B194" s="53" t="s">
        <v>112</v>
      </c>
      <c r="C194" s="39">
        <v>12</v>
      </c>
      <c r="D194" s="39">
        <v>1</v>
      </c>
      <c r="E194" s="40">
        <v>0</v>
      </c>
      <c r="F194" s="41">
        <v>0</v>
      </c>
      <c r="G194" s="41">
        <v>0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41">
        <v>0</v>
      </c>
      <c r="S194" s="41">
        <v>0</v>
      </c>
      <c r="T194" s="61">
        <f t="shared" si="45"/>
        <v>0</v>
      </c>
      <c r="U194" s="61">
        <f t="shared" si="64"/>
        <v>0</v>
      </c>
      <c r="V194" s="44">
        <v>0</v>
      </c>
      <c r="W194" s="44">
        <f t="shared" si="46"/>
        <v>0</v>
      </c>
      <c r="X194" s="45">
        <f t="shared" si="47"/>
        <v>0</v>
      </c>
      <c r="Y194" s="46">
        <f t="shared" si="48"/>
        <v>0</v>
      </c>
      <c r="Z194" s="47">
        <f t="shared" si="49"/>
        <v>0</v>
      </c>
      <c r="AA194" s="46"/>
      <c r="AB194" s="46">
        <f t="shared" si="50"/>
        <v>0</v>
      </c>
      <c r="AC194" s="46">
        <f t="shared" si="51"/>
        <v>0</v>
      </c>
      <c r="AD194" s="47">
        <f t="shared" si="52"/>
        <v>0</v>
      </c>
      <c r="AE194" s="46"/>
      <c r="AF194" s="46">
        <f t="shared" si="53"/>
        <v>0</v>
      </c>
      <c r="AG194" s="46">
        <f t="shared" si="54"/>
        <v>0</v>
      </c>
      <c r="AH194" s="47">
        <f t="shared" si="55"/>
        <v>0</v>
      </c>
      <c r="AI194" s="46"/>
      <c r="AJ194" s="46">
        <f t="shared" si="56"/>
        <v>0</v>
      </c>
      <c r="AK194" s="46">
        <f t="shared" si="57"/>
        <v>0</v>
      </c>
      <c r="AL194" s="47">
        <f t="shared" si="58"/>
        <v>0</v>
      </c>
      <c r="AM194" s="48">
        <f t="shared" si="65"/>
        <v>0</v>
      </c>
      <c r="AN194" s="48">
        <f t="shared" si="59"/>
        <v>0</v>
      </c>
      <c r="AO194" s="49" t="str">
        <f t="shared" si="60"/>
        <v>0</v>
      </c>
      <c r="AP194" s="46">
        <f t="shared" si="61"/>
        <v>0</v>
      </c>
      <c r="AQ194" s="46">
        <f t="shared" si="62"/>
        <v>0</v>
      </c>
      <c r="AR194" s="46"/>
      <c r="AS194" s="46"/>
    </row>
    <row r="195" spans="1:45" ht="12" customHeight="1" x14ac:dyDescent="0.3">
      <c r="A195" s="63" t="s">
        <v>293</v>
      </c>
      <c r="B195" s="53" t="s">
        <v>76</v>
      </c>
      <c r="C195" s="39">
        <v>6</v>
      </c>
      <c r="D195" s="39">
        <v>1</v>
      </c>
      <c r="E195" s="40">
        <v>0</v>
      </c>
      <c r="F195" s="41">
        <v>0</v>
      </c>
      <c r="G195" s="41">
        <v>0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41">
        <v>0</v>
      </c>
      <c r="S195" s="41">
        <v>0</v>
      </c>
      <c r="T195" s="61">
        <f t="shared" si="45"/>
        <v>0</v>
      </c>
      <c r="U195" s="61">
        <f t="shared" si="64"/>
        <v>0</v>
      </c>
      <c r="V195" s="44">
        <v>0</v>
      </c>
      <c r="W195" s="44">
        <f t="shared" si="46"/>
        <v>0</v>
      </c>
      <c r="X195" s="45">
        <f t="shared" si="47"/>
        <v>0</v>
      </c>
      <c r="Y195" s="46">
        <f t="shared" si="48"/>
        <v>0</v>
      </c>
      <c r="Z195" s="47">
        <f t="shared" si="49"/>
        <v>0</v>
      </c>
      <c r="AA195" s="46"/>
      <c r="AB195" s="46">
        <f t="shared" si="50"/>
        <v>0</v>
      </c>
      <c r="AC195" s="46">
        <f t="shared" si="51"/>
        <v>0</v>
      </c>
      <c r="AD195" s="47">
        <f t="shared" si="52"/>
        <v>0</v>
      </c>
      <c r="AE195" s="46"/>
      <c r="AF195" s="46">
        <f t="shared" si="53"/>
        <v>0</v>
      </c>
      <c r="AG195" s="46">
        <f t="shared" si="54"/>
        <v>0</v>
      </c>
      <c r="AH195" s="47">
        <f t="shared" si="55"/>
        <v>0</v>
      </c>
      <c r="AI195" s="46"/>
      <c r="AJ195" s="46">
        <f t="shared" si="56"/>
        <v>0</v>
      </c>
      <c r="AK195" s="46">
        <f t="shared" si="57"/>
        <v>0</v>
      </c>
      <c r="AL195" s="47">
        <f t="shared" si="58"/>
        <v>0</v>
      </c>
      <c r="AM195" s="48">
        <f t="shared" si="65"/>
        <v>0</v>
      </c>
      <c r="AN195" s="48">
        <f t="shared" si="59"/>
        <v>0</v>
      </c>
      <c r="AO195" s="49" t="str">
        <f t="shared" si="60"/>
        <v>0</v>
      </c>
      <c r="AP195" s="46">
        <f t="shared" si="61"/>
        <v>0</v>
      </c>
      <c r="AQ195" s="46">
        <f t="shared" si="62"/>
        <v>0</v>
      </c>
      <c r="AR195" s="46"/>
      <c r="AS195" s="46"/>
    </row>
    <row r="196" spans="1:45" ht="12" customHeight="1" x14ac:dyDescent="0.3">
      <c r="A196" s="63" t="s">
        <v>294</v>
      </c>
      <c r="B196" s="53" t="s">
        <v>112</v>
      </c>
      <c r="C196" s="39">
        <v>12</v>
      </c>
      <c r="D196" s="39">
        <v>1</v>
      </c>
      <c r="E196" s="40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61">
        <f t="shared" ref="T196:T252" si="66">+U196+V196</f>
        <v>0</v>
      </c>
      <c r="U196" s="61">
        <f t="shared" si="64"/>
        <v>0</v>
      </c>
      <c r="V196" s="44">
        <v>0</v>
      </c>
      <c r="W196" s="44">
        <f t="shared" ref="W196:W252" si="67">AVERAGE(F196:I196)</f>
        <v>0</v>
      </c>
      <c r="X196" s="45">
        <f t="shared" ref="X196:X252" si="68">T196/$X$2</f>
        <v>0</v>
      </c>
      <c r="Y196" s="46">
        <f t="shared" ref="Y196:Y252" si="69">X196*$Y$2</f>
        <v>0</v>
      </c>
      <c r="Z196" s="47">
        <f t="shared" ref="Z196:Z252" si="70">+E196-Y196</f>
        <v>0</v>
      </c>
      <c r="AA196" s="46"/>
      <c r="AB196" s="46">
        <f t="shared" ref="AB196:AB252" si="71">SUM(Z196:AA196)</f>
        <v>0</v>
      </c>
      <c r="AC196" s="46">
        <f t="shared" ref="AC196:AC252" si="72">X196*$AC$2</f>
        <v>0</v>
      </c>
      <c r="AD196" s="47">
        <f t="shared" ref="AD196:AD252" si="73">+AB196-AC196</f>
        <v>0</v>
      </c>
      <c r="AE196" s="46"/>
      <c r="AF196" s="46">
        <f t="shared" ref="AF196:AF252" si="74">SUM(AD196:AE196)</f>
        <v>0</v>
      </c>
      <c r="AG196" s="46">
        <f t="shared" ref="AG196:AG252" si="75">X196*$AG$2</f>
        <v>0</v>
      </c>
      <c r="AH196" s="47">
        <f t="shared" ref="AH196:AH252" si="76">+AF196-AG196</f>
        <v>0</v>
      </c>
      <c r="AI196" s="46"/>
      <c r="AJ196" s="46">
        <f t="shared" ref="AJ196:AJ252" si="77">SUM(AH196:AI196)</f>
        <v>0</v>
      </c>
      <c r="AK196" s="46">
        <f t="shared" ref="AK196:AK252" si="78">X196*$AK$2</f>
        <v>0</v>
      </c>
      <c r="AL196" s="47">
        <f t="shared" ref="AL196:AL252" si="79">AJ196-AK196</f>
        <v>0</v>
      </c>
      <c r="AM196" s="48">
        <f t="shared" si="65"/>
        <v>0</v>
      </c>
      <c r="AN196" s="48">
        <f t="shared" ref="AN196:AN252" si="80">T196+AM196</f>
        <v>0</v>
      </c>
      <c r="AO196" s="49" t="str">
        <f t="shared" ref="AO196:AO252" si="81">IF(AN196=0,"0",(AL196-AN196))</f>
        <v>0</v>
      </c>
      <c r="AP196" s="46">
        <f t="shared" ref="AP196:AP252" si="82">SUM(AO196/C196)</f>
        <v>0</v>
      </c>
      <c r="AQ196" s="46">
        <f t="shared" ref="AQ196:AQ252" si="83">ABS(ROUNDUP(AP196,0))</f>
        <v>0</v>
      </c>
      <c r="AR196" s="46"/>
      <c r="AS196" s="46"/>
    </row>
    <row r="197" spans="1:45" ht="12" customHeight="1" x14ac:dyDescent="0.3">
      <c r="A197" s="63" t="s">
        <v>295</v>
      </c>
      <c r="B197" s="53" t="s">
        <v>95</v>
      </c>
      <c r="C197" s="39">
        <v>9</v>
      </c>
      <c r="D197" s="39">
        <v>9</v>
      </c>
      <c r="E197" s="40">
        <v>0</v>
      </c>
      <c r="F197" s="41">
        <v>0</v>
      </c>
      <c r="G197" s="41">
        <v>0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41">
        <v>0</v>
      </c>
      <c r="S197" s="41">
        <v>0</v>
      </c>
      <c r="T197" s="61">
        <f t="shared" si="66"/>
        <v>0</v>
      </c>
      <c r="U197" s="61">
        <f t="shared" si="64"/>
        <v>0</v>
      </c>
      <c r="V197" s="44">
        <v>0</v>
      </c>
      <c r="W197" s="44">
        <f t="shared" si="67"/>
        <v>0</v>
      </c>
      <c r="X197" s="45">
        <f t="shared" si="68"/>
        <v>0</v>
      </c>
      <c r="Y197" s="46">
        <f t="shared" si="69"/>
        <v>0</v>
      </c>
      <c r="Z197" s="47">
        <f t="shared" si="70"/>
        <v>0</v>
      </c>
      <c r="AA197" s="46"/>
      <c r="AB197" s="46">
        <f t="shared" si="71"/>
        <v>0</v>
      </c>
      <c r="AC197" s="46">
        <f t="shared" si="72"/>
        <v>0</v>
      </c>
      <c r="AD197" s="47">
        <f t="shared" si="73"/>
        <v>0</v>
      </c>
      <c r="AE197" s="46"/>
      <c r="AF197" s="46">
        <f t="shared" si="74"/>
        <v>0</v>
      </c>
      <c r="AG197" s="46">
        <f t="shared" si="75"/>
        <v>0</v>
      </c>
      <c r="AH197" s="47">
        <f t="shared" si="76"/>
        <v>0</v>
      </c>
      <c r="AI197" s="46"/>
      <c r="AJ197" s="46">
        <f t="shared" si="77"/>
        <v>0</v>
      </c>
      <c r="AK197" s="46">
        <f t="shared" si="78"/>
        <v>0</v>
      </c>
      <c r="AL197" s="47">
        <f t="shared" si="79"/>
        <v>0</v>
      </c>
      <c r="AM197" s="48">
        <f t="shared" si="65"/>
        <v>0</v>
      </c>
      <c r="AN197" s="48">
        <f t="shared" si="80"/>
        <v>0</v>
      </c>
      <c r="AO197" s="49" t="str">
        <f t="shared" si="81"/>
        <v>0</v>
      </c>
      <c r="AP197" s="46">
        <f t="shared" si="82"/>
        <v>0</v>
      </c>
      <c r="AQ197" s="46">
        <f t="shared" si="83"/>
        <v>0</v>
      </c>
      <c r="AR197" s="46"/>
      <c r="AS197" s="46"/>
    </row>
    <row r="198" spans="1:45" ht="12" customHeight="1" x14ac:dyDescent="0.3">
      <c r="A198" s="63" t="s">
        <v>296</v>
      </c>
      <c r="B198" s="53" t="s">
        <v>215</v>
      </c>
      <c r="C198" s="39">
        <v>6</v>
      </c>
      <c r="D198" s="39">
        <v>1</v>
      </c>
      <c r="E198" s="40">
        <v>0</v>
      </c>
      <c r="F198" s="41">
        <v>0</v>
      </c>
      <c r="G198" s="41">
        <v>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61">
        <f t="shared" si="66"/>
        <v>0</v>
      </c>
      <c r="U198" s="61">
        <f t="shared" si="64"/>
        <v>0</v>
      </c>
      <c r="V198" s="44">
        <v>0</v>
      </c>
      <c r="W198" s="44">
        <f t="shared" si="67"/>
        <v>0</v>
      </c>
      <c r="X198" s="45">
        <f t="shared" si="68"/>
        <v>0</v>
      </c>
      <c r="Y198" s="46">
        <f t="shared" si="69"/>
        <v>0</v>
      </c>
      <c r="Z198" s="47">
        <f t="shared" si="70"/>
        <v>0</v>
      </c>
      <c r="AA198" s="46"/>
      <c r="AB198" s="46">
        <f t="shared" si="71"/>
        <v>0</v>
      </c>
      <c r="AC198" s="46">
        <f t="shared" si="72"/>
        <v>0</v>
      </c>
      <c r="AD198" s="47">
        <f t="shared" si="73"/>
        <v>0</v>
      </c>
      <c r="AE198" s="46"/>
      <c r="AF198" s="46">
        <f t="shared" si="74"/>
        <v>0</v>
      </c>
      <c r="AG198" s="46">
        <f t="shared" si="75"/>
        <v>0</v>
      </c>
      <c r="AH198" s="47">
        <f t="shared" si="76"/>
        <v>0</v>
      </c>
      <c r="AI198" s="46"/>
      <c r="AJ198" s="46">
        <f t="shared" si="77"/>
        <v>0</v>
      </c>
      <c r="AK198" s="46">
        <f t="shared" si="78"/>
        <v>0</v>
      </c>
      <c r="AL198" s="47">
        <f t="shared" si="79"/>
        <v>0</v>
      </c>
      <c r="AM198" s="48">
        <f t="shared" si="65"/>
        <v>0</v>
      </c>
      <c r="AN198" s="48">
        <f t="shared" si="80"/>
        <v>0</v>
      </c>
      <c r="AO198" s="49" t="str">
        <f t="shared" si="81"/>
        <v>0</v>
      </c>
      <c r="AP198" s="46">
        <f t="shared" si="82"/>
        <v>0</v>
      </c>
      <c r="AQ198" s="46">
        <f t="shared" si="83"/>
        <v>0</v>
      </c>
      <c r="AR198" s="46"/>
      <c r="AS198" s="46"/>
    </row>
    <row r="199" spans="1:45" ht="12" customHeight="1" x14ac:dyDescent="0.3">
      <c r="A199" s="63" t="s">
        <v>297</v>
      </c>
      <c r="B199" s="53" t="s">
        <v>287</v>
      </c>
      <c r="C199" s="39">
        <v>6</v>
      </c>
      <c r="D199" s="39">
        <v>1</v>
      </c>
      <c r="E199" s="40">
        <v>0</v>
      </c>
      <c r="F199" s="41">
        <v>0</v>
      </c>
      <c r="G199" s="41">
        <v>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61">
        <f t="shared" si="66"/>
        <v>0</v>
      </c>
      <c r="U199" s="61">
        <f t="shared" si="64"/>
        <v>0</v>
      </c>
      <c r="V199" s="44">
        <v>0</v>
      </c>
      <c r="W199" s="44">
        <f t="shared" si="67"/>
        <v>0</v>
      </c>
      <c r="X199" s="45">
        <f t="shared" si="68"/>
        <v>0</v>
      </c>
      <c r="Y199" s="46">
        <f t="shared" si="69"/>
        <v>0</v>
      </c>
      <c r="Z199" s="47">
        <f t="shared" si="70"/>
        <v>0</v>
      </c>
      <c r="AA199" s="46"/>
      <c r="AB199" s="46">
        <f t="shared" si="71"/>
        <v>0</v>
      </c>
      <c r="AC199" s="46">
        <f t="shared" si="72"/>
        <v>0</v>
      </c>
      <c r="AD199" s="47">
        <f t="shared" si="73"/>
        <v>0</v>
      </c>
      <c r="AE199" s="46"/>
      <c r="AF199" s="46">
        <f t="shared" si="74"/>
        <v>0</v>
      </c>
      <c r="AG199" s="46">
        <f t="shared" si="75"/>
        <v>0</v>
      </c>
      <c r="AH199" s="47">
        <f t="shared" si="76"/>
        <v>0</v>
      </c>
      <c r="AI199" s="46"/>
      <c r="AJ199" s="46">
        <f t="shared" si="77"/>
        <v>0</v>
      </c>
      <c r="AK199" s="46">
        <f t="shared" si="78"/>
        <v>0</v>
      </c>
      <c r="AL199" s="47">
        <f t="shared" si="79"/>
        <v>0</v>
      </c>
      <c r="AM199" s="48">
        <f t="shared" si="65"/>
        <v>0</v>
      </c>
      <c r="AN199" s="48">
        <f t="shared" si="80"/>
        <v>0</v>
      </c>
      <c r="AO199" s="49" t="str">
        <f t="shared" si="81"/>
        <v>0</v>
      </c>
      <c r="AP199" s="46">
        <f t="shared" si="82"/>
        <v>0</v>
      </c>
      <c r="AQ199" s="46">
        <f t="shared" si="83"/>
        <v>0</v>
      </c>
      <c r="AR199" s="46"/>
      <c r="AS199" s="46"/>
    </row>
    <row r="200" spans="1:45" ht="12" customHeight="1" x14ac:dyDescent="0.3">
      <c r="A200" s="63" t="s">
        <v>298</v>
      </c>
      <c r="B200" s="53" t="s">
        <v>93</v>
      </c>
      <c r="C200" s="39">
        <v>6</v>
      </c>
      <c r="D200" s="39">
        <v>1</v>
      </c>
      <c r="E200" s="40">
        <v>0</v>
      </c>
      <c r="F200" s="41">
        <v>0</v>
      </c>
      <c r="G200" s="41">
        <v>0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61">
        <f t="shared" si="66"/>
        <v>0</v>
      </c>
      <c r="U200" s="61">
        <f t="shared" si="64"/>
        <v>0</v>
      </c>
      <c r="V200" s="44">
        <v>0</v>
      </c>
      <c r="W200" s="44">
        <f t="shared" si="67"/>
        <v>0</v>
      </c>
      <c r="X200" s="45">
        <f t="shared" si="68"/>
        <v>0</v>
      </c>
      <c r="Y200" s="46">
        <f t="shared" si="69"/>
        <v>0</v>
      </c>
      <c r="Z200" s="47">
        <f t="shared" si="70"/>
        <v>0</v>
      </c>
      <c r="AA200" s="46"/>
      <c r="AB200" s="46">
        <f t="shared" si="71"/>
        <v>0</v>
      </c>
      <c r="AC200" s="46">
        <f t="shared" si="72"/>
        <v>0</v>
      </c>
      <c r="AD200" s="47">
        <f t="shared" si="73"/>
        <v>0</v>
      </c>
      <c r="AE200" s="46"/>
      <c r="AF200" s="46">
        <f t="shared" si="74"/>
        <v>0</v>
      </c>
      <c r="AG200" s="46">
        <f t="shared" si="75"/>
        <v>0</v>
      </c>
      <c r="AH200" s="47">
        <f t="shared" si="76"/>
        <v>0</v>
      </c>
      <c r="AI200" s="46"/>
      <c r="AJ200" s="46">
        <f t="shared" si="77"/>
        <v>0</v>
      </c>
      <c r="AK200" s="46">
        <f t="shared" si="78"/>
        <v>0</v>
      </c>
      <c r="AL200" s="47">
        <f t="shared" si="79"/>
        <v>0</v>
      </c>
      <c r="AM200" s="48">
        <f t="shared" si="65"/>
        <v>0</v>
      </c>
      <c r="AN200" s="48">
        <f t="shared" si="80"/>
        <v>0</v>
      </c>
      <c r="AO200" s="49" t="str">
        <f t="shared" si="81"/>
        <v>0</v>
      </c>
      <c r="AP200" s="46">
        <f t="shared" si="82"/>
        <v>0</v>
      </c>
      <c r="AQ200" s="46">
        <f t="shared" si="83"/>
        <v>0</v>
      </c>
      <c r="AR200" s="46"/>
      <c r="AS200" s="46"/>
    </row>
    <row r="201" spans="1:45" ht="12" customHeight="1" x14ac:dyDescent="0.3">
      <c r="A201" s="63" t="s">
        <v>299</v>
      </c>
      <c r="B201" s="53" t="s">
        <v>99</v>
      </c>
      <c r="C201" s="39">
        <v>6</v>
      </c>
      <c r="D201" s="39">
        <v>1</v>
      </c>
      <c r="E201" s="40">
        <v>0</v>
      </c>
      <c r="F201" s="41">
        <v>0</v>
      </c>
      <c r="G201" s="41">
        <v>0</v>
      </c>
      <c r="H201" s="41">
        <v>0</v>
      </c>
      <c r="I201" s="41">
        <v>0</v>
      </c>
      <c r="J201" s="41">
        <v>0</v>
      </c>
      <c r="K201" s="41">
        <v>0</v>
      </c>
      <c r="L201" s="41">
        <v>0</v>
      </c>
      <c r="M201" s="41">
        <v>0</v>
      </c>
      <c r="N201" s="41">
        <v>0</v>
      </c>
      <c r="O201" s="41">
        <v>0</v>
      </c>
      <c r="P201" s="41">
        <v>0</v>
      </c>
      <c r="Q201" s="41">
        <v>0</v>
      </c>
      <c r="R201" s="41">
        <v>0</v>
      </c>
      <c r="S201" s="41">
        <v>0</v>
      </c>
      <c r="T201" s="61">
        <f t="shared" si="66"/>
        <v>0</v>
      </c>
      <c r="U201" s="61">
        <f t="shared" si="64"/>
        <v>0</v>
      </c>
      <c r="V201" s="44">
        <v>0</v>
      </c>
      <c r="W201" s="44">
        <f t="shared" si="67"/>
        <v>0</v>
      </c>
      <c r="X201" s="45">
        <f t="shared" si="68"/>
        <v>0</v>
      </c>
      <c r="Y201" s="46">
        <f t="shared" si="69"/>
        <v>0</v>
      </c>
      <c r="Z201" s="47">
        <f t="shared" si="70"/>
        <v>0</v>
      </c>
      <c r="AA201" s="46"/>
      <c r="AB201" s="46">
        <f t="shared" si="71"/>
        <v>0</v>
      </c>
      <c r="AC201" s="46">
        <f t="shared" si="72"/>
        <v>0</v>
      </c>
      <c r="AD201" s="47">
        <f t="shared" si="73"/>
        <v>0</v>
      </c>
      <c r="AE201" s="46"/>
      <c r="AF201" s="46">
        <f t="shared" si="74"/>
        <v>0</v>
      </c>
      <c r="AG201" s="46">
        <f t="shared" si="75"/>
        <v>0</v>
      </c>
      <c r="AH201" s="47">
        <f t="shared" si="76"/>
        <v>0</v>
      </c>
      <c r="AI201" s="46"/>
      <c r="AJ201" s="46">
        <f t="shared" si="77"/>
        <v>0</v>
      </c>
      <c r="AK201" s="46">
        <f t="shared" si="78"/>
        <v>0</v>
      </c>
      <c r="AL201" s="47">
        <f t="shared" si="79"/>
        <v>0</v>
      </c>
      <c r="AM201" s="48">
        <f t="shared" si="65"/>
        <v>0</v>
      </c>
      <c r="AN201" s="48">
        <f t="shared" si="80"/>
        <v>0</v>
      </c>
      <c r="AO201" s="49" t="str">
        <f t="shared" si="81"/>
        <v>0</v>
      </c>
      <c r="AP201" s="46">
        <f t="shared" si="82"/>
        <v>0</v>
      </c>
      <c r="AQ201" s="46">
        <f t="shared" si="83"/>
        <v>0</v>
      </c>
      <c r="AR201" s="46"/>
      <c r="AS201" s="46"/>
    </row>
    <row r="202" spans="1:45" ht="12" customHeight="1" x14ac:dyDescent="0.3">
      <c r="A202" s="63" t="s">
        <v>300</v>
      </c>
      <c r="B202" s="53" t="s">
        <v>95</v>
      </c>
      <c r="C202" s="39">
        <v>6</v>
      </c>
      <c r="D202" s="39">
        <v>1</v>
      </c>
      <c r="E202" s="40">
        <v>0</v>
      </c>
      <c r="F202" s="41">
        <v>0</v>
      </c>
      <c r="G202" s="41">
        <v>0</v>
      </c>
      <c r="H202" s="41">
        <v>0</v>
      </c>
      <c r="I202" s="41">
        <v>0</v>
      </c>
      <c r="J202" s="41">
        <v>0</v>
      </c>
      <c r="K202" s="41">
        <v>0</v>
      </c>
      <c r="L202" s="41">
        <v>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41">
        <v>0</v>
      </c>
      <c r="S202" s="41">
        <v>0</v>
      </c>
      <c r="T202" s="61">
        <f t="shared" si="66"/>
        <v>0</v>
      </c>
      <c r="U202" s="61">
        <f t="shared" si="64"/>
        <v>0</v>
      </c>
      <c r="V202" s="44">
        <v>0</v>
      </c>
      <c r="W202" s="44">
        <f t="shared" si="67"/>
        <v>0</v>
      </c>
      <c r="X202" s="45">
        <f t="shared" si="68"/>
        <v>0</v>
      </c>
      <c r="Y202" s="46">
        <f t="shared" si="69"/>
        <v>0</v>
      </c>
      <c r="Z202" s="47">
        <f t="shared" si="70"/>
        <v>0</v>
      </c>
      <c r="AA202" s="46"/>
      <c r="AB202" s="46">
        <f t="shared" si="71"/>
        <v>0</v>
      </c>
      <c r="AC202" s="46">
        <f t="shared" si="72"/>
        <v>0</v>
      </c>
      <c r="AD202" s="47">
        <f t="shared" si="73"/>
        <v>0</v>
      </c>
      <c r="AE202" s="46"/>
      <c r="AF202" s="46">
        <f t="shared" si="74"/>
        <v>0</v>
      </c>
      <c r="AG202" s="46">
        <f t="shared" si="75"/>
        <v>0</v>
      </c>
      <c r="AH202" s="47">
        <f t="shared" si="76"/>
        <v>0</v>
      </c>
      <c r="AI202" s="46"/>
      <c r="AJ202" s="46">
        <f t="shared" si="77"/>
        <v>0</v>
      </c>
      <c r="AK202" s="46">
        <f t="shared" si="78"/>
        <v>0</v>
      </c>
      <c r="AL202" s="47">
        <f t="shared" si="79"/>
        <v>0</v>
      </c>
      <c r="AM202" s="48">
        <f t="shared" si="65"/>
        <v>0</v>
      </c>
      <c r="AN202" s="48">
        <f t="shared" si="80"/>
        <v>0</v>
      </c>
      <c r="AO202" s="49" t="str">
        <f t="shared" si="81"/>
        <v>0</v>
      </c>
      <c r="AP202" s="46">
        <f t="shared" si="82"/>
        <v>0</v>
      </c>
      <c r="AQ202" s="46">
        <f t="shared" si="83"/>
        <v>0</v>
      </c>
      <c r="AR202" s="46"/>
      <c r="AS202" s="46"/>
    </row>
    <row r="203" spans="1:45" ht="12" customHeight="1" x14ac:dyDescent="0.3">
      <c r="A203" s="63" t="s">
        <v>301</v>
      </c>
      <c r="B203" s="53" t="s">
        <v>302</v>
      </c>
      <c r="C203" s="39">
        <v>6</v>
      </c>
      <c r="D203" s="39">
        <v>1</v>
      </c>
      <c r="E203" s="40">
        <v>0</v>
      </c>
      <c r="F203" s="41">
        <v>0</v>
      </c>
      <c r="G203" s="41">
        <v>0</v>
      </c>
      <c r="H203" s="41">
        <v>0</v>
      </c>
      <c r="I203" s="41">
        <v>0</v>
      </c>
      <c r="J203" s="41">
        <v>0</v>
      </c>
      <c r="K203" s="41">
        <v>0</v>
      </c>
      <c r="L203" s="41">
        <v>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41">
        <v>0</v>
      </c>
      <c r="S203" s="41">
        <v>0</v>
      </c>
      <c r="T203" s="61">
        <f t="shared" si="66"/>
        <v>0</v>
      </c>
      <c r="U203" s="61">
        <f t="shared" si="64"/>
        <v>0</v>
      </c>
      <c r="V203" s="44">
        <v>0</v>
      </c>
      <c r="W203" s="44">
        <f t="shared" si="67"/>
        <v>0</v>
      </c>
      <c r="X203" s="45">
        <f t="shared" si="68"/>
        <v>0</v>
      </c>
      <c r="Y203" s="46">
        <f t="shared" si="69"/>
        <v>0</v>
      </c>
      <c r="Z203" s="47">
        <f t="shared" si="70"/>
        <v>0</v>
      </c>
      <c r="AA203" s="46"/>
      <c r="AB203" s="46">
        <f t="shared" si="71"/>
        <v>0</v>
      </c>
      <c r="AC203" s="46">
        <f t="shared" si="72"/>
        <v>0</v>
      </c>
      <c r="AD203" s="47">
        <f t="shared" si="73"/>
        <v>0</v>
      </c>
      <c r="AE203" s="46"/>
      <c r="AF203" s="46">
        <f t="shared" si="74"/>
        <v>0</v>
      </c>
      <c r="AG203" s="46">
        <f t="shared" si="75"/>
        <v>0</v>
      </c>
      <c r="AH203" s="47">
        <f t="shared" si="76"/>
        <v>0</v>
      </c>
      <c r="AI203" s="46"/>
      <c r="AJ203" s="46">
        <f t="shared" si="77"/>
        <v>0</v>
      </c>
      <c r="AK203" s="46">
        <f t="shared" si="78"/>
        <v>0</v>
      </c>
      <c r="AL203" s="47">
        <f t="shared" si="79"/>
        <v>0</v>
      </c>
      <c r="AM203" s="48">
        <f t="shared" si="65"/>
        <v>0</v>
      </c>
      <c r="AN203" s="48">
        <f t="shared" si="80"/>
        <v>0</v>
      </c>
      <c r="AO203" s="49" t="str">
        <f t="shared" si="81"/>
        <v>0</v>
      </c>
      <c r="AP203" s="46">
        <f t="shared" si="82"/>
        <v>0</v>
      </c>
      <c r="AQ203" s="46">
        <f t="shared" si="83"/>
        <v>0</v>
      </c>
      <c r="AR203" s="46"/>
      <c r="AS203" s="46"/>
    </row>
    <row r="204" spans="1:45" ht="12" customHeight="1" x14ac:dyDescent="0.3">
      <c r="A204" s="63" t="s">
        <v>303</v>
      </c>
      <c r="B204" s="53" t="s">
        <v>287</v>
      </c>
      <c r="C204" s="39">
        <v>6</v>
      </c>
      <c r="D204" s="39">
        <v>1</v>
      </c>
      <c r="E204" s="40">
        <v>0</v>
      </c>
      <c r="F204" s="41">
        <v>0</v>
      </c>
      <c r="G204" s="41">
        <v>0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41">
        <v>0</v>
      </c>
      <c r="S204" s="41">
        <v>0</v>
      </c>
      <c r="T204" s="61">
        <f t="shared" si="66"/>
        <v>0</v>
      </c>
      <c r="U204" s="61">
        <f t="shared" si="64"/>
        <v>0</v>
      </c>
      <c r="V204" s="44">
        <v>0</v>
      </c>
      <c r="W204" s="44">
        <f t="shared" si="67"/>
        <v>0</v>
      </c>
      <c r="X204" s="45">
        <f t="shared" si="68"/>
        <v>0</v>
      </c>
      <c r="Y204" s="46">
        <f t="shared" si="69"/>
        <v>0</v>
      </c>
      <c r="Z204" s="47">
        <f t="shared" si="70"/>
        <v>0</v>
      </c>
      <c r="AA204" s="46"/>
      <c r="AB204" s="46">
        <f t="shared" si="71"/>
        <v>0</v>
      </c>
      <c r="AC204" s="46">
        <f t="shared" si="72"/>
        <v>0</v>
      </c>
      <c r="AD204" s="47">
        <f t="shared" si="73"/>
        <v>0</v>
      </c>
      <c r="AE204" s="46"/>
      <c r="AF204" s="46">
        <f t="shared" si="74"/>
        <v>0</v>
      </c>
      <c r="AG204" s="46">
        <f t="shared" si="75"/>
        <v>0</v>
      </c>
      <c r="AH204" s="47">
        <f t="shared" si="76"/>
        <v>0</v>
      </c>
      <c r="AI204" s="46"/>
      <c r="AJ204" s="46">
        <f t="shared" si="77"/>
        <v>0</v>
      </c>
      <c r="AK204" s="46">
        <f t="shared" si="78"/>
        <v>0</v>
      </c>
      <c r="AL204" s="47">
        <f t="shared" si="79"/>
        <v>0</v>
      </c>
      <c r="AM204" s="48">
        <f t="shared" si="65"/>
        <v>0</v>
      </c>
      <c r="AN204" s="48">
        <f t="shared" si="80"/>
        <v>0</v>
      </c>
      <c r="AO204" s="49" t="str">
        <f t="shared" si="81"/>
        <v>0</v>
      </c>
      <c r="AP204" s="46">
        <f t="shared" si="82"/>
        <v>0</v>
      </c>
      <c r="AQ204" s="46">
        <f t="shared" si="83"/>
        <v>0</v>
      </c>
      <c r="AR204" s="46"/>
      <c r="AS204" s="46"/>
    </row>
    <row r="205" spans="1:45" ht="12" customHeight="1" x14ac:dyDescent="0.3">
      <c r="A205" s="63" t="s">
        <v>304</v>
      </c>
      <c r="B205" s="53" t="s">
        <v>305</v>
      </c>
      <c r="C205" s="39">
        <v>6</v>
      </c>
      <c r="D205" s="39">
        <v>1</v>
      </c>
      <c r="E205" s="40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61">
        <f t="shared" si="66"/>
        <v>0</v>
      </c>
      <c r="U205" s="61">
        <f t="shared" si="64"/>
        <v>0</v>
      </c>
      <c r="V205" s="44">
        <v>0</v>
      </c>
      <c r="W205" s="44">
        <f t="shared" si="67"/>
        <v>0</v>
      </c>
      <c r="X205" s="45">
        <f t="shared" si="68"/>
        <v>0</v>
      </c>
      <c r="Y205" s="46">
        <f t="shared" si="69"/>
        <v>0</v>
      </c>
      <c r="Z205" s="47">
        <f t="shared" si="70"/>
        <v>0</v>
      </c>
      <c r="AA205" s="46"/>
      <c r="AB205" s="46">
        <f t="shared" si="71"/>
        <v>0</v>
      </c>
      <c r="AC205" s="46">
        <f t="shared" si="72"/>
        <v>0</v>
      </c>
      <c r="AD205" s="47">
        <f t="shared" si="73"/>
        <v>0</v>
      </c>
      <c r="AE205" s="46"/>
      <c r="AF205" s="46">
        <f t="shared" si="74"/>
        <v>0</v>
      </c>
      <c r="AG205" s="46">
        <f t="shared" si="75"/>
        <v>0</v>
      </c>
      <c r="AH205" s="47">
        <f t="shared" si="76"/>
        <v>0</v>
      </c>
      <c r="AI205" s="46"/>
      <c r="AJ205" s="46">
        <f t="shared" si="77"/>
        <v>0</v>
      </c>
      <c r="AK205" s="46">
        <f t="shared" si="78"/>
        <v>0</v>
      </c>
      <c r="AL205" s="47">
        <f t="shared" si="79"/>
        <v>0</v>
      </c>
      <c r="AM205" s="48">
        <f t="shared" si="65"/>
        <v>0</v>
      </c>
      <c r="AN205" s="48">
        <f t="shared" si="80"/>
        <v>0</v>
      </c>
      <c r="AO205" s="49" t="str">
        <f t="shared" si="81"/>
        <v>0</v>
      </c>
      <c r="AP205" s="46">
        <f t="shared" si="82"/>
        <v>0</v>
      </c>
      <c r="AQ205" s="46">
        <f t="shared" si="83"/>
        <v>0</v>
      </c>
      <c r="AR205" s="46"/>
      <c r="AS205" s="46"/>
    </row>
    <row r="206" spans="1:45" ht="12" customHeight="1" x14ac:dyDescent="0.3">
      <c r="A206" s="63" t="s">
        <v>306</v>
      </c>
      <c r="B206" s="53" t="s">
        <v>95</v>
      </c>
      <c r="C206" s="39">
        <v>6</v>
      </c>
      <c r="D206" s="39">
        <v>1</v>
      </c>
      <c r="E206" s="40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0</v>
      </c>
      <c r="S206" s="41">
        <v>0</v>
      </c>
      <c r="T206" s="61">
        <f t="shared" si="66"/>
        <v>0</v>
      </c>
      <c r="U206" s="61">
        <f t="shared" si="64"/>
        <v>0</v>
      </c>
      <c r="V206" s="44">
        <v>0</v>
      </c>
      <c r="W206" s="44">
        <f t="shared" si="67"/>
        <v>0</v>
      </c>
      <c r="X206" s="45">
        <f t="shared" si="68"/>
        <v>0</v>
      </c>
      <c r="Y206" s="46">
        <f t="shared" si="69"/>
        <v>0</v>
      </c>
      <c r="Z206" s="47">
        <f t="shared" si="70"/>
        <v>0</v>
      </c>
      <c r="AA206" s="46"/>
      <c r="AB206" s="46">
        <f t="shared" si="71"/>
        <v>0</v>
      </c>
      <c r="AC206" s="46">
        <f t="shared" si="72"/>
        <v>0</v>
      </c>
      <c r="AD206" s="47">
        <f t="shared" si="73"/>
        <v>0</v>
      </c>
      <c r="AE206" s="46"/>
      <c r="AF206" s="46">
        <f t="shared" si="74"/>
        <v>0</v>
      </c>
      <c r="AG206" s="46">
        <f t="shared" si="75"/>
        <v>0</v>
      </c>
      <c r="AH206" s="47">
        <f t="shared" si="76"/>
        <v>0</v>
      </c>
      <c r="AI206" s="46"/>
      <c r="AJ206" s="46">
        <f t="shared" si="77"/>
        <v>0</v>
      </c>
      <c r="AK206" s="46">
        <f t="shared" si="78"/>
        <v>0</v>
      </c>
      <c r="AL206" s="47">
        <f t="shared" si="79"/>
        <v>0</v>
      </c>
      <c r="AM206" s="48">
        <f t="shared" si="65"/>
        <v>0</v>
      </c>
      <c r="AN206" s="48">
        <f t="shared" si="80"/>
        <v>0</v>
      </c>
      <c r="AO206" s="49" t="str">
        <f t="shared" si="81"/>
        <v>0</v>
      </c>
      <c r="AP206" s="46">
        <f t="shared" si="82"/>
        <v>0</v>
      </c>
      <c r="AQ206" s="46">
        <f t="shared" si="83"/>
        <v>0</v>
      </c>
      <c r="AR206" s="46"/>
      <c r="AS206" s="46"/>
    </row>
    <row r="207" spans="1:45" ht="12" customHeight="1" x14ac:dyDescent="0.3">
      <c r="A207" s="63" t="s">
        <v>307</v>
      </c>
      <c r="B207" s="53" t="s">
        <v>187</v>
      </c>
      <c r="C207" s="39">
        <v>6</v>
      </c>
      <c r="D207" s="39">
        <v>1</v>
      </c>
      <c r="E207" s="40">
        <v>0</v>
      </c>
      <c r="F207" s="41">
        <v>0</v>
      </c>
      <c r="G207" s="41">
        <v>0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0</v>
      </c>
      <c r="N207" s="41">
        <v>0</v>
      </c>
      <c r="O207" s="41">
        <v>0</v>
      </c>
      <c r="P207" s="41">
        <v>0</v>
      </c>
      <c r="Q207" s="41">
        <v>0</v>
      </c>
      <c r="R207" s="41">
        <v>0</v>
      </c>
      <c r="S207" s="41">
        <v>0</v>
      </c>
      <c r="T207" s="61">
        <f t="shared" si="66"/>
        <v>0</v>
      </c>
      <c r="U207" s="61">
        <f t="shared" si="64"/>
        <v>0</v>
      </c>
      <c r="V207" s="44">
        <v>0</v>
      </c>
      <c r="W207" s="44">
        <f t="shared" si="67"/>
        <v>0</v>
      </c>
      <c r="X207" s="45">
        <f t="shared" si="68"/>
        <v>0</v>
      </c>
      <c r="Y207" s="46">
        <f t="shared" si="69"/>
        <v>0</v>
      </c>
      <c r="Z207" s="47">
        <f t="shared" si="70"/>
        <v>0</v>
      </c>
      <c r="AA207" s="46"/>
      <c r="AB207" s="46">
        <f t="shared" si="71"/>
        <v>0</v>
      </c>
      <c r="AC207" s="46">
        <f t="shared" si="72"/>
        <v>0</v>
      </c>
      <c r="AD207" s="47">
        <f t="shared" si="73"/>
        <v>0</v>
      </c>
      <c r="AE207" s="46"/>
      <c r="AF207" s="46">
        <f t="shared" si="74"/>
        <v>0</v>
      </c>
      <c r="AG207" s="46">
        <f t="shared" si="75"/>
        <v>0</v>
      </c>
      <c r="AH207" s="47">
        <f t="shared" si="76"/>
        <v>0</v>
      </c>
      <c r="AI207" s="46"/>
      <c r="AJ207" s="46">
        <f t="shared" si="77"/>
        <v>0</v>
      </c>
      <c r="AK207" s="46">
        <f t="shared" si="78"/>
        <v>0</v>
      </c>
      <c r="AL207" s="47">
        <f t="shared" si="79"/>
        <v>0</v>
      </c>
      <c r="AM207" s="48">
        <f t="shared" si="65"/>
        <v>0</v>
      </c>
      <c r="AN207" s="48">
        <f t="shared" si="80"/>
        <v>0</v>
      </c>
      <c r="AO207" s="49" t="str">
        <f t="shared" si="81"/>
        <v>0</v>
      </c>
      <c r="AP207" s="46">
        <f t="shared" si="82"/>
        <v>0</v>
      </c>
      <c r="AQ207" s="46">
        <f t="shared" si="83"/>
        <v>0</v>
      </c>
      <c r="AR207" s="46"/>
      <c r="AS207" s="46"/>
    </row>
    <row r="208" spans="1:45" ht="12" customHeight="1" x14ac:dyDescent="0.3">
      <c r="A208" s="63" t="s">
        <v>308</v>
      </c>
      <c r="B208" s="53" t="s">
        <v>95</v>
      </c>
      <c r="C208" s="39">
        <v>6</v>
      </c>
      <c r="D208" s="39">
        <v>1</v>
      </c>
      <c r="E208" s="40">
        <v>0</v>
      </c>
      <c r="F208" s="41">
        <v>0</v>
      </c>
      <c r="G208" s="41">
        <v>0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41">
        <v>0</v>
      </c>
      <c r="S208" s="41">
        <v>0</v>
      </c>
      <c r="T208" s="61">
        <f t="shared" si="66"/>
        <v>0</v>
      </c>
      <c r="U208" s="61">
        <f t="shared" si="64"/>
        <v>0</v>
      </c>
      <c r="V208" s="44">
        <v>0</v>
      </c>
      <c r="W208" s="44">
        <f t="shared" si="67"/>
        <v>0</v>
      </c>
      <c r="X208" s="45">
        <f t="shared" si="68"/>
        <v>0</v>
      </c>
      <c r="Y208" s="46">
        <f t="shared" si="69"/>
        <v>0</v>
      </c>
      <c r="Z208" s="47">
        <f t="shared" si="70"/>
        <v>0</v>
      </c>
      <c r="AA208" s="46"/>
      <c r="AB208" s="46">
        <f t="shared" si="71"/>
        <v>0</v>
      </c>
      <c r="AC208" s="46">
        <f t="shared" si="72"/>
        <v>0</v>
      </c>
      <c r="AD208" s="47">
        <f t="shared" si="73"/>
        <v>0</v>
      </c>
      <c r="AE208" s="46"/>
      <c r="AF208" s="46">
        <f t="shared" si="74"/>
        <v>0</v>
      </c>
      <c r="AG208" s="46">
        <f t="shared" si="75"/>
        <v>0</v>
      </c>
      <c r="AH208" s="47">
        <f t="shared" si="76"/>
        <v>0</v>
      </c>
      <c r="AI208" s="46"/>
      <c r="AJ208" s="46">
        <f t="shared" si="77"/>
        <v>0</v>
      </c>
      <c r="AK208" s="46">
        <f t="shared" si="78"/>
        <v>0</v>
      </c>
      <c r="AL208" s="47">
        <f t="shared" si="79"/>
        <v>0</v>
      </c>
      <c r="AM208" s="48">
        <f t="shared" si="65"/>
        <v>0</v>
      </c>
      <c r="AN208" s="48">
        <f t="shared" si="80"/>
        <v>0</v>
      </c>
      <c r="AO208" s="49" t="str">
        <f t="shared" si="81"/>
        <v>0</v>
      </c>
      <c r="AP208" s="46">
        <f t="shared" si="82"/>
        <v>0</v>
      </c>
      <c r="AQ208" s="46">
        <f t="shared" si="83"/>
        <v>0</v>
      </c>
      <c r="AR208" s="46"/>
      <c r="AS208" s="46"/>
    </row>
    <row r="209" spans="1:45" ht="12" customHeight="1" x14ac:dyDescent="0.3">
      <c r="A209" s="63" t="s">
        <v>309</v>
      </c>
      <c r="B209" s="53" t="s">
        <v>158</v>
      </c>
      <c r="C209" s="39">
        <v>6</v>
      </c>
      <c r="D209" s="39">
        <v>1</v>
      </c>
      <c r="E209" s="40">
        <v>0</v>
      </c>
      <c r="F209" s="41">
        <v>0</v>
      </c>
      <c r="G209" s="41">
        <v>0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41">
        <v>0</v>
      </c>
      <c r="S209" s="41">
        <v>0</v>
      </c>
      <c r="T209" s="61">
        <f t="shared" si="66"/>
        <v>0</v>
      </c>
      <c r="U209" s="61">
        <f t="shared" si="64"/>
        <v>0</v>
      </c>
      <c r="V209" s="44">
        <v>0</v>
      </c>
      <c r="W209" s="44">
        <f t="shared" si="67"/>
        <v>0</v>
      </c>
      <c r="X209" s="45">
        <f t="shared" si="68"/>
        <v>0</v>
      </c>
      <c r="Y209" s="46">
        <f t="shared" si="69"/>
        <v>0</v>
      </c>
      <c r="Z209" s="47">
        <f t="shared" si="70"/>
        <v>0</v>
      </c>
      <c r="AA209" s="46"/>
      <c r="AB209" s="46">
        <f t="shared" si="71"/>
        <v>0</v>
      </c>
      <c r="AC209" s="46">
        <f t="shared" si="72"/>
        <v>0</v>
      </c>
      <c r="AD209" s="47">
        <f t="shared" si="73"/>
        <v>0</v>
      </c>
      <c r="AE209" s="46"/>
      <c r="AF209" s="46">
        <f t="shared" si="74"/>
        <v>0</v>
      </c>
      <c r="AG209" s="46">
        <f t="shared" si="75"/>
        <v>0</v>
      </c>
      <c r="AH209" s="47">
        <f t="shared" si="76"/>
        <v>0</v>
      </c>
      <c r="AI209" s="46"/>
      <c r="AJ209" s="46">
        <f t="shared" si="77"/>
        <v>0</v>
      </c>
      <c r="AK209" s="46">
        <f t="shared" si="78"/>
        <v>0</v>
      </c>
      <c r="AL209" s="47">
        <f t="shared" si="79"/>
        <v>0</v>
      </c>
      <c r="AM209" s="48">
        <f t="shared" si="65"/>
        <v>0</v>
      </c>
      <c r="AN209" s="48">
        <f t="shared" si="80"/>
        <v>0</v>
      </c>
      <c r="AO209" s="49" t="str">
        <f t="shared" si="81"/>
        <v>0</v>
      </c>
      <c r="AP209" s="46">
        <f t="shared" si="82"/>
        <v>0</v>
      </c>
      <c r="AQ209" s="46">
        <f t="shared" si="83"/>
        <v>0</v>
      </c>
      <c r="AR209" s="46"/>
      <c r="AS209" s="46"/>
    </row>
    <row r="210" spans="1:45" ht="12" customHeight="1" x14ac:dyDescent="0.3">
      <c r="A210" s="63" t="s">
        <v>310</v>
      </c>
      <c r="B210" s="53" t="s">
        <v>57</v>
      </c>
      <c r="C210" s="39">
        <v>6</v>
      </c>
      <c r="D210" s="39">
        <v>1</v>
      </c>
      <c r="E210" s="40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61">
        <f t="shared" si="66"/>
        <v>0</v>
      </c>
      <c r="U210" s="61">
        <f t="shared" si="64"/>
        <v>0</v>
      </c>
      <c r="V210" s="44">
        <v>0</v>
      </c>
      <c r="W210" s="44">
        <f t="shared" si="67"/>
        <v>0</v>
      </c>
      <c r="X210" s="45">
        <f t="shared" si="68"/>
        <v>0</v>
      </c>
      <c r="Y210" s="46">
        <f t="shared" si="69"/>
        <v>0</v>
      </c>
      <c r="Z210" s="47">
        <f t="shared" si="70"/>
        <v>0</v>
      </c>
      <c r="AA210" s="46"/>
      <c r="AB210" s="46">
        <f t="shared" si="71"/>
        <v>0</v>
      </c>
      <c r="AC210" s="46">
        <f t="shared" si="72"/>
        <v>0</v>
      </c>
      <c r="AD210" s="47">
        <f t="shared" si="73"/>
        <v>0</v>
      </c>
      <c r="AE210" s="46"/>
      <c r="AF210" s="46">
        <f t="shared" si="74"/>
        <v>0</v>
      </c>
      <c r="AG210" s="46">
        <f t="shared" si="75"/>
        <v>0</v>
      </c>
      <c r="AH210" s="47">
        <f t="shared" si="76"/>
        <v>0</v>
      </c>
      <c r="AI210" s="46"/>
      <c r="AJ210" s="46">
        <f t="shared" si="77"/>
        <v>0</v>
      </c>
      <c r="AK210" s="46">
        <f t="shared" si="78"/>
        <v>0</v>
      </c>
      <c r="AL210" s="47">
        <f t="shared" si="79"/>
        <v>0</v>
      </c>
      <c r="AM210" s="48">
        <f t="shared" si="65"/>
        <v>0</v>
      </c>
      <c r="AN210" s="48">
        <f t="shared" si="80"/>
        <v>0</v>
      </c>
      <c r="AO210" s="49" t="str">
        <f t="shared" si="81"/>
        <v>0</v>
      </c>
      <c r="AP210" s="46">
        <f t="shared" si="82"/>
        <v>0</v>
      </c>
      <c r="AQ210" s="46">
        <f t="shared" si="83"/>
        <v>0</v>
      </c>
      <c r="AR210" s="46"/>
      <c r="AS210" s="46"/>
    </row>
    <row r="211" spans="1:45" ht="12" customHeight="1" x14ac:dyDescent="0.3">
      <c r="A211" s="63" t="s">
        <v>311</v>
      </c>
      <c r="B211" s="53" t="s">
        <v>187</v>
      </c>
      <c r="C211" s="39">
        <v>6</v>
      </c>
      <c r="D211" s="39">
        <v>1</v>
      </c>
      <c r="E211" s="40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61">
        <f t="shared" si="66"/>
        <v>0</v>
      </c>
      <c r="U211" s="61">
        <f t="shared" si="64"/>
        <v>0</v>
      </c>
      <c r="V211" s="44">
        <v>0</v>
      </c>
      <c r="W211" s="44">
        <f t="shared" si="67"/>
        <v>0</v>
      </c>
      <c r="X211" s="45">
        <f t="shared" si="68"/>
        <v>0</v>
      </c>
      <c r="Y211" s="46">
        <f t="shared" si="69"/>
        <v>0</v>
      </c>
      <c r="Z211" s="47">
        <f t="shared" si="70"/>
        <v>0</v>
      </c>
      <c r="AA211" s="46"/>
      <c r="AB211" s="46">
        <f t="shared" si="71"/>
        <v>0</v>
      </c>
      <c r="AC211" s="46">
        <f t="shared" si="72"/>
        <v>0</v>
      </c>
      <c r="AD211" s="47">
        <f t="shared" si="73"/>
        <v>0</v>
      </c>
      <c r="AE211" s="46"/>
      <c r="AF211" s="46">
        <f t="shared" si="74"/>
        <v>0</v>
      </c>
      <c r="AG211" s="46">
        <f t="shared" si="75"/>
        <v>0</v>
      </c>
      <c r="AH211" s="47">
        <f t="shared" si="76"/>
        <v>0</v>
      </c>
      <c r="AI211" s="46"/>
      <c r="AJ211" s="46">
        <f t="shared" si="77"/>
        <v>0</v>
      </c>
      <c r="AK211" s="46">
        <f t="shared" si="78"/>
        <v>0</v>
      </c>
      <c r="AL211" s="47">
        <f t="shared" si="79"/>
        <v>0</v>
      </c>
      <c r="AM211" s="48">
        <f t="shared" si="65"/>
        <v>0</v>
      </c>
      <c r="AN211" s="48">
        <f t="shared" si="80"/>
        <v>0</v>
      </c>
      <c r="AO211" s="49" t="str">
        <f t="shared" si="81"/>
        <v>0</v>
      </c>
      <c r="AP211" s="46">
        <f t="shared" si="82"/>
        <v>0</v>
      </c>
      <c r="AQ211" s="46">
        <f t="shared" si="83"/>
        <v>0</v>
      </c>
      <c r="AR211" s="46"/>
      <c r="AS211" s="46"/>
    </row>
    <row r="212" spans="1:45" ht="12" customHeight="1" x14ac:dyDescent="0.3">
      <c r="A212" s="63" t="s">
        <v>312</v>
      </c>
      <c r="B212" s="53" t="s">
        <v>95</v>
      </c>
      <c r="C212" s="39">
        <v>6</v>
      </c>
      <c r="D212" s="39">
        <v>1</v>
      </c>
      <c r="E212" s="40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61">
        <f t="shared" si="66"/>
        <v>0</v>
      </c>
      <c r="U212" s="61">
        <f t="shared" si="64"/>
        <v>0</v>
      </c>
      <c r="V212" s="44">
        <v>0</v>
      </c>
      <c r="W212" s="44">
        <f t="shared" si="67"/>
        <v>0</v>
      </c>
      <c r="X212" s="45">
        <f t="shared" si="68"/>
        <v>0</v>
      </c>
      <c r="Y212" s="46">
        <f t="shared" si="69"/>
        <v>0</v>
      </c>
      <c r="Z212" s="47">
        <f t="shared" si="70"/>
        <v>0</v>
      </c>
      <c r="AA212" s="46"/>
      <c r="AB212" s="46">
        <f t="shared" si="71"/>
        <v>0</v>
      </c>
      <c r="AC212" s="46">
        <f t="shared" si="72"/>
        <v>0</v>
      </c>
      <c r="AD212" s="47">
        <f t="shared" si="73"/>
        <v>0</v>
      </c>
      <c r="AE212" s="46"/>
      <c r="AF212" s="46">
        <f t="shared" si="74"/>
        <v>0</v>
      </c>
      <c r="AG212" s="46">
        <f t="shared" si="75"/>
        <v>0</v>
      </c>
      <c r="AH212" s="47">
        <f t="shared" si="76"/>
        <v>0</v>
      </c>
      <c r="AI212" s="46"/>
      <c r="AJ212" s="46">
        <f t="shared" si="77"/>
        <v>0</v>
      </c>
      <c r="AK212" s="46">
        <f t="shared" si="78"/>
        <v>0</v>
      </c>
      <c r="AL212" s="47">
        <f t="shared" si="79"/>
        <v>0</v>
      </c>
      <c r="AM212" s="48">
        <f t="shared" si="65"/>
        <v>0</v>
      </c>
      <c r="AN212" s="48">
        <f t="shared" si="80"/>
        <v>0</v>
      </c>
      <c r="AO212" s="49" t="str">
        <f t="shared" si="81"/>
        <v>0</v>
      </c>
      <c r="AP212" s="46">
        <f t="shared" si="82"/>
        <v>0</v>
      </c>
      <c r="AQ212" s="46">
        <f t="shared" si="83"/>
        <v>0</v>
      </c>
      <c r="AR212" s="46"/>
      <c r="AS212" s="46"/>
    </row>
    <row r="213" spans="1:45" ht="12" customHeight="1" x14ac:dyDescent="0.3">
      <c r="A213" s="63" t="s">
        <v>313</v>
      </c>
      <c r="B213" s="53">
        <v>0</v>
      </c>
      <c r="C213" s="39">
        <v>6</v>
      </c>
      <c r="D213" s="39">
        <v>1</v>
      </c>
      <c r="E213" s="40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61">
        <f t="shared" si="66"/>
        <v>0</v>
      </c>
      <c r="U213" s="61">
        <f t="shared" si="64"/>
        <v>0</v>
      </c>
      <c r="V213" s="44">
        <v>0</v>
      </c>
      <c r="W213" s="44">
        <f t="shared" si="67"/>
        <v>0</v>
      </c>
      <c r="X213" s="45">
        <f t="shared" si="68"/>
        <v>0</v>
      </c>
      <c r="Y213" s="46">
        <f t="shared" si="69"/>
        <v>0</v>
      </c>
      <c r="Z213" s="47">
        <f t="shared" si="70"/>
        <v>0</v>
      </c>
      <c r="AA213" s="46"/>
      <c r="AB213" s="46">
        <f t="shared" si="71"/>
        <v>0</v>
      </c>
      <c r="AC213" s="46">
        <f t="shared" si="72"/>
        <v>0</v>
      </c>
      <c r="AD213" s="47">
        <f t="shared" si="73"/>
        <v>0</v>
      </c>
      <c r="AE213" s="46"/>
      <c r="AF213" s="46">
        <f t="shared" si="74"/>
        <v>0</v>
      </c>
      <c r="AG213" s="46">
        <f t="shared" si="75"/>
        <v>0</v>
      </c>
      <c r="AH213" s="47">
        <f t="shared" si="76"/>
        <v>0</v>
      </c>
      <c r="AI213" s="46"/>
      <c r="AJ213" s="46">
        <f t="shared" si="77"/>
        <v>0</v>
      </c>
      <c r="AK213" s="46">
        <f t="shared" si="78"/>
        <v>0</v>
      </c>
      <c r="AL213" s="47">
        <f t="shared" si="79"/>
        <v>0</v>
      </c>
      <c r="AM213" s="48">
        <f t="shared" si="65"/>
        <v>0</v>
      </c>
      <c r="AN213" s="48">
        <f t="shared" si="80"/>
        <v>0</v>
      </c>
      <c r="AO213" s="49" t="str">
        <f t="shared" si="81"/>
        <v>0</v>
      </c>
      <c r="AP213" s="46">
        <f t="shared" si="82"/>
        <v>0</v>
      </c>
      <c r="AQ213" s="46">
        <f t="shared" si="83"/>
        <v>0</v>
      </c>
      <c r="AR213" s="46"/>
      <c r="AS213" s="46"/>
    </row>
    <row r="214" spans="1:45" ht="12" customHeight="1" x14ac:dyDescent="0.3">
      <c r="A214" s="63" t="s">
        <v>314</v>
      </c>
      <c r="B214" s="53" t="s">
        <v>95</v>
      </c>
      <c r="C214" s="39">
        <v>6</v>
      </c>
      <c r="D214" s="39">
        <v>1</v>
      </c>
      <c r="E214" s="40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61">
        <f t="shared" si="66"/>
        <v>0</v>
      </c>
      <c r="U214" s="61">
        <f t="shared" si="64"/>
        <v>0</v>
      </c>
      <c r="V214" s="44">
        <v>0</v>
      </c>
      <c r="W214" s="44">
        <f t="shared" si="67"/>
        <v>0</v>
      </c>
      <c r="X214" s="45">
        <f t="shared" si="68"/>
        <v>0</v>
      </c>
      <c r="Y214" s="46">
        <f t="shared" si="69"/>
        <v>0</v>
      </c>
      <c r="Z214" s="47">
        <f t="shared" si="70"/>
        <v>0</v>
      </c>
      <c r="AA214" s="46"/>
      <c r="AB214" s="46">
        <f t="shared" si="71"/>
        <v>0</v>
      </c>
      <c r="AC214" s="46">
        <f t="shared" si="72"/>
        <v>0</v>
      </c>
      <c r="AD214" s="47">
        <f t="shared" si="73"/>
        <v>0</v>
      </c>
      <c r="AE214" s="46"/>
      <c r="AF214" s="46">
        <f t="shared" si="74"/>
        <v>0</v>
      </c>
      <c r="AG214" s="46">
        <f t="shared" si="75"/>
        <v>0</v>
      </c>
      <c r="AH214" s="47">
        <f t="shared" si="76"/>
        <v>0</v>
      </c>
      <c r="AI214" s="46"/>
      <c r="AJ214" s="46">
        <f t="shared" si="77"/>
        <v>0</v>
      </c>
      <c r="AK214" s="46">
        <f t="shared" si="78"/>
        <v>0</v>
      </c>
      <c r="AL214" s="47">
        <f t="shared" si="79"/>
        <v>0</v>
      </c>
      <c r="AM214" s="48">
        <f t="shared" si="65"/>
        <v>0</v>
      </c>
      <c r="AN214" s="48">
        <f t="shared" si="80"/>
        <v>0</v>
      </c>
      <c r="AO214" s="49" t="str">
        <f t="shared" si="81"/>
        <v>0</v>
      </c>
      <c r="AP214" s="46">
        <f t="shared" si="82"/>
        <v>0</v>
      </c>
      <c r="AQ214" s="46">
        <f t="shared" si="83"/>
        <v>0</v>
      </c>
      <c r="AR214" s="46"/>
      <c r="AS214" s="46"/>
    </row>
    <row r="215" spans="1:45" ht="12" customHeight="1" x14ac:dyDescent="0.3">
      <c r="A215" s="63" t="s">
        <v>315</v>
      </c>
      <c r="B215" s="53" t="s">
        <v>57</v>
      </c>
      <c r="C215" s="39">
        <v>6</v>
      </c>
      <c r="D215" s="39">
        <v>1</v>
      </c>
      <c r="E215" s="40">
        <v>0</v>
      </c>
      <c r="F215" s="41">
        <v>0</v>
      </c>
      <c r="G215" s="41">
        <v>0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61">
        <f t="shared" si="66"/>
        <v>0</v>
      </c>
      <c r="U215" s="61">
        <f t="shared" si="64"/>
        <v>0</v>
      </c>
      <c r="V215" s="44">
        <v>0</v>
      </c>
      <c r="W215" s="44">
        <f t="shared" si="67"/>
        <v>0</v>
      </c>
      <c r="X215" s="45">
        <f t="shared" si="68"/>
        <v>0</v>
      </c>
      <c r="Y215" s="46">
        <f t="shared" si="69"/>
        <v>0</v>
      </c>
      <c r="Z215" s="47">
        <f t="shared" si="70"/>
        <v>0</v>
      </c>
      <c r="AA215" s="46"/>
      <c r="AB215" s="46">
        <f t="shared" si="71"/>
        <v>0</v>
      </c>
      <c r="AC215" s="46">
        <f t="shared" si="72"/>
        <v>0</v>
      </c>
      <c r="AD215" s="47">
        <f t="shared" si="73"/>
        <v>0</v>
      </c>
      <c r="AE215" s="46"/>
      <c r="AF215" s="46">
        <f t="shared" si="74"/>
        <v>0</v>
      </c>
      <c r="AG215" s="46">
        <f t="shared" si="75"/>
        <v>0</v>
      </c>
      <c r="AH215" s="47">
        <f t="shared" si="76"/>
        <v>0</v>
      </c>
      <c r="AI215" s="46"/>
      <c r="AJ215" s="46">
        <f t="shared" si="77"/>
        <v>0</v>
      </c>
      <c r="AK215" s="46">
        <f t="shared" si="78"/>
        <v>0</v>
      </c>
      <c r="AL215" s="47">
        <f t="shared" si="79"/>
        <v>0</v>
      </c>
      <c r="AM215" s="48">
        <f t="shared" si="65"/>
        <v>0</v>
      </c>
      <c r="AN215" s="48">
        <f t="shared" si="80"/>
        <v>0</v>
      </c>
      <c r="AO215" s="49" t="str">
        <f t="shared" si="81"/>
        <v>0</v>
      </c>
      <c r="AP215" s="46">
        <f t="shared" si="82"/>
        <v>0</v>
      </c>
      <c r="AQ215" s="46">
        <f t="shared" si="83"/>
        <v>0</v>
      </c>
      <c r="AR215" s="46"/>
      <c r="AS215" s="46"/>
    </row>
    <row r="216" spans="1:45" ht="12" customHeight="1" x14ac:dyDescent="0.3">
      <c r="A216" s="63" t="s">
        <v>316</v>
      </c>
      <c r="B216" s="53" t="s">
        <v>95</v>
      </c>
      <c r="C216" s="39">
        <v>6</v>
      </c>
      <c r="D216" s="39">
        <v>1</v>
      </c>
      <c r="E216" s="40">
        <v>0</v>
      </c>
      <c r="F216" s="41">
        <v>0</v>
      </c>
      <c r="G216" s="41">
        <v>0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61">
        <f t="shared" si="66"/>
        <v>0</v>
      </c>
      <c r="U216" s="61">
        <f t="shared" si="64"/>
        <v>0</v>
      </c>
      <c r="V216" s="44">
        <v>0</v>
      </c>
      <c r="W216" s="44">
        <f t="shared" si="67"/>
        <v>0</v>
      </c>
      <c r="X216" s="45">
        <f t="shared" si="68"/>
        <v>0</v>
      </c>
      <c r="Y216" s="46">
        <f t="shared" si="69"/>
        <v>0</v>
      </c>
      <c r="Z216" s="47">
        <f t="shared" si="70"/>
        <v>0</v>
      </c>
      <c r="AA216" s="46"/>
      <c r="AB216" s="46">
        <f t="shared" si="71"/>
        <v>0</v>
      </c>
      <c r="AC216" s="46">
        <f t="shared" si="72"/>
        <v>0</v>
      </c>
      <c r="AD216" s="47">
        <f t="shared" si="73"/>
        <v>0</v>
      </c>
      <c r="AE216" s="46"/>
      <c r="AF216" s="46">
        <f t="shared" si="74"/>
        <v>0</v>
      </c>
      <c r="AG216" s="46">
        <f t="shared" si="75"/>
        <v>0</v>
      </c>
      <c r="AH216" s="47">
        <f t="shared" si="76"/>
        <v>0</v>
      </c>
      <c r="AI216" s="46"/>
      <c r="AJ216" s="46">
        <f t="shared" si="77"/>
        <v>0</v>
      </c>
      <c r="AK216" s="46">
        <f t="shared" si="78"/>
        <v>0</v>
      </c>
      <c r="AL216" s="47">
        <f t="shared" si="79"/>
        <v>0</v>
      </c>
      <c r="AM216" s="48">
        <f t="shared" si="65"/>
        <v>0</v>
      </c>
      <c r="AN216" s="48">
        <f t="shared" si="80"/>
        <v>0</v>
      </c>
      <c r="AO216" s="49" t="str">
        <f t="shared" si="81"/>
        <v>0</v>
      </c>
      <c r="AP216" s="46">
        <f t="shared" si="82"/>
        <v>0</v>
      </c>
      <c r="AQ216" s="46">
        <f t="shared" si="83"/>
        <v>0</v>
      </c>
      <c r="AR216" s="46"/>
      <c r="AS216" s="46"/>
    </row>
    <row r="217" spans="1:45" ht="12" customHeight="1" x14ac:dyDescent="0.3">
      <c r="A217" s="63" t="s">
        <v>317</v>
      </c>
      <c r="B217" s="53" t="s">
        <v>318</v>
      </c>
      <c r="C217" s="39">
        <v>6</v>
      </c>
      <c r="D217" s="39">
        <v>1</v>
      </c>
      <c r="E217" s="40">
        <v>0</v>
      </c>
      <c r="F217" s="41">
        <v>0</v>
      </c>
      <c r="G217" s="41">
        <v>0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41">
        <v>0</v>
      </c>
      <c r="S217" s="41">
        <v>0</v>
      </c>
      <c r="T217" s="61">
        <f t="shared" si="66"/>
        <v>0</v>
      </c>
      <c r="U217" s="61">
        <f t="shared" si="64"/>
        <v>0</v>
      </c>
      <c r="V217" s="44">
        <v>0</v>
      </c>
      <c r="W217" s="44">
        <f t="shared" si="67"/>
        <v>0</v>
      </c>
      <c r="X217" s="45">
        <f t="shared" si="68"/>
        <v>0</v>
      </c>
      <c r="Y217" s="46">
        <f t="shared" si="69"/>
        <v>0</v>
      </c>
      <c r="Z217" s="47">
        <f t="shared" si="70"/>
        <v>0</v>
      </c>
      <c r="AA217" s="46"/>
      <c r="AB217" s="46">
        <f t="shared" si="71"/>
        <v>0</v>
      </c>
      <c r="AC217" s="46">
        <f t="shared" si="72"/>
        <v>0</v>
      </c>
      <c r="AD217" s="47">
        <f t="shared" si="73"/>
        <v>0</v>
      </c>
      <c r="AE217" s="46"/>
      <c r="AF217" s="46">
        <f t="shared" si="74"/>
        <v>0</v>
      </c>
      <c r="AG217" s="46">
        <f t="shared" si="75"/>
        <v>0</v>
      </c>
      <c r="AH217" s="47">
        <f t="shared" si="76"/>
        <v>0</v>
      </c>
      <c r="AI217" s="46"/>
      <c r="AJ217" s="46">
        <f t="shared" si="77"/>
        <v>0</v>
      </c>
      <c r="AK217" s="46">
        <f t="shared" si="78"/>
        <v>0</v>
      </c>
      <c r="AL217" s="47">
        <f t="shared" si="79"/>
        <v>0</v>
      </c>
      <c r="AM217" s="48">
        <f t="shared" si="65"/>
        <v>0</v>
      </c>
      <c r="AN217" s="48">
        <f t="shared" si="80"/>
        <v>0</v>
      </c>
      <c r="AO217" s="49" t="str">
        <f t="shared" si="81"/>
        <v>0</v>
      </c>
      <c r="AP217" s="46">
        <f t="shared" si="82"/>
        <v>0</v>
      </c>
      <c r="AQ217" s="46">
        <f t="shared" si="83"/>
        <v>0</v>
      </c>
      <c r="AR217" s="46"/>
      <c r="AS217" s="46"/>
    </row>
    <row r="218" spans="1:45" ht="12" customHeight="1" x14ac:dyDescent="0.3">
      <c r="A218" s="63" t="s">
        <v>319</v>
      </c>
      <c r="B218" s="53" t="s">
        <v>320</v>
      </c>
      <c r="C218" s="39">
        <v>6</v>
      </c>
      <c r="D218" s="39">
        <v>1</v>
      </c>
      <c r="E218" s="40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0</v>
      </c>
      <c r="N218" s="41">
        <v>0</v>
      </c>
      <c r="O218" s="41">
        <v>0</v>
      </c>
      <c r="P218" s="41">
        <v>0</v>
      </c>
      <c r="Q218" s="41">
        <v>0</v>
      </c>
      <c r="R218" s="41">
        <v>0</v>
      </c>
      <c r="S218" s="41">
        <v>0</v>
      </c>
      <c r="T218" s="61">
        <f t="shared" si="66"/>
        <v>0</v>
      </c>
      <c r="U218" s="61">
        <f t="shared" si="64"/>
        <v>0</v>
      </c>
      <c r="V218" s="44">
        <v>0</v>
      </c>
      <c r="W218" s="44">
        <f t="shared" si="67"/>
        <v>0</v>
      </c>
      <c r="X218" s="45">
        <f t="shared" si="68"/>
        <v>0</v>
      </c>
      <c r="Y218" s="46">
        <f t="shared" si="69"/>
        <v>0</v>
      </c>
      <c r="Z218" s="47">
        <f t="shared" si="70"/>
        <v>0</v>
      </c>
      <c r="AA218" s="46"/>
      <c r="AB218" s="46">
        <f t="shared" si="71"/>
        <v>0</v>
      </c>
      <c r="AC218" s="46">
        <f t="shared" si="72"/>
        <v>0</v>
      </c>
      <c r="AD218" s="47">
        <f t="shared" si="73"/>
        <v>0</v>
      </c>
      <c r="AE218" s="46"/>
      <c r="AF218" s="46">
        <f t="shared" si="74"/>
        <v>0</v>
      </c>
      <c r="AG218" s="46">
        <f t="shared" si="75"/>
        <v>0</v>
      </c>
      <c r="AH218" s="47">
        <f t="shared" si="76"/>
        <v>0</v>
      </c>
      <c r="AI218" s="46"/>
      <c r="AJ218" s="46">
        <f t="shared" si="77"/>
        <v>0</v>
      </c>
      <c r="AK218" s="46">
        <f t="shared" si="78"/>
        <v>0</v>
      </c>
      <c r="AL218" s="47">
        <f t="shared" si="79"/>
        <v>0</v>
      </c>
      <c r="AM218" s="48">
        <f t="shared" si="65"/>
        <v>0</v>
      </c>
      <c r="AN218" s="48">
        <f t="shared" si="80"/>
        <v>0</v>
      </c>
      <c r="AO218" s="49" t="str">
        <f t="shared" si="81"/>
        <v>0</v>
      </c>
      <c r="AP218" s="46">
        <f t="shared" si="82"/>
        <v>0</v>
      </c>
      <c r="AQ218" s="46">
        <f t="shared" si="83"/>
        <v>0</v>
      </c>
      <c r="AR218" s="46"/>
      <c r="AS218" s="46"/>
    </row>
    <row r="219" spans="1:45" ht="12" customHeight="1" x14ac:dyDescent="0.3">
      <c r="A219" s="63" t="s">
        <v>321</v>
      </c>
      <c r="B219" s="53" t="s">
        <v>322</v>
      </c>
      <c r="C219" s="39">
        <v>6</v>
      </c>
      <c r="D219" s="39">
        <v>1</v>
      </c>
      <c r="E219" s="40">
        <v>0</v>
      </c>
      <c r="F219" s="41">
        <v>0</v>
      </c>
      <c r="G219" s="41">
        <v>0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61">
        <f t="shared" si="66"/>
        <v>0</v>
      </c>
      <c r="U219" s="61">
        <f t="shared" si="64"/>
        <v>0</v>
      </c>
      <c r="V219" s="44">
        <v>0</v>
      </c>
      <c r="W219" s="44">
        <f t="shared" si="67"/>
        <v>0</v>
      </c>
      <c r="X219" s="45">
        <f t="shared" si="68"/>
        <v>0</v>
      </c>
      <c r="Y219" s="46">
        <f t="shared" si="69"/>
        <v>0</v>
      </c>
      <c r="Z219" s="47">
        <f t="shared" si="70"/>
        <v>0</v>
      </c>
      <c r="AA219" s="46"/>
      <c r="AB219" s="46">
        <f t="shared" si="71"/>
        <v>0</v>
      </c>
      <c r="AC219" s="46">
        <f t="shared" si="72"/>
        <v>0</v>
      </c>
      <c r="AD219" s="47">
        <f t="shared" si="73"/>
        <v>0</v>
      </c>
      <c r="AE219" s="46"/>
      <c r="AF219" s="46">
        <f t="shared" si="74"/>
        <v>0</v>
      </c>
      <c r="AG219" s="46">
        <f t="shared" si="75"/>
        <v>0</v>
      </c>
      <c r="AH219" s="47">
        <f t="shared" si="76"/>
        <v>0</v>
      </c>
      <c r="AI219" s="46"/>
      <c r="AJ219" s="46">
        <f t="shared" si="77"/>
        <v>0</v>
      </c>
      <c r="AK219" s="46">
        <f t="shared" si="78"/>
        <v>0</v>
      </c>
      <c r="AL219" s="47">
        <f t="shared" si="79"/>
        <v>0</v>
      </c>
      <c r="AM219" s="48">
        <f t="shared" si="65"/>
        <v>0</v>
      </c>
      <c r="AN219" s="48">
        <f t="shared" si="80"/>
        <v>0</v>
      </c>
      <c r="AO219" s="49" t="str">
        <f t="shared" si="81"/>
        <v>0</v>
      </c>
      <c r="AP219" s="46">
        <f t="shared" si="82"/>
        <v>0</v>
      </c>
      <c r="AQ219" s="46">
        <f t="shared" si="83"/>
        <v>0</v>
      </c>
      <c r="AR219" s="46"/>
      <c r="AS219" s="46"/>
    </row>
    <row r="220" spans="1:45" ht="12" customHeight="1" x14ac:dyDescent="0.3">
      <c r="A220" s="63" t="s">
        <v>323</v>
      </c>
      <c r="B220" s="53" t="s">
        <v>324</v>
      </c>
      <c r="C220" s="39">
        <v>6</v>
      </c>
      <c r="D220" s="39">
        <v>1</v>
      </c>
      <c r="E220" s="40">
        <v>0</v>
      </c>
      <c r="F220" s="41">
        <v>0</v>
      </c>
      <c r="G220" s="41">
        <v>0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0</v>
      </c>
      <c r="T220" s="61">
        <f t="shared" si="66"/>
        <v>0</v>
      </c>
      <c r="U220" s="61">
        <f t="shared" si="64"/>
        <v>0</v>
      </c>
      <c r="V220" s="44">
        <v>0</v>
      </c>
      <c r="W220" s="44">
        <f t="shared" si="67"/>
        <v>0</v>
      </c>
      <c r="X220" s="45">
        <f t="shared" si="68"/>
        <v>0</v>
      </c>
      <c r="Y220" s="46">
        <f t="shared" si="69"/>
        <v>0</v>
      </c>
      <c r="Z220" s="47">
        <f t="shared" si="70"/>
        <v>0</v>
      </c>
      <c r="AA220" s="46"/>
      <c r="AB220" s="46">
        <f t="shared" si="71"/>
        <v>0</v>
      </c>
      <c r="AC220" s="46">
        <f t="shared" si="72"/>
        <v>0</v>
      </c>
      <c r="AD220" s="47">
        <f t="shared" si="73"/>
        <v>0</v>
      </c>
      <c r="AE220" s="46"/>
      <c r="AF220" s="46">
        <f t="shared" si="74"/>
        <v>0</v>
      </c>
      <c r="AG220" s="46">
        <f t="shared" si="75"/>
        <v>0</v>
      </c>
      <c r="AH220" s="47">
        <f t="shared" si="76"/>
        <v>0</v>
      </c>
      <c r="AI220" s="46"/>
      <c r="AJ220" s="46">
        <f t="shared" si="77"/>
        <v>0</v>
      </c>
      <c r="AK220" s="46">
        <f t="shared" si="78"/>
        <v>0</v>
      </c>
      <c r="AL220" s="47">
        <f t="shared" si="79"/>
        <v>0</v>
      </c>
      <c r="AM220" s="48">
        <f t="shared" si="65"/>
        <v>0</v>
      </c>
      <c r="AN220" s="48">
        <f t="shared" si="80"/>
        <v>0</v>
      </c>
      <c r="AO220" s="49" t="str">
        <f t="shared" si="81"/>
        <v>0</v>
      </c>
      <c r="AP220" s="46">
        <f t="shared" si="82"/>
        <v>0</v>
      </c>
      <c r="AQ220" s="46">
        <f t="shared" si="83"/>
        <v>0</v>
      </c>
      <c r="AR220" s="46"/>
      <c r="AS220" s="46"/>
    </row>
    <row r="221" spans="1:45" ht="12" customHeight="1" x14ac:dyDescent="0.3">
      <c r="A221" s="63" t="s">
        <v>325</v>
      </c>
      <c r="B221" s="53" t="s">
        <v>326</v>
      </c>
      <c r="C221" s="39">
        <v>9</v>
      </c>
      <c r="D221" s="39">
        <v>9</v>
      </c>
      <c r="E221" s="40">
        <v>0</v>
      </c>
      <c r="F221" s="41">
        <v>0</v>
      </c>
      <c r="G221" s="41">
        <v>0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41">
        <v>0</v>
      </c>
      <c r="S221" s="41">
        <v>0</v>
      </c>
      <c r="T221" s="61">
        <f t="shared" si="66"/>
        <v>0</v>
      </c>
      <c r="U221" s="61">
        <f t="shared" si="64"/>
        <v>0</v>
      </c>
      <c r="V221" s="44">
        <v>0</v>
      </c>
      <c r="W221" s="44">
        <f t="shared" si="67"/>
        <v>0</v>
      </c>
      <c r="X221" s="45">
        <f t="shared" si="68"/>
        <v>0</v>
      </c>
      <c r="Y221" s="46">
        <f t="shared" si="69"/>
        <v>0</v>
      </c>
      <c r="Z221" s="47">
        <f t="shared" si="70"/>
        <v>0</v>
      </c>
      <c r="AA221" s="46"/>
      <c r="AB221" s="46">
        <f t="shared" si="71"/>
        <v>0</v>
      </c>
      <c r="AC221" s="46">
        <f t="shared" si="72"/>
        <v>0</v>
      </c>
      <c r="AD221" s="47">
        <f t="shared" si="73"/>
        <v>0</v>
      </c>
      <c r="AE221" s="46"/>
      <c r="AF221" s="46">
        <f t="shared" si="74"/>
        <v>0</v>
      </c>
      <c r="AG221" s="46">
        <f t="shared" si="75"/>
        <v>0</v>
      </c>
      <c r="AH221" s="47">
        <f t="shared" si="76"/>
        <v>0</v>
      </c>
      <c r="AI221" s="46"/>
      <c r="AJ221" s="46">
        <f t="shared" si="77"/>
        <v>0</v>
      </c>
      <c r="AK221" s="46">
        <f t="shared" si="78"/>
        <v>0</v>
      </c>
      <c r="AL221" s="47">
        <f t="shared" si="79"/>
        <v>0</v>
      </c>
      <c r="AM221" s="48">
        <f t="shared" si="65"/>
        <v>0</v>
      </c>
      <c r="AN221" s="48">
        <f t="shared" si="80"/>
        <v>0</v>
      </c>
      <c r="AO221" s="49" t="str">
        <f t="shared" si="81"/>
        <v>0</v>
      </c>
      <c r="AP221" s="46">
        <f t="shared" si="82"/>
        <v>0</v>
      </c>
      <c r="AQ221" s="46">
        <f t="shared" si="83"/>
        <v>0</v>
      </c>
      <c r="AR221" s="46"/>
      <c r="AS221" s="46"/>
    </row>
    <row r="222" spans="1:45" ht="12" customHeight="1" x14ac:dyDescent="0.3">
      <c r="A222" s="65">
        <v>20903</v>
      </c>
      <c r="B222" s="53">
        <v>0</v>
      </c>
      <c r="C222" s="39">
        <v>12</v>
      </c>
      <c r="D222" s="39">
        <v>12</v>
      </c>
      <c r="E222" s="40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61">
        <f t="shared" si="66"/>
        <v>0</v>
      </c>
      <c r="U222" s="61">
        <f t="shared" si="64"/>
        <v>0</v>
      </c>
      <c r="V222" s="44">
        <v>0</v>
      </c>
      <c r="W222" s="44">
        <f t="shared" si="67"/>
        <v>0</v>
      </c>
      <c r="X222" s="45">
        <f t="shared" si="68"/>
        <v>0</v>
      </c>
      <c r="Y222" s="46">
        <f t="shared" si="69"/>
        <v>0</v>
      </c>
      <c r="Z222" s="47">
        <f t="shared" si="70"/>
        <v>0</v>
      </c>
      <c r="AA222" s="46"/>
      <c r="AB222" s="46">
        <f t="shared" si="71"/>
        <v>0</v>
      </c>
      <c r="AC222" s="46">
        <f t="shared" si="72"/>
        <v>0</v>
      </c>
      <c r="AD222" s="47">
        <f t="shared" si="73"/>
        <v>0</v>
      </c>
      <c r="AE222" s="46"/>
      <c r="AF222" s="46">
        <f t="shared" si="74"/>
        <v>0</v>
      </c>
      <c r="AG222" s="46">
        <f t="shared" si="75"/>
        <v>0</v>
      </c>
      <c r="AH222" s="47">
        <f t="shared" si="76"/>
        <v>0</v>
      </c>
      <c r="AI222" s="46"/>
      <c r="AJ222" s="46">
        <f t="shared" si="77"/>
        <v>0</v>
      </c>
      <c r="AK222" s="46">
        <f t="shared" si="78"/>
        <v>0</v>
      </c>
      <c r="AL222" s="47">
        <f t="shared" si="79"/>
        <v>0</v>
      </c>
      <c r="AM222" s="48">
        <f t="shared" si="65"/>
        <v>0</v>
      </c>
      <c r="AN222" s="48">
        <f t="shared" si="80"/>
        <v>0</v>
      </c>
      <c r="AO222" s="49" t="str">
        <f t="shared" si="81"/>
        <v>0</v>
      </c>
      <c r="AP222" s="46">
        <f t="shared" si="82"/>
        <v>0</v>
      </c>
      <c r="AQ222" s="46">
        <f t="shared" si="83"/>
        <v>0</v>
      </c>
      <c r="AR222" s="46"/>
      <c r="AS222" s="46"/>
    </row>
    <row r="223" spans="1:45" ht="12" customHeight="1" x14ac:dyDescent="0.3">
      <c r="A223" s="63" t="s">
        <v>327</v>
      </c>
      <c r="B223" s="53">
        <v>0</v>
      </c>
      <c r="C223" s="39">
        <v>1</v>
      </c>
      <c r="D223" s="39">
        <v>1</v>
      </c>
      <c r="E223" s="40">
        <v>0</v>
      </c>
      <c r="F223" s="41">
        <v>0</v>
      </c>
      <c r="G223" s="41">
        <v>0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41">
        <v>0</v>
      </c>
      <c r="S223" s="41">
        <v>0</v>
      </c>
      <c r="T223" s="61">
        <f t="shared" si="66"/>
        <v>0</v>
      </c>
      <c r="U223" s="61">
        <f t="shared" si="64"/>
        <v>0</v>
      </c>
      <c r="V223" s="44">
        <v>0</v>
      </c>
      <c r="W223" s="44">
        <f t="shared" si="67"/>
        <v>0</v>
      </c>
      <c r="X223" s="45">
        <f t="shared" si="68"/>
        <v>0</v>
      </c>
      <c r="Y223" s="46">
        <f t="shared" si="69"/>
        <v>0</v>
      </c>
      <c r="Z223" s="47">
        <f t="shared" si="70"/>
        <v>0</v>
      </c>
      <c r="AA223" s="46"/>
      <c r="AB223" s="46">
        <f t="shared" si="71"/>
        <v>0</v>
      </c>
      <c r="AC223" s="46">
        <f t="shared" si="72"/>
        <v>0</v>
      </c>
      <c r="AD223" s="47">
        <f t="shared" si="73"/>
        <v>0</v>
      </c>
      <c r="AE223" s="46"/>
      <c r="AF223" s="46">
        <f t="shared" si="74"/>
        <v>0</v>
      </c>
      <c r="AG223" s="46">
        <f t="shared" si="75"/>
        <v>0</v>
      </c>
      <c r="AH223" s="47">
        <f t="shared" si="76"/>
        <v>0</v>
      </c>
      <c r="AI223" s="46"/>
      <c r="AJ223" s="46">
        <f t="shared" si="77"/>
        <v>0</v>
      </c>
      <c r="AK223" s="46">
        <f t="shared" si="78"/>
        <v>0</v>
      </c>
      <c r="AL223" s="47">
        <f t="shared" si="79"/>
        <v>0</v>
      </c>
      <c r="AM223" s="48">
        <f t="shared" si="65"/>
        <v>0</v>
      </c>
      <c r="AN223" s="48">
        <f t="shared" si="80"/>
        <v>0</v>
      </c>
      <c r="AO223" s="49" t="str">
        <f t="shared" si="81"/>
        <v>0</v>
      </c>
      <c r="AP223" s="46">
        <f t="shared" si="82"/>
        <v>0</v>
      </c>
      <c r="AQ223" s="46">
        <f t="shared" si="83"/>
        <v>0</v>
      </c>
      <c r="AR223" s="46"/>
      <c r="AS223" s="46"/>
    </row>
    <row r="224" spans="1:45" ht="12" customHeight="1" x14ac:dyDescent="0.3">
      <c r="A224" s="63" t="s">
        <v>328</v>
      </c>
      <c r="B224" s="53">
        <v>0</v>
      </c>
      <c r="C224" s="39">
        <v>1</v>
      </c>
      <c r="D224" s="39">
        <v>1</v>
      </c>
      <c r="E224" s="40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61">
        <f t="shared" si="66"/>
        <v>0</v>
      </c>
      <c r="U224" s="61">
        <f t="shared" si="64"/>
        <v>0</v>
      </c>
      <c r="V224" s="44">
        <v>0</v>
      </c>
      <c r="W224" s="44">
        <f t="shared" si="67"/>
        <v>0</v>
      </c>
      <c r="X224" s="45">
        <f t="shared" si="68"/>
        <v>0</v>
      </c>
      <c r="Y224" s="46">
        <f t="shared" si="69"/>
        <v>0</v>
      </c>
      <c r="Z224" s="47">
        <f t="shared" si="70"/>
        <v>0</v>
      </c>
      <c r="AA224" s="46"/>
      <c r="AB224" s="46">
        <f t="shared" si="71"/>
        <v>0</v>
      </c>
      <c r="AC224" s="46">
        <f t="shared" si="72"/>
        <v>0</v>
      </c>
      <c r="AD224" s="47">
        <f t="shared" si="73"/>
        <v>0</v>
      </c>
      <c r="AE224" s="46"/>
      <c r="AF224" s="46">
        <f t="shared" si="74"/>
        <v>0</v>
      </c>
      <c r="AG224" s="46">
        <f t="shared" si="75"/>
        <v>0</v>
      </c>
      <c r="AH224" s="47">
        <f t="shared" si="76"/>
        <v>0</v>
      </c>
      <c r="AI224" s="46"/>
      <c r="AJ224" s="46">
        <f t="shared" si="77"/>
        <v>0</v>
      </c>
      <c r="AK224" s="46">
        <f t="shared" si="78"/>
        <v>0</v>
      </c>
      <c r="AL224" s="47">
        <f t="shared" si="79"/>
        <v>0</v>
      </c>
      <c r="AM224" s="48">
        <f t="shared" si="65"/>
        <v>0</v>
      </c>
      <c r="AN224" s="48">
        <f t="shared" si="80"/>
        <v>0</v>
      </c>
      <c r="AO224" s="49" t="str">
        <f t="shared" si="81"/>
        <v>0</v>
      </c>
      <c r="AP224" s="46">
        <f t="shared" si="82"/>
        <v>0</v>
      </c>
      <c r="AQ224" s="46">
        <f t="shared" si="83"/>
        <v>0</v>
      </c>
      <c r="AR224" s="46"/>
      <c r="AS224" s="46"/>
    </row>
    <row r="225" spans="1:45" ht="12" customHeight="1" x14ac:dyDescent="0.3">
      <c r="A225" s="63" t="s">
        <v>329</v>
      </c>
      <c r="B225" s="53">
        <v>0</v>
      </c>
      <c r="C225" s="39">
        <v>1</v>
      </c>
      <c r="D225" s="39">
        <v>1</v>
      </c>
      <c r="E225" s="40">
        <v>0</v>
      </c>
      <c r="F225" s="41">
        <v>0</v>
      </c>
      <c r="G225" s="41">
        <v>0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0</v>
      </c>
      <c r="S225" s="41">
        <v>0</v>
      </c>
      <c r="T225" s="61">
        <f t="shared" si="66"/>
        <v>0</v>
      </c>
      <c r="U225" s="61">
        <f t="shared" si="64"/>
        <v>0</v>
      </c>
      <c r="V225" s="44">
        <v>0</v>
      </c>
      <c r="W225" s="44">
        <f t="shared" si="67"/>
        <v>0</v>
      </c>
      <c r="X225" s="45">
        <f t="shared" si="68"/>
        <v>0</v>
      </c>
      <c r="Y225" s="46">
        <f t="shared" si="69"/>
        <v>0</v>
      </c>
      <c r="Z225" s="47">
        <f t="shared" si="70"/>
        <v>0</v>
      </c>
      <c r="AA225" s="46"/>
      <c r="AB225" s="46">
        <f t="shared" si="71"/>
        <v>0</v>
      </c>
      <c r="AC225" s="46">
        <f t="shared" si="72"/>
        <v>0</v>
      </c>
      <c r="AD225" s="47">
        <f t="shared" si="73"/>
        <v>0</v>
      </c>
      <c r="AE225" s="46"/>
      <c r="AF225" s="46">
        <f t="shared" si="74"/>
        <v>0</v>
      </c>
      <c r="AG225" s="46">
        <f t="shared" si="75"/>
        <v>0</v>
      </c>
      <c r="AH225" s="47">
        <f t="shared" si="76"/>
        <v>0</v>
      </c>
      <c r="AI225" s="46"/>
      <c r="AJ225" s="46">
        <f t="shared" si="77"/>
        <v>0</v>
      </c>
      <c r="AK225" s="46">
        <f t="shared" si="78"/>
        <v>0</v>
      </c>
      <c r="AL225" s="47">
        <f t="shared" si="79"/>
        <v>0</v>
      </c>
      <c r="AM225" s="48">
        <f t="shared" ref="AM225:AM252" si="84">X225*19</f>
        <v>0</v>
      </c>
      <c r="AN225" s="48">
        <f t="shared" si="80"/>
        <v>0</v>
      </c>
      <c r="AO225" s="49" t="str">
        <f t="shared" si="81"/>
        <v>0</v>
      </c>
      <c r="AP225" s="46">
        <f t="shared" si="82"/>
        <v>0</v>
      </c>
      <c r="AQ225" s="46">
        <f t="shared" si="83"/>
        <v>0</v>
      </c>
      <c r="AR225" s="46"/>
      <c r="AS225" s="46"/>
    </row>
    <row r="226" spans="1:45" ht="12" customHeight="1" x14ac:dyDescent="0.3">
      <c r="A226" s="63" t="s">
        <v>330</v>
      </c>
      <c r="B226" s="53">
        <v>0</v>
      </c>
      <c r="C226" s="39">
        <v>1</v>
      </c>
      <c r="D226" s="39">
        <v>1</v>
      </c>
      <c r="E226" s="40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61">
        <f t="shared" si="66"/>
        <v>0</v>
      </c>
      <c r="U226" s="61">
        <f t="shared" si="64"/>
        <v>0</v>
      </c>
      <c r="V226" s="44">
        <v>0</v>
      </c>
      <c r="W226" s="44">
        <f t="shared" si="67"/>
        <v>0</v>
      </c>
      <c r="X226" s="45">
        <f t="shared" si="68"/>
        <v>0</v>
      </c>
      <c r="Y226" s="46">
        <f t="shared" si="69"/>
        <v>0</v>
      </c>
      <c r="Z226" s="47">
        <f t="shared" si="70"/>
        <v>0</v>
      </c>
      <c r="AA226" s="46"/>
      <c r="AB226" s="46">
        <f t="shared" si="71"/>
        <v>0</v>
      </c>
      <c r="AC226" s="46">
        <f t="shared" si="72"/>
        <v>0</v>
      </c>
      <c r="AD226" s="47">
        <f t="shared" si="73"/>
        <v>0</v>
      </c>
      <c r="AE226" s="46"/>
      <c r="AF226" s="46">
        <f t="shared" si="74"/>
        <v>0</v>
      </c>
      <c r="AG226" s="46">
        <f t="shared" si="75"/>
        <v>0</v>
      </c>
      <c r="AH226" s="47">
        <f t="shared" si="76"/>
        <v>0</v>
      </c>
      <c r="AI226" s="46"/>
      <c r="AJ226" s="46">
        <f t="shared" si="77"/>
        <v>0</v>
      </c>
      <c r="AK226" s="46">
        <f t="shared" si="78"/>
        <v>0</v>
      </c>
      <c r="AL226" s="47">
        <f t="shared" si="79"/>
        <v>0</v>
      </c>
      <c r="AM226" s="48">
        <f t="shared" si="84"/>
        <v>0</v>
      </c>
      <c r="AN226" s="48">
        <f t="shared" si="80"/>
        <v>0</v>
      </c>
      <c r="AO226" s="49" t="str">
        <f t="shared" si="81"/>
        <v>0</v>
      </c>
      <c r="AP226" s="46">
        <f t="shared" si="82"/>
        <v>0</v>
      </c>
      <c r="AQ226" s="46">
        <f t="shared" si="83"/>
        <v>0</v>
      </c>
      <c r="AR226" s="46"/>
      <c r="AS226" s="46"/>
    </row>
    <row r="227" spans="1:45" ht="12" customHeight="1" x14ac:dyDescent="0.3">
      <c r="A227" s="63" t="s">
        <v>331</v>
      </c>
      <c r="B227" s="53">
        <v>0</v>
      </c>
      <c r="C227" s="39">
        <v>6</v>
      </c>
      <c r="D227" s="39">
        <v>1</v>
      </c>
      <c r="E227" s="40">
        <v>0</v>
      </c>
      <c r="F227" s="41">
        <v>0</v>
      </c>
      <c r="G227" s="41">
        <v>0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61">
        <f t="shared" si="66"/>
        <v>0</v>
      </c>
      <c r="U227" s="61">
        <f t="shared" si="64"/>
        <v>0</v>
      </c>
      <c r="V227" s="44">
        <v>0</v>
      </c>
      <c r="W227" s="44">
        <f t="shared" si="67"/>
        <v>0</v>
      </c>
      <c r="X227" s="45">
        <f t="shared" si="68"/>
        <v>0</v>
      </c>
      <c r="Y227" s="46">
        <f t="shared" si="69"/>
        <v>0</v>
      </c>
      <c r="Z227" s="47">
        <f t="shared" si="70"/>
        <v>0</v>
      </c>
      <c r="AA227" s="46"/>
      <c r="AB227" s="46">
        <f t="shared" si="71"/>
        <v>0</v>
      </c>
      <c r="AC227" s="46">
        <f t="shared" si="72"/>
        <v>0</v>
      </c>
      <c r="AD227" s="47">
        <f t="shared" si="73"/>
        <v>0</v>
      </c>
      <c r="AE227" s="46"/>
      <c r="AF227" s="46">
        <f t="shared" si="74"/>
        <v>0</v>
      </c>
      <c r="AG227" s="46">
        <f t="shared" si="75"/>
        <v>0</v>
      </c>
      <c r="AH227" s="47">
        <f t="shared" si="76"/>
        <v>0</v>
      </c>
      <c r="AI227" s="46"/>
      <c r="AJ227" s="46">
        <f t="shared" si="77"/>
        <v>0</v>
      </c>
      <c r="AK227" s="46">
        <f t="shared" si="78"/>
        <v>0</v>
      </c>
      <c r="AL227" s="47">
        <f t="shared" si="79"/>
        <v>0</v>
      </c>
      <c r="AM227" s="48">
        <f t="shared" si="84"/>
        <v>0</v>
      </c>
      <c r="AN227" s="48">
        <f t="shared" si="80"/>
        <v>0</v>
      </c>
      <c r="AO227" s="49" t="str">
        <f t="shared" si="81"/>
        <v>0</v>
      </c>
      <c r="AP227" s="46">
        <f t="shared" si="82"/>
        <v>0</v>
      </c>
      <c r="AQ227" s="46">
        <f t="shared" si="83"/>
        <v>0</v>
      </c>
      <c r="AR227" s="46"/>
      <c r="AS227" s="46"/>
    </row>
    <row r="228" spans="1:45" ht="12" customHeight="1" x14ac:dyDescent="0.3">
      <c r="A228" s="63" t="s">
        <v>332</v>
      </c>
      <c r="B228" s="53">
        <v>0</v>
      </c>
      <c r="C228" s="39">
        <v>6</v>
      </c>
      <c r="D228" s="39">
        <v>1</v>
      </c>
      <c r="E228" s="40">
        <v>0</v>
      </c>
      <c r="F228" s="41">
        <v>0</v>
      </c>
      <c r="G228" s="41">
        <v>0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41">
        <v>0</v>
      </c>
      <c r="S228" s="41">
        <v>0</v>
      </c>
      <c r="T228" s="61">
        <f t="shared" si="66"/>
        <v>0</v>
      </c>
      <c r="U228" s="61">
        <f t="shared" si="64"/>
        <v>0</v>
      </c>
      <c r="V228" s="44">
        <v>0</v>
      </c>
      <c r="W228" s="44">
        <f t="shared" si="67"/>
        <v>0</v>
      </c>
      <c r="X228" s="45">
        <f t="shared" si="68"/>
        <v>0</v>
      </c>
      <c r="Y228" s="46">
        <f t="shared" si="69"/>
        <v>0</v>
      </c>
      <c r="Z228" s="47">
        <f t="shared" si="70"/>
        <v>0</v>
      </c>
      <c r="AA228" s="46"/>
      <c r="AB228" s="46">
        <f t="shared" si="71"/>
        <v>0</v>
      </c>
      <c r="AC228" s="46">
        <f t="shared" si="72"/>
        <v>0</v>
      </c>
      <c r="AD228" s="47">
        <f t="shared" si="73"/>
        <v>0</v>
      </c>
      <c r="AE228" s="46"/>
      <c r="AF228" s="46">
        <f t="shared" si="74"/>
        <v>0</v>
      </c>
      <c r="AG228" s="46">
        <f t="shared" si="75"/>
        <v>0</v>
      </c>
      <c r="AH228" s="47">
        <f t="shared" si="76"/>
        <v>0</v>
      </c>
      <c r="AI228" s="46"/>
      <c r="AJ228" s="46">
        <f t="shared" si="77"/>
        <v>0</v>
      </c>
      <c r="AK228" s="46">
        <f t="shared" si="78"/>
        <v>0</v>
      </c>
      <c r="AL228" s="47">
        <f t="shared" si="79"/>
        <v>0</v>
      </c>
      <c r="AM228" s="48">
        <f t="shared" si="84"/>
        <v>0</v>
      </c>
      <c r="AN228" s="48">
        <f t="shared" si="80"/>
        <v>0</v>
      </c>
      <c r="AO228" s="49" t="str">
        <f t="shared" si="81"/>
        <v>0</v>
      </c>
      <c r="AP228" s="46">
        <f t="shared" si="82"/>
        <v>0</v>
      </c>
      <c r="AQ228" s="46">
        <f t="shared" si="83"/>
        <v>0</v>
      </c>
      <c r="AR228" s="46"/>
      <c r="AS228" s="46"/>
    </row>
    <row r="229" spans="1:45" ht="12" customHeight="1" x14ac:dyDescent="0.3">
      <c r="A229" s="63" t="s">
        <v>333</v>
      </c>
      <c r="B229" s="53" t="s">
        <v>334</v>
      </c>
      <c r="C229" s="39">
        <v>6</v>
      </c>
      <c r="D229" s="39">
        <v>1</v>
      </c>
      <c r="E229" s="40">
        <v>0</v>
      </c>
      <c r="F229" s="41">
        <v>0</v>
      </c>
      <c r="G229" s="41">
        <v>0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0</v>
      </c>
      <c r="N229" s="41">
        <v>0</v>
      </c>
      <c r="O229" s="41">
        <v>0</v>
      </c>
      <c r="P229" s="41">
        <v>0</v>
      </c>
      <c r="Q229" s="41">
        <v>0</v>
      </c>
      <c r="R229" s="41">
        <v>0</v>
      </c>
      <c r="S229" s="41">
        <v>0</v>
      </c>
      <c r="T229" s="61">
        <f t="shared" si="66"/>
        <v>0</v>
      </c>
      <c r="U229" s="61">
        <f t="shared" si="64"/>
        <v>0</v>
      </c>
      <c r="V229" s="44">
        <v>0</v>
      </c>
      <c r="W229" s="44">
        <f t="shared" si="67"/>
        <v>0</v>
      </c>
      <c r="X229" s="45">
        <f t="shared" si="68"/>
        <v>0</v>
      </c>
      <c r="Y229" s="46">
        <f t="shared" si="69"/>
        <v>0</v>
      </c>
      <c r="Z229" s="47">
        <f t="shared" si="70"/>
        <v>0</v>
      </c>
      <c r="AA229" s="46"/>
      <c r="AB229" s="46">
        <f t="shared" si="71"/>
        <v>0</v>
      </c>
      <c r="AC229" s="46">
        <f t="shared" si="72"/>
        <v>0</v>
      </c>
      <c r="AD229" s="47">
        <f t="shared" si="73"/>
        <v>0</v>
      </c>
      <c r="AE229" s="46"/>
      <c r="AF229" s="46">
        <f t="shared" si="74"/>
        <v>0</v>
      </c>
      <c r="AG229" s="46">
        <f t="shared" si="75"/>
        <v>0</v>
      </c>
      <c r="AH229" s="47">
        <f t="shared" si="76"/>
        <v>0</v>
      </c>
      <c r="AI229" s="46"/>
      <c r="AJ229" s="46">
        <f t="shared" si="77"/>
        <v>0</v>
      </c>
      <c r="AK229" s="46">
        <f t="shared" si="78"/>
        <v>0</v>
      </c>
      <c r="AL229" s="47">
        <f t="shared" si="79"/>
        <v>0</v>
      </c>
      <c r="AM229" s="48">
        <f t="shared" si="84"/>
        <v>0</v>
      </c>
      <c r="AN229" s="48">
        <f t="shared" si="80"/>
        <v>0</v>
      </c>
      <c r="AO229" s="49" t="str">
        <f t="shared" si="81"/>
        <v>0</v>
      </c>
      <c r="AP229" s="46">
        <f t="shared" si="82"/>
        <v>0</v>
      </c>
      <c r="AQ229" s="46">
        <f t="shared" si="83"/>
        <v>0</v>
      </c>
      <c r="AR229" s="46"/>
      <c r="AS229" s="46"/>
    </row>
    <row r="230" spans="1:45" ht="12" customHeight="1" x14ac:dyDescent="0.3">
      <c r="A230" s="63" t="s">
        <v>335</v>
      </c>
      <c r="B230" s="53" t="s">
        <v>166</v>
      </c>
      <c r="C230" s="39">
        <v>9</v>
      </c>
      <c r="D230" s="39">
        <v>9</v>
      </c>
      <c r="E230" s="40">
        <v>0</v>
      </c>
      <c r="F230" s="41">
        <v>0</v>
      </c>
      <c r="G230" s="41">
        <v>0</v>
      </c>
      <c r="H230" s="41">
        <v>0</v>
      </c>
      <c r="I230" s="41">
        <v>0</v>
      </c>
      <c r="J230" s="41">
        <v>0</v>
      </c>
      <c r="K230" s="41">
        <v>0</v>
      </c>
      <c r="L230" s="41">
        <v>0</v>
      </c>
      <c r="M230" s="41">
        <v>0</v>
      </c>
      <c r="N230" s="41">
        <v>0</v>
      </c>
      <c r="O230" s="41">
        <v>0</v>
      </c>
      <c r="P230" s="41">
        <v>0</v>
      </c>
      <c r="Q230" s="41">
        <v>0</v>
      </c>
      <c r="R230" s="41">
        <v>0</v>
      </c>
      <c r="S230" s="41">
        <v>0</v>
      </c>
      <c r="T230" s="61">
        <f t="shared" si="66"/>
        <v>0</v>
      </c>
      <c r="U230" s="61">
        <f t="shared" si="64"/>
        <v>0</v>
      </c>
      <c r="V230" s="44">
        <v>0</v>
      </c>
      <c r="W230" s="44">
        <f t="shared" si="67"/>
        <v>0</v>
      </c>
      <c r="X230" s="45">
        <f t="shared" si="68"/>
        <v>0</v>
      </c>
      <c r="Y230" s="46">
        <f t="shared" si="69"/>
        <v>0</v>
      </c>
      <c r="Z230" s="47">
        <f t="shared" si="70"/>
        <v>0</v>
      </c>
      <c r="AA230" s="46"/>
      <c r="AB230" s="46">
        <f t="shared" si="71"/>
        <v>0</v>
      </c>
      <c r="AC230" s="46">
        <f t="shared" si="72"/>
        <v>0</v>
      </c>
      <c r="AD230" s="47">
        <f t="shared" si="73"/>
        <v>0</v>
      </c>
      <c r="AE230" s="46"/>
      <c r="AF230" s="46">
        <f t="shared" si="74"/>
        <v>0</v>
      </c>
      <c r="AG230" s="46">
        <f t="shared" si="75"/>
        <v>0</v>
      </c>
      <c r="AH230" s="47">
        <f t="shared" si="76"/>
        <v>0</v>
      </c>
      <c r="AI230" s="46"/>
      <c r="AJ230" s="46">
        <f t="shared" si="77"/>
        <v>0</v>
      </c>
      <c r="AK230" s="46">
        <f t="shared" si="78"/>
        <v>0</v>
      </c>
      <c r="AL230" s="47">
        <f t="shared" si="79"/>
        <v>0</v>
      </c>
      <c r="AM230" s="48">
        <f t="shared" si="84"/>
        <v>0</v>
      </c>
      <c r="AN230" s="48">
        <f t="shared" si="80"/>
        <v>0</v>
      </c>
      <c r="AO230" s="49" t="str">
        <f t="shared" si="81"/>
        <v>0</v>
      </c>
      <c r="AP230" s="46">
        <f t="shared" si="82"/>
        <v>0</v>
      </c>
      <c r="AQ230" s="46">
        <f t="shared" si="83"/>
        <v>0</v>
      </c>
      <c r="AR230" s="46"/>
      <c r="AS230" s="46"/>
    </row>
    <row r="231" spans="1:45" ht="12" customHeight="1" x14ac:dyDescent="0.3">
      <c r="A231" s="63" t="s">
        <v>336</v>
      </c>
      <c r="B231" s="53" t="s">
        <v>45</v>
      </c>
      <c r="C231" s="39">
        <v>12</v>
      </c>
      <c r="D231" s="39">
        <v>1</v>
      </c>
      <c r="E231" s="40">
        <v>0</v>
      </c>
      <c r="F231" s="41">
        <v>0</v>
      </c>
      <c r="G231" s="41">
        <v>0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41">
        <v>0</v>
      </c>
      <c r="N231" s="41">
        <v>0</v>
      </c>
      <c r="O231" s="41">
        <v>0</v>
      </c>
      <c r="P231" s="41">
        <v>0</v>
      </c>
      <c r="Q231" s="41">
        <v>0</v>
      </c>
      <c r="R231" s="41">
        <v>0</v>
      </c>
      <c r="S231" s="41">
        <v>0</v>
      </c>
      <c r="T231" s="61">
        <f t="shared" si="66"/>
        <v>0</v>
      </c>
      <c r="U231" s="61">
        <f t="shared" si="64"/>
        <v>0</v>
      </c>
      <c r="V231" s="44">
        <v>0</v>
      </c>
      <c r="W231" s="44">
        <f t="shared" si="67"/>
        <v>0</v>
      </c>
      <c r="X231" s="45">
        <f t="shared" si="68"/>
        <v>0</v>
      </c>
      <c r="Y231" s="46">
        <f t="shared" si="69"/>
        <v>0</v>
      </c>
      <c r="Z231" s="47">
        <f t="shared" si="70"/>
        <v>0</v>
      </c>
      <c r="AA231" s="46"/>
      <c r="AB231" s="46">
        <f t="shared" si="71"/>
        <v>0</v>
      </c>
      <c r="AC231" s="46">
        <f t="shared" si="72"/>
        <v>0</v>
      </c>
      <c r="AD231" s="47">
        <f t="shared" si="73"/>
        <v>0</v>
      </c>
      <c r="AE231" s="46"/>
      <c r="AF231" s="46">
        <f t="shared" si="74"/>
        <v>0</v>
      </c>
      <c r="AG231" s="46">
        <f t="shared" si="75"/>
        <v>0</v>
      </c>
      <c r="AH231" s="47">
        <f t="shared" si="76"/>
        <v>0</v>
      </c>
      <c r="AI231" s="46"/>
      <c r="AJ231" s="46">
        <f t="shared" si="77"/>
        <v>0</v>
      </c>
      <c r="AK231" s="46">
        <f t="shared" si="78"/>
        <v>0</v>
      </c>
      <c r="AL231" s="47">
        <f t="shared" si="79"/>
        <v>0</v>
      </c>
      <c r="AM231" s="48">
        <f t="shared" si="84"/>
        <v>0</v>
      </c>
      <c r="AN231" s="48">
        <f t="shared" si="80"/>
        <v>0</v>
      </c>
      <c r="AO231" s="49" t="str">
        <f t="shared" si="81"/>
        <v>0</v>
      </c>
      <c r="AP231" s="46">
        <f t="shared" si="82"/>
        <v>0</v>
      </c>
      <c r="AQ231" s="46">
        <f t="shared" si="83"/>
        <v>0</v>
      </c>
      <c r="AR231" s="46"/>
      <c r="AS231" s="46"/>
    </row>
    <row r="232" spans="1:45" ht="12" customHeight="1" x14ac:dyDescent="0.3">
      <c r="A232" s="63" t="s">
        <v>337</v>
      </c>
      <c r="B232" s="53">
        <v>0</v>
      </c>
      <c r="C232" s="39">
        <v>6</v>
      </c>
      <c r="D232" s="39">
        <v>1</v>
      </c>
      <c r="E232" s="40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0</v>
      </c>
      <c r="S232" s="41">
        <v>0</v>
      </c>
      <c r="T232" s="61">
        <f t="shared" si="66"/>
        <v>0</v>
      </c>
      <c r="U232" s="61">
        <f t="shared" si="64"/>
        <v>0</v>
      </c>
      <c r="V232" s="44">
        <v>0</v>
      </c>
      <c r="W232" s="44">
        <f t="shared" si="67"/>
        <v>0</v>
      </c>
      <c r="X232" s="45">
        <f t="shared" si="68"/>
        <v>0</v>
      </c>
      <c r="Y232" s="46">
        <f t="shared" si="69"/>
        <v>0</v>
      </c>
      <c r="Z232" s="47">
        <f t="shared" si="70"/>
        <v>0</v>
      </c>
      <c r="AA232" s="46"/>
      <c r="AB232" s="46">
        <f t="shared" si="71"/>
        <v>0</v>
      </c>
      <c r="AC232" s="46">
        <f t="shared" si="72"/>
        <v>0</v>
      </c>
      <c r="AD232" s="47">
        <f t="shared" si="73"/>
        <v>0</v>
      </c>
      <c r="AE232" s="46"/>
      <c r="AF232" s="46">
        <f t="shared" si="74"/>
        <v>0</v>
      </c>
      <c r="AG232" s="46">
        <f t="shared" si="75"/>
        <v>0</v>
      </c>
      <c r="AH232" s="47">
        <f t="shared" si="76"/>
        <v>0</v>
      </c>
      <c r="AI232" s="46"/>
      <c r="AJ232" s="46">
        <f t="shared" si="77"/>
        <v>0</v>
      </c>
      <c r="AK232" s="46">
        <f t="shared" si="78"/>
        <v>0</v>
      </c>
      <c r="AL232" s="47">
        <f t="shared" si="79"/>
        <v>0</v>
      </c>
      <c r="AM232" s="48">
        <f t="shared" si="84"/>
        <v>0</v>
      </c>
      <c r="AN232" s="48">
        <f t="shared" si="80"/>
        <v>0</v>
      </c>
      <c r="AO232" s="49" t="str">
        <f t="shared" si="81"/>
        <v>0</v>
      </c>
      <c r="AP232" s="46">
        <f t="shared" si="82"/>
        <v>0</v>
      </c>
      <c r="AQ232" s="46">
        <f t="shared" si="83"/>
        <v>0</v>
      </c>
      <c r="AR232" s="46"/>
      <c r="AS232" s="46"/>
    </row>
    <row r="233" spans="1:45" ht="12" customHeight="1" x14ac:dyDescent="0.3">
      <c r="A233" s="63" t="s">
        <v>338</v>
      </c>
      <c r="B233" s="53" t="s">
        <v>99</v>
      </c>
      <c r="C233" s="39">
        <v>6</v>
      </c>
      <c r="D233" s="39">
        <v>1</v>
      </c>
      <c r="E233" s="40">
        <v>0</v>
      </c>
      <c r="F233" s="41">
        <v>0</v>
      </c>
      <c r="G233" s="41">
        <v>0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0</v>
      </c>
      <c r="N233" s="41">
        <v>0</v>
      </c>
      <c r="O233" s="41">
        <v>0</v>
      </c>
      <c r="P233" s="41">
        <v>0</v>
      </c>
      <c r="Q233" s="41">
        <v>0</v>
      </c>
      <c r="R233" s="41">
        <v>0</v>
      </c>
      <c r="S233" s="41">
        <v>0</v>
      </c>
      <c r="T233" s="61">
        <f t="shared" si="66"/>
        <v>0</v>
      </c>
      <c r="U233" s="61">
        <f t="shared" si="64"/>
        <v>0</v>
      </c>
      <c r="V233" s="44">
        <v>0</v>
      </c>
      <c r="W233" s="44">
        <f t="shared" si="67"/>
        <v>0</v>
      </c>
      <c r="X233" s="45">
        <f t="shared" si="68"/>
        <v>0</v>
      </c>
      <c r="Y233" s="46">
        <f t="shared" si="69"/>
        <v>0</v>
      </c>
      <c r="Z233" s="47">
        <f t="shared" si="70"/>
        <v>0</v>
      </c>
      <c r="AA233" s="46"/>
      <c r="AB233" s="46">
        <f t="shared" si="71"/>
        <v>0</v>
      </c>
      <c r="AC233" s="46">
        <f t="shared" si="72"/>
        <v>0</v>
      </c>
      <c r="AD233" s="47">
        <f t="shared" si="73"/>
        <v>0</v>
      </c>
      <c r="AE233" s="46"/>
      <c r="AF233" s="46">
        <f t="shared" si="74"/>
        <v>0</v>
      </c>
      <c r="AG233" s="46">
        <f t="shared" si="75"/>
        <v>0</v>
      </c>
      <c r="AH233" s="47">
        <f t="shared" si="76"/>
        <v>0</v>
      </c>
      <c r="AI233" s="46"/>
      <c r="AJ233" s="46">
        <f t="shared" si="77"/>
        <v>0</v>
      </c>
      <c r="AK233" s="46">
        <f t="shared" si="78"/>
        <v>0</v>
      </c>
      <c r="AL233" s="47">
        <f t="shared" si="79"/>
        <v>0</v>
      </c>
      <c r="AM233" s="48">
        <f t="shared" si="84"/>
        <v>0</v>
      </c>
      <c r="AN233" s="48">
        <f t="shared" si="80"/>
        <v>0</v>
      </c>
      <c r="AO233" s="49" t="str">
        <f t="shared" si="81"/>
        <v>0</v>
      </c>
      <c r="AP233" s="46">
        <f t="shared" si="82"/>
        <v>0</v>
      </c>
      <c r="AQ233" s="46">
        <f t="shared" si="83"/>
        <v>0</v>
      </c>
      <c r="AR233" s="46"/>
      <c r="AS233" s="46"/>
    </row>
    <row r="234" spans="1:45" ht="12" customHeight="1" x14ac:dyDescent="0.3">
      <c r="A234" s="63" t="s">
        <v>339</v>
      </c>
      <c r="B234" s="53">
        <v>0</v>
      </c>
      <c r="C234" s="39">
        <v>6</v>
      </c>
      <c r="D234" s="39">
        <v>1</v>
      </c>
      <c r="E234" s="40">
        <v>0</v>
      </c>
      <c r="F234" s="41">
        <v>0</v>
      </c>
      <c r="G234" s="41">
        <v>0</v>
      </c>
      <c r="H234" s="41">
        <v>0</v>
      </c>
      <c r="I234" s="41">
        <v>0</v>
      </c>
      <c r="J234" s="41">
        <v>0</v>
      </c>
      <c r="K234" s="41">
        <v>0</v>
      </c>
      <c r="L234" s="41">
        <v>0</v>
      </c>
      <c r="M234" s="41">
        <v>0</v>
      </c>
      <c r="N234" s="41">
        <v>0</v>
      </c>
      <c r="O234" s="41">
        <v>0</v>
      </c>
      <c r="P234" s="41">
        <v>0</v>
      </c>
      <c r="Q234" s="41">
        <v>0</v>
      </c>
      <c r="R234" s="41">
        <v>0</v>
      </c>
      <c r="S234" s="41">
        <v>0</v>
      </c>
      <c r="T234" s="61">
        <f t="shared" si="66"/>
        <v>0</v>
      </c>
      <c r="U234" s="61">
        <f t="shared" si="64"/>
        <v>0</v>
      </c>
      <c r="V234" s="44">
        <v>0</v>
      </c>
      <c r="W234" s="44">
        <f t="shared" si="67"/>
        <v>0</v>
      </c>
      <c r="X234" s="45">
        <f t="shared" si="68"/>
        <v>0</v>
      </c>
      <c r="Y234" s="46">
        <f t="shared" si="69"/>
        <v>0</v>
      </c>
      <c r="Z234" s="47">
        <f t="shared" si="70"/>
        <v>0</v>
      </c>
      <c r="AA234" s="46"/>
      <c r="AB234" s="46">
        <f t="shared" si="71"/>
        <v>0</v>
      </c>
      <c r="AC234" s="46">
        <f t="shared" si="72"/>
        <v>0</v>
      </c>
      <c r="AD234" s="47">
        <f t="shared" si="73"/>
        <v>0</v>
      </c>
      <c r="AE234" s="46"/>
      <c r="AF234" s="46">
        <f t="shared" si="74"/>
        <v>0</v>
      </c>
      <c r="AG234" s="46">
        <f t="shared" si="75"/>
        <v>0</v>
      </c>
      <c r="AH234" s="47">
        <f t="shared" si="76"/>
        <v>0</v>
      </c>
      <c r="AI234" s="46"/>
      <c r="AJ234" s="46">
        <f t="shared" si="77"/>
        <v>0</v>
      </c>
      <c r="AK234" s="46">
        <f t="shared" si="78"/>
        <v>0</v>
      </c>
      <c r="AL234" s="47">
        <f t="shared" si="79"/>
        <v>0</v>
      </c>
      <c r="AM234" s="48">
        <f t="shared" si="84"/>
        <v>0</v>
      </c>
      <c r="AN234" s="48">
        <f t="shared" si="80"/>
        <v>0</v>
      </c>
      <c r="AO234" s="49" t="str">
        <f t="shared" si="81"/>
        <v>0</v>
      </c>
      <c r="AP234" s="46">
        <f t="shared" si="82"/>
        <v>0</v>
      </c>
      <c r="AQ234" s="46">
        <f t="shared" si="83"/>
        <v>0</v>
      </c>
      <c r="AR234" s="46"/>
      <c r="AS234" s="46"/>
    </row>
    <row r="235" spans="1:45" ht="12" customHeight="1" x14ac:dyDescent="0.3">
      <c r="A235" s="63" t="s">
        <v>340</v>
      </c>
      <c r="B235" s="53" t="s">
        <v>99</v>
      </c>
      <c r="C235" s="39">
        <v>6</v>
      </c>
      <c r="D235" s="39">
        <v>1</v>
      </c>
      <c r="E235" s="40">
        <v>0</v>
      </c>
      <c r="F235" s="41">
        <v>0</v>
      </c>
      <c r="G235" s="41">
        <v>0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0</v>
      </c>
      <c r="N235" s="41">
        <v>0</v>
      </c>
      <c r="O235" s="41">
        <v>0</v>
      </c>
      <c r="P235" s="41">
        <v>0</v>
      </c>
      <c r="Q235" s="41">
        <v>0</v>
      </c>
      <c r="R235" s="41">
        <v>0</v>
      </c>
      <c r="S235" s="41">
        <v>0</v>
      </c>
      <c r="T235" s="61">
        <f t="shared" si="66"/>
        <v>0</v>
      </c>
      <c r="U235" s="61">
        <f t="shared" si="64"/>
        <v>0</v>
      </c>
      <c r="V235" s="44">
        <v>0</v>
      </c>
      <c r="W235" s="44">
        <f t="shared" si="67"/>
        <v>0</v>
      </c>
      <c r="X235" s="45">
        <f t="shared" si="68"/>
        <v>0</v>
      </c>
      <c r="Y235" s="46">
        <f t="shared" si="69"/>
        <v>0</v>
      </c>
      <c r="Z235" s="47">
        <f t="shared" si="70"/>
        <v>0</v>
      </c>
      <c r="AA235" s="46"/>
      <c r="AB235" s="46">
        <f t="shared" si="71"/>
        <v>0</v>
      </c>
      <c r="AC235" s="46">
        <f t="shared" si="72"/>
        <v>0</v>
      </c>
      <c r="AD235" s="47">
        <f t="shared" si="73"/>
        <v>0</v>
      </c>
      <c r="AE235" s="46"/>
      <c r="AF235" s="46">
        <f t="shared" si="74"/>
        <v>0</v>
      </c>
      <c r="AG235" s="46">
        <f t="shared" si="75"/>
        <v>0</v>
      </c>
      <c r="AH235" s="47">
        <f t="shared" si="76"/>
        <v>0</v>
      </c>
      <c r="AI235" s="46"/>
      <c r="AJ235" s="46">
        <f t="shared" si="77"/>
        <v>0</v>
      </c>
      <c r="AK235" s="46">
        <f t="shared" si="78"/>
        <v>0</v>
      </c>
      <c r="AL235" s="47">
        <f t="shared" si="79"/>
        <v>0</v>
      </c>
      <c r="AM235" s="48">
        <f t="shared" si="84"/>
        <v>0</v>
      </c>
      <c r="AN235" s="48">
        <f t="shared" si="80"/>
        <v>0</v>
      </c>
      <c r="AO235" s="49" t="str">
        <f t="shared" si="81"/>
        <v>0</v>
      </c>
      <c r="AP235" s="46">
        <f t="shared" si="82"/>
        <v>0</v>
      </c>
      <c r="AQ235" s="46">
        <f t="shared" si="83"/>
        <v>0</v>
      </c>
      <c r="AR235" s="46"/>
      <c r="AS235" s="46"/>
    </row>
    <row r="236" spans="1:45" ht="12" customHeight="1" x14ac:dyDescent="0.3">
      <c r="A236" s="63" t="s">
        <v>341</v>
      </c>
      <c r="B236" s="53" t="s">
        <v>187</v>
      </c>
      <c r="C236" s="39">
        <v>6</v>
      </c>
      <c r="D236" s="39">
        <v>1</v>
      </c>
      <c r="E236" s="40">
        <v>0</v>
      </c>
      <c r="F236" s="41">
        <v>0</v>
      </c>
      <c r="G236" s="41">
        <v>0</v>
      </c>
      <c r="H236" s="41">
        <v>0</v>
      </c>
      <c r="I236" s="41">
        <v>0</v>
      </c>
      <c r="J236" s="41">
        <v>0</v>
      </c>
      <c r="K236" s="41">
        <v>0</v>
      </c>
      <c r="L236" s="41">
        <v>0</v>
      </c>
      <c r="M236" s="41">
        <v>0</v>
      </c>
      <c r="N236" s="41">
        <v>0</v>
      </c>
      <c r="O236" s="41">
        <v>0</v>
      </c>
      <c r="P236" s="41">
        <v>0</v>
      </c>
      <c r="Q236" s="41">
        <v>0</v>
      </c>
      <c r="R236" s="41">
        <v>0</v>
      </c>
      <c r="S236" s="41">
        <v>0</v>
      </c>
      <c r="T236" s="61">
        <f t="shared" si="66"/>
        <v>0</v>
      </c>
      <c r="U236" s="61">
        <f t="shared" ref="U236:U252" si="85">AVERAGE(N236:R236)</f>
        <v>0</v>
      </c>
      <c r="V236" s="44">
        <v>0</v>
      </c>
      <c r="W236" s="44">
        <f t="shared" si="67"/>
        <v>0</v>
      </c>
      <c r="X236" s="45">
        <f t="shared" si="68"/>
        <v>0</v>
      </c>
      <c r="Y236" s="46">
        <f t="shared" si="69"/>
        <v>0</v>
      </c>
      <c r="Z236" s="47">
        <f t="shared" si="70"/>
        <v>0</v>
      </c>
      <c r="AA236" s="46"/>
      <c r="AB236" s="46">
        <f t="shared" si="71"/>
        <v>0</v>
      </c>
      <c r="AC236" s="46">
        <f t="shared" si="72"/>
        <v>0</v>
      </c>
      <c r="AD236" s="47">
        <f t="shared" si="73"/>
        <v>0</v>
      </c>
      <c r="AE236" s="46"/>
      <c r="AF236" s="46">
        <f t="shared" si="74"/>
        <v>0</v>
      </c>
      <c r="AG236" s="46">
        <f t="shared" si="75"/>
        <v>0</v>
      </c>
      <c r="AH236" s="47">
        <f t="shared" si="76"/>
        <v>0</v>
      </c>
      <c r="AI236" s="46"/>
      <c r="AJ236" s="46">
        <f t="shared" si="77"/>
        <v>0</v>
      </c>
      <c r="AK236" s="46">
        <f t="shared" si="78"/>
        <v>0</v>
      </c>
      <c r="AL236" s="47">
        <f t="shared" si="79"/>
        <v>0</v>
      </c>
      <c r="AM236" s="48">
        <f t="shared" si="84"/>
        <v>0</v>
      </c>
      <c r="AN236" s="48">
        <f t="shared" si="80"/>
        <v>0</v>
      </c>
      <c r="AO236" s="49" t="str">
        <f t="shared" si="81"/>
        <v>0</v>
      </c>
      <c r="AP236" s="46">
        <f t="shared" si="82"/>
        <v>0</v>
      </c>
      <c r="AQ236" s="46">
        <f t="shared" si="83"/>
        <v>0</v>
      </c>
      <c r="AR236" s="46"/>
      <c r="AS236" s="46"/>
    </row>
    <row r="237" spans="1:45" ht="12" customHeight="1" x14ac:dyDescent="0.3">
      <c r="A237" s="63" t="s">
        <v>342</v>
      </c>
      <c r="B237" s="53" t="s">
        <v>95</v>
      </c>
      <c r="C237" s="39">
        <v>9</v>
      </c>
      <c r="D237" s="39">
        <v>9</v>
      </c>
      <c r="E237" s="40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1">
        <v>0</v>
      </c>
      <c r="T237" s="61">
        <f t="shared" si="66"/>
        <v>0</v>
      </c>
      <c r="U237" s="61">
        <f t="shared" si="85"/>
        <v>0</v>
      </c>
      <c r="V237" s="44">
        <v>0</v>
      </c>
      <c r="W237" s="44">
        <f t="shared" si="67"/>
        <v>0</v>
      </c>
      <c r="X237" s="45">
        <f t="shared" si="68"/>
        <v>0</v>
      </c>
      <c r="Y237" s="46">
        <f t="shared" si="69"/>
        <v>0</v>
      </c>
      <c r="Z237" s="47">
        <f t="shared" si="70"/>
        <v>0</v>
      </c>
      <c r="AA237" s="46"/>
      <c r="AB237" s="46">
        <f t="shared" si="71"/>
        <v>0</v>
      </c>
      <c r="AC237" s="46">
        <f t="shared" si="72"/>
        <v>0</v>
      </c>
      <c r="AD237" s="47">
        <f t="shared" si="73"/>
        <v>0</v>
      </c>
      <c r="AE237" s="46"/>
      <c r="AF237" s="46">
        <f t="shared" si="74"/>
        <v>0</v>
      </c>
      <c r="AG237" s="46">
        <f t="shared" si="75"/>
        <v>0</v>
      </c>
      <c r="AH237" s="47">
        <f t="shared" si="76"/>
        <v>0</v>
      </c>
      <c r="AI237" s="46"/>
      <c r="AJ237" s="46">
        <f t="shared" si="77"/>
        <v>0</v>
      </c>
      <c r="AK237" s="46">
        <f t="shared" si="78"/>
        <v>0</v>
      </c>
      <c r="AL237" s="47">
        <f t="shared" si="79"/>
        <v>0</v>
      </c>
      <c r="AM237" s="48">
        <f t="shared" si="84"/>
        <v>0</v>
      </c>
      <c r="AN237" s="48">
        <f t="shared" si="80"/>
        <v>0</v>
      </c>
      <c r="AO237" s="49" t="str">
        <f t="shared" si="81"/>
        <v>0</v>
      </c>
      <c r="AP237" s="46">
        <f t="shared" si="82"/>
        <v>0</v>
      </c>
      <c r="AQ237" s="46">
        <f t="shared" si="83"/>
        <v>0</v>
      </c>
      <c r="AR237" s="46"/>
      <c r="AS237" s="46"/>
    </row>
    <row r="238" spans="1:45" ht="12" customHeight="1" x14ac:dyDescent="0.3">
      <c r="A238" s="63" t="s">
        <v>343</v>
      </c>
      <c r="B238" s="53" t="s">
        <v>284</v>
      </c>
      <c r="C238" s="39">
        <v>6</v>
      </c>
      <c r="D238" s="39">
        <v>1</v>
      </c>
      <c r="E238" s="40">
        <v>0</v>
      </c>
      <c r="F238" s="41">
        <v>0</v>
      </c>
      <c r="G238" s="41">
        <v>0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  <c r="N238" s="41">
        <v>0</v>
      </c>
      <c r="O238" s="41">
        <v>0</v>
      </c>
      <c r="P238" s="41">
        <v>0</v>
      </c>
      <c r="Q238" s="41">
        <v>0</v>
      </c>
      <c r="R238" s="41">
        <v>0</v>
      </c>
      <c r="S238" s="41">
        <v>0</v>
      </c>
      <c r="T238" s="61">
        <f t="shared" si="66"/>
        <v>0</v>
      </c>
      <c r="U238" s="61">
        <f t="shared" si="85"/>
        <v>0</v>
      </c>
      <c r="V238" s="44">
        <v>0</v>
      </c>
      <c r="W238" s="44">
        <f t="shared" si="67"/>
        <v>0</v>
      </c>
      <c r="X238" s="45">
        <f t="shared" si="68"/>
        <v>0</v>
      </c>
      <c r="Y238" s="46">
        <f t="shared" si="69"/>
        <v>0</v>
      </c>
      <c r="Z238" s="47">
        <f t="shared" si="70"/>
        <v>0</v>
      </c>
      <c r="AA238" s="46"/>
      <c r="AB238" s="46">
        <f t="shared" si="71"/>
        <v>0</v>
      </c>
      <c r="AC238" s="46">
        <f t="shared" si="72"/>
        <v>0</v>
      </c>
      <c r="AD238" s="47">
        <f t="shared" si="73"/>
        <v>0</v>
      </c>
      <c r="AE238" s="46"/>
      <c r="AF238" s="46">
        <f t="shared" si="74"/>
        <v>0</v>
      </c>
      <c r="AG238" s="46">
        <f t="shared" si="75"/>
        <v>0</v>
      </c>
      <c r="AH238" s="47">
        <f t="shared" si="76"/>
        <v>0</v>
      </c>
      <c r="AI238" s="46"/>
      <c r="AJ238" s="46">
        <f t="shared" si="77"/>
        <v>0</v>
      </c>
      <c r="AK238" s="46">
        <f t="shared" si="78"/>
        <v>0</v>
      </c>
      <c r="AL238" s="47">
        <f t="shared" si="79"/>
        <v>0</v>
      </c>
      <c r="AM238" s="48">
        <f t="shared" si="84"/>
        <v>0</v>
      </c>
      <c r="AN238" s="48">
        <f t="shared" si="80"/>
        <v>0</v>
      </c>
      <c r="AO238" s="49" t="str">
        <f t="shared" si="81"/>
        <v>0</v>
      </c>
      <c r="AP238" s="46">
        <f t="shared" si="82"/>
        <v>0</v>
      </c>
      <c r="AQ238" s="46">
        <f t="shared" si="83"/>
        <v>0</v>
      </c>
      <c r="AR238" s="46"/>
      <c r="AS238" s="46"/>
    </row>
    <row r="239" spans="1:45" ht="12" customHeight="1" x14ac:dyDescent="0.3">
      <c r="A239" s="63" t="s">
        <v>344</v>
      </c>
      <c r="B239" s="53" t="s">
        <v>45</v>
      </c>
      <c r="C239" s="39">
        <v>6</v>
      </c>
      <c r="D239" s="39">
        <v>1</v>
      </c>
      <c r="E239" s="40">
        <v>0</v>
      </c>
      <c r="F239" s="41">
        <v>0</v>
      </c>
      <c r="G239" s="41">
        <v>0</v>
      </c>
      <c r="H239" s="41">
        <v>0</v>
      </c>
      <c r="I239" s="41">
        <v>0</v>
      </c>
      <c r="J239" s="41">
        <v>0</v>
      </c>
      <c r="K239" s="41">
        <v>0</v>
      </c>
      <c r="L239" s="41">
        <v>0</v>
      </c>
      <c r="M239" s="41">
        <v>0</v>
      </c>
      <c r="N239" s="41">
        <v>0</v>
      </c>
      <c r="O239" s="41">
        <v>0</v>
      </c>
      <c r="P239" s="41">
        <v>0</v>
      </c>
      <c r="Q239" s="41">
        <v>0</v>
      </c>
      <c r="R239" s="41">
        <v>0</v>
      </c>
      <c r="S239" s="41">
        <v>0</v>
      </c>
      <c r="T239" s="61">
        <f t="shared" si="66"/>
        <v>0</v>
      </c>
      <c r="U239" s="61">
        <f t="shared" si="85"/>
        <v>0</v>
      </c>
      <c r="V239" s="44">
        <v>0</v>
      </c>
      <c r="W239" s="44">
        <f t="shared" si="67"/>
        <v>0</v>
      </c>
      <c r="X239" s="45">
        <f t="shared" si="68"/>
        <v>0</v>
      </c>
      <c r="Y239" s="46">
        <f t="shared" si="69"/>
        <v>0</v>
      </c>
      <c r="Z239" s="47">
        <f t="shared" si="70"/>
        <v>0</v>
      </c>
      <c r="AA239" s="46"/>
      <c r="AB239" s="46">
        <f t="shared" si="71"/>
        <v>0</v>
      </c>
      <c r="AC239" s="46">
        <f t="shared" si="72"/>
        <v>0</v>
      </c>
      <c r="AD239" s="47">
        <f t="shared" si="73"/>
        <v>0</v>
      </c>
      <c r="AE239" s="46"/>
      <c r="AF239" s="46">
        <f t="shared" si="74"/>
        <v>0</v>
      </c>
      <c r="AG239" s="46">
        <f t="shared" si="75"/>
        <v>0</v>
      </c>
      <c r="AH239" s="47">
        <f t="shared" si="76"/>
        <v>0</v>
      </c>
      <c r="AI239" s="46"/>
      <c r="AJ239" s="46">
        <f t="shared" si="77"/>
        <v>0</v>
      </c>
      <c r="AK239" s="46">
        <f t="shared" si="78"/>
        <v>0</v>
      </c>
      <c r="AL239" s="47">
        <f t="shared" si="79"/>
        <v>0</v>
      </c>
      <c r="AM239" s="48">
        <f t="shared" si="84"/>
        <v>0</v>
      </c>
      <c r="AN239" s="48">
        <f t="shared" si="80"/>
        <v>0</v>
      </c>
      <c r="AO239" s="49" t="str">
        <f t="shared" si="81"/>
        <v>0</v>
      </c>
      <c r="AP239" s="46">
        <f t="shared" si="82"/>
        <v>0</v>
      </c>
      <c r="AQ239" s="46">
        <f t="shared" si="83"/>
        <v>0</v>
      </c>
      <c r="AR239" s="46"/>
      <c r="AS239" s="46"/>
    </row>
    <row r="240" spans="1:45" ht="12" customHeight="1" x14ac:dyDescent="0.3">
      <c r="A240" s="63" t="s">
        <v>345</v>
      </c>
      <c r="B240" s="53" t="s">
        <v>57</v>
      </c>
      <c r="C240" s="39">
        <v>9</v>
      </c>
      <c r="D240" s="39">
        <v>1</v>
      </c>
      <c r="E240" s="40">
        <v>0</v>
      </c>
      <c r="F240" s="41">
        <v>0</v>
      </c>
      <c r="G240" s="41">
        <v>0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41">
        <v>0</v>
      </c>
      <c r="N240" s="41">
        <v>0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61">
        <f t="shared" si="66"/>
        <v>0</v>
      </c>
      <c r="U240" s="61">
        <f t="shared" si="85"/>
        <v>0</v>
      </c>
      <c r="V240" s="44">
        <v>0</v>
      </c>
      <c r="W240" s="44">
        <f t="shared" si="67"/>
        <v>0</v>
      </c>
      <c r="X240" s="45">
        <f t="shared" si="68"/>
        <v>0</v>
      </c>
      <c r="Y240" s="46">
        <f t="shared" si="69"/>
        <v>0</v>
      </c>
      <c r="Z240" s="47">
        <f t="shared" si="70"/>
        <v>0</v>
      </c>
      <c r="AA240" s="46"/>
      <c r="AB240" s="46">
        <f t="shared" si="71"/>
        <v>0</v>
      </c>
      <c r="AC240" s="46">
        <f t="shared" si="72"/>
        <v>0</v>
      </c>
      <c r="AD240" s="47">
        <f t="shared" si="73"/>
        <v>0</v>
      </c>
      <c r="AE240" s="46"/>
      <c r="AF240" s="46">
        <f t="shared" si="74"/>
        <v>0</v>
      </c>
      <c r="AG240" s="46">
        <f t="shared" si="75"/>
        <v>0</v>
      </c>
      <c r="AH240" s="47">
        <f t="shared" si="76"/>
        <v>0</v>
      </c>
      <c r="AI240" s="46"/>
      <c r="AJ240" s="46">
        <f t="shared" si="77"/>
        <v>0</v>
      </c>
      <c r="AK240" s="46">
        <f t="shared" si="78"/>
        <v>0</v>
      </c>
      <c r="AL240" s="47">
        <f t="shared" si="79"/>
        <v>0</v>
      </c>
      <c r="AM240" s="48">
        <f t="shared" si="84"/>
        <v>0</v>
      </c>
      <c r="AN240" s="48">
        <f t="shared" si="80"/>
        <v>0</v>
      </c>
      <c r="AO240" s="49" t="str">
        <f t="shared" si="81"/>
        <v>0</v>
      </c>
      <c r="AP240" s="46">
        <f t="shared" si="82"/>
        <v>0</v>
      </c>
      <c r="AQ240" s="46">
        <f t="shared" si="83"/>
        <v>0</v>
      </c>
      <c r="AR240" s="46"/>
      <c r="AS240" s="46"/>
    </row>
    <row r="241" spans="1:66" ht="12" customHeight="1" x14ac:dyDescent="0.3">
      <c r="A241" s="63" t="s">
        <v>346</v>
      </c>
      <c r="B241" s="53" t="s">
        <v>136</v>
      </c>
      <c r="C241" s="39">
        <v>6</v>
      </c>
      <c r="D241" s="39">
        <v>1</v>
      </c>
      <c r="E241" s="40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61">
        <f t="shared" si="66"/>
        <v>0</v>
      </c>
      <c r="U241" s="61">
        <f t="shared" si="85"/>
        <v>0</v>
      </c>
      <c r="V241" s="44">
        <v>0</v>
      </c>
      <c r="W241" s="44">
        <f t="shared" si="67"/>
        <v>0</v>
      </c>
      <c r="X241" s="45">
        <f t="shared" si="68"/>
        <v>0</v>
      </c>
      <c r="Y241" s="46">
        <f t="shared" si="69"/>
        <v>0</v>
      </c>
      <c r="Z241" s="47">
        <f t="shared" si="70"/>
        <v>0</v>
      </c>
      <c r="AA241" s="46"/>
      <c r="AB241" s="46">
        <f t="shared" si="71"/>
        <v>0</v>
      </c>
      <c r="AC241" s="46">
        <f t="shared" si="72"/>
        <v>0</v>
      </c>
      <c r="AD241" s="47">
        <f t="shared" si="73"/>
        <v>0</v>
      </c>
      <c r="AE241" s="46"/>
      <c r="AF241" s="46">
        <f t="shared" si="74"/>
        <v>0</v>
      </c>
      <c r="AG241" s="46">
        <f t="shared" si="75"/>
        <v>0</v>
      </c>
      <c r="AH241" s="47">
        <f t="shared" si="76"/>
        <v>0</v>
      </c>
      <c r="AI241" s="46"/>
      <c r="AJ241" s="46">
        <f t="shared" si="77"/>
        <v>0</v>
      </c>
      <c r="AK241" s="46">
        <f t="shared" si="78"/>
        <v>0</v>
      </c>
      <c r="AL241" s="47">
        <f t="shared" si="79"/>
        <v>0</v>
      </c>
      <c r="AM241" s="48">
        <f t="shared" si="84"/>
        <v>0</v>
      </c>
      <c r="AN241" s="48">
        <f t="shared" si="80"/>
        <v>0</v>
      </c>
      <c r="AO241" s="49" t="str">
        <f t="shared" si="81"/>
        <v>0</v>
      </c>
      <c r="AP241" s="46">
        <f t="shared" si="82"/>
        <v>0</v>
      </c>
      <c r="AQ241" s="46">
        <f t="shared" si="83"/>
        <v>0</v>
      </c>
      <c r="AR241" s="46"/>
      <c r="AS241" s="46"/>
    </row>
    <row r="242" spans="1:66" ht="12" customHeight="1" x14ac:dyDescent="0.3">
      <c r="A242" s="66" t="s">
        <v>347</v>
      </c>
      <c r="B242" s="53" t="s">
        <v>348</v>
      </c>
      <c r="C242" s="39">
        <v>4</v>
      </c>
      <c r="D242" s="39">
        <v>9</v>
      </c>
      <c r="E242" s="40">
        <v>0</v>
      </c>
      <c r="F242" s="41">
        <v>0</v>
      </c>
      <c r="G242" s="41">
        <v>0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41">
        <v>0</v>
      </c>
      <c r="S242" s="41">
        <v>0</v>
      </c>
      <c r="T242" s="61">
        <f t="shared" si="66"/>
        <v>0</v>
      </c>
      <c r="U242" s="61">
        <f t="shared" si="85"/>
        <v>0</v>
      </c>
      <c r="V242" s="44">
        <v>0</v>
      </c>
      <c r="W242" s="44">
        <f t="shared" si="67"/>
        <v>0</v>
      </c>
      <c r="X242" s="45">
        <f t="shared" si="68"/>
        <v>0</v>
      </c>
      <c r="Y242" s="46">
        <f t="shared" si="69"/>
        <v>0</v>
      </c>
      <c r="Z242" s="47">
        <f t="shared" si="70"/>
        <v>0</v>
      </c>
      <c r="AA242" s="46"/>
      <c r="AB242" s="46">
        <f t="shared" si="71"/>
        <v>0</v>
      </c>
      <c r="AC242" s="46">
        <f t="shared" si="72"/>
        <v>0</v>
      </c>
      <c r="AD242" s="47">
        <f t="shared" si="73"/>
        <v>0</v>
      </c>
      <c r="AE242" s="46"/>
      <c r="AF242" s="46">
        <f t="shared" si="74"/>
        <v>0</v>
      </c>
      <c r="AG242" s="46">
        <f t="shared" si="75"/>
        <v>0</v>
      </c>
      <c r="AH242" s="47">
        <f t="shared" si="76"/>
        <v>0</v>
      </c>
      <c r="AI242" s="46"/>
      <c r="AJ242" s="46">
        <f t="shared" si="77"/>
        <v>0</v>
      </c>
      <c r="AK242" s="46">
        <f t="shared" si="78"/>
        <v>0</v>
      </c>
      <c r="AL242" s="47">
        <f t="shared" si="79"/>
        <v>0</v>
      </c>
      <c r="AM242" s="48">
        <f t="shared" si="84"/>
        <v>0</v>
      </c>
      <c r="AN242" s="48">
        <f t="shared" si="80"/>
        <v>0</v>
      </c>
      <c r="AO242" s="49" t="str">
        <f t="shared" si="81"/>
        <v>0</v>
      </c>
      <c r="AP242" s="46">
        <f t="shared" si="82"/>
        <v>0</v>
      </c>
      <c r="AQ242" s="46">
        <f t="shared" si="83"/>
        <v>0</v>
      </c>
      <c r="AR242" s="46"/>
      <c r="AS242" s="46"/>
    </row>
    <row r="243" spans="1:66" ht="12" customHeight="1" x14ac:dyDescent="0.3">
      <c r="A243" s="63" t="s">
        <v>349</v>
      </c>
      <c r="B243" s="53" t="s">
        <v>95</v>
      </c>
      <c r="C243" s="39">
        <v>6</v>
      </c>
      <c r="D243" s="39">
        <v>1</v>
      </c>
      <c r="E243" s="40">
        <v>0</v>
      </c>
      <c r="F243" s="41">
        <v>0</v>
      </c>
      <c r="G243" s="41">
        <v>0</v>
      </c>
      <c r="H243" s="41">
        <v>0</v>
      </c>
      <c r="I243" s="41">
        <v>0</v>
      </c>
      <c r="J243" s="41">
        <v>0</v>
      </c>
      <c r="K243" s="41">
        <v>0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41">
        <v>0</v>
      </c>
      <c r="S243" s="41">
        <v>0</v>
      </c>
      <c r="T243" s="61">
        <f t="shared" si="66"/>
        <v>0</v>
      </c>
      <c r="U243" s="61">
        <f t="shared" si="85"/>
        <v>0</v>
      </c>
      <c r="V243" s="44">
        <v>0</v>
      </c>
      <c r="W243" s="44">
        <f t="shared" si="67"/>
        <v>0</v>
      </c>
      <c r="X243" s="45">
        <f t="shared" si="68"/>
        <v>0</v>
      </c>
      <c r="Y243" s="46">
        <f t="shared" si="69"/>
        <v>0</v>
      </c>
      <c r="Z243" s="47">
        <f t="shared" si="70"/>
        <v>0</v>
      </c>
      <c r="AA243" s="46"/>
      <c r="AB243" s="46">
        <f t="shared" si="71"/>
        <v>0</v>
      </c>
      <c r="AC243" s="46">
        <f t="shared" si="72"/>
        <v>0</v>
      </c>
      <c r="AD243" s="47">
        <f t="shared" si="73"/>
        <v>0</v>
      </c>
      <c r="AE243" s="46"/>
      <c r="AF243" s="46">
        <f t="shared" si="74"/>
        <v>0</v>
      </c>
      <c r="AG243" s="46">
        <f t="shared" si="75"/>
        <v>0</v>
      </c>
      <c r="AH243" s="47">
        <f t="shared" si="76"/>
        <v>0</v>
      </c>
      <c r="AI243" s="46"/>
      <c r="AJ243" s="46">
        <f t="shared" si="77"/>
        <v>0</v>
      </c>
      <c r="AK243" s="46">
        <f t="shared" si="78"/>
        <v>0</v>
      </c>
      <c r="AL243" s="47">
        <f t="shared" si="79"/>
        <v>0</v>
      </c>
      <c r="AM243" s="48">
        <f t="shared" si="84"/>
        <v>0</v>
      </c>
      <c r="AN243" s="48">
        <f t="shared" si="80"/>
        <v>0</v>
      </c>
      <c r="AO243" s="49" t="str">
        <f t="shared" si="81"/>
        <v>0</v>
      </c>
      <c r="AP243" s="46">
        <f t="shared" si="82"/>
        <v>0</v>
      </c>
      <c r="AQ243" s="46">
        <f t="shared" si="83"/>
        <v>0</v>
      </c>
      <c r="AR243" s="46"/>
      <c r="AS243" s="46"/>
    </row>
    <row r="244" spans="1:66" ht="12" customHeight="1" x14ac:dyDescent="0.3">
      <c r="A244" s="63" t="s">
        <v>350</v>
      </c>
      <c r="B244" s="53" t="s">
        <v>237</v>
      </c>
      <c r="C244" s="39">
        <v>9</v>
      </c>
      <c r="D244" s="39">
        <v>9</v>
      </c>
      <c r="E244" s="40">
        <v>0</v>
      </c>
      <c r="F244" s="41">
        <v>0</v>
      </c>
      <c r="G244" s="41">
        <v>0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  <c r="N244" s="41">
        <v>0</v>
      </c>
      <c r="O244" s="41">
        <v>0</v>
      </c>
      <c r="P244" s="41">
        <v>0</v>
      </c>
      <c r="Q244" s="41">
        <v>0</v>
      </c>
      <c r="R244" s="41">
        <v>0</v>
      </c>
      <c r="S244" s="41">
        <v>0</v>
      </c>
      <c r="T244" s="61">
        <f t="shared" si="66"/>
        <v>0</v>
      </c>
      <c r="U244" s="61">
        <f t="shared" si="85"/>
        <v>0</v>
      </c>
      <c r="V244" s="44">
        <v>0</v>
      </c>
      <c r="W244" s="44">
        <f t="shared" si="67"/>
        <v>0</v>
      </c>
      <c r="X244" s="45">
        <f t="shared" si="68"/>
        <v>0</v>
      </c>
      <c r="Y244" s="46">
        <f t="shared" si="69"/>
        <v>0</v>
      </c>
      <c r="Z244" s="47">
        <f t="shared" si="70"/>
        <v>0</v>
      </c>
      <c r="AA244" s="46"/>
      <c r="AB244" s="46">
        <f t="shared" si="71"/>
        <v>0</v>
      </c>
      <c r="AC244" s="46">
        <f t="shared" si="72"/>
        <v>0</v>
      </c>
      <c r="AD244" s="47">
        <f t="shared" si="73"/>
        <v>0</v>
      </c>
      <c r="AE244" s="46"/>
      <c r="AF244" s="46">
        <f t="shared" si="74"/>
        <v>0</v>
      </c>
      <c r="AG244" s="46">
        <f t="shared" si="75"/>
        <v>0</v>
      </c>
      <c r="AH244" s="47">
        <f t="shared" si="76"/>
        <v>0</v>
      </c>
      <c r="AI244" s="46"/>
      <c r="AJ244" s="46">
        <f t="shared" si="77"/>
        <v>0</v>
      </c>
      <c r="AK244" s="46">
        <f t="shared" si="78"/>
        <v>0</v>
      </c>
      <c r="AL244" s="47">
        <f t="shared" si="79"/>
        <v>0</v>
      </c>
      <c r="AM244" s="48">
        <f t="shared" si="84"/>
        <v>0</v>
      </c>
      <c r="AN244" s="48">
        <f t="shared" si="80"/>
        <v>0</v>
      </c>
      <c r="AO244" s="49" t="str">
        <f t="shared" si="81"/>
        <v>0</v>
      </c>
      <c r="AP244" s="46">
        <f t="shared" si="82"/>
        <v>0</v>
      </c>
      <c r="AQ244" s="46">
        <f t="shared" si="83"/>
        <v>0</v>
      </c>
      <c r="AR244" s="46"/>
      <c r="AS244" s="46"/>
    </row>
    <row r="245" spans="1:66" ht="12" customHeight="1" x14ac:dyDescent="0.3">
      <c r="A245" s="63" t="s">
        <v>351</v>
      </c>
      <c r="B245" s="53" t="s">
        <v>215</v>
      </c>
      <c r="C245" s="39">
        <v>6</v>
      </c>
      <c r="D245" s="39">
        <v>1</v>
      </c>
      <c r="E245" s="40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61">
        <f t="shared" si="66"/>
        <v>0</v>
      </c>
      <c r="U245" s="61">
        <f t="shared" si="85"/>
        <v>0</v>
      </c>
      <c r="V245" s="44">
        <v>0</v>
      </c>
      <c r="W245" s="44">
        <f t="shared" si="67"/>
        <v>0</v>
      </c>
      <c r="X245" s="45">
        <f t="shared" si="68"/>
        <v>0</v>
      </c>
      <c r="Y245" s="46">
        <f t="shared" si="69"/>
        <v>0</v>
      </c>
      <c r="Z245" s="47">
        <f t="shared" si="70"/>
        <v>0</v>
      </c>
      <c r="AA245" s="46"/>
      <c r="AB245" s="46">
        <f t="shared" si="71"/>
        <v>0</v>
      </c>
      <c r="AC245" s="46">
        <f t="shared" si="72"/>
        <v>0</v>
      </c>
      <c r="AD245" s="47">
        <f t="shared" si="73"/>
        <v>0</v>
      </c>
      <c r="AE245" s="46"/>
      <c r="AF245" s="46">
        <f t="shared" si="74"/>
        <v>0</v>
      </c>
      <c r="AG245" s="46">
        <f t="shared" si="75"/>
        <v>0</v>
      </c>
      <c r="AH245" s="47">
        <f t="shared" si="76"/>
        <v>0</v>
      </c>
      <c r="AI245" s="46"/>
      <c r="AJ245" s="46">
        <f t="shared" si="77"/>
        <v>0</v>
      </c>
      <c r="AK245" s="46">
        <f t="shared" si="78"/>
        <v>0</v>
      </c>
      <c r="AL245" s="47">
        <f t="shared" si="79"/>
        <v>0</v>
      </c>
      <c r="AM245" s="48">
        <f t="shared" si="84"/>
        <v>0</v>
      </c>
      <c r="AN245" s="48">
        <f t="shared" si="80"/>
        <v>0</v>
      </c>
      <c r="AO245" s="49" t="str">
        <f t="shared" si="81"/>
        <v>0</v>
      </c>
      <c r="AP245" s="46">
        <f t="shared" si="82"/>
        <v>0</v>
      </c>
      <c r="AQ245" s="46">
        <f t="shared" si="83"/>
        <v>0</v>
      </c>
      <c r="AR245" s="46"/>
      <c r="AS245" s="46"/>
    </row>
    <row r="246" spans="1:66" ht="12" customHeight="1" x14ac:dyDescent="0.3">
      <c r="A246" s="63" t="s">
        <v>352</v>
      </c>
      <c r="B246" s="53" t="s">
        <v>45</v>
      </c>
      <c r="C246" s="39">
        <v>9</v>
      </c>
      <c r="D246" s="39">
        <v>1</v>
      </c>
      <c r="E246" s="40">
        <v>0</v>
      </c>
      <c r="F246" s="41">
        <v>0</v>
      </c>
      <c r="G246" s="41">
        <v>0</v>
      </c>
      <c r="H246" s="41">
        <v>0</v>
      </c>
      <c r="I246" s="41">
        <v>0</v>
      </c>
      <c r="J246" s="41">
        <v>0</v>
      </c>
      <c r="K246" s="41">
        <v>0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>
        <v>0</v>
      </c>
      <c r="R246" s="41">
        <v>0</v>
      </c>
      <c r="S246" s="41">
        <v>0</v>
      </c>
      <c r="T246" s="61">
        <f t="shared" si="66"/>
        <v>0</v>
      </c>
      <c r="U246" s="61">
        <f t="shared" si="85"/>
        <v>0</v>
      </c>
      <c r="V246" s="44">
        <v>0</v>
      </c>
      <c r="W246" s="44">
        <f t="shared" si="67"/>
        <v>0</v>
      </c>
      <c r="X246" s="45">
        <f t="shared" si="68"/>
        <v>0</v>
      </c>
      <c r="Y246" s="46">
        <f t="shared" si="69"/>
        <v>0</v>
      </c>
      <c r="Z246" s="47">
        <f t="shared" si="70"/>
        <v>0</v>
      </c>
      <c r="AA246" s="46"/>
      <c r="AB246" s="46">
        <f t="shared" si="71"/>
        <v>0</v>
      </c>
      <c r="AC246" s="46">
        <f t="shared" si="72"/>
        <v>0</v>
      </c>
      <c r="AD246" s="47">
        <f t="shared" si="73"/>
        <v>0</v>
      </c>
      <c r="AE246" s="46"/>
      <c r="AF246" s="46">
        <f t="shared" si="74"/>
        <v>0</v>
      </c>
      <c r="AG246" s="46">
        <f t="shared" si="75"/>
        <v>0</v>
      </c>
      <c r="AH246" s="47">
        <f t="shared" si="76"/>
        <v>0</v>
      </c>
      <c r="AI246" s="46"/>
      <c r="AJ246" s="46">
        <f t="shared" si="77"/>
        <v>0</v>
      </c>
      <c r="AK246" s="46">
        <f t="shared" si="78"/>
        <v>0</v>
      </c>
      <c r="AL246" s="47">
        <f t="shared" si="79"/>
        <v>0</v>
      </c>
      <c r="AM246" s="48">
        <f t="shared" si="84"/>
        <v>0</v>
      </c>
      <c r="AN246" s="48">
        <f t="shared" si="80"/>
        <v>0</v>
      </c>
      <c r="AO246" s="49" t="str">
        <f t="shared" si="81"/>
        <v>0</v>
      </c>
      <c r="AP246" s="46">
        <f t="shared" si="82"/>
        <v>0</v>
      </c>
      <c r="AQ246" s="46">
        <f t="shared" si="83"/>
        <v>0</v>
      </c>
      <c r="AR246" s="46"/>
      <c r="AS246" s="46"/>
    </row>
    <row r="247" spans="1:66" ht="12" customHeight="1" x14ac:dyDescent="0.3">
      <c r="A247" s="66" t="s">
        <v>353</v>
      </c>
      <c r="B247" s="53" t="s">
        <v>202</v>
      </c>
      <c r="C247" s="39">
        <v>6</v>
      </c>
      <c r="D247" s="39">
        <v>1</v>
      </c>
      <c r="E247" s="40">
        <v>0</v>
      </c>
      <c r="F247" s="41">
        <v>0</v>
      </c>
      <c r="G247" s="41">
        <v>0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41">
        <v>0</v>
      </c>
      <c r="S247" s="41">
        <v>0</v>
      </c>
      <c r="T247" s="61">
        <f t="shared" si="66"/>
        <v>0</v>
      </c>
      <c r="U247" s="61">
        <f t="shared" si="85"/>
        <v>0</v>
      </c>
      <c r="V247" s="44">
        <v>0</v>
      </c>
      <c r="W247" s="44">
        <f t="shared" si="67"/>
        <v>0</v>
      </c>
      <c r="X247" s="45">
        <f t="shared" si="68"/>
        <v>0</v>
      </c>
      <c r="Y247" s="46">
        <f t="shared" si="69"/>
        <v>0</v>
      </c>
      <c r="Z247" s="47">
        <f t="shared" si="70"/>
        <v>0</v>
      </c>
      <c r="AA247" s="46"/>
      <c r="AB247" s="46">
        <f t="shared" si="71"/>
        <v>0</v>
      </c>
      <c r="AC247" s="46">
        <f t="shared" si="72"/>
        <v>0</v>
      </c>
      <c r="AD247" s="47">
        <f t="shared" si="73"/>
        <v>0</v>
      </c>
      <c r="AE247" s="46"/>
      <c r="AF247" s="46">
        <f t="shared" si="74"/>
        <v>0</v>
      </c>
      <c r="AG247" s="46">
        <f t="shared" si="75"/>
        <v>0</v>
      </c>
      <c r="AH247" s="47">
        <f t="shared" si="76"/>
        <v>0</v>
      </c>
      <c r="AI247" s="46"/>
      <c r="AJ247" s="46">
        <f t="shared" si="77"/>
        <v>0</v>
      </c>
      <c r="AK247" s="46">
        <f t="shared" si="78"/>
        <v>0</v>
      </c>
      <c r="AL247" s="47">
        <f t="shared" si="79"/>
        <v>0</v>
      </c>
      <c r="AM247" s="48">
        <f t="shared" si="84"/>
        <v>0</v>
      </c>
      <c r="AN247" s="48">
        <f t="shared" si="80"/>
        <v>0</v>
      </c>
      <c r="AO247" s="49" t="str">
        <f t="shared" si="81"/>
        <v>0</v>
      </c>
      <c r="AP247" s="46">
        <f t="shared" si="82"/>
        <v>0</v>
      </c>
      <c r="AQ247" s="46">
        <f t="shared" si="83"/>
        <v>0</v>
      </c>
      <c r="AR247" s="46"/>
      <c r="AS247" s="46"/>
    </row>
    <row r="248" spans="1:66" ht="12" customHeight="1" x14ac:dyDescent="0.3">
      <c r="A248" s="67" t="s">
        <v>354</v>
      </c>
      <c r="B248" s="53" t="s">
        <v>57</v>
      </c>
      <c r="C248" s="39">
        <v>6</v>
      </c>
      <c r="D248" s="39">
        <v>1</v>
      </c>
      <c r="E248" s="40">
        <v>0</v>
      </c>
      <c r="F248" s="41">
        <v>0</v>
      </c>
      <c r="G248" s="41">
        <v>0</v>
      </c>
      <c r="H248" s="41">
        <v>0</v>
      </c>
      <c r="I248" s="41">
        <v>0</v>
      </c>
      <c r="J248" s="41">
        <v>0</v>
      </c>
      <c r="K248" s="41">
        <v>0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41">
        <v>0</v>
      </c>
      <c r="S248" s="41">
        <v>0</v>
      </c>
      <c r="T248" s="61">
        <f t="shared" si="66"/>
        <v>0</v>
      </c>
      <c r="U248" s="61">
        <f t="shared" si="85"/>
        <v>0</v>
      </c>
      <c r="V248" s="44">
        <v>0</v>
      </c>
      <c r="W248" s="44">
        <f t="shared" si="67"/>
        <v>0</v>
      </c>
      <c r="X248" s="45">
        <f t="shared" si="68"/>
        <v>0</v>
      </c>
      <c r="Y248" s="46">
        <f t="shared" si="69"/>
        <v>0</v>
      </c>
      <c r="Z248" s="47">
        <f t="shared" si="70"/>
        <v>0</v>
      </c>
      <c r="AA248" s="46"/>
      <c r="AB248" s="46">
        <f t="shared" si="71"/>
        <v>0</v>
      </c>
      <c r="AC248" s="46">
        <f t="shared" si="72"/>
        <v>0</v>
      </c>
      <c r="AD248" s="47">
        <f t="shared" si="73"/>
        <v>0</v>
      </c>
      <c r="AE248" s="46"/>
      <c r="AF248" s="46">
        <f t="shared" si="74"/>
        <v>0</v>
      </c>
      <c r="AG248" s="46">
        <f t="shared" si="75"/>
        <v>0</v>
      </c>
      <c r="AH248" s="47">
        <f t="shared" si="76"/>
        <v>0</v>
      </c>
      <c r="AI248" s="46"/>
      <c r="AJ248" s="46">
        <f t="shared" si="77"/>
        <v>0</v>
      </c>
      <c r="AK248" s="46">
        <f t="shared" si="78"/>
        <v>0</v>
      </c>
      <c r="AL248" s="47">
        <f t="shared" si="79"/>
        <v>0</v>
      </c>
      <c r="AM248" s="48">
        <f t="shared" si="84"/>
        <v>0</v>
      </c>
      <c r="AN248" s="48">
        <f t="shared" si="80"/>
        <v>0</v>
      </c>
      <c r="AO248" s="49" t="str">
        <f t="shared" si="81"/>
        <v>0</v>
      </c>
      <c r="AP248" s="46">
        <f t="shared" si="82"/>
        <v>0</v>
      </c>
      <c r="AQ248" s="46">
        <f t="shared" si="83"/>
        <v>0</v>
      </c>
      <c r="AR248" s="46"/>
      <c r="AS248" s="46"/>
    </row>
    <row r="249" spans="1:66" ht="12" customHeight="1" x14ac:dyDescent="0.3">
      <c r="A249" s="67" t="s">
        <v>355</v>
      </c>
      <c r="B249" s="53" t="s">
        <v>215</v>
      </c>
      <c r="C249" s="39">
        <v>6</v>
      </c>
      <c r="D249" s="39">
        <v>1</v>
      </c>
      <c r="E249" s="40">
        <v>0</v>
      </c>
      <c r="F249" s="41">
        <v>0</v>
      </c>
      <c r="G249" s="41">
        <v>0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41">
        <v>0</v>
      </c>
      <c r="S249" s="41">
        <v>0</v>
      </c>
      <c r="T249" s="61">
        <f t="shared" si="66"/>
        <v>0</v>
      </c>
      <c r="U249" s="61">
        <f t="shared" si="85"/>
        <v>0</v>
      </c>
      <c r="V249" s="44">
        <v>0</v>
      </c>
      <c r="W249" s="44">
        <f t="shared" si="67"/>
        <v>0</v>
      </c>
      <c r="X249" s="45">
        <f t="shared" si="68"/>
        <v>0</v>
      </c>
      <c r="Y249" s="46">
        <f t="shared" si="69"/>
        <v>0</v>
      </c>
      <c r="Z249" s="47">
        <f t="shared" si="70"/>
        <v>0</v>
      </c>
      <c r="AA249" s="46"/>
      <c r="AB249" s="46">
        <f t="shared" si="71"/>
        <v>0</v>
      </c>
      <c r="AC249" s="46">
        <f t="shared" si="72"/>
        <v>0</v>
      </c>
      <c r="AD249" s="47">
        <f t="shared" si="73"/>
        <v>0</v>
      </c>
      <c r="AE249" s="46"/>
      <c r="AF249" s="46">
        <f t="shared" si="74"/>
        <v>0</v>
      </c>
      <c r="AG249" s="46">
        <f t="shared" si="75"/>
        <v>0</v>
      </c>
      <c r="AH249" s="47">
        <f t="shared" si="76"/>
        <v>0</v>
      </c>
      <c r="AI249" s="46"/>
      <c r="AJ249" s="46">
        <f t="shared" si="77"/>
        <v>0</v>
      </c>
      <c r="AK249" s="46">
        <f t="shared" si="78"/>
        <v>0</v>
      </c>
      <c r="AL249" s="47">
        <f t="shared" si="79"/>
        <v>0</v>
      </c>
      <c r="AM249" s="48">
        <f t="shared" si="84"/>
        <v>0</v>
      </c>
      <c r="AN249" s="48">
        <f t="shared" si="80"/>
        <v>0</v>
      </c>
      <c r="AO249" s="49" t="str">
        <f t="shared" si="81"/>
        <v>0</v>
      </c>
      <c r="AP249" s="46">
        <f t="shared" si="82"/>
        <v>0</v>
      </c>
      <c r="AQ249" s="46">
        <f t="shared" si="83"/>
        <v>0</v>
      </c>
      <c r="AR249" s="46"/>
      <c r="AS249" s="46"/>
    </row>
    <row r="250" spans="1:66" ht="12" customHeight="1" x14ac:dyDescent="0.3">
      <c r="A250" s="67" t="s">
        <v>356</v>
      </c>
      <c r="B250" s="53" t="s">
        <v>95</v>
      </c>
      <c r="C250" s="39">
        <v>6</v>
      </c>
      <c r="D250" s="39">
        <v>1</v>
      </c>
      <c r="E250" s="40">
        <v>0</v>
      </c>
      <c r="F250" s="41">
        <v>0</v>
      </c>
      <c r="G250" s="41">
        <v>0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41">
        <v>0</v>
      </c>
      <c r="S250" s="41">
        <v>0</v>
      </c>
      <c r="T250" s="61">
        <f t="shared" si="66"/>
        <v>0</v>
      </c>
      <c r="U250" s="61">
        <f t="shared" si="85"/>
        <v>0</v>
      </c>
      <c r="V250" s="44">
        <v>0</v>
      </c>
      <c r="W250" s="44">
        <f t="shared" si="67"/>
        <v>0</v>
      </c>
      <c r="X250" s="45">
        <f t="shared" si="68"/>
        <v>0</v>
      </c>
      <c r="Y250" s="46">
        <f t="shared" si="69"/>
        <v>0</v>
      </c>
      <c r="Z250" s="47">
        <f t="shared" si="70"/>
        <v>0</v>
      </c>
      <c r="AA250" s="46"/>
      <c r="AB250" s="46">
        <f t="shared" si="71"/>
        <v>0</v>
      </c>
      <c r="AC250" s="46">
        <f t="shared" si="72"/>
        <v>0</v>
      </c>
      <c r="AD250" s="47">
        <f t="shared" si="73"/>
        <v>0</v>
      </c>
      <c r="AE250" s="46"/>
      <c r="AF250" s="46">
        <f t="shared" si="74"/>
        <v>0</v>
      </c>
      <c r="AG250" s="46">
        <f t="shared" si="75"/>
        <v>0</v>
      </c>
      <c r="AH250" s="47">
        <f t="shared" si="76"/>
        <v>0</v>
      </c>
      <c r="AI250" s="46"/>
      <c r="AJ250" s="46">
        <f t="shared" si="77"/>
        <v>0</v>
      </c>
      <c r="AK250" s="46">
        <f t="shared" si="78"/>
        <v>0</v>
      </c>
      <c r="AL250" s="47">
        <f t="shared" si="79"/>
        <v>0</v>
      </c>
      <c r="AM250" s="48">
        <f t="shared" si="84"/>
        <v>0</v>
      </c>
      <c r="AN250" s="48">
        <f t="shared" si="80"/>
        <v>0</v>
      </c>
      <c r="AO250" s="49" t="str">
        <f t="shared" si="81"/>
        <v>0</v>
      </c>
      <c r="AP250" s="46">
        <f t="shared" si="82"/>
        <v>0</v>
      </c>
      <c r="AQ250" s="46">
        <f t="shared" si="83"/>
        <v>0</v>
      </c>
      <c r="AR250" s="46"/>
      <c r="AS250" s="46"/>
    </row>
    <row r="251" spans="1:66" ht="12" customHeight="1" x14ac:dyDescent="0.3">
      <c r="A251" s="67" t="s">
        <v>357</v>
      </c>
      <c r="B251" s="53" t="s">
        <v>358</v>
      </c>
      <c r="C251" s="39">
        <v>6</v>
      </c>
      <c r="D251" s="39">
        <v>1</v>
      </c>
      <c r="E251" s="40">
        <v>0</v>
      </c>
      <c r="F251" s="41">
        <v>0</v>
      </c>
      <c r="G251" s="41">
        <v>0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0</v>
      </c>
      <c r="S251" s="41">
        <v>0</v>
      </c>
      <c r="T251" s="61">
        <f t="shared" si="66"/>
        <v>0</v>
      </c>
      <c r="U251" s="61">
        <f t="shared" si="85"/>
        <v>0</v>
      </c>
      <c r="V251" s="44">
        <v>0</v>
      </c>
      <c r="W251" s="44">
        <f t="shared" si="67"/>
        <v>0</v>
      </c>
      <c r="X251" s="45">
        <f t="shared" si="68"/>
        <v>0</v>
      </c>
      <c r="Y251" s="46">
        <f t="shared" si="69"/>
        <v>0</v>
      </c>
      <c r="Z251" s="47">
        <f t="shared" si="70"/>
        <v>0</v>
      </c>
      <c r="AA251" s="46"/>
      <c r="AB251" s="46">
        <f t="shared" si="71"/>
        <v>0</v>
      </c>
      <c r="AC251" s="46">
        <f t="shared" si="72"/>
        <v>0</v>
      </c>
      <c r="AD251" s="47">
        <f t="shared" si="73"/>
        <v>0</v>
      </c>
      <c r="AE251" s="46"/>
      <c r="AF251" s="46">
        <f t="shared" si="74"/>
        <v>0</v>
      </c>
      <c r="AG251" s="46">
        <f t="shared" si="75"/>
        <v>0</v>
      </c>
      <c r="AH251" s="47">
        <f t="shared" si="76"/>
        <v>0</v>
      </c>
      <c r="AI251" s="46"/>
      <c r="AJ251" s="46">
        <f t="shared" si="77"/>
        <v>0</v>
      </c>
      <c r="AK251" s="46">
        <f t="shared" si="78"/>
        <v>0</v>
      </c>
      <c r="AL251" s="47">
        <f t="shared" si="79"/>
        <v>0</v>
      </c>
      <c r="AM251" s="48">
        <f t="shared" si="84"/>
        <v>0</v>
      </c>
      <c r="AN251" s="48">
        <f t="shared" si="80"/>
        <v>0</v>
      </c>
      <c r="AO251" s="49" t="str">
        <f t="shared" si="81"/>
        <v>0</v>
      </c>
      <c r="AP251" s="46">
        <f t="shared" si="82"/>
        <v>0</v>
      </c>
      <c r="AQ251" s="46">
        <f t="shared" si="83"/>
        <v>0</v>
      </c>
      <c r="AR251" s="46"/>
      <c r="AS251" s="46"/>
    </row>
    <row r="252" spans="1:66" ht="12" customHeight="1" thickBot="1" x14ac:dyDescent="0.35">
      <c r="A252" s="67" t="s">
        <v>359</v>
      </c>
      <c r="B252" s="53" t="s">
        <v>360</v>
      </c>
      <c r="C252" s="39">
        <v>6</v>
      </c>
      <c r="D252" s="39">
        <v>1</v>
      </c>
      <c r="E252" s="40">
        <v>0</v>
      </c>
      <c r="F252" s="41">
        <v>0</v>
      </c>
      <c r="G252" s="41">
        <v>0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61">
        <f t="shared" si="66"/>
        <v>0</v>
      </c>
      <c r="U252" s="61">
        <f t="shared" si="85"/>
        <v>0</v>
      </c>
      <c r="V252" s="44">
        <v>0</v>
      </c>
      <c r="W252" s="44">
        <f t="shared" si="67"/>
        <v>0</v>
      </c>
      <c r="X252" s="45">
        <f t="shared" si="68"/>
        <v>0</v>
      </c>
      <c r="Y252" s="46">
        <f t="shared" si="69"/>
        <v>0</v>
      </c>
      <c r="Z252" s="47">
        <f t="shared" si="70"/>
        <v>0</v>
      </c>
      <c r="AA252" s="46"/>
      <c r="AB252" s="46">
        <f t="shared" si="71"/>
        <v>0</v>
      </c>
      <c r="AC252" s="46">
        <f t="shared" si="72"/>
        <v>0</v>
      </c>
      <c r="AD252" s="47">
        <f t="shared" si="73"/>
        <v>0</v>
      </c>
      <c r="AE252" s="46"/>
      <c r="AF252" s="46">
        <f t="shared" si="74"/>
        <v>0</v>
      </c>
      <c r="AG252" s="46">
        <f t="shared" si="75"/>
        <v>0</v>
      </c>
      <c r="AH252" s="47">
        <f t="shared" si="76"/>
        <v>0</v>
      </c>
      <c r="AI252" s="46"/>
      <c r="AJ252" s="46">
        <f t="shared" si="77"/>
        <v>0</v>
      </c>
      <c r="AK252" s="46">
        <f t="shared" si="78"/>
        <v>0</v>
      </c>
      <c r="AL252" s="47">
        <f t="shared" si="79"/>
        <v>0</v>
      </c>
      <c r="AM252" s="48">
        <f t="shared" si="84"/>
        <v>0</v>
      </c>
      <c r="AN252" s="48">
        <f t="shared" si="80"/>
        <v>0</v>
      </c>
      <c r="AO252" s="49" t="str">
        <f t="shared" si="81"/>
        <v>0</v>
      </c>
      <c r="AP252" s="46">
        <f t="shared" si="82"/>
        <v>0</v>
      </c>
      <c r="AQ252" s="46">
        <f t="shared" si="83"/>
        <v>0</v>
      </c>
      <c r="AR252" s="46"/>
      <c r="AS252" s="46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</row>
    <row r="253" spans="1:66" ht="14" thickBot="1" x14ac:dyDescent="0.35">
      <c r="E253" s="68">
        <f t="shared" ref="E253:S253" si="86">SUM(E4:E252)</f>
        <v>5755</v>
      </c>
      <c r="F253" s="41">
        <f t="shared" si="86"/>
        <v>3770</v>
      </c>
      <c r="G253" s="41">
        <f t="shared" si="86"/>
        <v>3611</v>
      </c>
      <c r="H253" s="41">
        <f t="shared" si="86"/>
        <v>5506</v>
      </c>
      <c r="I253" s="41">
        <f t="shared" si="86"/>
        <v>4055</v>
      </c>
      <c r="J253" s="41">
        <f t="shared" si="86"/>
        <v>4359</v>
      </c>
      <c r="K253" s="41">
        <f t="shared" si="86"/>
        <v>3537</v>
      </c>
      <c r="L253" s="41">
        <f t="shared" si="86"/>
        <v>4568</v>
      </c>
      <c r="M253" s="41">
        <f t="shared" si="86"/>
        <v>3672</v>
      </c>
      <c r="N253" s="41">
        <f t="shared" si="86"/>
        <v>4024</v>
      </c>
      <c r="O253" s="41">
        <f t="shared" si="86"/>
        <v>4075</v>
      </c>
      <c r="P253" s="41">
        <f t="shared" si="86"/>
        <v>3740</v>
      </c>
      <c r="Q253" s="41">
        <f t="shared" si="86"/>
        <v>4186</v>
      </c>
      <c r="R253" s="41">
        <f t="shared" si="86"/>
        <v>3356</v>
      </c>
      <c r="S253" s="41">
        <f t="shared" si="86"/>
        <v>1229</v>
      </c>
      <c r="T253" s="14"/>
      <c r="U253" s="61"/>
      <c r="V253" s="44"/>
      <c r="W253" s="61"/>
      <c r="Y253" s="69"/>
      <c r="Z253" s="46"/>
      <c r="AA253" s="70">
        <f>SUM(AA4:AA252)</f>
        <v>690</v>
      </c>
      <c r="AB253" s="41"/>
      <c r="AC253" s="69"/>
      <c r="AD253" s="46"/>
      <c r="AE253" s="70">
        <f>SUM(AE4:AE252)</f>
        <v>3526</v>
      </c>
      <c r="AF253" s="41"/>
      <c r="AG253" s="69"/>
      <c r="AH253" s="46"/>
      <c r="AI253" s="70">
        <f>SUM(AI4:AI252)</f>
        <v>2752</v>
      </c>
      <c r="AJ253" s="41"/>
      <c r="AK253" s="69"/>
      <c r="AL253" s="46"/>
      <c r="AM253" s="69"/>
      <c r="AN253" s="69"/>
      <c r="AO253" s="69"/>
      <c r="AP253" s="69"/>
      <c r="AQ253" s="46"/>
      <c r="AR253" s="70">
        <f>SUBTOTAL(9,AR4:AR252)</f>
        <v>4245</v>
      </c>
      <c r="AS253" s="70">
        <f>SUBTOTAL(9,AS4:AS252)</f>
        <v>4219</v>
      </c>
    </row>
    <row r="255" spans="1:66" s="9" customFormat="1" ht="16" x14ac:dyDescent="0.4">
      <c r="A255" s="1"/>
      <c r="B255" s="1"/>
      <c r="C255" s="4"/>
      <c r="D255" s="4"/>
      <c r="E255" s="68">
        <v>5869</v>
      </c>
      <c r="F255" s="4">
        <v>3770</v>
      </c>
      <c r="G255" s="4">
        <v>3611</v>
      </c>
      <c r="H255" s="4">
        <v>5506</v>
      </c>
      <c r="I255" s="4">
        <v>4055</v>
      </c>
      <c r="J255" s="4">
        <v>4359</v>
      </c>
      <c r="K255" s="4">
        <v>3534</v>
      </c>
      <c r="L255" s="4">
        <v>4568</v>
      </c>
      <c r="M255" s="4">
        <v>3672</v>
      </c>
      <c r="N255" s="4">
        <v>4024</v>
      </c>
      <c r="O255" s="4">
        <v>4075</v>
      </c>
      <c r="P255" s="4">
        <v>3740</v>
      </c>
      <c r="Q255" s="4">
        <v>4156</v>
      </c>
      <c r="R255" s="4">
        <v>3356</v>
      </c>
      <c r="S255" s="4">
        <v>1229</v>
      </c>
      <c r="T255" s="12"/>
      <c r="U255" s="12"/>
      <c r="V255" s="1"/>
      <c r="W255" s="1"/>
      <c r="X255" s="1"/>
      <c r="Y255" s="1"/>
      <c r="Z255" s="4"/>
      <c r="AA255" s="1"/>
      <c r="AB255" s="1"/>
      <c r="AC255" s="1"/>
      <c r="AD255" s="4"/>
      <c r="AE255" s="1"/>
      <c r="AF255" s="1"/>
      <c r="AG255" s="1"/>
      <c r="AH255" s="4"/>
      <c r="AI255" s="1"/>
      <c r="AJ255" s="1"/>
      <c r="AK255" s="1"/>
      <c r="AL255" s="4"/>
      <c r="AM255" s="1"/>
      <c r="AN255" s="1"/>
      <c r="AO255" s="1"/>
      <c r="AP255" s="1"/>
      <c r="AQ255" s="1"/>
      <c r="AR255" s="71"/>
      <c r="AS255" s="7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s="9" customFormat="1" x14ac:dyDescent="0.3">
      <c r="A256" s="40">
        <v>280</v>
      </c>
      <c r="B256" s="1"/>
      <c r="C256" s="4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1"/>
      <c r="AB256" s="1"/>
      <c r="AC256" s="1"/>
      <c r="AD256" s="4"/>
      <c r="AE256" s="1"/>
      <c r="AF256" s="1"/>
      <c r="AG256" s="1"/>
      <c r="AH256" s="4"/>
      <c r="AI256" s="1"/>
      <c r="AJ256" s="1"/>
      <c r="AK256" s="1"/>
      <c r="AL256" s="4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s="9" customFormat="1" x14ac:dyDescent="0.3">
      <c r="A257" s="40">
        <v>30</v>
      </c>
      <c r="B257" s="1"/>
      <c r="C257" s="4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 t="s">
        <v>361</v>
      </c>
      <c r="W257" s="1"/>
      <c r="X257" s="1"/>
      <c r="Y257" s="1"/>
      <c r="Z257" s="4"/>
      <c r="AA257" s="1"/>
      <c r="AB257" s="1"/>
      <c r="AC257" s="1"/>
      <c r="AD257" s="4"/>
      <c r="AE257" s="1"/>
      <c r="AF257" s="1"/>
      <c r="AG257" s="1"/>
      <c r="AH257" s="4"/>
      <c r="AI257" s="1"/>
      <c r="AJ257" s="1"/>
      <c r="AK257" s="1"/>
      <c r="AL257" s="4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s="9" customFormat="1" x14ac:dyDescent="0.3">
      <c r="A258" s="40">
        <v>13</v>
      </c>
      <c r="B258" s="1"/>
      <c r="C258" s="4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1"/>
      <c r="AB258" s="1"/>
      <c r="AC258" s="1"/>
      <c r="AD258" s="4"/>
      <c r="AE258" s="1"/>
      <c r="AF258" s="1"/>
      <c r="AG258" s="1"/>
      <c r="AH258" s="4"/>
      <c r="AI258" s="1"/>
      <c r="AJ258" s="1"/>
      <c r="AK258" s="1"/>
      <c r="AL258" s="4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s="9" customFormat="1" x14ac:dyDescent="0.3">
      <c r="A259" s="40">
        <v>16</v>
      </c>
      <c r="B259" s="1"/>
      <c r="C259" s="4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1"/>
      <c r="AB259" s="1"/>
      <c r="AC259" s="1"/>
      <c r="AD259" s="4"/>
      <c r="AE259" s="1"/>
      <c r="AF259" s="1"/>
      <c r="AG259" s="1"/>
      <c r="AH259" s="4"/>
      <c r="AI259" s="1"/>
      <c r="AJ259" s="1"/>
      <c r="AK259" s="1"/>
      <c r="AL259" s="4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s="9" customFormat="1" x14ac:dyDescent="0.3">
      <c r="A260" s="40">
        <v>0</v>
      </c>
      <c r="B260" s="1"/>
      <c r="C260" s="4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1"/>
      <c r="AB260" s="1"/>
      <c r="AC260" s="1"/>
      <c r="AD260" s="4"/>
      <c r="AE260" s="1"/>
      <c r="AF260" s="1"/>
      <c r="AG260" s="1"/>
      <c r="AH260" s="4"/>
      <c r="AI260" s="1"/>
      <c r="AJ260" s="1"/>
      <c r="AK260" s="1"/>
      <c r="AL260" s="4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s="9" customFormat="1" x14ac:dyDescent="0.3">
      <c r="A261" s="40">
        <v>6</v>
      </c>
      <c r="B261" s="1"/>
      <c r="C261" s="4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1"/>
      <c r="AB261" s="1"/>
      <c r="AC261" s="1"/>
      <c r="AD261" s="4"/>
      <c r="AE261" s="1"/>
      <c r="AF261" s="1"/>
      <c r="AG261" s="1"/>
      <c r="AH261" s="4"/>
      <c r="AI261" s="1"/>
      <c r="AJ261" s="1"/>
      <c r="AK261" s="1"/>
      <c r="AL261" s="4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s="9" customFormat="1" x14ac:dyDescent="0.3">
      <c r="A262" s="40">
        <v>0</v>
      </c>
      <c r="B262" s="1"/>
      <c r="C262" s="4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1"/>
      <c r="AB262" s="1"/>
      <c r="AC262" s="1"/>
      <c r="AD262" s="4"/>
      <c r="AE262" s="1"/>
      <c r="AF262" s="1"/>
      <c r="AG262" s="1"/>
      <c r="AH262" s="4"/>
      <c r="AI262" s="1"/>
      <c r="AJ262" s="1"/>
      <c r="AK262" s="1"/>
      <c r="AL262" s="4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s="9" customFormat="1" x14ac:dyDescent="0.3">
      <c r="A263" s="40">
        <v>0</v>
      </c>
      <c r="B263" s="1"/>
      <c r="C263" s="4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1"/>
      <c r="AB263" s="1"/>
      <c r="AC263" s="1"/>
      <c r="AD263" s="4"/>
      <c r="AE263" s="1"/>
      <c r="AF263" s="1"/>
      <c r="AG263" s="1"/>
      <c r="AH263" s="4"/>
      <c r="AI263" s="1"/>
      <c r="AJ263" s="1"/>
      <c r="AK263" s="1"/>
      <c r="AL263" s="4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s="9" customFormat="1" x14ac:dyDescent="0.3">
      <c r="A264" s="40">
        <v>0</v>
      </c>
      <c r="B264" s="1"/>
      <c r="C264" s="4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1"/>
      <c r="AB264" s="1"/>
      <c r="AC264" s="1"/>
      <c r="AD264" s="4"/>
      <c r="AE264" s="1"/>
      <c r="AF264" s="1"/>
      <c r="AG264" s="1"/>
      <c r="AH264" s="4"/>
      <c r="AI264" s="1"/>
      <c r="AJ264" s="1"/>
      <c r="AK264" s="1"/>
      <c r="AL264" s="4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s="9" customFormat="1" x14ac:dyDescent="0.3">
      <c r="A265" s="1"/>
      <c r="B265" s="1"/>
      <c r="C265" s="4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1"/>
      <c r="AB265" s="1"/>
      <c r="AC265" s="1"/>
      <c r="AD265" s="4"/>
      <c r="AE265" s="1"/>
      <c r="AF265" s="1"/>
      <c r="AG265" s="1"/>
      <c r="AH265" s="4"/>
      <c r="AI265" s="1"/>
      <c r="AJ265" s="1"/>
      <c r="AK265" s="1"/>
      <c r="AL265" s="4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s="9" customFormat="1" x14ac:dyDescent="0.3">
      <c r="A266" s="1"/>
      <c r="B266" s="1"/>
      <c r="C266" s="4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1"/>
      <c r="AB266" s="1"/>
      <c r="AC266" s="1"/>
      <c r="AD266" s="4"/>
      <c r="AE266" s="1"/>
      <c r="AF266" s="1"/>
      <c r="AG266" s="1"/>
      <c r="AH266" s="4"/>
      <c r="AI266" s="1"/>
      <c r="AJ266" s="1"/>
      <c r="AK266" s="1"/>
      <c r="AL266" s="4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s="9" customFormat="1" x14ac:dyDescent="0.3">
      <c r="A267" s="1"/>
      <c r="B267" s="1"/>
      <c r="C267" s="4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1"/>
      <c r="AB267" s="1"/>
      <c r="AC267" s="1"/>
      <c r="AD267" s="4"/>
      <c r="AE267" s="1"/>
      <c r="AF267" s="1"/>
      <c r="AG267" s="1"/>
      <c r="AH267" s="4"/>
      <c r="AI267" s="1"/>
      <c r="AJ267" s="1"/>
      <c r="AK267" s="1"/>
      <c r="AL267" s="4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s="9" customFormat="1" x14ac:dyDescent="0.3">
      <c r="A268" s="1"/>
      <c r="B268" s="1"/>
      <c r="C268" s="4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1"/>
      <c r="AB268" s="1"/>
      <c r="AC268" s="1"/>
      <c r="AD268" s="4"/>
      <c r="AE268" s="1"/>
      <c r="AF268" s="1"/>
      <c r="AG268" s="1"/>
      <c r="AH268" s="4"/>
      <c r="AI268" s="1"/>
      <c r="AJ268" s="1"/>
      <c r="AK268" s="1"/>
      <c r="AL268" s="4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s="9" customFormat="1" x14ac:dyDescent="0.3">
      <c r="A269" s="1"/>
      <c r="B269" s="1"/>
      <c r="C269" s="4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1"/>
      <c r="AB269" s="1"/>
      <c r="AC269" s="1"/>
      <c r="AD269" s="4"/>
      <c r="AE269" s="1"/>
      <c r="AF269" s="1"/>
      <c r="AG269" s="1"/>
      <c r="AH269" s="4"/>
      <c r="AI269" s="1"/>
      <c r="AJ269" s="1"/>
      <c r="AK269" s="1"/>
      <c r="AL269" s="4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s="9" customFormat="1" x14ac:dyDescent="0.3">
      <c r="A270" s="1"/>
      <c r="B270" s="1"/>
      <c r="C270" s="4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1"/>
      <c r="AB270" s="1"/>
      <c r="AC270" s="1"/>
      <c r="AD270" s="4"/>
      <c r="AE270" s="1"/>
      <c r="AF270" s="1"/>
      <c r="AG270" s="1"/>
      <c r="AH270" s="4"/>
      <c r="AI270" s="1"/>
      <c r="AJ270" s="1"/>
      <c r="AK270" s="1"/>
      <c r="AL270" s="4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x14ac:dyDescent="0.3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66" x14ac:dyDescent="0.3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6:23" x14ac:dyDescent="0.3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6:23" x14ac:dyDescent="0.3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6:23" x14ac:dyDescent="0.3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6:23" x14ac:dyDescent="0.3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6:23" x14ac:dyDescent="0.3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6:23" x14ac:dyDescent="0.3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6:23" x14ac:dyDescent="0.3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6:23" x14ac:dyDescent="0.3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6:23" x14ac:dyDescent="0.3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6:23" x14ac:dyDescent="0.3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6:23" x14ac:dyDescent="0.3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6:23" x14ac:dyDescent="0.3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6:23" x14ac:dyDescent="0.3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6:23" x14ac:dyDescent="0.3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6:23" x14ac:dyDescent="0.3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6:23" x14ac:dyDescent="0.3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6:23" x14ac:dyDescent="0.3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6:23" x14ac:dyDescent="0.3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6:23" x14ac:dyDescent="0.3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6:23" x14ac:dyDescent="0.3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6:23" x14ac:dyDescent="0.3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6:23" x14ac:dyDescent="0.3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6:23" x14ac:dyDescent="0.3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6:23" x14ac:dyDescent="0.3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6:23" x14ac:dyDescent="0.3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6:23" x14ac:dyDescent="0.3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6:23" x14ac:dyDescent="0.3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6:23" x14ac:dyDescent="0.3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6:23" x14ac:dyDescent="0.3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6:23" x14ac:dyDescent="0.3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6:23" x14ac:dyDescent="0.3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6:23" x14ac:dyDescent="0.3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6:23" x14ac:dyDescent="0.3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6:23" x14ac:dyDescent="0.3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6:23" x14ac:dyDescent="0.3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6:23" x14ac:dyDescent="0.3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6:23" x14ac:dyDescent="0.3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6:23" x14ac:dyDescent="0.3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6:23" x14ac:dyDescent="0.3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6:23" x14ac:dyDescent="0.3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6:23" x14ac:dyDescent="0.3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6:23" x14ac:dyDescent="0.3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6:23" x14ac:dyDescent="0.3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6:23" x14ac:dyDescent="0.3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6:23" x14ac:dyDescent="0.3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6:23" x14ac:dyDescent="0.3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6:23" x14ac:dyDescent="0.3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6:23" x14ac:dyDescent="0.3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6:23" x14ac:dyDescent="0.3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6:23" x14ac:dyDescent="0.3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6:23" x14ac:dyDescent="0.3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6:23" x14ac:dyDescent="0.3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6:23" x14ac:dyDescent="0.3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6:23" x14ac:dyDescent="0.3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6:23" x14ac:dyDescent="0.3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6:23" x14ac:dyDescent="0.3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6:23" x14ac:dyDescent="0.3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6:23" x14ac:dyDescent="0.3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6:23" x14ac:dyDescent="0.3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6:23" x14ac:dyDescent="0.3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6:23" x14ac:dyDescent="0.3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6:23" x14ac:dyDescent="0.3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6:23" x14ac:dyDescent="0.3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6:23" x14ac:dyDescent="0.3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66" x14ac:dyDescent="0.3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66" x14ac:dyDescent="0.3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66" x14ac:dyDescent="0.3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66" x14ac:dyDescent="0.3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66" x14ac:dyDescent="0.3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66" x14ac:dyDescent="0.3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66" x14ac:dyDescent="0.3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66" x14ac:dyDescent="0.3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66" s="16" customFormat="1" x14ac:dyDescent="0.3">
      <c r="A345" s="1"/>
      <c r="B345" s="1"/>
      <c r="C345" s="4"/>
      <c r="D345" s="4"/>
      <c r="E345" s="4"/>
      <c r="X345" s="1"/>
      <c r="Y345" s="1"/>
      <c r="Z345" s="4"/>
      <c r="AA345" s="1"/>
      <c r="AB345" s="1"/>
      <c r="AC345" s="1"/>
      <c r="AD345" s="4"/>
      <c r="AE345" s="1"/>
      <c r="AF345" s="1"/>
      <c r="AG345" s="1"/>
      <c r="AH345" s="4"/>
      <c r="AI345" s="1"/>
      <c r="AJ345" s="1"/>
      <c r="AK345" s="1"/>
      <c r="AL345" s="4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s="16" customFormat="1" x14ac:dyDescent="0.3">
      <c r="A346" s="1"/>
      <c r="B346" s="1"/>
      <c r="C346" s="4"/>
      <c r="D346" s="4"/>
      <c r="E346" s="4"/>
      <c r="X346" s="1"/>
      <c r="Y346" s="1"/>
      <c r="Z346" s="4"/>
      <c r="AA346" s="1"/>
      <c r="AB346" s="1"/>
      <c r="AC346" s="1"/>
      <c r="AD346" s="4"/>
      <c r="AE346" s="1"/>
      <c r="AF346" s="1"/>
      <c r="AG346" s="1"/>
      <c r="AH346" s="4"/>
      <c r="AI346" s="1"/>
      <c r="AJ346" s="1"/>
      <c r="AK346" s="1"/>
      <c r="AL346" s="4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s="16" customFormat="1" x14ac:dyDescent="0.3">
      <c r="A347" s="1"/>
      <c r="B347" s="1"/>
      <c r="C347" s="4"/>
      <c r="D347" s="4"/>
      <c r="E347" s="4"/>
      <c r="X347" s="1"/>
      <c r="Y347" s="1"/>
      <c r="Z347" s="4"/>
      <c r="AA347" s="1"/>
      <c r="AB347" s="1"/>
      <c r="AC347" s="1"/>
      <c r="AD347" s="4"/>
      <c r="AE347" s="1"/>
      <c r="AF347" s="1"/>
      <c r="AG347" s="1"/>
      <c r="AH347" s="4"/>
      <c r="AI347" s="1"/>
      <c r="AJ347" s="1"/>
      <c r="AK347" s="1"/>
      <c r="AL347" s="4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</sheetData>
  <autoFilter ref="A3:AS264" xr:uid="{00000000-0009-0000-0000-000003000000}">
    <sortState xmlns:xlrd2="http://schemas.microsoft.com/office/spreadsheetml/2017/richdata2" ref="A14:AS14">
      <sortCondition ref="A3:A253"/>
    </sortState>
  </autoFilter>
  <conditionalFormatting sqref="E3 Y3:AS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2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19feb V2580</vt:lpstr>
      <vt:lpstr>'19feb V2580'!a</vt:lpstr>
      <vt:lpstr>'19feb V2580'!Área_de_impresión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MATEO SEBASTIAN PILCO PEREZ</cp:lastModifiedBy>
  <dcterms:created xsi:type="dcterms:W3CDTF">2025-03-07T20:30:05Z</dcterms:created>
  <dcterms:modified xsi:type="dcterms:W3CDTF">2025-04-02T15:32:03Z</dcterms:modified>
</cp:coreProperties>
</file>