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7 - Media - Mediana -  Moda" sheetId="1" r:id="rId4"/>
    <sheet state="visible" name="2.8 - Medidas de Simetría" sheetId="2" r:id="rId5"/>
    <sheet state="visible" name="2.9 - Varianza" sheetId="3" r:id="rId6"/>
    <sheet state="visible" name="2.10 - Desviación Estándar" sheetId="4" r:id="rId7"/>
    <sheet state="visible" name="2.11 - Covarianza" sheetId="5" r:id="rId8"/>
    <sheet state="visible" name="2.12 - Correlación" sheetId="6" r:id="rId9"/>
  </sheets>
  <definedNames/>
  <calcPr/>
</workbook>
</file>

<file path=xl/sharedStrings.xml><?xml version="1.0" encoding="utf-8"?>
<sst xmlns="http://schemas.openxmlformats.org/spreadsheetml/2006/main" count="41" uniqueCount="24">
  <si>
    <t>Ingresos Anuales</t>
  </si>
  <si>
    <t>Media</t>
  </si>
  <si>
    <t>Promedio del conjunto de datos.</t>
  </si>
  <si>
    <t>Mediana</t>
  </si>
  <si>
    <t xml:space="preserve">Número o posición central del conjunto de datos </t>
  </si>
  <si>
    <t>Moda</t>
  </si>
  <si>
    <t>Valor con más frecuencia.</t>
  </si>
  <si>
    <t>Dataset 1</t>
  </si>
  <si>
    <t>Dataset 2</t>
  </si>
  <si>
    <t>Asimetria</t>
  </si>
  <si>
    <t>Varianza</t>
  </si>
  <si>
    <t>Ingresos Anuales USA</t>
  </si>
  <si>
    <t xml:space="preserve">Varianza </t>
  </si>
  <si>
    <t>Desviación Estándar</t>
  </si>
  <si>
    <t>Coeficiente de Variación</t>
  </si>
  <si>
    <t>Ingresos Anuales Dinamarca</t>
  </si>
  <si>
    <t>Escritura</t>
  </si>
  <si>
    <t>Lectura</t>
  </si>
  <si>
    <t>(x-x̅)*(y-ȳ)</t>
  </si>
  <si>
    <t>Sumatoria</t>
  </si>
  <si>
    <t>Covarianza</t>
  </si>
  <si>
    <t>Tamaño Muestra</t>
  </si>
  <si>
    <t>Coeficiente de Correlación</t>
  </si>
  <si>
    <t>Es una correlación fuerte entre los dos conjuntos de datos, porque pasa de 0.5 y estan casi cerca o a la misma altura de los puntos.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</si>
</sst>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#,##0.00\ [$kr.-406]"/>
  </numFmts>
  <fonts count="9">
    <font>
      <sz val="10.0"/>
      <color rgb="FF000000"/>
      <name val="Arial"/>
      <scheme val="minor"/>
    </font>
    <font>
      <b/>
      <sz val="9.0"/>
      <color rgb="FF002060"/>
      <name val="Arial"/>
    </font>
    <font>
      <sz val="9.0"/>
      <color theme="1"/>
      <name val="Arial"/>
    </font>
    <font>
      <b/>
      <sz val="9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0.0"/>
      <color rgb="FF002060"/>
      <name val="Arial"/>
    </font>
    <font>
      <b/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readingOrder="0"/>
    </xf>
    <xf borderId="1" fillId="0" fontId="4" numFmtId="164" xfId="0" applyBorder="1" applyFont="1" applyNumberFormat="1"/>
    <xf borderId="2" fillId="0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1" fillId="0" fontId="4" numFmtId="0" xfId="0" applyBorder="1" applyFont="1"/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0" fontId="4" numFmtId="4" xfId="0" applyBorder="1" applyFont="1" applyNumberFormat="1"/>
    <xf borderId="0" fillId="0" fontId="4" numFmtId="4" xfId="0" applyFont="1" applyNumberFormat="1"/>
    <xf borderId="1" fillId="2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vertical="center" wrapText="1"/>
    </xf>
    <xf borderId="5" fillId="0" fontId="3" numFmtId="0" xfId="0" applyAlignment="1" applyBorder="1" applyFont="1">
      <alignment horizontal="right" readingOrder="0" shrinkToFit="0" vertical="center" wrapText="1"/>
    </xf>
    <xf borderId="5" fillId="0" fontId="4" numFmtId="0" xfId="0" applyAlignment="1" applyBorder="1" applyFont="1">
      <alignment shrinkToFit="0" vertical="center" wrapText="1"/>
    </xf>
    <xf borderId="6" fillId="0" fontId="5" numFmtId="0" xfId="0" applyBorder="1" applyFont="1"/>
    <xf borderId="0" fillId="0" fontId="6" numFmtId="0" xfId="0" applyFont="1"/>
    <xf borderId="0" fillId="0" fontId="3" numFmtId="0" xfId="0" applyAlignment="1" applyFont="1">
      <alignment horizontal="right"/>
    </xf>
    <xf borderId="1" fillId="2" fontId="2" numFmtId="165" xfId="0" applyAlignment="1" applyBorder="1" applyFont="1" applyNumberFormat="1">
      <alignment horizontal="right" vertical="bottom"/>
    </xf>
    <xf borderId="1" fillId="0" fontId="4" numFmtId="165" xfId="0" applyBorder="1" applyFont="1" applyNumberFormat="1"/>
    <xf borderId="0" fillId="2" fontId="1" numFmtId="0" xfId="0" applyAlignment="1" applyFont="1">
      <alignment horizontal="right" readingOrder="0" vertical="bottom"/>
    </xf>
    <xf borderId="1" fillId="3" fontId="7" numFmtId="0" xfId="0" applyAlignment="1" applyBorder="1" applyFill="1" applyFont="1">
      <alignment horizontal="center"/>
    </xf>
    <xf borderId="0" fillId="2" fontId="2" numFmtId="0" xfId="0" applyAlignment="1" applyFont="1">
      <alignment horizontal="right"/>
    </xf>
    <xf borderId="1" fillId="2" fontId="2" numFmtId="0" xfId="0" applyAlignment="1" applyBorder="1" applyFont="1">
      <alignment horizontal="right"/>
    </xf>
    <xf borderId="1" fillId="0" fontId="8" numFmtId="0" xfId="0" applyAlignment="1" applyBorder="1" applyFont="1">
      <alignment horizontal="right" readingOrder="0"/>
    </xf>
    <xf borderId="1" fillId="0" fontId="4" numFmtId="0" xfId="0" applyBorder="1" applyFont="1"/>
    <xf borderId="7" fillId="0" fontId="4" numFmtId="0" xfId="0" applyAlignment="1" applyBorder="1" applyFont="1">
      <alignment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'2.11 - Covarianza'!$B$2:$B$6</c:f>
            </c:numRef>
          </c:xVal>
          <c:yVal>
            <c:numRef>
              <c:f>'2.11 - Covarianza'!$C$2:$C$6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736421"/>
        <c:axId val="1923370856"/>
      </c:scatterChart>
      <c:valAx>
        <c:axId val="1789736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Escritura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370856"/>
      </c:valAx>
      <c:valAx>
        <c:axId val="1923370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Lectura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736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8</xdr:row>
      <xdr:rowOff>180975</xdr:rowOff>
    </xdr:from>
    <xdr:ext cx="3905250" cy="2590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0</v>
      </c>
    </row>
    <row r="2">
      <c r="A2" s="2">
        <v>62000.0</v>
      </c>
    </row>
    <row r="3">
      <c r="A3" s="2">
        <v>64000.0</v>
      </c>
    </row>
    <row r="4">
      <c r="A4" s="2">
        <v>49000.0</v>
      </c>
    </row>
    <row r="5">
      <c r="A5" s="2">
        <v>324000.0</v>
      </c>
      <c r="C5" s="3" t="s">
        <v>1</v>
      </c>
      <c r="D5" s="4">
        <f>AVERAGE(A2:A12)</f>
        <v>189848.1818</v>
      </c>
      <c r="E5" s="5" t="s">
        <v>2</v>
      </c>
      <c r="F5" s="6"/>
      <c r="G5" s="7"/>
    </row>
    <row r="6">
      <c r="A6" s="2">
        <v>1264000.0</v>
      </c>
      <c r="C6" s="3" t="s">
        <v>3</v>
      </c>
      <c r="D6" s="4">
        <f>MEDIAN(A2:A12)</f>
        <v>55000</v>
      </c>
      <c r="E6" s="5" t="s">
        <v>4</v>
      </c>
      <c r="F6" s="6"/>
      <c r="G6" s="7"/>
    </row>
    <row r="7">
      <c r="A7" s="2">
        <v>54330.0</v>
      </c>
      <c r="C7" s="3" t="s">
        <v>5</v>
      </c>
      <c r="D7" s="8">
        <f>MODE(A2:A12)</f>
        <v>64000</v>
      </c>
      <c r="E7" s="5" t="s">
        <v>6</v>
      </c>
      <c r="F7" s="6"/>
      <c r="G7" s="7"/>
    </row>
    <row r="8">
      <c r="A8" s="2">
        <v>64000.0</v>
      </c>
    </row>
    <row r="9">
      <c r="A9" s="2">
        <v>51000.0</v>
      </c>
    </row>
    <row r="10">
      <c r="A10" s="2">
        <v>55000.0</v>
      </c>
    </row>
    <row r="11">
      <c r="A11" s="2">
        <v>48000.0</v>
      </c>
    </row>
    <row r="12">
      <c r="A12" s="2">
        <v>53000.0</v>
      </c>
    </row>
  </sheetData>
  <mergeCells count="3">
    <mergeCell ref="E5:G5"/>
    <mergeCell ref="E6:G6"/>
    <mergeCell ref="E7:G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</v>
      </c>
      <c r="H1" s="9" t="s">
        <v>8</v>
      </c>
    </row>
    <row r="2">
      <c r="A2" s="10">
        <v>212.0</v>
      </c>
      <c r="H2" s="10">
        <v>586.0</v>
      </c>
    </row>
    <row r="3">
      <c r="A3" s="10">
        <v>869.0</v>
      </c>
      <c r="H3" s="10">
        <v>760.0</v>
      </c>
    </row>
    <row r="4">
      <c r="A4" s="10">
        <v>220.0</v>
      </c>
      <c r="C4" s="3" t="s">
        <v>9</v>
      </c>
      <c r="D4" s="8">
        <f>_xlfn.SKEW.P(A2:A31)</f>
        <v>0.598989919</v>
      </c>
      <c r="H4" s="10">
        <v>495.0</v>
      </c>
      <c r="J4" s="3" t="s">
        <v>9</v>
      </c>
      <c r="K4" s="8">
        <f>_xlfn.SKEW.P(H2:H31)</f>
        <v>-0.3518456842</v>
      </c>
    </row>
    <row r="5">
      <c r="A5" s="10">
        <v>654.0</v>
      </c>
      <c r="H5" s="10">
        <v>678.0</v>
      </c>
    </row>
    <row r="6">
      <c r="A6" s="10">
        <v>511.0</v>
      </c>
      <c r="H6" s="10">
        <v>559.0</v>
      </c>
    </row>
    <row r="7">
      <c r="A7" s="10">
        <v>624.0</v>
      </c>
      <c r="H7" s="10">
        <v>415.0</v>
      </c>
    </row>
    <row r="8">
      <c r="A8" s="10">
        <v>420.0</v>
      </c>
      <c r="H8" s="10">
        <v>370.0</v>
      </c>
    </row>
    <row r="9">
      <c r="A9" s="10">
        <v>121.0</v>
      </c>
      <c r="H9" s="10">
        <v>659.0</v>
      </c>
    </row>
    <row r="10">
      <c r="A10" s="10">
        <v>428.0</v>
      </c>
      <c r="H10" s="10">
        <v>119.0</v>
      </c>
    </row>
    <row r="11">
      <c r="A11" s="10">
        <v>865.0</v>
      </c>
      <c r="H11" s="10">
        <v>288.0</v>
      </c>
    </row>
    <row r="12">
      <c r="A12" s="10">
        <v>799.0</v>
      </c>
      <c r="H12" s="10">
        <v>241.0</v>
      </c>
    </row>
    <row r="13">
      <c r="A13" s="10">
        <v>405.0</v>
      </c>
      <c r="H13" s="10">
        <v>787.0</v>
      </c>
    </row>
    <row r="14">
      <c r="A14" s="10">
        <v>230.0</v>
      </c>
      <c r="H14" s="10">
        <v>522.0</v>
      </c>
    </row>
    <row r="15">
      <c r="A15" s="10">
        <v>670.0</v>
      </c>
      <c r="H15" s="10">
        <v>207.0</v>
      </c>
    </row>
    <row r="16">
      <c r="A16" s="10">
        <v>870.0</v>
      </c>
      <c r="H16" s="10">
        <v>160.0</v>
      </c>
    </row>
    <row r="17">
      <c r="A17" s="10">
        <v>366.0</v>
      </c>
      <c r="H17" s="10">
        <v>526.0</v>
      </c>
    </row>
    <row r="18">
      <c r="A18" s="10">
        <v>99.0</v>
      </c>
      <c r="H18" s="10">
        <v>656.0</v>
      </c>
    </row>
    <row r="19">
      <c r="A19" s="10">
        <v>55.0</v>
      </c>
      <c r="H19" s="10">
        <v>848.0</v>
      </c>
    </row>
    <row r="20">
      <c r="A20" s="10">
        <v>489.0</v>
      </c>
      <c r="H20" s="10">
        <v>720.0</v>
      </c>
    </row>
    <row r="21">
      <c r="A21" s="10">
        <v>312.0</v>
      </c>
      <c r="H21" s="10">
        <v>676.0</v>
      </c>
    </row>
    <row r="22">
      <c r="A22" s="10">
        <v>493.0</v>
      </c>
      <c r="H22" s="10">
        <v>581.0</v>
      </c>
    </row>
    <row r="23">
      <c r="A23" s="10">
        <v>163.0</v>
      </c>
      <c r="H23" s="10">
        <v>929.0</v>
      </c>
    </row>
    <row r="24">
      <c r="A24" s="10">
        <v>221.0</v>
      </c>
      <c r="H24" s="10">
        <v>653.0</v>
      </c>
    </row>
    <row r="25">
      <c r="A25" s="10">
        <v>84.0</v>
      </c>
      <c r="H25" s="10">
        <v>661.0</v>
      </c>
    </row>
    <row r="26">
      <c r="A26" s="10">
        <v>144.0</v>
      </c>
      <c r="H26" s="10">
        <v>770.0</v>
      </c>
    </row>
    <row r="27">
      <c r="A27" s="10">
        <v>48.0</v>
      </c>
      <c r="H27" s="10">
        <v>800.0</v>
      </c>
    </row>
    <row r="28">
      <c r="A28" s="10">
        <v>375.0</v>
      </c>
      <c r="H28" s="10">
        <v>529.0</v>
      </c>
    </row>
    <row r="29">
      <c r="A29" s="10">
        <v>86.0</v>
      </c>
      <c r="H29" s="10">
        <v>975.0</v>
      </c>
    </row>
    <row r="30">
      <c r="A30" s="10">
        <v>168.0</v>
      </c>
      <c r="H30" s="10">
        <v>995.0</v>
      </c>
    </row>
    <row r="31">
      <c r="A31" s="10">
        <v>100.0</v>
      </c>
      <c r="H31" s="10">
        <v>947.0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4" max="4" width="15.88"/>
  </cols>
  <sheetData>
    <row r="1">
      <c r="A1" s="1" t="s">
        <v>0</v>
      </c>
    </row>
    <row r="2">
      <c r="A2" s="2">
        <v>62000.0</v>
      </c>
    </row>
    <row r="3">
      <c r="A3" s="2">
        <v>64000.0</v>
      </c>
    </row>
    <row r="4">
      <c r="A4" s="2">
        <v>49000.0</v>
      </c>
    </row>
    <row r="5">
      <c r="A5" s="2">
        <v>324000.0</v>
      </c>
      <c r="C5" s="3" t="s">
        <v>1</v>
      </c>
      <c r="D5" s="4">
        <f>AVERAGE(A2:A12)</f>
        <v>189848.1818</v>
      </c>
    </row>
    <row r="6">
      <c r="A6" s="2">
        <v>1264000.0</v>
      </c>
      <c r="C6" s="3" t="s">
        <v>3</v>
      </c>
      <c r="D6" s="4">
        <f>MEDIAN(A2:A12)</f>
        <v>55000</v>
      </c>
    </row>
    <row r="7">
      <c r="A7" s="2">
        <v>54330.0</v>
      </c>
      <c r="C7" s="3" t="s">
        <v>5</v>
      </c>
      <c r="D7" s="8">
        <f>MODE(A2:A12)</f>
        <v>64000</v>
      </c>
    </row>
    <row r="8">
      <c r="A8" s="2">
        <v>64000.0</v>
      </c>
      <c r="C8" s="3" t="s">
        <v>10</v>
      </c>
      <c r="D8" s="11">
        <f>VAR(A2:A12)</f>
        <v>133433409536</v>
      </c>
    </row>
    <row r="9">
      <c r="A9" s="2">
        <v>51000.0</v>
      </c>
    </row>
    <row r="10">
      <c r="A10" s="2">
        <v>55000.0</v>
      </c>
    </row>
    <row r="11">
      <c r="A11" s="2">
        <v>48000.0</v>
      </c>
    </row>
    <row r="12">
      <c r="A12" s="2">
        <v>53000.0</v>
      </c>
    </row>
    <row r="20">
      <c r="D2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4" max="4" width="16.13"/>
  </cols>
  <sheetData>
    <row r="1">
      <c r="A1" s="13" t="s">
        <v>11</v>
      </c>
      <c r="B1" s="14"/>
      <c r="C1" s="14"/>
    </row>
    <row r="2">
      <c r="A2" s="2">
        <v>62000.0</v>
      </c>
    </row>
    <row r="3">
      <c r="A3" s="2">
        <v>64000.0</v>
      </c>
    </row>
    <row r="4">
      <c r="A4" s="2">
        <v>49000.0</v>
      </c>
      <c r="B4" s="14"/>
      <c r="C4" s="3" t="s">
        <v>1</v>
      </c>
      <c r="D4" s="4">
        <f>AVERAGE(A2:A12)</f>
        <v>189848.1818</v>
      </c>
    </row>
    <row r="5">
      <c r="A5" s="2">
        <v>324000.0</v>
      </c>
      <c r="B5" s="14"/>
      <c r="C5" s="3" t="s">
        <v>12</v>
      </c>
      <c r="D5" s="11">
        <f>VAR(A2:A12)</f>
        <v>133433409536</v>
      </c>
    </row>
    <row r="6">
      <c r="A6" s="2">
        <v>1264000.0</v>
      </c>
      <c r="B6" s="15"/>
      <c r="C6" s="16" t="s">
        <v>13</v>
      </c>
      <c r="D6" s="17">
        <f>STDEV(A2:A12)</f>
        <v>365285.381</v>
      </c>
    </row>
    <row r="7">
      <c r="A7" s="2">
        <v>54330.0</v>
      </c>
      <c r="B7" s="15"/>
      <c r="C7" s="18"/>
      <c r="D7" s="18"/>
    </row>
    <row r="8">
      <c r="A8" s="2">
        <v>64000.0</v>
      </c>
      <c r="B8" s="15"/>
      <c r="C8" s="16" t="s">
        <v>14</v>
      </c>
      <c r="D8" s="17">
        <f>D6/D4*100</f>
        <v>192.4092069</v>
      </c>
    </row>
    <row r="9">
      <c r="A9" s="2">
        <v>51000.0</v>
      </c>
      <c r="B9" s="15"/>
      <c r="C9" s="18"/>
      <c r="D9" s="18"/>
    </row>
    <row r="10">
      <c r="A10" s="2">
        <v>55000.0</v>
      </c>
      <c r="B10" s="19"/>
      <c r="C10" s="20"/>
    </row>
    <row r="11">
      <c r="A11" s="2">
        <v>48000.0</v>
      </c>
      <c r="B11" s="19"/>
      <c r="C11" s="20"/>
    </row>
    <row r="12">
      <c r="A12" s="2">
        <v>53000.0</v>
      </c>
      <c r="B12" s="19"/>
      <c r="C12" s="20"/>
    </row>
    <row r="13">
      <c r="B13" s="19"/>
      <c r="C13" s="20"/>
    </row>
    <row r="14">
      <c r="B14" s="19"/>
      <c r="C14" s="20"/>
    </row>
    <row r="15">
      <c r="A15" s="1" t="s">
        <v>15</v>
      </c>
      <c r="B15" s="19"/>
      <c r="C15" s="20"/>
    </row>
    <row r="16">
      <c r="A16" s="21">
        <v>462852.36502627813</v>
      </c>
      <c r="B16" s="19"/>
      <c r="C16" s="20"/>
    </row>
    <row r="17">
      <c r="A17" s="21">
        <v>470317.7257525084</v>
      </c>
      <c r="B17" s="19"/>
      <c r="C17" s="20"/>
    </row>
    <row r="18">
      <c r="A18" s="21">
        <v>567367.4151935022</v>
      </c>
      <c r="B18" s="14"/>
      <c r="C18" s="3" t="s">
        <v>1</v>
      </c>
      <c r="D18" s="22">
        <f>AVERAGE(A16:A26)</f>
        <v>504929.8528</v>
      </c>
    </row>
    <row r="19">
      <c r="A19" s="21">
        <v>589763.497372193</v>
      </c>
      <c r="B19" s="14"/>
      <c r="C19" s="3" t="s">
        <v>10</v>
      </c>
      <c r="D19" s="11">
        <f>VAR(A16:A26)</f>
        <v>2098548471</v>
      </c>
    </row>
    <row r="20">
      <c r="A20" s="21">
        <v>500179.1686574296</v>
      </c>
      <c r="B20" s="15"/>
      <c r="C20" s="16" t="s">
        <v>13</v>
      </c>
      <c r="D20" s="17">
        <f>STDEV(A16:A26)</f>
        <v>45809.91673</v>
      </c>
    </row>
    <row r="21">
      <c r="A21" s="21">
        <v>492713.80793119926</v>
      </c>
      <c r="B21" s="15"/>
      <c r="C21" s="18"/>
      <c r="D21" s="18"/>
    </row>
    <row r="22">
      <c r="A22" s="21">
        <v>515109.89010989014</v>
      </c>
      <c r="B22" s="15"/>
      <c r="C22" s="16" t="s">
        <v>14</v>
      </c>
      <c r="D22" s="17">
        <f>D20/D18*100</f>
        <v>9.072530864</v>
      </c>
    </row>
    <row r="23">
      <c r="A23" s="21">
        <v>507644.5293836599</v>
      </c>
      <c r="B23" s="15"/>
      <c r="C23" s="18"/>
      <c r="D23" s="18"/>
    </row>
    <row r="24">
      <c r="A24" s="21">
        <v>425525.5613951266</v>
      </c>
    </row>
    <row r="25">
      <c r="A25" s="21">
        <v>522575.25083612045</v>
      </c>
    </row>
    <row r="26">
      <c r="A26" s="21">
        <v>500179.1686574296</v>
      </c>
    </row>
  </sheetData>
  <mergeCells count="8">
    <mergeCell ref="C6:C7"/>
    <mergeCell ref="D6:D7"/>
    <mergeCell ref="C8:C9"/>
    <mergeCell ref="D8:D9"/>
    <mergeCell ref="C20:C21"/>
    <mergeCell ref="D20:D21"/>
    <mergeCell ref="C22:C23"/>
    <mergeCell ref="D22:D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38"/>
  </cols>
  <sheetData>
    <row r="1">
      <c r="A1" s="23"/>
      <c r="B1" s="1" t="s">
        <v>16</v>
      </c>
      <c r="C1" s="1" t="s">
        <v>17</v>
      </c>
      <c r="F1" s="24" t="s">
        <v>18</v>
      </c>
    </row>
    <row r="2">
      <c r="A2" s="25"/>
      <c r="B2" s="26">
        <v>344.0</v>
      </c>
      <c r="C2" s="26">
        <v>378.0</v>
      </c>
      <c r="F2" s="11">
        <f>(B2-B7)*(C2-C7)</f>
        <v>19490.16</v>
      </c>
    </row>
    <row r="3">
      <c r="A3" s="25"/>
      <c r="B3" s="26">
        <v>383.0</v>
      </c>
      <c r="C3" s="26">
        <v>349.0</v>
      </c>
      <c r="F3" s="11">
        <f>(B3-B7)*(C3-C7)</f>
        <v>19004.16</v>
      </c>
    </row>
    <row r="4">
      <c r="A4" s="25"/>
      <c r="B4" s="26">
        <v>611.0</v>
      </c>
      <c r="C4" s="26">
        <v>503.0</v>
      </c>
      <c r="F4" s="11">
        <f>(B4-B7)*(C4-C7)</f>
        <v>1179.36</v>
      </c>
    </row>
    <row r="5">
      <c r="A5" s="25"/>
      <c r="B5" s="26">
        <v>713.0</v>
      </c>
      <c r="C5" s="26">
        <v>719.0</v>
      </c>
      <c r="F5" s="11">
        <f>(B5-B7)*(C5-C7)</f>
        <v>44714.16</v>
      </c>
    </row>
    <row r="6">
      <c r="A6" s="25"/>
      <c r="B6" s="26">
        <v>536.0</v>
      </c>
      <c r="C6" s="26">
        <v>503.0</v>
      </c>
      <c r="F6" s="11">
        <f>(B6-B7)*(C6-C7)</f>
        <v>234.36</v>
      </c>
    </row>
    <row r="7">
      <c r="A7" s="27" t="s">
        <v>1</v>
      </c>
      <c r="B7" s="8">
        <f t="shared" ref="B7:C7" si="1">AVERAGE(B2:B6)</f>
        <v>517.4</v>
      </c>
      <c r="C7" s="8">
        <f t="shared" si="1"/>
        <v>490.4</v>
      </c>
      <c r="E7" s="3" t="s">
        <v>19</v>
      </c>
      <c r="F7" s="11">
        <f>SUM(F2:F6)</f>
        <v>84622.2</v>
      </c>
    </row>
    <row r="8">
      <c r="E8" s="3" t="s">
        <v>20</v>
      </c>
      <c r="F8" s="11">
        <f>_xlfn.COVARIANCE.S(B2:B6,C2:C6)</f>
        <v>21155.55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/>
      <c r="B1" s="1" t="s">
        <v>16</v>
      </c>
      <c r="C1" s="1" t="s">
        <v>17</v>
      </c>
      <c r="F1" s="24" t="s">
        <v>18</v>
      </c>
    </row>
    <row r="2">
      <c r="A2" s="25"/>
      <c r="B2" s="26">
        <v>344.0</v>
      </c>
      <c r="C2" s="26">
        <v>378.0</v>
      </c>
      <c r="F2" s="11">
        <f>(B2-B7)*(C2-C7)</f>
        <v>19490.16</v>
      </c>
    </row>
    <row r="3">
      <c r="A3" s="25"/>
      <c r="B3" s="26">
        <v>383.0</v>
      </c>
      <c r="C3" s="26">
        <v>349.0</v>
      </c>
      <c r="F3" s="11">
        <f>(B3-B7)*(C3-C7)</f>
        <v>19004.16</v>
      </c>
    </row>
    <row r="4">
      <c r="A4" s="25"/>
      <c r="B4" s="26">
        <v>611.0</v>
      </c>
      <c r="C4" s="26">
        <v>503.0</v>
      </c>
      <c r="F4" s="11">
        <f>(B4-B7)*(C4-C7)</f>
        <v>1179.36</v>
      </c>
    </row>
    <row r="5">
      <c r="A5" s="25"/>
      <c r="B5" s="26">
        <v>713.0</v>
      </c>
      <c r="C5" s="26">
        <v>719.0</v>
      </c>
      <c r="F5" s="11">
        <f>(B5-B7)*(C5-C7)</f>
        <v>44714.16</v>
      </c>
    </row>
    <row r="6">
      <c r="A6" s="25"/>
      <c r="B6" s="26">
        <v>536.0</v>
      </c>
      <c r="C6" s="26">
        <v>503.0</v>
      </c>
      <c r="F6" s="11">
        <f>(B6-B7)*(C6-C7)</f>
        <v>234.36</v>
      </c>
    </row>
    <row r="7">
      <c r="A7" s="27" t="s">
        <v>1</v>
      </c>
      <c r="B7" s="8">
        <f t="shared" ref="B7:C7" si="1">AVERAGE(B2:B6)</f>
        <v>517.4</v>
      </c>
      <c r="C7" s="8">
        <f t="shared" si="1"/>
        <v>490.4</v>
      </c>
      <c r="E7" s="3" t="s">
        <v>19</v>
      </c>
      <c r="F7" s="11">
        <f>SUM(F2:F6)</f>
        <v>84622.2</v>
      </c>
    </row>
    <row r="8">
      <c r="E8" s="3" t="s">
        <v>21</v>
      </c>
      <c r="F8" s="28">
        <f>COUNT(B2:B6)</f>
        <v>5</v>
      </c>
    </row>
    <row r="9">
      <c r="E9" s="3" t="s">
        <v>20</v>
      </c>
      <c r="F9" s="11">
        <f>_xlfn.COVARIANCE.S(B2:B6,C2:C6)</f>
        <v>21155.55</v>
      </c>
    </row>
    <row r="10">
      <c r="E10" s="16" t="s">
        <v>22</v>
      </c>
      <c r="F10" s="17">
        <f>CORREL(B2:B6,C2:C6)</f>
        <v>0.9381257133</v>
      </c>
      <c r="G10" s="29" t="s">
        <v>23</v>
      </c>
      <c r="H10" s="30"/>
      <c r="I10" s="30"/>
      <c r="J10" s="31"/>
    </row>
    <row r="11">
      <c r="E11" s="18"/>
      <c r="F11" s="18"/>
      <c r="G11" s="32"/>
      <c r="H11" s="33"/>
      <c r="I11" s="33"/>
      <c r="J11" s="34"/>
    </row>
  </sheetData>
  <mergeCells count="3">
    <mergeCell ref="E10:E11"/>
    <mergeCell ref="F10:F11"/>
    <mergeCell ref="G10:J11"/>
  </mergeCells>
  <drawing r:id="rId1"/>
</worksheet>
</file>