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rhoadsa\Downloads\"/>
    </mc:Choice>
  </mc:AlternateContent>
  <xr:revisionPtr revIDLastSave="0" documentId="13_ncr:1_{623EFC04-C43E-403D-BA7A-F8C59923EA88}" xr6:coauthVersionLast="36" xr6:coauthVersionMax="36" xr10:uidLastSave="{00000000-0000-0000-0000-000000000000}"/>
  <bookViews>
    <workbookView xWindow="0" yWindow="0" windowWidth="21570" windowHeight="798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2" i="1"/>
  <c r="D2" i="1"/>
  <c r="E2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D82" i="1" s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" i="1"/>
  <c r="D3" i="1" s="1"/>
  <c r="B10" i="1"/>
  <c r="B14" i="1" s="1"/>
  <c r="B18" i="1" s="1"/>
  <c r="B22" i="1" s="1"/>
  <c r="B26" i="1" s="1"/>
  <c r="B30" i="1" s="1"/>
  <c r="B34" i="1" s="1"/>
  <c r="B38" i="1" s="1"/>
  <c r="B42" i="1" s="1"/>
  <c r="B46" i="1" s="1"/>
  <c r="B50" i="1" s="1"/>
  <c r="B54" i="1" s="1"/>
  <c r="B58" i="1" s="1"/>
  <c r="B62" i="1" s="1"/>
  <c r="B66" i="1" s="1"/>
  <c r="B70" i="1" s="1"/>
  <c r="B74" i="1" s="1"/>
  <c r="B78" i="1" s="1"/>
  <c r="B82" i="1" s="1"/>
  <c r="B86" i="1" s="1"/>
  <c r="B90" i="1" s="1"/>
  <c r="B94" i="1" s="1"/>
  <c r="B98" i="1" s="1"/>
  <c r="B102" i="1" s="1"/>
  <c r="B106" i="1" s="1"/>
  <c r="B110" i="1" s="1"/>
  <c r="B114" i="1" s="1"/>
  <c r="B118" i="1" s="1"/>
  <c r="B122" i="1" s="1"/>
  <c r="B126" i="1" s="1"/>
  <c r="B130" i="1" s="1"/>
  <c r="B134" i="1" s="1"/>
  <c r="B138" i="1" s="1"/>
  <c r="B142" i="1" s="1"/>
  <c r="B146" i="1" s="1"/>
  <c r="B150" i="1" s="1"/>
  <c r="B154" i="1" s="1"/>
  <c r="B158" i="1" s="1"/>
  <c r="B162" i="1" s="1"/>
  <c r="B11" i="1"/>
  <c r="B15" i="1" s="1"/>
  <c r="B19" i="1" s="1"/>
  <c r="B23" i="1" s="1"/>
  <c r="B27" i="1" s="1"/>
  <c r="B31" i="1" s="1"/>
  <c r="B35" i="1" s="1"/>
  <c r="B39" i="1" s="1"/>
  <c r="B43" i="1" s="1"/>
  <c r="B47" i="1" s="1"/>
  <c r="B51" i="1" s="1"/>
  <c r="B55" i="1" s="1"/>
  <c r="B59" i="1" s="1"/>
  <c r="B63" i="1" s="1"/>
  <c r="B67" i="1" s="1"/>
  <c r="B71" i="1" s="1"/>
  <c r="B75" i="1" s="1"/>
  <c r="B79" i="1" s="1"/>
  <c r="B83" i="1" s="1"/>
  <c r="B87" i="1" s="1"/>
  <c r="B91" i="1" s="1"/>
  <c r="B95" i="1" s="1"/>
  <c r="B99" i="1" s="1"/>
  <c r="B103" i="1" s="1"/>
  <c r="B107" i="1" s="1"/>
  <c r="B111" i="1" s="1"/>
  <c r="B115" i="1" s="1"/>
  <c r="B119" i="1" s="1"/>
  <c r="B123" i="1" s="1"/>
  <c r="B127" i="1" s="1"/>
  <c r="B131" i="1" s="1"/>
  <c r="B135" i="1" s="1"/>
  <c r="B139" i="1" s="1"/>
  <c r="B143" i="1" s="1"/>
  <c r="B147" i="1" s="1"/>
  <c r="B151" i="1" s="1"/>
  <c r="B155" i="1" s="1"/>
  <c r="B159" i="1" s="1"/>
  <c r="B163" i="1" s="1"/>
  <c r="D163" i="1" s="1"/>
  <c r="B12" i="1"/>
  <c r="B16" i="1" s="1"/>
  <c r="B13" i="1"/>
  <c r="D13" i="1" s="1"/>
  <c r="B17" i="1"/>
  <c r="B21" i="1" s="1"/>
  <c r="K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D21" i="1" l="1"/>
  <c r="B25" i="1"/>
  <c r="B20" i="1"/>
  <c r="D16" i="1"/>
  <c r="D34" i="1"/>
  <c r="D17" i="1"/>
  <c r="D18" i="1"/>
  <c r="D159" i="1"/>
  <c r="D143" i="1"/>
  <c r="D127" i="1"/>
  <c r="D111" i="1"/>
  <c r="D95" i="1"/>
  <c r="D79" i="1"/>
  <c r="D63" i="1"/>
  <c r="D47" i="1"/>
  <c r="D31" i="1"/>
  <c r="D15" i="1"/>
  <c r="D114" i="1"/>
  <c r="D158" i="1"/>
  <c r="D142" i="1"/>
  <c r="D126" i="1"/>
  <c r="D110" i="1"/>
  <c r="D94" i="1"/>
  <c r="D78" i="1"/>
  <c r="D62" i="1"/>
  <c r="D46" i="1"/>
  <c r="D30" i="1"/>
  <c r="D14" i="1"/>
  <c r="D66" i="1"/>
  <c r="D12" i="1"/>
  <c r="D98" i="1"/>
  <c r="D155" i="1"/>
  <c r="D139" i="1"/>
  <c r="D123" i="1"/>
  <c r="D107" i="1"/>
  <c r="D91" i="1"/>
  <c r="D75" i="1"/>
  <c r="D59" i="1"/>
  <c r="D43" i="1"/>
  <c r="D27" i="1"/>
  <c r="D11" i="1"/>
  <c r="D154" i="1"/>
  <c r="D138" i="1"/>
  <c r="D122" i="1"/>
  <c r="D106" i="1"/>
  <c r="D90" i="1"/>
  <c r="D74" i="1"/>
  <c r="D58" i="1"/>
  <c r="D42" i="1"/>
  <c r="D26" i="1"/>
  <c r="D10" i="1"/>
  <c r="D146" i="1"/>
  <c r="D9" i="1"/>
  <c r="D8" i="1"/>
  <c r="D151" i="1"/>
  <c r="D135" i="1"/>
  <c r="D119" i="1"/>
  <c r="D103" i="1"/>
  <c r="D87" i="1"/>
  <c r="D71" i="1"/>
  <c r="D55" i="1"/>
  <c r="D39" i="1"/>
  <c r="D23" i="1"/>
  <c r="D7" i="1"/>
  <c r="D130" i="1"/>
  <c r="D150" i="1"/>
  <c r="D134" i="1"/>
  <c r="D118" i="1"/>
  <c r="D102" i="1"/>
  <c r="D86" i="1"/>
  <c r="D70" i="1"/>
  <c r="D54" i="1"/>
  <c r="D38" i="1"/>
  <c r="D22" i="1"/>
  <c r="D6" i="1"/>
  <c r="D162" i="1"/>
  <c r="D5" i="1"/>
  <c r="D50" i="1"/>
  <c r="D4" i="1"/>
  <c r="D147" i="1"/>
  <c r="D131" i="1"/>
  <c r="D115" i="1"/>
  <c r="D99" i="1"/>
  <c r="D83" i="1"/>
  <c r="D67" i="1"/>
  <c r="D51" i="1"/>
  <c r="D35" i="1"/>
  <c r="D19" i="1"/>
  <c r="B24" i="1" l="1"/>
  <c r="D20" i="1"/>
  <c r="B29" i="1"/>
  <c r="D25" i="1"/>
  <c r="B33" i="1" l="1"/>
  <c r="D29" i="1"/>
  <c r="B28" i="1"/>
  <c r="D24" i="1"/>
  <c r="B37" i="1" l="1"/>
  <c r="D33" i="1"/>
  <c r="B32" i="1"/>
  <c r="D28" i="1"/>
  <c r="B36" i="1" l="1"/>
  <c r="D32" i="1"/>
  <c r="B41" i="1"/>
  <c r="D37" i="1"/>
  <c r="B45" i="1" l="1"/>
  <c r="D41" i="1"/>
  <c r="B40" i="1"/>
  <c r="D36" i="1"/>
  <c r="B44" i="1" l="1"/>
  <c r="D40" i="1"/>
  <c r="B49" i="1"/>
  <c r="D45" i="1"/>
  <c r="B53" i="1" l="1"/>
  <c r="D49" i="1"/>
  <c r="B48" i="1"/>
  <c r="D44" i="1"/>
  <c r="B52" i="1" l="1"/>
  <c r="D48" i="1"/>
  <c r="B57" i="1"/>
  <c r="D53" i="1"/>
  <c r="B61" i="1" l="1"/>
  <c r="D57" i="1"/>
  <c r="B56" i="1"/>
  <c r="D52" i="1"/>
  <c r="B60" i="1" l="1"/>
  <c r="D56" i="1"/>
  <c r="B65" i="1"/>
  <c r="D61" i="1"/>
  <c r="B69" i="1" l="1"/>
  <c r="D65" i="1"/>
  <c r="B64" i="1"/>
  <c r="D60" i="1"/>
  <c r="B68" i="1" l="1"/>
  <c r="D64" i="1"/>
  <c r="B73" i="1"/>
  <c r="D69" i="1"/>
  <c r="B77" i="1" l="1"/>
  <c r="D73" i="1"/>
  <c r="B72" i="1"/>
  <c r="D68" i="1"/>
  <c r="B76" i="1" l="1"/>
  <c r="D72" i="1"/>
  <c r="B81" i="1"/>
  <c r="D77" i="1"/>
  <c r="B85" i="1" l="1"/>
  <c r="D81" i="1"/>
  <c r="B80" i="1"/>
  <c r="D76" i="1"/>
  <c r="B84" i="1" l="1"/>
  <c r="D80" i="1"/>
  <c r="B89" i="1"/>
  <c r="D85" i="1"/>
  <c r="B93" i="1" l="1"/>
  <c r="D89" i="1"/>
  <c r="B88" i="1"/>
  <c r="D84" i="1"/>
  <c r="B92" i="1" l="1"/>
  <c r="D88" i="1"/>
  <c r="B97" i="1"/>
  <c r="D93" i="1"/>
  <c r="B101" i="1" l="1"/>
  <c r="D97" i="1"/>
  <c r="B96" i="1"/>
  <c r="D92" i="1"/>
  <c r="B100" i="1" l="1"/>
  <c r="D96" i="1"/>
  <c r="B105" i="1"/>
  <c r="D101" i="1"/>
  <c r="B104" i="1" l="1"/>
  <c r="D100" i="1"/>
  <c r="B109" i="1"/>
  <c r="D105" i="1"/>
  <c r="B108" i="1" l="1"/>
  <c r="D104" i="1"/>
  <c r="B113" i="1"/>
  <c r="D109" i="1"/>
  <c r="B112" i="1" l="1"/>
  <c r="D108" i="1"/>
  <c r="B117" i="1"/>
  <c r="D113" i="1"/>
  <c r="B116" i="1" l="1"/>
  <c r="D112" i="1"/>
  <c r="B121" i="1"/>
  <c r="D117" i="1"/>
  <c r="B120" i="1" l="1"/>
  <c r="D116" i="1"/>
  <c r="B125" i="1"/>
  <c r="D121" i="1"/>
  <c r="B124" i="1" l="1"/>
  <c r="D120" i="1"/>
  <c r="B129" i="1"/>
  <c r="D125" i="1"/>
  <c r="B128" i="1" l="1"/>
  <c r="D124" i="1"/>
  <c r="B133" i="1"/>
  <c r="D129" i="1"/>
  <c r="B132" i="1" l="1"/>
  <c r="D128" i="1"/>
  <c r="B137" i="1"/>
  <c r="D133" i="1"/>
  <c r="B136" i="1" l="1"/>
  <c r="D132" i="1"/>
  <c r="B141" i="1"/>
  <c r="D137" i="1"/>
  <c r="B140" i="1" l="1"/>
  <c r="D136" i="1"/>
  <c r="B145" i="1"/>
  <c r="D141" i="1"/>
  <c r="B144" i="1" l="1"/>
  <c r="D140" i="1"/>
  <c r="B149" i="1"/>
  <c r="D145" i="1"/>
  <c r="B153" i="1" l="1"/>
  <c r="D149" i="1"/>
  <c r="B148" i="1"/>
  <c r="D144" i="1"/>
  <c r="B152" i="1" l="1"/>
  <c r="D148" i="1"/>
  <c r="B157" i="1"/>
  <c r="D153" i="1"/>
  <c r="B161" i="1" l="1"/>
  <c r="D157" i="1"/>
  <c r="B156" i="1"/>
  <c r="D152" i="1"/>
  <c r="B160" i="1" l="1"/>
  <c r="D156" i="1"/>
  <c r="B165" i="1"/>
  <c r="D165" i="1" s="1"/>
  <c r="D161" i="1"/>
  <c r="B164" i="1" l="1"/>
  <c r="D164" i="1" s="1"/>
  <c r="D160" i="1"/>
</calcChain>
</file>

<file path=xl/sharedStrings.xml><?xml version="1.0" encoding="utf-8"?>
<sst xmlns="http://schemas.openxmlformats.org/spreadsheetml/2006/main" count="177" uniqueCount="177">
  <si>
    <t>1960q1</t>
  </si>
  <si>
    <t>1960q2</t>
  </si>
  <si>
    <t>1960q3</t>
  </si>
  <si>
    <t>1960q4</t>
  </si>
  <si>
    <t>1961q1</t>
  </si>
  <si>
    <t>1961q2</t>
  </si>
  <si>
    <t>1961q3</t>
  </si>
  <si>
    <t>1961q4</t>
  </si>
  <si>
    <t>1962q1</t>
  </si>
  <si>
    <t>1962q2</t>
  </si>
  <si>
    <t>1962q3</t>
  </si>
  <si>
    <t>1962q4</t>
  </si>
  <si>
    <t>1963q1</t>
  </si>
  <si>
    <t>1963q2</t>
  </si>
  <si>
    <t>1963q3</t>
  </si>
  <si>
    <t>1963q4</t>
  </si>
  <si>
    <t>1964q1</t>
  </si>
  <si>
    <t>1964q2</t>
  </si>
  <si>
    <t>1964q3</t>
  </si>
  <si>
    <t>1964q4</t>
  </si>
  <si>
    <t>1965q1</t>
  </si>
  <si>
    <t>1965q2</t>
  </si>
  <si>
    <t>1965q3</t>
  </si>
  <si>
    <t>1965q4</t>
  </si>
  <si>
    <t>1966q1</t>
  </si>
  <si>
    <t>1966q2</t>
  </si>
  <si>
    <t>1966q3</t>
  </si>
  <si>
    <t>1966q4</t>
  </si>
  <si>
    <t>1967q1</t>
  </si>
  <si>
    <t>1967q2</t>
  </si>
  <si>
    <t>1967q3</t>
  </si>
  <si>
    <t>1967q4</t>
  </si>
  <si>
    <t>1968q1</t>
  </si>
  <si>
    <t>1968q2</t>
  </si>
  <si>
    <t>1968q3</t>
  </si>
  <si>
    <t>1968q4</t>
  </si>
  <si>
    <t>1969q1</t>
  </si>
  <si>
    <t>1969q2</t>
  </si>
  <si>
    <t>1969q3</t>
  </si>
  <si>
    <t>1969q4</t>
  </si>
  <si>
    <t>1970q1</t>
  </si>
  <si>
    <t>1970q2</t>
  </si>
  <si>
    <t>1970q3</t>
  </si>
  <si>
    <t>1970q4</t>
  </si>
  <si>
    <t>1971q1</t>
  </si>
  <si>
    <t>1971q2</t>
  </si>
  <si>
    <t>1971q3</t>
  </si>
  <si>
    <t>1971q4</t>
  </si>
  <si>
    <t>1972q1</t>
  </si>
  <si>
    <t>1972q2</t>
  </si>
  <si>
    <t>1972q3</t>
  </si>
  <si>
    <t>1972q4</t>
  </si>
  <si>
    <t>1973q1</t>
  </si>
  <si>
    <t>1973q2</t>
  </si>
  <si>
    <t>1973q3</t>
  </si>
  <si>
    <t>1973q4</t>
  </si>
  <si>
    <t>1974q1</t>
  </si>
  <si>
    <t>1974q2</t>
  </si>
  <si>
    <t>1974q3</t>
  </si>
  <si>
    <t>1974q4</t>
  </si>
  <si>
    <t>1975q1</t>
  </si>
  <si>
    <t>1975q2</t>
  </si>
  <si>
    <t>1975q3</t>
  </si>
  <si>
    <t>1975q4</t>
  </si>
  <si>
    <t>1976q1</t>
  </si>
  <si>
    <t>1976q2</t>
  </si>
  <si>
    <t>1976q3</t>
  </si>
  <si>
    <t>1976q4</t>
  </si>
  <si>
    <t>1977q1</t>
  </si>
  <si>
    <t>1977q2</t>
  </si>
  <si>
    <t>1977q3</t>
  </si>
  <si>
    <t>1977q4</t>
  </si>
  <si>
    <t>1978q1</t>
  </si>
  <si>
    <t>1978q2</t>
  </si>
  <si>
    <t>1978q3</t>
  </si>
  <si>
    <t>1978q4</t>
  </si>
  <si>
    <t>1979q1</t>
  </si>
  <si>
    <t>1979q2</t>
  </si>
  <si>
    <t>1979q3</t>
  </si>
  <si>
    <t>1979q4</t>
  </si>
  <si>
    <t>1980q1</t>
  </si>
  <si>
    <t>1980q2</t>
  </si>
  <si>
    <t>1980q3</t>
  </si>
  <si>
    <t>1980q4</t>
  </si>
  <si>
    <t>1981q1</t>
  </si>
  <si>
    <t>1981q2</t>
  </si>
  <si>
    <t>1981q3</t>
  </si>
  <si>
    <t>1981q4</t>
  </si>
  <si>
    <t>1982q1</t>
  </si>
  <si>
    <t>1982q2</t>
  </si>
  <si>
    <t>1982q3</t>
  </si>
  <si>
    <t>1982q4</t>
  </si>
  <si>
    <t>1983q1</t>
  </si>
  <si>
    <t>1983q2</t>
  </si>
  <si>
    <t>1983q3</t>
  </si>
  <si>
    <t>1983q4</t>
  </si>
  <si>
    <t>1984q1</t>
  </si>
  <si>
    <t>1984q2</t>
  </si>
  <si>
    <t>1984q3</t>
  </si>
  <si>
    <t>1984q4</t>
  </si>
  <si>
    <t>1985q1</t>
  </si>
  <si>
    <t>1985q2</t>
  </si>
  <si>
    <t>1985q3</t>
  </si>
  <si>
    <t>1985q4</t>
  </si>
  <si>
    <t>1986q1</t>
  </si>
  <si>
    <t>1986q2</t>
  </si>
  <si>
    <t>1986q3</t>
  </si>
  <si>
    <t>1986q4</t>
  </si>
  <si>
    <t>1987q1</t>
  </si>
  <si>
    <t>1987q2</t>
  </si>
  <si>
    <t>1987q3</t>
  </si>
  <si>
    <t>1987q4</t>
  </si>
  <si>
    <t>1988q1</t>
  </si>
  <si>
    <t>1988q2</t>
  </si>
  <si>
    <t>1988q3</t>
  </si>
  <si>
    <t>1988q4</t>
  </si>
  <si>
    <t>1989q1</t>
  </si>
  <si>
    <t>1989q2</t>
  </si>
  <si>
    <t>1989q3</t>
  </si>
  <si>
    <t>1989q4</t>
  </si>
  <si>
    <t>1990q1</t>
  </si>
  <si>
    <t>1990q2</t>
  </si>
  <si>
    <t>1990q3</t>
  </si>
  <si>
    <t>1990q4</t>
  </si>
  <si>
    <t>1991q1</t>
  </si>
  <si>
    <t>1991q2</t>
  </si>
  <si>
    <t>1991q3</t>
  </si>
  <si>
    <t>1991q4</t>
  </si>
  <si>
    <t>1992q1</t>
  </si>
  <si>
    <t>1992q2</t>
  </si>
  <si>
    <t>1992q3</t>
  </si>
  <si>
    <t>1992q4</t>
  </si>
  <si>
    <t>1993q1</t>
  </si>
  <si>
    <t>1993q2</t>
  </si>
  <si>
    <t>1993q3</t>
  </si>
  <si>
    <t>1993q4</t>
  </si>
  <si>
    <t>1994q1</t>
  </si>
  <si>
    <t>1994q2</t>
  </si>
  <si>
    <t>1994q3</t>
  </si>
  <si>
    <t>1994q4</t>
  </si>
  <si>
    <t>1995q1</t>
  </si>
  <si>
    <t>1995q2</t>
  </si>
  <si>
    <t>1995q3</t>
  </si>
  <si>
    <t>1995q4</t>
  </si>
  <si>
    <t>1996q1</t>
  </si>
  <si>
    <t>1996q2</t>
  </si>
  <si>
    <t>1996q3</t>
  </si>
  <si>
    <t>1996q4</t>
  </si>
  <si>
    <t>1997q1</t>
  </si>
  <si>
    <t>1997q2</t>
  </si>
  <si>
    <t>1997q3</t>
  </si>
  <si>
    <t>1997q4</t>
  </si>
  <si>
    <t>1998q1</t>
  </si>
  <si>
    <t>1998q2</t>
  </si>
  <si>
    <t>1998q3</t>
  </si>
  <si>
    <t>1998q4</t>
  </si>
  <si>
    <t>1999q1</t>
  </si>
  <si>
    <t>1999q2</t>
  </si>
  <si>
    <t>1999q3</t>
  </si>
  <si>
    <t>1999q4</t>
  </si>
  <si>
    <t>2000q1</t>
  </si>
  <si>
    <t>2000q2</t>
  </si>
  <si>
    <t>2000q3</t>
  </si>
  <si>
    <t>2000q4</t>
  </si>
  <si>
    <t>u</t>
  </si>
  <si>
    <t>p</t>
  </si>
  <si>
    <t>R</t>
  </si>
  <si>
    <t>observation_date</t>
  </si>
  <si>
    <t>GDPCTPI</t>
  </si>
  <si>
    <t>CWGDP</t>
  </si>
  <si>
    <t>Unemployment</t>
  </si>
  <si>
    <t>Frequency: Monthly</t>
  </si>
  <si>
    <t>UNRATE</t>
  </si>
  <si>
    <t>YEAR</t>
  </si>
  <si>
    <t>Quarter</t>
  </si>
  <si>
    <t>FEDFUNDS</t>
  </si>
  <si>
    <t>Interest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</si>
</sst>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9" formatCode="yyyy\-mm\-dd"/>
    <numFmt numFmtId="170" formatCode="0.0"/>
  </numFmts>
  <fonts count="3" x14ac:knownFonts="1">
    <font>
      <sz val="11"/>
      <color theme="1"/>
      <name val="Calibri"/>
      <family val="2"/>
      <scheme val="minor"/>
    </font>
    <font>
      <sz val="10"/>
      <name val="Arial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12">
    <xf numFmtId="0" fontId="0" fillId="0" borderId="0" xfId="0"/>
    <xf numFmtId="0" fontId="0" fillId="2" borderId="0" xfId="0" applyFill="1"/>
    <xf numFmtId="169" fontId="1" fillId="0" borderId="0" xfId="1" applyNumberFormat="1"/>
    <xf numFmtId="164" fontId="1" fillId="0" borderId="0" xfId="1" applyNumberFormat="1"/>
    <xf numFmtId="0" fontId="2" fillId="0" borderId="0" xfId="2"/>
    <xf numFmtId="169" fontId="2" fillId="0" borderId="0" xfId="2" applyNumberFormat="1"/>
    <xf numFmtId="170" fontId="2" fillId="0" borderId="0" xfId="2" applyNumberFormat="1"/>
    <xf numFmtId="0" fontId="0" fillId="3" borderId="0" xfId="0" applyFill="1"/>
    <xf numFmtId="164" fontId="0" fillId="3" borderId="0" xfId="0" applyNumberFormat="1" applyFill="1"/>
    <xf numFmtId="0" fontId="0" fillId="4" borderId="0" xfId="0" applyFill="1"/>
    <xf numFmtId="0" fontId="1" fillId="0" borderId="0" xfId="1"/>
    <xf numFmtId="2" fontId="1" fillId="0" borderId="0" xfId="1" applyNumberFormat="1"/>
  </cellXfs>
  <cellStyles count="3">
    <cellStyle name="Normal" xfId="0" builtinId="0"/>
    <cellStyle name="Normal 2" xfId="1" xr:uid="{00000000-0005-0000-0000-00002F000000}"/>
    <cellStyle name="Normal 3" xfId="2" xr:uid="{00000000-0005-0000-0000-000030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95"/>
  <sheetViews>
    <sheetView tabSelected="1" workbookViewId="0">
      <selection activeCell="O13" sqref="O13"/>
    </sheetView>
  </sheetViews>
  <sheetFormatPr baseColWidth="10" defaultColWidth="9.140625" defaultRowHeight="15" x14ac:dyDescent="0.25"/>
  <cols>
    <col min="4" max="6" width="12" style="7" bestFit="1" customWidth="1"/>
    <col min="7" max="7" width="11.85546875" bestFit="1" customWidth="1"/>
    <col min="9" max="9" width="21.28515625" customWidth="1"/>
    <col min="11" max="11" width="11.85546875" bestFit="1" customWidth="1"/>
    <col min="13" max="13" width="18.42578125" customWidth="1"/>
    <col min="15" max="16" width="11.85546875" bestFit="1" customWidth="1"/>
    <col min="18" max="18" width="13" customWidth="1"/>
  </cols>
  <sheetData>
    <row r="1" spans="1:18" x14ac:dyDescent="0.25">
      <c r="D1" s="9" t="s">
        <v>164</v>
      </c>
      <c r="E1" s="9" t="s">
        <v>165</v>
      </c>
      <c r="F1" s="7" t="s">
        <v>166</v>
      </c>
      <c r="I1" s="1" t="s">
        <v>169</v>
      </c>
      <c r="J1" t="s">
        <v>168</v>
      </c>
      <c r="M1" s="1" t="s">
        <v>170</v>
      </c>
      <c r="R1" s="1" t="s">
        <v>176</v>
      </c>
    </row>
    <row r="2" spans="1:18" x14ac:dyDescent="0.25">
      <c r="A2">
        <v>1</v>
      </c>
      <c r="B2">
        <v>1960</v>
      </c>
      <c r="C2" t="s">
        <v>0</v>
      </c>
      <c r="D2" s="7">
        <f>AVERAGEIFS($N$4:$N$495,$O$4:$O$495,B2,$P$4:$P$495,A2)</f>
        <v>5.1333333333333337</v>
      </c>
      <c r="E2" s="8">
        <f>400*(LN(J3/J2))</f>
        <v>2.3059015889947791</v>
      </c>
      <c r="F2" s="7">
        <f>AVERAGEIFS($R$4:$R$495,$O$4:$O$495,B2,$P$4:$P$495,A2)</f>
        <v>3.9333333333333336</v>
      </c>
      <c r="I2" s="2">
        <v>21732</v>
      </c>
      <c r="J2" s="3">
        <v>16.431999999999999</v>
      </c>
      <c r="M2" s="4" t="s">
        <v>171</v>
      </c>
      <c r="N2" s="4"/>
    </row>
    <row r="3" spans="1:18" x14ac:dyDescent="0.25">
      <c r="A3">
        <v>2</v>
      </c>
      <c r="B3">
        <v>1960</v>
      </c>
      <c r="C3" t="s">
        <v>1</v>
      </c>
      <c r="D3" s="7">
        <f>AVERAGEIFS($N$4:$N$495,$O$4:$O$495,B3,$P$4:$P$495,A3)</f>
        <v>5.2333333333333334</v>
      </c>
      <c r="E3" s="8">
        <f>400*(LN(J4/J3))</f>
        <v>1.4254235481290609</v>
      </c>
      <c r="F3" s="7">
        <f>AVERAGEIFS($R$4:$R$495,$O$4:$O$495,B3,$P$4:$P$495,A3)</f>
        <v>3.6966666666666668</v>
      </c>
      <c r="I3" s="2">
        <v>21916</v>
      </c>
      <c r="J3" s="3">
        <v>16.527000000000001</v>
      </c>
      <c r="K3">
        <f>400*(LN(J3/J2))</f>
        <v>2.3059015889947791</v>
      </c>
      <c r="M3" s="4" t="s">
        <v>167</v>
      </c>
      <c r="N3" s="4" t="s">
        <v>172</v>
      </c>
      <c r="O3" t="s">
        <v>173</v>
      </c>
      <c r="P3" t="s">
        <v>174</v>
      </c>
      <c r="R3" s="10" t="s">
        <v>175</v>
      </c>
    </row>
    <row r="4" spans="1:18" x14ac:dyDescent="0.25">
      <c r="A4">
        <v>3</v>
      </c>
      <c r="B4">
        <v>1960</v>
      </c>
      <c r="C4" t="s">
        <v>2</v>
      </c>
      <c r="D4" s="7">
        <f>AVERAGEIFS($N$4:$N$495,$O$4:$O$495,B4,$P$4:$P$495,A4)</f>
        <v>5.5333333333333341</v>
      </c>
      <c r="E4" s="8">
        <f>400*(LN(J5/J4))</f>
        <v>1.7326461936547615</v>
      </c>
      <c r="F4" s="7">
        <f>AVERAGEIFS($R$4:$R$495,$O$4:$O$495,B4,$P$4:$P$495,A4)</f>
        <v>2.936666666666667</v>
      </c>
      <c r="I4" s="2">
        <v>22007</v>
      </c>
      <c r="J4" s="3">
        <v>16.585999999999999</v>
      </c>
      <c r="K4">
        <f t="shared" ref="K4:K67" si="0">400*(LN(J4/J3))</f>
        <v>1.4254235481290609</v>
      </c>
      <c r="M4" s="5">
        <v>21916</v>
      </c>
      <c r="N4" s="6">
        <v>5.2</v>
      </c>
      <c r="O4">
        <f>YEAR(M4)</f>
        <v>1960</v>
      </c>
      <c r="P4">
        <f>ROUNDUP(MONTH(M4)/3,0)</f>
        <v>1</v>
      </c>
      <c r="R4" s="11">
        <v>3.99</v>
      </c>
    </row>
    <row r="5" spans="1:18" x14ac:dyDescent="0.25">
      <c r="A5">
        <v>4</v>
      </c>
      <c r="B5">
        <v>1960</v>
      </c>
      <c r="C5" t="s">
        <v>3</v>
      </c>
      <c r="D5" s="7">
        <f>AVERAGEIFS($N$4:$N$495,$O$4:$O$495,B5,$P$4:$P$495,A5)</f>
        <v>6.2666666666666657</v>
      </c>
      <c r="E5" s="8">
        <f>400*(LN(J6/J5))</f>
        <v>1.7490818249510098</v>
      </c>
      <c r="F5" s="7">
        <f>AVERAGEIFS($R$4:$R$495,$O$4:$O$495,B5,$P$4:$P$495,A5)</f>
        <v>2.2966666666666669</v>
      </c>
      <c r="I5" s="2">
        <v>22098</v>
      </c>
      <c r="J5" s="3">
        <v>16.658000000000001</v>
      </c>
      <c r="K5">
        <f t="shared" si="0"/>
        <v>1.7326461936547615</v>
      </c>
      <c r="M5" s="5">
        <v>21947</v>
      </c>
      <c r="N5" s="6">
        <v>4.8</v>
      </c>
      <c r="O5">
        <f t="shared" ref="O5:O68" si="1">YEAR(M5)</f>
        <v>1960</v>
      </c>
      <c r="P5">
        <f t="shared" ref="P5:P68" si="2">ROUNDUP(MONTH(M5)/3,0)</f>
        <v>1</v>
      </c>
      <c r="R5" s="11">
        <v>3.97</v>
      </c>
    </row>
    <row r="6" spans="1:18" x14ac:dyDescent="0.25">
      <c r="A6">
        <v>1</v>
      </c>
      <c r="B6">
        <v>1961</v>
      </c>
      <c r="C6" t="s">
        <v>4</v>
      </c>
      <c r="D6" s="7">
        <f>AVERAGEIFS($N$4:$N$495,$O$4:$O$495,B6,$P$4:$P$495,A6)</f>
        <v>6.8</v>
      </c>
      <c r="E6" s="8">
        <f>400*(LN(J7/J6))</f>
        <v>0.47786876240932102</v>
      </c>
      <c r="F6" s="7">
        <f>AVERAGEIFS($R$4:$R$495,$O$4:$O$495,B6,$P$4:$P$495,A6)</f>
        <v>2.0033333333333334</v>
      </c>
      <c r="I6" s="2">
        <v>22190</v>
      </c>
      <c r="J6" s="3">
        <v>16.731000000000002</v>
      </c>
      <c r="K6">
        <f t="shared" si="0"/>
        <v>1.7490818249510098</v>
      </c>
      <c r="M6" s="5">
        <v>21976</v>
      </c>
      <c r="N6" s="6">
        <v>5.4</v>
      </c>
      <c r="O6">
        <f t="shared" si="1"/>
        <v>1960</v>
      </c>
      <c r="P6">
        <f t="shared" si="2"/>
        <v>1</v>
      </c>
      <c r="R6" s="11">
        <v>3.84</v>
      </c>
    </row>
    <row r="7" spans="1:18" x14ac:dyDescent="0.25">
      <c r="A7">
        <v>2</v>
      </c>
      <c r="B7">
        <v>1961</v>
      </c>
      <c r="C7" t="s">
        <v>5</v>
      </c>
      <c r="D7" s="7">
        <f>AVERAGEIFS($N$4:$N$495,$O$4:$O$495,B7,$P$4:$P$495,A7)</f>
        <v>7</v>
      </c>
      <c r="E7" s="8">
        <f>400*(LN(J8/J7))</f>
        <v>0.78723746895669922</v>
      </c>
      <c r="F7" s="7">
        <f>AVERAGEIFS($R$4:$R$495,$O$4:$O$495,B7,$P$4:$P$495,A7)</f>
        <v>1.7333333333333332</v>
      </c>
      <c r="I7" s="2">
        <v>22282</v>
      </c>
      <c r="J7" s="3">
        <v>16.751000000000001</v>
      </c>
      <c r="K7">
        <f t="shared" si="0"/>
        <v>0.47786876240932102</v>
      </c>
      <c r="M7" s="5">
        <v>22007</v>
      </c>
      <c r="N7" s="6">
        <v>5.2</v>
      </c>
      <c r="O7">
        <f t="shared" si="1"/>
        <v>1960</v>
      </c>
      <c r="P7">
        <f t="shared" si="2"/>
        <v>2</v>
      </c>
      <c r="R7" s="11">
        <v>3.92</v>
      </c>
    </row>
    <row r="8" spans="1:18" x14ac:dyDescent="0.25">
      <c r="A8">
        <v>3</v>
      </c>
      <c r="B8">
        <v>1961</v>
      </c>
      <c r="C8" t="s">
        <v>6</v>
      </c>
      <c r="D8" s="7">
        <f>AVERAGEIFS($N$4:$N$495,$O$4:$O$495,B8,$P$4:$P$495,A8)</f>
        <v>6.7666666666666666</v>
      </c>
      <c r="E8" s="8">
        <f>400*(LN(J9/J8))</f>
        <v>0.83325923654177636</v>
      </c>
      <c r="F8" s="7">
        <f>AVERAGEIFS($R$4:$R$495,$O$4:$O$495,B8,$P$4:$P$495,A8)</f>
        <v>1.6833333333333333</v>
      </c>
      <c r="I8" s="2">
        <v>22372</v>
      </c>
      <c r="J8" s="3">
        <v>16.783999999999999</v>
      </c>
      <c r="K8">
        <f t="shared" si="0"/>
        <v>0.78723746895669922</v>
      </c>
      <c r="M8" s="5">
        <v>22037</v>
      </c>
      <c r="N8" s="6">
        <v>5.0999999999999996</v>
      </c>
      <c r="O8">
        <f t="shared" si="1"/>
        <v>1960</v>
      </c>
      <c r="P8">
        <f t="shared" si="2"/>
        <v>2</v>
      </c>
      <c r="R8" s="11">
        <v>3.85</v>
      </c>
    </row>
    <row r="9" spans="1:18" x14ac:dyDescent="0.25">
      <c r="A9">
        <v>4</v>
      </c>
      <c r="B9">
        <v>1961</v>
      </c>
      <c r="C9" t="s">
        <v>7</v>
      </c>
      <c r="D9" s="7">
        <f>AVERAGEIFS($N$4:$N$495,$O$4:$O$495,B9,$P$4:$P$495,A9)</f>
        <v>6.2</v>
      </c>
      <c r="E9" s="8">
        <f>400*(LN(J10/J9))</f>
        <v>0.92644873199785072</v>
      </c>
      <c r="F9" s="7">
        <f>AVERAGEIFS($R$4:$R$495,$O$4:$O$495,B9,$P$4:$P$495,A9)</f>
        <v>2.4</v>
      </c>
      <c r="I9" s="2">
        <v>22463</v>
      </c>
      <c r="J9" s="3">
        <v>16.818999999999999</v>
      </c>
      <c r="K9">
        <f t="shared" si="0"/>
        <v>0.83325923654177636</v>
      </c>
      <c r="M9" s="5">
        <v>22068</v>
      </c>
      <c r="N9" s="6">
        <v>5.4</v>
      </c>
      <c r="O9">
        <f t="shared" si="1"/>
        <v>1960</v>
      </c>
      <c r="P9">
        <f t="shared" si="2"/>
        <v>2</v>
      </c>
      <c r="R9" s="11">
        <v>3.32</v>
      </c>
    </row>
    <row r="10" spans="1:18" x14ac:dyDescent="0.25">
      <c r="A10">
        <v>1</v>
      </c>
      <c r="B10">
        <f>B6+1</f>
        <v>1962</v>
      </c>
      <c r="C10" t="s">
        <v>8</v>
      </c>
      <c r="D10" s="7">
        <f>AVERAGEIFS($N$4:$N$495,$O$4:$O$495,B10,$P$4:$P$495,A10)</f>
        <v>5.6333333333333329</v>
      </c>
      <c r="E10" s="8">
        <f>400*(LN(J11/J10))</f>
        <v>1.988169773627541</v>
      </c>
      <c r="F10" s="7">
        <f>AVERAGEIFS($R$4:$R$495,$O$4:$O$495,B10,$P$4:$P$495,A10)</f>
        <v>2.4566666666666666</v>
      </c>
      <c r="I10" s="2">
        <v>22555</v>
      </c>
      <c r="J10" s="3">
        <v>16.858000000000001</v>
      </c>
      <c r="K10">
        <f t="shared" si="0"/>
        <v>0.92644873199785072</v>
      </c>
      <c r="M10" s="5">
        <v>22098</v>
      </c>
      <c r="N10" s="6">
        <v>5.5</v>
      </c>
      <c r="O10">
        <f t="shared" si="1"/>
        <v>1960</v>
      </c>
      <c r="P10">
        <f t="shared" si="2"/>
        <v>3</v>
      </c>
      <c r="R10" s="11">
        <v>3.23</v>
      </c>
    </row>
    <row r="11" spans="1:18" x14ac:dyDescent="0.25">
      <c r="A11">
        <v>2</v>
      </c>
      <c r="B11">
        <f t="shared" ref="B11:B74" si="3">B7+1</f>
        <v>1962</v>
      </c>
      <c r="C11" t="s">
        <v>9</v>
      </c>
      <c r="D11" s="7">
        <f>AVERAGEIFS($N$4:$N$495,$O$4:$O$495,B11,$P$4:$P$495,A11)</f>
        <v>5.5333333333333341</v>
      </c>
      <c r="E11" s="8">
        <f>400*(LN(J12/J11))</f>
        <v>1.1081319161674101</v>
      </c>
      <c r="F11" s="7">
        <f>AVERAGEIFS($R$4:$R$495,$O$4:$O$495,B11,$P$4:$P$495,A11)</f>
        <v>2.6066666666666669</v>
      </c>
      <c r="I11" s="2">
        <v>22647</v>
      </c>
      <c r="J11" s="3">
        <v>16.942</v>
      </c>
      <c r="K11">
        <f t="shared" si="0"/>
        <v>1.988169773627541</v>
      </c>
      <c r="M11" s="5">
        <v>22129</v>
      </c>
      <c r="N11" s="6">
        <v>5.6</v>
      </c>
      <c r="O11">
        <f t="shared" si="1"/>
        <v>1960</v>
      </c>
      <c r="P11">
        <f t="shared" si="2"/>
        <v>3</v>
      </c>
      <c r="R11" s="11">
        <v>2.98</v>
      </c>
    </row>
    <row r="12" spans="1:18" x14ac:dyDescent="0.25">
      <c r="A12">
        <v>3</v>
      </c>
      <c r="B12">
        <f t="shared" si="3"/>
        <v>1962</v>
      </c>
      <c r="C12" t="s">
        <v>10</v>
      </c>
      <c r="D12" s="7">
        <f>AVERAGEIFS($N$4:$N$495,$O$4:$O$495,B12,$P$4:$P$495,A12)</f>
        <v>5.5666666666666673</v>
      </c>
      <c r="E12" s="8">
        <f>400*(LN(J13/J12))</f>
        <v>0.94067889787596259</v>
      </c>
      <c r="F12" s="7">
        <f>AVERAGEIFS($R$4:$R$495,$O$4:$O$495,B12,$P$4:$P$495,A12)</f>
        <v>2.8466666666666671</v>
      </c>
      <c r="I12" s="2">
        <v>22737</v>
      </c>
      <c r="J12" s="3">
        <v>16.989000000000001</v>
      </c>
      <c r="K12">
        <f t="shared" si="0"/>
        <v>1.1081319161674101</v>
      </c>
      <c r="M12" s="5">
        <v>22160</v>
      </c>
      <c r="N12" s="6">
        <v>5.5</v>
      </c>
      <c r="O12">
        <f t="shared" si="1"/>
        <v>1960</v>
      </c>
      <c r="P12">
        <f t="shared" si="2"/>
        <v>3</v>
      </c>
      <c r="R12" s="11">
        <v>2.6</v>
      </c>
    </row>
    <row r="13" spans="1:18" x14ac:dyDescent="0.25">
      <c r="A13">
        <v>4</v>
      </c>
      <c r="B13">
        <f t="shared" si="3"/>
        <v>1962</v>
      </c>
      <c r="C13" t="s">
        <v>11</v>
      </c>
      <c r="D13" s="7">
        <f>AVERAGEIFS($N$4:$N$495,$O$4:$O$495,B13,$P$4:$P$495,A13)</f>
        <v>5.5333333333333341</v>
      </c>
      <c r="E13" s="8">
        <f>400*(LN(J14/J13))</f>
        <v>0.96190550475270475</v>
      </c>
      <c r="F13" s="7">
        <f>AVERAGEIFS($R$4:$R$495,$O$4:$O$495,B13,$P$4:$P$495,A13)</f>
        <v>2.9233333333333333</v>
      </c>
      <c r="I13" s="2">
        <v>22828</v>
      </c>
      <c r="J13" s="3">
        <v>17.029</v>
      </c>
      <c r="K13">
        <f t="shared" si="0"/>
        <v>0.94067889787596259</v>
      </c>
      <c r="M13" s="5">
        <v>22190</v>
      </c>
      <c r="N13" s="6">
        <v>6.1</v>
      </c>
      <c r="O13">
        <f t="shared" si="1"/>
        <v>1960</v>
      </c>
      <c r="P13">
        <f t="shared" si="2"/>
        <v>4</v>
      </c>
      <c r="R13" s="11">
        <v>2.4700000000000002</v>
      </c>
    </row>
    <row r="14" spans="1:18" x14ac:dyDescent="0.25">
      <c r="A14">
        <v>1</v>
      </c>
      <c r="B14">
        <f t="shared" si="3"/>
        <v>1963</v>
      </c>
      <c r="C14" t="s">
        <v>12</v>
      </c>
      <c r="D14" s="7">
        <f>AVERAGEIFS($N$4:$N$495,$O$4:$O$495,B14,$P$4:$P$495,A14)</f>
        <v>5.7666666666666666</v>
      </c>
      <c r="E14" s="8">
        <f>400*(LN(J15/J14))</f>
        <v>1.9635383047521715</v>
      </c>
      <c r="F14" s="7">
        <f>AVERAGEIFS($R$4:$R$495,$O$4:$O$495,B14,$P$4:$P$495,A14)</f>
        <v>2.9666666666666668</v>
      </c>
      <c r="I14" s="2">
        <v>22920</v>
      </c>
      <c r="J14" s="3">
        <v>17.07</v>
      </c>
      <c r="K14">
        <f t="shared" si="0"/>
        <v>0.96190550475270475</v>
      </c>
      <c r="M14" s="5">
        <v>22221</v>
      </c>
      <c r="N14" s="6">
        <v>6.1</v>
      </c>
      <c r="O14">
        <f t="shared" si="1"/>
        <v>1960</v>
      </c>
      <c r="P14">
        <f t="shared" si="2"/>
        <v>4</v>
      </c>
      <c r="R14" s="11">
        <v>2.44</v>
      </c>
    </row>
    <row r="15" spans="1:18" x14ac:dyDescent="0.25">
      <c r="A15">
        <v>2</v>
      </c>
      <c r="B15">
        <f t="shared" si="3"/>
        <v>1963</v>
      </c>
      <c r="C15" t="s">
        <v>13</v>
      </c>
      <c r="D15" s="7">
        <f>AVERAGEIFS($N$4:$N$495,$O$4:$O$495,B15,$P$4:$P$495,A15)</f>
        <v>5.7333333333333343</v>
      </c>
      <c r="E15" s="8">
        <f>400*(LN(J16/J15))</f>
        <v>0.34961981073805437</v>
      </c>
      <c r="F15" s="7">
        <f>AVERAGEIFS($R$4:$R$495,$O$4:$O$495,B15,$P$4:$P$495,A15)</f>
        <v>2.9633333333333334</v>
      </c>
      <c r="I15" s="2">
        <v>23012</v>
      </c>
      <c r="J15" s="3">
        <v>17.154</v>
      </c>
      <c r="K15">
        <f t="shared" si="0"/>
        <v>1.9635383047521715</v>
      </c>
      <c r="M15" s="5">
        <v>22251</v>
      </c>
      <c r="N15" s="6">
        <v>6.6</v>
      </c>
      <c r="O15">
        <f t="shared" si="1"/>
        <v>1960</v>
      </c>
      <c r="P15">
        <f t="shared" si="2"/>
        <v>4</v>
      </c>
      <c r="R15" s="11">
        <v>1.98</v>
      </c>
    </row>
    <row r="16" spans="1:18" x14ac:dyDescent="0.25">
      <c r="A16">
        <v>3</v>
      </c>
      <c r="B16">
        <f t="shared" si="3"/>
        <v>1963</v>
      </c>
      <c r="C16" t="s">
        <v>14</v>
      </c>
      <c r="D16" s="7">
        <f>AVERAGEIFS($N$4:$N$495,$O$4:$O$495,B16,$P$4:$P$495,A16)</f>
        <v>5.5</v>
      </c>
      <c r="E16" s="8">
        <f>400*(LN(J17/J16))</f>
        <v>0.44241352706947507</v>
      </c>
      <c r="F16" s="7">
        <f>AVERAGEIFS($R$4:$R$495,$O$4:$O$495,B16,$P$4:$P$495,A16)</f>
        <v>3.33</v>
      </c>
      <c r="I16" s="2">
        <v>23102</v>
      </c>
      <c r="J16" s="3">
        <v>17.169</v>
      </c>
      <c r="K16">
        <f t="shared" si="0"/>
        <v>0.34961981073805437</v>
      </c>
      <c r="M16" s="5">
        <v>22282</v>
      </c>
      <c r="N16" s="6">
        <v>6.6</v>
      </c>
      <c r="O16">
        <f t="shared" si="1"/>
        <v>1961</v>
      </c>
      <c r="P16">
        <f t="shared" si="2"/>
        <v>1</v>
      </c>
      <c r="R16" s="11">
        <v>1.45</v>
      </c>
    </row>
    <row r="17" spans="1:18" x14ac:dyDescent="0.25">
      <c r="A17">
        <v>4</v>
      </c>
      <c r="B17">
        <f t="shared" si="3"/>
        <v>1963</v>
      </c>
      <c r="C17" t="s">
        <v>15</v>
      </c>
      <c r="D17" s="7">
        <f>AVERAGEIFS($N$4:$N$495,$O$4:$O$495,B17,$P$4:$P$495,A17)</f>
        <v>5.5666666666666664</v>
      </c>
      <c r="E17" s="8">
        <f>400*(LN(J18/J17))</f>
        <v>2.5980142363939178</v>
      </c>
      <c r="F17" s="7">
        <f>AVERAGEIFS($R$4:$R$495,$O$4:$O$495,B17,$P$4:$P$495,A17)</f>
        <v>3.4533333333333331</v>
      </c>
      <c r="I17" s="2">
        <v>23193</v>
      </c>
      <c r="J17" s="3">
        <v>17.187999999999999</v>
      </c>
      <c r="K17">
        <f t="shared" si="0"/>
        <v>0.44241352706947507</v>
      </c>
      <c r="M17" s="5">
        <v>22313</v>
      </c>
      <c r="N17" s="6">
        <v>6.9</v>
      </c>
      <c r="O17">
        <f t="shared" si="1"/>
        <v>1961</v>
      </c>
      <c r="P17">
        <f t="shared" si="2"/>
        <v>1</v>
      </c>
      <c r="R17" s="11">
        <v>2.54</v>
      </c>
    </row>
    <row r="18" spans="1:18" x14ac:dyDescent="0.25">
      <c r="A18">
        <v>1</v>
      </c>
      <c r="B18">
        <f t="shared" si="3"/>
        <v>1964</v>
      </c>
      <c r="C18" t="s">
        <v>16</v>
      </c>
      <c r="D18" s="7">
        <f>AVERAGEIFS($N$4:$N$495,$O$4:$O$495,B18,$P$4:$P$495,A18)</f>
        <v>5.4666666666666659</v>
      </c>
      <c r="E18" s="8">
        <f>400*(LN(J19/J18))</f>
        <v>1.50007387692157</v>
      </c>
      <c r="F18" s="7">
        <f>AVERAGEIFS($R$4:$R$495,$O$4:$O$495,B18,$P$4:$P$495,A18)</f>
        <v>3.4633333333333334</v>
      </c>
      <c r="I18" s="2">
        <v>23285</v>
      </c>
      <c r="J18" s="3">
        <v>17.3</v>
      </c>
      <c r="K18">
        <f t="shared" si="0"/>
        <v>2.5980142363939178</v>
      </c>
      <c r="M18" s="5">
        <v>22341</v>
      </c>
      <c r="N18" s="6">
        <v>6.9</v>
      </c>
      <c r="O18">
        <f t="shared" si="1"/>
        <v>1961</v>
      </c>
      <c r="P18">
        <f t="shared" si="2"/>
        <v>1</v>
      </c>
      <c r="R18" s="11">
        <v>2.02</v>
      </c>
    </row>
    <row r="19" spans="1:18" x14ac:dyDescent="0.25">
      <c r="A19">
        <v>2</v>
      </c>
      <c r="B19">
        <f t="shared" si="3"/>
        <v>1964</v>
      </c>
      <c r="C19" t="s">
        <v>17</v>
      </c>
      <c r="D19" s="7">
        <f>AVERAGEIFS($N$4:$N$495,$O$4:$O$495,B19,$P$4:$P$495,A19)</f>
        <v>5.1999999999999993</v>
      </c>
      <c r="E19" s="8">
        <f>400*(LN(J20/J19))</f>
        <v>1.1730550944836231</v>
      </c>
      <c r="F19" s="7">
        <f>AVERAGEIFS($R$4:$R$495,$O$4:$O$495,B19,$P$4:$P$495,A19)</f>
        <v>3.49</v>
      </c>
      <c r="I19" s="2">
        <v>23377</v>
      </c>
      <c r="J19" s="3">
        <v>17.364999999999998</v>
      </c>
      <c r="K19">
        <f t="shared" si="0"/>
        <v>1.50007387692157</v>
      </c>
      <c r="M19" s="5">
        <v>22372</v>
      </c>
      <c r="N19" s="6">
        <v>7</v>
      </c>
      <c r="O19">
        <f t="shared" si="1"/>
        <v>1961</v>
      </c>
      <c r="P19">
        <f t="shared" si="2"/>
        <v>2</v>
      </c>
      <c r="R19" s="11">
        <v>1.49</v>
      </c>
    </row>
    <row r="20" spans="1:18" x14ac:dyDescent="0.25">
      <c r="A20">
        <v>3</v>
      </c>
      <c r="B20">
        <f t="shared" si="3"/>
        <v>1964</v>
      </c>
      <c r="C20" t="s">
        <v>18</v>
      </c>
      <c r="D20" s="7">
        <f>AVERAGEIFS($N$4:$N$495,$O$4:$O$495,B20,$P$4:$P$495,A20)</f>
        <v>5</v>
      </c>
      <c r="E20" s="8">
        <f>400*(LN(J21/J20))</f>
        <v>1.9703344725572169</v>
      </c>
      <c r="F20" s="7">
        <f>AVERAGEIFS($R$4:$R$495,$O$4:$O$495,B20,$P$4:$P$495,A20)</f>
        <v>3.456666666666667</v>
      </c>
      <c r="I20" s="2">
        <v>23468</v>
      </c>
      <c r="J20" s="3">
        <v>17.416</v>
      </c>
      <c r="K20">
        <f t="shared" si="0"/>
        <v>1.1730550944836231</v>
      </c>
      <c r="M20" s="5">
        <v>22402</v>
      </c>
      <c r="N20" s="6">
        <v>7.1</v>
      </c>
      <c r="O20">
        <f t="shared" si="1"/>
        <v>1961</v>
      </c>
      <c r="P20">
        <f t="shared" si="2"/>
        <v>2</v>
      </c>
      <c r="R20" s="11">
        <v>1.98</v>
      </c>
    </row>
    <row r="21" spans="1:18" x14ac:dyDescent="0.25">
      <c r="A21">
        <v>4</v>
      </c>
      <c r="B21">
        <f t="shared" si="3"/>
        <v>1964</v>
      </c>
      <c r="C21" t="s">
        <v>19</v>
      </c>
      <c r="D21" s="7">
        <f>AVERAGEIFS($N$4:$N$495,$O$4:$O$495,B21,$P$4:$P$495,A21)</f>
        <v>4.9666666666666659</v>
      </c>
      <c r="E21" s="8">
        <f>400*(LN(J22/J21))</f>
        <v>1.7104276468487982</v>
      </c>
      <c r="F21" s="7">
        <f>AVERAGEIFS($R$4:$R$495,$O$4:$O$495,B21,$P$4:$P$495,A21)</f>
        <v>3.5766666666666667</v>
      </c>
      <c r="I21" s="2">
        <v>23559</v>
      </c>
      <c r="J21" s="3">
        <v>17.501999999999999</v>
      </c>
      <c r="K21">
        <f t="shared" si="0"/>
        <v>1.9703344725572169</v>
      </c>
      <c r="M21" s="5">
        <v>22433</v>
      </c>
      <c r="N21" s="6">
        <v>6.9</v>
      </c>
      <c r="O21">
        <f t="shared" si="1"/>
        <v>1961</v>
      </c>
      <c r="P21">
        <f t="shared" si="2"/>
        <v>2</v>
      </c>
      <c r="R21" s="11">
        <v>1.73</v>
      </c>
    </row>
    <row r="22" spans="1:18" x14ac:dyDescent="0.25">
      <c r="A22">
        <v>1</v>
      </c>
      <c r="B22">
        <f t="shared" si="3"/>
        <v>1965</v>
      </c>
      <c r="C22" t="s">
        <v>20</v>
      </c>
      <c r="D22" s="7">
        <f>AVERAGEIFS($N$4:$N$495,$O$4:$O$495,B22,$P$4:$P$495,A22)</f>
        <v>4.8999999999999995</v>
      </c>
      <c r="E22" s="8">
        <f>400*(LN(J23/J22))</f>
        <v>1.7258045505538542</v>
      </c>
      <c r="F22" s="7">
        <f>AVERAGEIFS($R$4:$R$495,$O$4:$O$495,B22,$P$4:$P$495,A22)</f>
        <v>3.9766666666666666</v>
      </c>
      <c r="I22" s="2">
        <v>23651</v>
      </c>
      <c r="J22" s="3">
        <v>17.577000000000002</v>
      </c>
      <c r="K22">
        <f t="shared" si="0"/>
        <v>1.7104276468487982</v>
      </c>
      <c r="M22" s="5">
        <v>22463</v>
      </c>
      <c r="N22" s="6">
        <v>7</v>
      </c>
      <c r="O22">
        <f t="shared" si="1"/>
        <v>1961</v>
      </c>
      <c r="P22">
        <f t="shared" si="2"/>
        <v>3</v>
      </c>
      <c r="R22" s="11">
        <v>1.17</v>
      </c>
    </row>
    <row r="23" spans="1:18" x14ac:dyDescent="0.25">
      <c r="A23">
        <v>2</v>
      </c>
      <c r="B23">
        <f t="shared" si="3"/>
        <v>1965</v>
      </c>
      <c r="C23" t="s">
        <v>21</v>
      </c>
      <c r="D23" s="7">
        <f>AVERAGEIFS($N$4:$N$495,$O$4:$O$495,B23,$P$4:$P$495,A23)</f>
        <v>4.6666666666666661</v>
      </c>
      <c r="E23" s="8">
        <f>400*(LN(J24/J23))</f>
        <v>1.8762926827458009</v>
      </c>
      <c r="F23" s="7">
        <f>AVERAGEIFS($R$4:$R$495,$O$4:$O$495,B23,$P$4:$P$495,A23)</f>
        <v>4.0799999999999992</v>
      </c>
      <c r="I23" s="2">
        <v>23743</v>
      </c>
      <c r="J23" s="3">
        <v>17.652999999999999</v>
      </c>
      <c r="K23">
        <f t="shared" si="0"/>
        <v>1.7258045505538542</v>
      </c>
      <c r="M23" s="5">
        <v>22494</v>
      </c>
      <c r="N23" s="6">
        <v>6.6</v>
      </c>
      <c r="O23">
        <f t="shared" si="1"/>
        <v>1961</v>
      </c>
      <c r="P23">
        <f t="shared" si="2"/>
        <v>3</v>
      </c>
      <c r="R23" s="11">
        <v>2</v>
      </c>
    </row>
    <row r="24" spans="1:18" x14ac:dyDescent="0.25">
      <c r="A24">
        <v>3</v>
      </c>
      <c r="B24">
        <f t="shared" si="3"/>
        <v>1965</v>
      </c>
      <c r="C24" t="s">
        <v>22</v>
      </c>
      <c r="D24" s="7">
        <f>AVERAGEIFS($N$4:$N$495,$O$4:$O$495,B24,$P$4:$P$495,A24)</f>
        <v>4.3666666666666671</v>
      </c>
      <c r="E24" s="8">
        <f>400*(LN(J25/J24))</f>
        <v>1.8001830564224071</v>
      </c>
      <c r="F24" s="7">
        <f>AVERAGEIFS($R$4:$R$495,$O$4:$O$495,B24,$P$4:$P$495,A24)</f>
        <v>4.0766666666666671</v>
      </c>
      <c r="I24" s="2">
        <v>23833</v>
      </c>
      <c r="J24" s="3">
        <v>17.736000000000001</v>
      </c>
      <c r="K24">
        <f t="shared" si="0"/>
        <v>1.8762926827458009</v>
      </c>
      <c r="M24" s="5">
        <v>22525</v>
      </c>
      <c r="N24" s="6">
        <v>6.7</v>
      </c>
      <c r="O24">
        <f t="shared" si="1"/>
        <v>1961</v>
      </c>
      <c r="P24">
        <f t="shared" si="2"/>
        <v>3</v>
      </c>
      <c r="R24" s="11">
        <v>1.88</v>
      </c>
    </row>
    <row r="25" spans="1:18" x14ac:dyDescent="0.25">
      <c r="A25">
        <v>4</v>
      </c>
      <c r="B25">
        <f t="shared" si="3"/>
        <v>1965</v>
      </c>
      <c r="C25" t="s">
        <v>23</v>
      </c>
      <c r="D25" s="7">
        <f>AVERAGEIFS($N$4:$N$495,$O$4:$O$495,B25,$P$4:$P$495,A25)</f>
        <v>4.1000000000000005</v>
      </c>
      <c r="E25" s="8">
        <f>400*(LN(J26/J25))</f>
        <v>2.6405690299157696</v>
      </c>
      <c r="F25" s="7">
        <f>AVERAGEIFS($R$4:$R$495,$O$4:$O$495,B25,$P$4:$P$495,A25)</f>
        <v>4.166666666666667</v>
      </c>
      <c r="I25" s="2">
        <v>23924</v>
      </c>
      <c r="J25" s="3">
        <v>17.815999999999999</v>
      </c>
      <c r="K25">
        <f t="shared" si="0"/>
        <v>1.8001830564224071</v>
      </c>
      <c r="M25" s="5">
        <v>22555</v>
      </c>
      <c r="N25" s="6">
        <v>6.5</v>
      </c>
      <c r="O25">
        <f t="shared" si="1"/>
        <v>1961</v>
      </c>
      <c r="P25">
        <f t="shared" si="2"/>
        <v>4</v>
      </c>
      <c r="R25" s="11">
        <v>2.2599999999999998</v>
      </c>
    </row>
    <row r="26" spans="1:18" x14ac:dyDescent="0.25">
      <c r="A26">
        <v>1</v>
      </c>
      <c r="B26">
        <f t="shared" si="3"/>
        <v>1966</v>
      </c>
      <c r="C26" t="s">
        <v>24</v>
      </c>
      <c r="D26" s="7">
        <f>AVERAGEIFS($N$4:$N$495,$O$4:$O$495,B26,$P$4:$P$495,A26)</f>
        <v>3.8666666666666667</v>
      </c>
      <c r="E26" s="8">
        <f>400*(LN(J27/J26))</f>
        <v>2.4237781585221785</v>
      </c>
      <c r="F26" s="7">
        <f>AVERAGEIFS($R$4:$R$495,$O$4:$O$495,B26,$P$4:$P$495,A26)</f>
        <v>4.5599999999999996</v>
      </c>
      <c r="I26" s="2">
        <v>24016</v>
      </c>
      <c r="J26" s="3">
        <v>17.934000000000001</v>
      </c>
      <c r="K26">
        <f t="shared" si="0"/>
        <v>2.6405690299157696</v>
      </c>
      <c r="M26" s="5">
        <v>22586</v>
      </c>
      <c r="N26" s="6">
        <v>6.1</v>
      </c>
      <c r="O26">
        <f t="shared" si="1"/>
        <v>1961</v>
      </c>
      <c r="P26">
        <f t="shared" si="2"/>
        <v>4</v>
      </c>
      <c r="R26" s="11">
        <v>2.61</v>
      </c>
    </row>
    <row r="27" spans="1:18" x14ac:dyDescent="0.25">
      <c r="A27">
        <v>2</v>
      </c>
      <c r="B27">
        <f t="shared" si="3"/>
        <v>1966</v>
      </c>
      <c r="C27" t="s">
        <v>25</v>
      </c>
      <c r="D27" s="7">
        <f>AVERAGEIFS($N$4:$N$495,$O$4:$O$495,B27,$P$4:$P$495,A27)</f>
        <v>3.8333333333333335</v>
      </c>
      <c r="E27" s="8">
        <f>400*(LN(J28/J27))</f>
        <v>3.5973648627742834</v>
      </c>
      <c r="F27" s="7">
        <f>AVERAGEIFS($R$4:$R$495,$O$4:$O$495,B27,$P$4:$P$495,A27)</f>
        <v>4.9133333333333331</v>
      </c>
      <c r="I27" s="2">
        <v>24108</v>
      </c>
      <c r="J27" s="3">
        <v>18.042999999999999</v>
      </c>
      <c r="K27">
        <f t="shared" si="0"/>
        <v>2.4237781585221785</v>
      </c>
      <c r="M27" s="5">
        <v>22616</v>
      </c>
      <c r="N27" s="6">
        <v>6</v>
      </c>
      <c r="O27">
        <f t="shared" si="1"/>
        <v>1961</v>
      </c>
      <c r="P27">
        <f t="shared" si="2"/>
        <v>4</v>
      </c>
      <c r="R27" s="11">
        <v>2.33</v>
      </c>
    </row>
    <row r="28" spans="1:18" x14ac:dyDescent="0.25">
      <c r="A28">
        <v>3</v>
      </c>
      <c r="B28">
        <f t="shared" si="3"/>
        <v>1966</v>
      </c>
      <c r="C28" t="s">
        <v>26</v>
      </c>
      <c r="D28" s="7">
        <f>AVERAGEIFS($N$4:$N$495,$O$4:$O$495,B28,$P$4:$P$495,A28)</f>
        <v>3.7666666666666671</v>
      </c>
      <c r="E28" s="8">
        <f>400*(LN(J29/J28))</f>
        <v>3.4999676432934104</v>
      </c>
      <c r="F28" s="7">
        <f>AVERAGEIFS($R$4:$R$495,$O$4:$O$495,B28,$P$4:$P$495,A28)</f>
        <v>5.41</v>
      </c>
      <c r="I28" s="2">
        <v>24198</v>
      </c>
      <c r="J28" s="3">
        <v>18.206</v>
      </c>
      <c r="K28">
        <f t="shared" si="0"/>
        <v>3.5973648627742834</v>
      </c>
      <c r="M28" s="5">
        <v>22647</v>
      </c>
      <c r="N28" s="6">
        <v>5.8</v>
      </c>
      <c r="O28">
        <f t="shared" si="1"/>
        <v>1962</v>
      </c>
      <c r="P28">
        <f t="shared" si="2"/>
        <v>1</v>
      </c>
      <c r="R28" s="11">
        <v>2.15</v>
      </c>
    </row>
    <row r="29" spans="1:18" x14ac:dyDescent="0.25">
      <c r="A29">
        <v>4</v>
      </c>
      <c r="B29">
        <f t="shared" si="3"/>
        <v>1966</v>
      </c>
      <c r="C29" t="s">
        <v>27</v>
      </c>
      <c r="D29" s="7">
        <f>AVERAGEIFS($N$4:$N$495,$O$4:$O$495,B29,$P$4:$P$495,A29)</f>
        <v>3.7000000000000006</v>
      </c>
      <c r="E29" s="8">
        <f>400*(LN(J30/J29))</f>
        <v>3.2536375910773851</v>
      </c>
      <c r="F29" s="7">
        <f>AVERAGEIFS($R$4:$R$495,$O$4:$O$495,B29,$P$4:$P$495,A29)</f>
        <v>5.5633333333333326</v>
      </c>
      <c r="I29" s="2">
        <v>24289</v>
      </c>
      <c r="J29" s="3">
        <v>18.366</v>
      </c>
      <c r="K29">
        <f t="shared" si="0"/>
        <v>3.4999676432934104</v>
      </c>
      <c r="M29" s="5">
        <v>22678</v>
      </c>
      <c r="N29" s="6">
        <v>5.5</v>
      </c>
      <c r="O29">
        <f t="shared" si="1"/>
        <v>1962</v>
      </c>
      <c r="P29">
        <f t="shared" si="2"/>
        <v>1</v>
      </c>
      <c r="R29" s="11">
        <v>2.37</v>
      </c>
    </row>
    <row r="30" spans="1:18" x14ac:dyDescent="0.25">
      <c r="A30">
        <v>1</v>
      </c>
      <c r="B30">
        <f t="shared" si="3"/>
        <v>1967</v>
      </c>
      <c r="C30" t="s">
        <v>28</v>
      </c>
      <c r="D30" s="7">
        <f>AVERAGEIFS($N$4:$N$495,$O$4:$O$495,B30,$P$4:$P$495,A30)</f>
        <v>3.8333333333333335</v>
      </c>
      <c r="E30" s="8">
        <f>400*(LN(J31/J30))</f>
        <v>1.6599770515607046</v>
      </c>
      <c r="F30" s="7">
        <f>AVERAGEIFS($R$4:$R$495,$O$4:$O$495,B30,$P$4:$P$495,A30)</f>
        <v>4.8233333333333341</v>
      </c>
      <c r="I30" s="2">
        <v>24381</v>
      </c>
      <c r="J30" s="3">
        <v>18.515999999999998</v>
      </c>
      <c r="K30">
        <f t="shared" si="0"/>
        <v>3.2536375910773851</v>
      </c>
      <c r="M30" s="5">
        <v>22706</v>
      </c>
      <c r="N30" s="6">
        <v>5.6</v>
      </c>
      <c r="O30">
        <f t="shared" si="1"/>
        <v>1962</v>
      </c>
      <c r="P30">
        <f t="shared" si="2"/>
        <v>1</v>
      </c>
      <c r="R30" s="11">
        <v>2.85</v>
      </c>
    </row>
    <row r="31" spans="1:18" x14ac:dyDescent="0.25">
      <c r="A31">
        <v>2</v>
      </c>
      <c r="B31">
        <f t="shared" si="3"/>
        <v>1967</v>
      </c>
      <c r="C31" t="s">
        <v>29</v>
      </c>
      <c r="D31" s="7">
        <f>AVERAGEIFS($N$4:$N$495,$O$4:$O$495,B31,$P$4:$P$495,A31)</f>
        <v>3.8333333333333335</v>
      </c>
      <c r="E31" s="8">
        <f>400*(LN(J32/J31))</f>
        <v>2.4022808008735184</v>
      </c>
      <c r="F31" s="7">
        <f>AVERAGEIFS($R$4:$R$495,$O$4:$O$495,B31,$P$4:$P$495,A31)</f>
        <v>3.99</v>
      </c>
      <c r="I31" s="2">
        <v>24473</v>
      </c>
      <c r="J31" s="3">
        <v>18.593</v>
      </c>
      <c r="K31">
        <f t="shared" si="0"/>
        <v>1.6599770515607046</v>
      </c>
      <c r="M31" s="5">
        <v>22737</v>
      </c>
      <c r="N31" s="6">
        <v>5.6</v>
      </c>
      <c r="O31">
        <f t="shared" si="1"/>
        <v>1962</v>
      </c>
      <c r="P31">
        <f t="shared" si="2"/>
        <v>2</v>
      </c>
      <c r="R31" s="11">
        <v>2.78</v>
      </c>
    </row>
    <row r="32" spans="1:18" x14ac:dyDescent="0.25">
      <c r="A32">
        <v>3</v>
      </c>
      <c r="B32">
        <f t="shared" si="3"/>
        <v>1967</v>
      </c>
      <c r="C32" t="s">
        <v>30</v>
      </c>
      <c r="D32" s="7">
        <f>AVERAGEIFS($N$4:$N$495,$O$4:$O$495,B32,$P$4:$P$495,A32)</f>
        <v>3.7999999999999994</v>
      </c>
      <c r="E32" s="8">
        <f>400*(LN(J33/J32))</f>
        <v>3.5765845823571696</v>
      </c>
      <c r="F32" s="7">
        <f>AVERAGEIFS($R$4:$R$495,$O$4:$O$495,B32,$P$4:$P$495,A32)</f>
        <v>3.8933333333333331</v>
      </c>
      <c r="I32" s="2">
        <v>24563</v>
      </c>
      <c r="J32" s="3">
        <v>18.704999999999998</v>
      </c>
      <c r="K32">
        <f t="shared" si="0"/>
        <v>2.4022808008735184</v>
      </c>
      <c r="M32" s="5">
        <v>22767</v>
      </c>
      <c r="N32" s="6">
        <v>5.5</v>
      </c>
      <c r="O32">
        <f t="shared" si="1"/>
        <v>1962</v>
      </c>
      <c r="P32">
        <f t="shared" si="2"/>
        <v>2</v>
      </c>
      <c r="R32" s="11">
        <v>2.36</v>
      </c>
    </row>
    <row r="33" spans="1:18" x14ac:dyDescent="0.25">
      <c r="A33">
        <v>4</v>
      </c>
      <c r="B33">
        <f t="shared" si="3"/>
        <v>1967</v>
      </c>
      <c r="C33" t="s">
        <v>31</v>
      </c>
      <c r="D33" s="7">
        <f>AVERAGEIFS($N$4:$N$495,$O$4:$O$495,B33,$P$4:$P$495,A33)</f>
        <v>3.9</v>
      </c>
      <c r="E33" s="8">
        <f>400*(LN(J34/J33))</f>
        <v>4.4052612294607085</v>
      </c>
      <c r="F33" s="7">
        <f>AVERAGEIFS($R$4:$R$495,$O$4:$O$495,B33,$P$4:$P$495,A33)</f>
        <v>4.1733333333333329</v>
      </c>
      <c r="I33" s="2">
        <v>24654</v>
      </c>
      <c r="J33" s="3">
        <v>18.873000000000001</v>
      </c>
      <c r="K33">
        <f t="shared" si="0"/>
        <v>3.5765845823571696</v>
      </c>
      <c r="M33" s="5">
        <v>22798</v>
      </c>
      <c r="N33" s="6">
        <v>5.5</v>
      </c>
      <c r="O33">
        <f t="shared" si="1"/>
        <v>1962</v>
      </c>
      <c r="P33">
        <f t="shared" si="2"/>
        <v>2</v>
      </c>
      <c r="R33" s="11">
        <v>2.68</v>
      </c>
    </row>
    <row r="34" spans="1:18" x14ac:dyDescent="0.25">
      <c r="A34">
        <v>1</v>
      </c>
      <c r="B34">
        <f t="shared" si="3"/>
        <v>1968</v>
      </c>
      <c r="C34" t="s">
        <v>32</v>
      </c>
      <c r="D34" s="7">
        <f>AVERAGEIFS($N$4:$N$495,$O$4:$O$495,B34,$P$4:$P$495,A34)</f>
        <v>3.7333333333333329</v>
      </c>
      <c r="E34" s="8">
        <f>400*(LN(J35/J34))</f>
        <v>4.3365378351934236</v>
      </c>
      <c r="F34" s="7">
        <f>AVERAGEIFS($R$4:$R$495,$O$4:$O$495,B34,$P$4:$P$495,A34)</f>
        <v>4.79</v>
      </c>
      <c r="I34" s="2">
        <v>24746</v>
      </c>
      <c r="J34" s="3">
        <v>19.082000000000001</v>
      </c>
      <c r="K34">
        <f t="shared" si="0"/>
        <v>4.4052612294607085</v>
      </c>
      <c r="M34" s="5">
        <v>22828</v>
      </c>
      <c r="N34" s="6">
        <v>5.4</v>
      </c>
      <c r="O34">
        <f t="shared" si="1"/>
        <v>1962</v>
      </c>
      <c r="P34">
        <f t="shared" si="2"/>
        <v>3</v>
      </c>
      <c r="R34" s="11">
        <v>2.71</v>
      </c>
    </row>
    <row r="35" spans="1:18" x14ac:dyDescent="0.25">
      <c r="A35">
        <v>2</v>
      </c>
      <c r="B35">
        <f t="shared" si="3"/>
        <v>1968</v>
      </c>
      <c r="C35" t="s">
        <v>33</v>
      </c>
      <c r="D35" s="7">
        <f>AVERAGEIFS($N$4:$N$495,$O$4:$O$495,B35,$P$4:$P$495,A35)</f>
        <v>3.5666666666666664</v>
      </c>
      <c r="E35" s="8">
        <f>400*(LN(J36/J35))</f>
        <v>4.4541134528742869</v>
      </c>
      <c r="F35" s="7">
        <f>AVERAGEIFS($R$4:$R$495,$O$4:$O$495,B35,$P$4:$P$495,A35)</f>
        <v>5.9833333333333334</v>
      </c>
      <c r="I35" s="2">
        <v>24838</v>
      </c>
      <c r="J35" s="3">
        <v>19.29</v>
      </c>
      <c r="K35">
        <f t="shared" si="0"/>
        <v>4.3365378351934236</v>
      </c>
      <c r="M35" s="5">
        <v>22859</v>
      </c>
      <c r="N35" s="6">
        <v>5.7</v>
      </c>
      <c r="O35">
        <f t="shared" si="1"/>
        <v>1962</v>
      </c>
      <c r="P35">
        <f t="shared" si="2"/>
        <v>3</v>
      </c>
      <c r="R35" s="11">
        <v>2.93</v>
      </c>
    </row>
    <row r="36" spans="1:18" x14ac:dyDescent="0.25">
      <c r="A36">
        <v>3</v>
      </c>
      <c r="B36">
        <f t="shared" si="3"/>
        <v>1968</v>
      </c>
      <c r="C36" t="s">
        <v>34</v>
      </c>
      <c r="D36" s="7">
        <f>AVERAGEIFS($N$4:$N$495,$O$4:$O$495,B36,$P$4:$P$495,A36)</f>
        <v>3.5333333333333332</v>
      </c>
      <c r="E36" s="8">
        <f>400*(LN(J37/J36))</f>
        <v>3.8164528400943989</v>
      </c>
      <c r="F36" s="7">
        <f>AVERAGEIFS($R$4:$R$495,$O$4:$O$495,B36,$P$4:$P$495,A36)</f>
        <v>5.9466666666666663</v>
      </c>
      <c r="I36" s="2">
        <v>24929</v>
      </c>
      <c r="J36" s="3">
        <v>19.506</v>
      </c>
      <c r="K36">
        <f t="shared" si="0"/>
        <v>4.4541134528742869</v>
      </c>
      <c r="M36" s="5">
        <v>22890</v>
      </c>
      <c r="N36" s="6">
        <v>5.6</v>
      </c>
      <c r="O36">
        <f t="shared" si="1"/>
        <v>1962</v>
      </c>
      <c r="P36">
        <f t="shared" si="2"/>
        <v>3</v>
      </c>
      <c r="R36" s="11">
        <v>2.9</v>
      </c>
    </row>
    <row r="37" spans="1:18" x14ac:dyDescent="0.25">
      <c r="A37">
        <v>4</v>
      </c>
      <c r="B37">
        <f t="shared" si="3"/>
        <v>1968</v>
      </c>
      <c r="C37" t="s">
        <v>35</v>
      </c>
      <c r="D37" s="7">
        <f>AVERAGEIFS($N$4:$N$495,$O$4:$O$495,B37,$P$4:$P$495,A37)</f>
        <v>3.4</v>
      </c>
      <c r="E37" s="8">
        <f>400*(LN(J38/J37))</f>
        <v>5.5270672618804761</v>
      </c>
      <c r="F37" s="7">
        <f>AVERAGEIFS($R$4:$R$495,$O$4:$O$495,B37,$P$4:$P$495,A37)</f>
        <v>5.916666666666667</v>
      </c>
      <c r="I37" s="2">
        <v>25020</v>
      </c>
      <c r="J37" s="3">
        <v>19.693000000000001</v>
      </c>
      <c r="K37">
        <f t="shared" si="0"/>
        <v>3.8164528400943989</v>
      </c>
      <c r="M37" s="5">
        <v>22920</v>
      </c>
      <c r="N37" s="6">
        <v>5.4</v>
      </c>
      <c r="O37">
        <f t="shared" si="1"/>
        <v>1962</v>
      </c>
      <c r="P37">
        <f t="shared" si="2"/>
        <v>4</v>
      </c>
      <c r="R37" s="11">
        <v>2.9</v>
      </c>
    </row>
    <row r="38" spans="1:18" x14ac:dyDescent="0.25">
      <c r="A38">
        <v>1</v>
      </c>
      <c r="B38">
        <f t="shared" si="3"/>
        <v>1969</v>
      </c>
      <c r="C38" t="s">
        <v>36</v>
      </c>
      <c r="D38" s="7">
        <f>AVERAGEIFS($N$4:$N$495,$O$4:$O$495,B38,$P$4:$P$495,A38)</f>
        <v>3.4</v>
      </c>
      <c r="E38" s="8">
        <f>400*(LN(J39/J38))</f>
        <v>3.9866777411777554</v>
      </c>
      <c r="F38" s="7">
        <f>AVERAGEIFS($R$4:$R$495,$O$4:$O$495,B38,$P$4:$P$495,A38)</f>
        <v>6.5666666666666664</v>
      </c>
      <c r="I38" s="2">
        <v>25112</v>
      </c>
      <c r="J38" s="3">
        <v>19.966999999999999</v>
      </c>
      <c r="K38">
        <f t="shared" si="0"/>
        <v>5.5270672618804761</v>
      </c>
      <c r="M38" s="5">
        <v>22951</v>
      </c>
      <c r="N38" s="6">
        <v>5.7</v>
      </c>
      <c r="O38">
        <f t="shared" si="1"/>
        <v>1962</v>
      </c>
      <c r="P38">
        <f t="shared" si="2"/>
        <v>4</v>
      </c>
      <c r="R38" s="11">
        <v>2.94</v>
      </c>
    </row>
    <row r="39" spans="1:18" x14ac:dyDescent="0.25">
      <c r="A39">
        <v>2</v>
      </c>
      <c r="B39">
        <f t="shared" si="3"/>
        <v>1969</v>
      </c>
      <c r="C39" t="s">
        <v>37</v>
      </c>
      <c r="D39" s="7">
        <f>AVERAGEIFS($N$4:$N$495,$O$4:$O$495,B39,$P$4:$P$495,A39)</f>
        <v>3.4333333333333336</v>
      </c>
      <c r="E39" s="8">
        <f>400*(LN(J40/J39))</f>
        <v>5.2414543078344558</v>
      </c>
      <c r="F39" s="7">
        <f>AVERAGEIFS($R$4:$R$495,$O$4:$O$495,B39,$P$4:$P$495,A39)</f>
        <v>8.3266666666666662</v>
      </c>
      <c r="I39" s="2">
        <v>25204</v>
      </c>
      <c r="J39" s="3">
        <v>20.167000000000002</v>
      </c>
      <c r="K39">
        <f t="shared" si="0"/>
        <v>3.9866777411777554</v>
      </c>
      <c r="M39" s="5">
        <v>22981</v>
      </c>
      <c r="N39" s="6">
        <v>5.5</v>
      </c>
      <c r="O39">
        <f t="shared" si="1"/>
        <v>1962</v>
      </c>
      <c r="P39">
        <f t="shared" si="2"/>
        <v>4</v>
      </c>
      <c r="R39" s="11">
        <v>2.93</v>
      </c>
    </row>
    <row r="40" spans="1:18" x14ac:dyDescent="0.25">
      <c r="A40">
        <v>3</v>
      </c>
      <c r="B40">
        <f t="shared" si="3"/>
        <v>1969</v>
      </c>
      <c r="C40" t="s">
        <v>38</v>
      </c>
      <c r="D40" s="7">
        <f>AVERAGEIFS($N$4:$N$495,$O$4:$O$495,B40,$P$4:$P$495,A40)</f>
        <v>3.5666666666666664</v>
      </c>
      <c r="E40" s="8">
        <f>400*(LN(J41/J40))</f>
        <v>5.6564832101003901</v>
      </c>
      <c r="F40" s="7">
        <f>AVERAGEIFS($R$4:$R$495,$O$4:$O$495,B40,$P$4:$P$495,A40)</f>
        <v>8.9833333333333325</v>
      </c>
      <c r="I40" s="2">
        <v>25294</v>
      </c>
      <c r="J40" s="3">
        <v>20.433</v>
      </c>
      <c r="K40">
        <f t="shared" si="0"/>
        <v>5.2414543078344558</v>
      </c>
      <c r="M40" s="5">
        <v>23012</v>
      </c>
      <c r="N40" s="6">
        <v>5.7</v>
      </c>
      <c r="O40">
        <f t="shared" si="1"/>
        <v>1963</v>
      </c>
      <c r="P40">
        <f t="shared" si="2"/>
        <v>1</v>
      </c>
      <c r="R40" s="11">
        <v>2.92</v>
      </c>
    </row>
    <row r="41" spans="1:18" x14ac:dyDescent="0.25">
      <c r="A41">
        <v>4</v>
      </c>
      <c r="B41">
        <f t="shared" si="3"/>
        <v>1969</v>
      </c>
      <c r="C41" t="s">
        <v>39</v>
      </c>
      <c r="D41" s="7">
        <f>AVERAGEIFS($N$4:$N$495,$O$4:$O$495,B41,$P$4:$P$495,A41)</f>
        <v>3.5666666666666664</v>
      </c>
      <c r="E41" s="8">
        <f>400*(LN(J42/J41))</f>
        <v>4.9680548480064353</v>
      </c>
      <c r="F41" s="7">
        <f>AVERAGEIFS($R$4:$R$495,$O$4:$O$495,B41,$P$4:$P$495,A41)</f>
        <v>8.94</v>
      </c>
      <c r="I41" s="2">
        <v>25385</v>
      </c>
      <c r="J41" s="3">
        <v>20.724</v>
      </c>
      <c r="K41">
        <f t="shared" si="0"/>
        <v>5.6564832101003901</v>
      </c>
      <c r="M41" s="5">
        <v>23043</v>
      </c>
      <c r="N41" s="6">
        <v>5.9</v>
      </c>
      <c r="O41">
        <f t="shared" si="1"/>
        <v>1963</v>
      </c>
      <c r="P41">
        <f t="shared" si="2"/>
        <v>1</v>
      </c>
      <c r="R41" s="11">
        <v>3</v>
      </c>
    </row>
    <row r="42" spans="1:18" x14ac:dyDescent="0.25">
      <c r="A42">
        <v>1</v>
      </c>
      <c r="B42">
        <f t="shared" si="3"/>
        <v>1970</v>
      </c>
      <c r="C42" t="s">
        <v>40</v>
      </c>
      <c r="D42" s="7">
        <f>AVERAGEIFS($N$4:$N$495,$O$4:$O$495,B42,$P$4:$P$495,A42)</f>
        <v>4.166666666666667</v>
      </c>
      <c r="E42" s="8">
        <f>400*(LN(J43/J42))</f>
        <v>5.4716271472643152</v>
      </c>
      <c r="F42" s="7">
        <f>AVERAGEIFS($R$4:$R$495,$O$4:$O$495,B42,$P$4:$P$495,A42)</f>
        <v>8.5733333333333324</v>
      </c>
      <c r="I42" s="2">
        <v>25477</v>
      </c>
      <c r="J42" s="3">
        <v>20.983000000000001</v>
      </c>
      <c r="K42">
        <f t="shared" si="0"/>
        <v>4.9680548480064353</v>
      </c>
      <c r="M42" s="5">
        <v>23071</v>
      </c>
      <c r="N42" s="6">
        <v>5.7</v>
      </c>
      <c r="O42">
        <f t="shared" si="1"/>
        <v>1963</v>
      </c>
      <c r="P42">
        <f t="shared" si="2"/>
        <v>1</v>
      </c>
      <c r="R42" s="11">
        <v>2.98</v>
      </c>
    </row>
    <row r="43" spans="1:18" x14ac:dyDescent="0.25">
      <c r="A43">
        <v>2</v>
      </c>
      <c r="B43">
        <f t="shared" si="3"/>
        <v>1970</v>
      </c>
      <c r="C43" t="s">
        <v>41</v>
      </c>
      <c r="D43" s="7">
        <f>AVERAGEIFS($N$4:$N$495,$O$4:$O$495,B43,$P$4:$P$495,A43)</f>
        <v>4.7666666666666666</v>
      </c>
      <c r="E43" s="8">
        <f>400*(LN(J44/J43))</f>
        <v>5.7315862450441006</v>
      </c>
      <c r="F43" s="7">
        <f>AVERAGEIFS($R$4:$R$495,$O$4:$O$495,B43,$P$4:$P$495,A43)</f>
        <v>7.8866666666666667</v>
      </c>
      <c r="I43" s="2">
        <v>25569</v>
      </c>
      <c r="J43" s="3">
        <v>21.271999999999998</v>
      </c>
      <c r="K43">
        <f t="shared" si="0"/>
        <v>5.4716271472643152</v>
      </c>
      <c r="M43" s="5">
        <v>23102</v>
      </c>
      <c r="N43" s="6">
        <v>5.7</v>
      </c>
      <c r="O43">
        <f t="shared" si="1"/>
        <v>1963</v>
      </c>
      <c r="P43">
        <f t="shared" si="2"/>
        <v>2</v>
      </c>
      <c r="R43" s="11">
        <v>2.9</v>
      </c>
    </row>
    <row r="44" spans="1:18" x14ac:dyDescent="0.25">
      <c r="A44">
        <v>3</v>
      </c>
      <c r="B44">
        <f t="shared" si="3"/>
        <v>1970</v>
      </c>
      <c r="C44" t="s">
        <v>42</v>
      </c>
      <c r="D44" s="7">
        <f>AVERAGEIFS($N$4:$N$495,$O$4:$O$495,B44,$P$4:$P$495,A44)</f>
        <v>5.166666666666667</v>
      </c>
      <c r="E44" s="8">
        <f>400*(LN(J45/J44))</f>
        <v>3.267584802954171</v>
      </c>
      <c r="F44" s="7">
        <f>AVERAGEIFS($R$4:$R$495,$O$4:$O$495,B44,$P$4:$P$495,A44)</f>
        <v>6.706666666666667</v>
      </c>
      <c r="I44" s="2">
        <v>25659</v>
      </c>
      <c r="J44" s="3">
        <v>21.579000000000001</v>
      </c>
      <c r="K44">
        <f t="shared" si="0"/>
        <v>5.7315862450441006</v>
      </c>
      <c r="M44" s="5">
        <v>23132</v>
      </c>
      <c r="N44" s="6">
        <v>5.9</v>
      </c>
      <c r="O44">
        <f t="shared" si="1"/>
        <v>1963</v>
      </c>
      <c r="P44">
        <f t="shared" si="2"/>
        <v>2</v>
      </c>
      <c r="R44" s="11">
        <v>3</v>
      </c>
    </row>
    <row r="45" spans="1:18" x14ac:dyDescent="0.25">
      <c r="A45">
        <v>4</v>
      </c>
      <c r="B45">
        <f t="shared" si="3"/>
        <v>1970</v>
      </c>
      <c r="C45" t="s">
        <v>43</v>
      </c>
      <c r="D45" s="7">
        <f>AVERAGEIFS($N$4:$N$495,$O$4:$O$495,B45,$P$4:$P$495,A45)</f>
        <v>5.833333333333333</v>
      </c>
      <c r="E45" s="8">
        <f>400*(LN(J46/J45))</f>
        <v>5.2059094982142833</v>
      </c>
      <c r="F45" s="7">
        <f>AVERAGEIFS($R$4:$R$495,$O$4:$O$495,B45,$P$4:$P$495,A45)</f>
        <v>5.5666666666666673</v>
      </c>
      <c r="I45" s="2">
        <v>25750</v>
      </c>
      <c r="J45" s="3">
        <v>21.756</v>
      </c>
      <c r="K45">
        <f t="shared" si="0"/>
        <v>3.267584802954171</v>
      </c>
      <c r="M45" s="5">
        <v>23163</v>
      </c>
      <c r="N45" s="6">
        <v>5.6</v>
      </c>
      <c r="O45">
        <f t="shared" si="1"/>
        <v>1963</v>
      </c>
      <c r="P45">
        <f t="shared" si="2"/>
        <v>2</v>
      </c>
      <c r="R45" s="11">
        <v>2.99</v>
      </c>
    </row>
    <row r="46" spans="1:18" x14ac:dyDescent="0.25">
      <c r="A46">
        <v>1</v>
      </c>
      <c r="B46">
        <f t="shared" si="3"/>
        <v>1971</v>
      </c>
      <c r="C46" t="s">
        <v>44</v>
      </c>
      <c r="D46" s="7">
        <f>AVERAGEIFS($N$4:$N$495,$O$4:$O$495,B46,$P$4:$P$495,A46)</f>
        <v>5.9333333333333336</v>
      </c>
      <c r="E46" s="8">
        <f>400*(LN(J47/J46))</f>
        <v>6.0159635418675776</v>
      </c>
      <c r="F46" s="7">
        <f>AVERAGEIFS($R$4:$R$495,$O$4:$O$495,B46,$P$4:$P$495,A46)</f>
        <v>3.8566666666666669</v>
      </c>
      <c r="I46" s="2">
        <v>25842</v>
      </c>
      <c r="J46" s="3">
        <v>22.041</v>
      </c>
      <c r="K46">
        <f t="shared" si="0"/>
        <v>5.2059094982142833</v>
      </c>
      <c r="M46" s="5">
        <v>23193</v>
      </c>
      <c r="N46" s="6">
        <v>5.6</v>
      </c>
      <c r="O46">
        <f t="shared" si="1"/>
        <v>1963</v>
      </c>
      <c r="P46">
        <f t="shared" si="2"/>
        <v>3</v>
      </c>
      <c r="R46" s="11">
        <v>3.02</v>
      </c>
    </row>
    <row r="47" spans="1:18" x14ac:dyDescent="0.25">
      <c r="A47">
        <v>2</v>
      </c>
      <c r="B47">
        <f t="shared" si="3"/>
        <v>1971</v>
      </c>
      <c r="C47" t="s">
        <v>45</v>
      </c>
      <c r="D47" s="7">
        <f>AVERAGEIFS($N$4:$N$495,$O$4:$O$495,B47,$P$4:$P$495,A47)</f>
        <v>5.9000000000000012</v>
      </c>
      <c r="E47" s="8">
        <f>400*(LN(J48/J47))</f>
        <v>5.3098517737951045</v>
      </c>
      <c r="F47" s="7">
        <f>AVERAGEIFS($R$4:$R$495,$O$4:$O$495,B47,$P$4:$P$495,A47)</f>
        <v>4.5666666666666664</v>
      </c>
      <c r="I47" s="2">
        <v>25934</v>
      </c>
      <c r="J47" s="3">
        <v>22.375</v>
      </c>
      <c r="K47">
        <f t="shared" si="0"/>
        <v>6.0159635418675776</v>
      </c>
      <c r="M47" s="5">
        <v>23224</v>
      </c>
      <c r="N47" s="6">
        <v>5.4</v>
      </c>
      <c r="O47">
        <f t="shared" si="1"/>
        <v>1963</v>
      </c>
      <c r="P47">
        <f t="shared" si="2"/>
        <v>3</v>
      </c>
      <c r="R47" s="11">
        <v>3.49</v>
      </c>
    </row>
    <row r="48" spans="1:18" x14ac:dyDescent="0.25">
      <c r="A48">
        <v>3</v>
      </c>
      <c r="B48">
        <f t="shared" si="3"/>
        <v>1971</v>
      </c>
      <c r="C48" t="s">
        <v>46</v>
      </c>
      <c r="D48" s="7">
        <f>AVERAGEIFS($N$4:$N$495,$O$4:$O$495,B48,$P$4:$P$495,A48)</f>
        <v>6.0333333333333341</v>
      </c>
      <c r="E48" s="8">
        <f>400*(LN(J49/J48))</f>
        <v>4.019605100510578</v>
      </c>
      <c r="F48" s="7">
        <f>AVERAGEIFS($R$4:$R$495,$O$4:$O$495,B48,$P$4:$P$495,A48)</f>
        <v>5.4766666666666666</v>
      </c>
      <c r="I48" s="2">
        <v>26024</v>
      </c>
      <c r="J48" s="3">
        <v>22.673999999999999</v>
      </c>
      <c r="K48">
        <f t="shared" si="0"/>
        <v>5.3098517737951045</v>
      </c>
      <c r="M48" s="5">
        <v>23255</v>
      </c>
      <c r="N48" s="6">
        <v>5.5</v>
      </c>
      <c r="O48">
        <f t="shared" si="1"/>
        <v>1963</v>
      </c>
      <c r="P48">
        <f t="shared" si="2"/>
        <v>3</v>
      </c>
      <c r="R48" s="11">
        <v>3.48</v>
      </c>
    </row>
    <row r="49" spans="1:18" x14ac:dyDescent="0.25">
      <c r="A49">
        <v>4</v>
      </c>
      <c r="B49">
        <f t="shared" si="3"/>
        <v>1971</v>
      </c>
      <c r="C49" t="s">
        <v>47</v>
      </c>
      <c r="D49" s="7">
        <f>AVERAGEIFS($N$4:$N$495,$O$4:$O$495,B49,$P$4:$P$495,A49)</f>
        <v>5.9333333333333336</v>
      </c>
      <c r="E49" s="8">
        <f>400*(LN(J50/J49))</f>
        <v>3.2873323408014672</v>
      </c>
      <c r="F49" s="7">
        <f>AVERAGEIFS($R$4:$R$495,$O$4:$O$495,B49,$P$4:$P$495,A49)</f>
        <v>4.75</v>
      </c>
      <c r="I49" s="2">
        <v>26115</v>
      </c>
      <c r="J49" s="3">
        <v>22.902999999999999</v>
      </c>
      <c r="K49">
        <f t="shared" si="0"/>
        <v>4.019605100510578</v>
      </c>
      <c r="M49" s="5">
        <v>23285</v>
      </c>
      <c r="N49" s="6">
        <v>5.5</v>
      </c>
      <c r="O49">
        <f t="shared" si="1"/>
        <v>1963</v>
      </c>
      <c r="P49">
        <f t="shared" si="2"/>
        <v>4</v>
      </c>
      <c r="R49" s="11">
        <v>3.5</v>
      </c>
    </row>
    <row r="50" spans="1:18" x14ac:dyDescent="0.25">
      <c r="A50">
        <v>1</v>
      </c>
      <c r="B50">
        <f t="shared" si="3"/>
        <v>1972</v>
      </c>
      <c r="C50" t="s">
        <v>48</v>
      </c>
      <c r="D50" s="7">
        <f>AVERAGEIFS($N$4:$N$495,$O$4:$O$495,B50,$P$4:$P$495,A50)</f>
        <v>5.7666666666666666</v>
      </c>
      <c r="E50" s="8">
        <f>400*(LN(J51/J50))</f>
        <v>6.375390035558814</v>
      </c>
      <c r="F50" s="7">
        <f>AVERAGEIFS($R$4:$R$495,$O$4:$O$495,B50,$P$4:$P$495,A50)</f>
        <v>3.5466666666666669</v>
      </c>
      <c r="I50" s="2">
        <v>26207</v>
      </c>
      <c r="J50" s="3">
        <v>23.091999999999999</v>
      </c>
      <c r="K50">
        <f t="shared" si="0"/>
        <v>3.2873323408014672</v>
      </c>
      <c r="M50" s="5">
        <v>23316</v>
      </c>
      <c r="N50" s="6">
        <v>5.7</v>
      </c>
      <c r="O50">
        <f t="shared" si="1"/>
        <v>1963</v>
      </c>
      <c r="P50">
        <f t="shared" si="2"/>
        <v>4</v>
      </c>
      <c r="R50" s="11">
        <v>3.48</v>
      </c>
    </row>
    <row r="51" spans="1:18" x14ac:dyDescent="0.25">
      <c r="A51">
        <v>2</v>
      </c>
      <c r="B51">
        <f t="shared" si="3"/>
        <v>1972</v>
      </c>
      <c r="C51" t="s">
        <v>49</v>
      </c>
      <c r="D51" s="7">
        <f>AVERAGEIFS($N$4:$N$495,$O$4:$O$495,B51,$P$4:$P$495,A51)</f>
        <v>5.7</v>
      </c>
      <c r="E51" s="8">
        <f>400*(LN(J52/J51))</f>
        <v>2.4304818877172947</v>
      </c>
      <c r="F51" s="7">
        <f>AVERAGEIFS($R$4:$R$495,$O$4:$O$495,B51,$P$4:$P$495,A51)</f>
        <v>4.3</v>
      </c>
      <c r="I51" s="2">
        <v>26299</v>
      </c>
      <c r="J51" s="3">
        <v>23.463000000000001</v>
      </c>
      <c r="K51">
        <f t="shared" si="0"/>
        <v>6.375390035558814</v>
      </c>
      <c r="M51" s="5">
        <v>23346</v>
      </c>
      <c r="N51" s="6">
        <v>5.5</v>
      </c>
      <c r="O51">
        <f t="shared" si="1"/>
        <v>1963</v>
      </c>
      <c r="P51">
        <f t="shared" si="2"/>
        <v>4</v>
      </c>
      <c r="R51" s="11">
        <v>3.38</v>
      </c>
    </row>
    <row r="52" spans="1:18" x14ac:dyDescent="0.25">
      <c r="A52">
        <v>3</v>
      </c>
      <c r="B52">
        <f t="shared" si="3"/>
        <v>1972</v>
      </c>
      <c r="C52" t="s">
        <v>50</v>
      </c>
      <c r="D52" s="7">
        <f>AVERAGEIFS($N$4:$N$495,$O$4:$O$495,B52,$P$4:$P$495,A52)</f>
        <v>5.5666666666666664</v>
      </c>
      <c r="E52" s="8">
        <f>400*(LN(J53/J52))</f>
        <v>3.6098587681106742</v>
      </c>
      <c r="F52" s="7">
        <f>AVERAGEIFS($R$4:$R$495,$O$4:$O$495,B52,$P$4:$P$495,A52)</f>
        <v>4.7433333333333332</v>
      </c>
      <c r="I52" s="2">
        <v>26390</v>
      </c>
      <c r="J52" s="3">
        <v>23.606000000000002</v>
      </c>
      <c r="K52">
        <f t="shared" si="0"/>
        <v>2.4304818877172947</v>
      </c>
      <c r="M52" s="5">
        <v>23377</v>
      </c>
      <c r="N52" s="6">
        <v>5.6</v>
      </c>
      <c r="O52">
        <f t="shared" si="1"/>
        <v>1964</v>
      </c>
      <c r="P52">
        <f t="shared" si="2"/>
        <v>1</v>
      </c>
      <c r="R52" s="11">
        <v>3.48</v>
      </c>
    </row>
    <row r="53" spans="1:18" x14ac:dyDescent="0.25">
      <c r="A53">
        <v>4</v>
      </c>
      <c r="B53">
        <f t="shared" si="3"/>
        <v>1972</v>
      </c>
      <c r="C53" t="s">
        <v>51</v>
      </c>
      <c r="D53" s="7">
        <f>AVERAGEIFS($N$4:$N$495,$O$4:$O$495,B53,$P$4:$P$495,A53)</f>
        <v>5.3666666666666663</v>
      </c>
      <c r="E53" s="8">
        <f>400*(LN(J54/J53))</f>
        <v>4.5085010798503893</v>
      </c>
      <c r="F53" s="7">
        <f>AVERAGEIFS($R$4:$R$495,$O$4:$O$495,B53,$P$4:$P$495,A53)</f>
        <v>5.1466666666666665</v>
      </c>
      <c r="I53" s="2">
        <v>26481</v>
      </c>
      <c r="J53" s="3">
        <v>23.82</v>
      </c>
      <c r="K53">
        <f t="shared" si="0"/>
        <v>3.6098587681106742</v>
      </c>
      <c r="M53" s="5">
        <v>23408</v>
      </c>
      <c r="N53" s="6">
        <v>5.4</v>
      </c>
      <c r="O53">
        <f t="shared" si="1"/>
        <v>1964</v>
      </c>
      <c r="P53">
        <f t="shared" si="2"/>
        <v>1</v>
      </c>
      <c r="R53" s="11">
        <v>3.48</v>
      </c>
    </row>
    <row r="54" spans="1:18" x14ac:dyDescent="0.25">
      <c r="A54">
        <v>1</v>
      </c>
      <c r="B54">
        <f t="shared" si="3"/>
        <v>1973</v>
      </c>
      <c r="C54" t="s">
        <v>52</v>
      </c>
      <c r="D54" s="7">
        <f>AVERAGEIFS($N$4:$N$495,$O$4:$O$495,B54,$P$4:$P$495,A54)</f>
        <v>4.9333333333333336</v>
      </c>
      <c r="E54" s="8">
        <f>400*(LN(J55/J54))</f>
        <v>5.0489471229720131</v>
      </c>
      <c r="F54" s="7">
        <f>AVERAGEIFS($R$4:$R$495,$O$4:$O$495,B54,$P$4:$P$495,A54)</f>
        <v>6.5366666666666662</v>
      </c>
      <c r="I54" s="2">
        <v>26573</v>
      </c>
      <c r="J54" s="3">
        <v>24.09</v>
      </c>
      <c r="K54">
        <f t="shared" si="0"/>
        <v>4.5085010798503893</v>
      </c>
      <c r="M54" s="5">
        <v>23437</v>
      </c>
      <c r="N54" s="6">
        <v>5.4</v>
      </c>
      <c r="O54">
        <f t="shared" si="1"/>
        <v>1964</v>
      </c>
      <c r="P54">
        <f t="shared" si="2"/>
        <v>1</v>
      </c>
      <c r="R54" s="11">
        <v>3.43</v>
      </c>
    </row>
    <row r="55" spans="1:18" x14ac:dyDescent="0.25">
      <c r="A55">
        <v>2</v>
      </c>
      <c r="B55">
        <f t="shared" si="3"/>
        <v>1973</v>
      </c>
      <c r="C55" t="s">
        <v>53</v>
      </c>
      <c r="D55" s="7">
        <f>AVERAGEIFS($N$4:$N$495,$O$4:$O$495,B55,$P$4:$P$495,A55)</f>
        <v>4.9333333333333336</v>
      </c>
      <c r="E55" s="8">
        <f>400*(LN(J56/J55))</f>
        <v>6.5697874946906296</v>
      </c>
      <c r="F55" s="7">
        <f>AVERAGEIFS($R$4:$R$495,$O$4:$O$495,B55,$P$4:$P$495,A55)</f>
        <v>7.8166666666666673</v>
      </c>
      <c r="I55" s="2">
        <v>26665</v>
      </c>
      <c r="J55" s="3">
        <v>24.396000000000001</v>
      </c>
      <c r="K55">
        <f t="shared" si="0"/>
        <v>5.0489471229720131</v>
      </c>
      <c r="M55" s="5">
        <v>23468</v>
      </c>
      <c r="N55" s="6">
        <v>5.3</v>
      </c>
      <c r="O55">
        <f t="shared" si="1"/>
        <v>1964</v>
      </c>
      <c r="P55">
        <f t="shared" si="2"/>
        <v>2</v>
      </c>
      <c r="R55" s="11">
        <v>3.47</v>
      </c>
    </row>
    <row r="56" spans="1:18" x14ac:dyDescent="0.25">
      <c r="A56">
        <v>3</v>
      </c>
      <c r="B56">
        <f t="shared" si="3"/>
        <v>1973</v>
      </c>
      <c r="C56" t="s">
        <v>54</v>
      </c>
      <c r="D56" s="7">
        <f>AVERAGEIFS($N$4:$N$495,$O$4:$O$495,B56,$P$4:$P$495,A56)</f>
        <v>4.8</v>
      </c>
      <c r="E56" s="8">
        <f>400*(LN(J57/J56))</f>
        <v>7.5571916120040399</v>
      </c>
      <c r="F56" s="7">
        <f>AVERAGEIFS($R$4:$R$495,$O$4:$O$495,B56,$P$4:$P$495,A56)</f>
        <v>10.56</v>
      </c>
      <c r="I56" s="2">
        <v>26755</v>
      </c>
      <c r="J56" s="3">
        <v>24.8</v>
      </c>
      <c r="K56">
        <f t="shared" si="0"/>
        <v>6.5697874946906296</v>
      </c>
      <c r="M56" s="5">
        <v>23498</v>
      </c>
      <c r="N56" s="6">
        <v>5.0999999999999996</v>
      </c>
      <c r="O56">
        <f t="shared" si="1"/>
        <v>1964</v>
      </c>
      <c r="P56">
        <f t="shared" si="2"/>
        <v>2</v>
      </c>
      <c r="R56" s="11">
        <v>3.5</v>
      </c>
    </row>
    <row r="57" spans="1:18" x14ac:dyDescent="0.25">
      <c r="A57">
        <v>4</v>
      </c>
      <c r="B57">
        <f t="shared" si="3"/>
        <v>1973</v>
      </c>
      <c r="C57" t="s">
        <v>55</v>
      </c>
      <c r="D57" s="7">
        <f>AVERAGEIFS($N$4:$N$495,$O$4:$O$495,B57,$P$4:$P$495,A57)</f>
        <v>4.7666666666666666</v>
      </c>
      <c r="E57" s="8">
        <f>400*(LN(J58/J57))</f>
        <v>6.8729134767587841</v>
      </c>
      <c r="F57" s="7">
        <f>AVERAGEIFS($R$4:$R$495,$O$4:$O$495,B57,$P$4:$P$495,A57)</f>
        <v>9.9966666666666661</v>
      </c>
      <c r="I57" s="2">
        <v>26846</v>
      </c>
      <c r="J57" s="3">
        <v>25.273</v>
      </c>
      <c r="K57">
        <f t="shared" si="0"/>
        <v>7.5571916120040399</v>
      </c>
      <c r="M57" s="5">
        <v>23529</v>
      </c>
      <c r="N57" s="6">
        <v>5.2</v>
      </c>
      <c r="O57">
        <f t="shared" si="1"/>
        <v>1964</v>
      </c>
      <c r="P57">
        <f t="shared" si="2"/>
        <v>2</v>
      </c>
      <c r="R57" s="11">
        <v>3.5</v>
      </c>
    </row>
    <row r="58" spans="1:18" x14ac:dyDescent="0.25">
      <c r="A58">
        <v>1</v>
      </c>
      <c r="B58">
        <f t="shared" si="3"/>
        <v>1974</v>
      </c>
      <c r="C58" t="s">
        <v>56</v>
      </c>
      <c r="D58" s="7">
        <f>AVERAGEIFS($N$4:$N$495,$O$4:$O$495,B58,$P$4:$P$495,A58)</f>
        <v>5.1333333333333337</v>
      </c>
      <c r="E58" s="8">
        <f>400*(LN(J59/J58))</f>
        <v>8.0244494598014668</v>
      </c>
      <c r="F58" s="7">
        <f>AVERAGEIFS($R$4:$R$495,$O$4:$O$495,B58,$P$4:$P$495,A58)</f>
        <v>9.3233333333333324</v>
      </c>
      <c r="I58" s="2">
        <v>26938</v>
      </c>
      <c r="J58" s="3">
        <v>25.710999999999999</v>
      </c>
      <c r="K58">
        <f t="shared" si="0"/>
        <v>6.8729134767587841</v>
      </c>
      <c r="M58" s="5">
        <v>23559</v>
      </c>
      <c r="N58" s="6">
        <v>4.9000000000000004</v>
      </c>
      <c r="O58">
        <f t="shared" si="1"/>
        <v>1964</v>
      </c>
      <c r="P58">
        <f t="shared" si="2"/>
        <v>3</v>
      </c>
      <c r="R58" s="11">
        <v>3.42</v>
      </c>
    </row>
    <row r="59" spans="1:18" x14ac:dyDescent="0.25">
      <c r="A59">
        <v>2</v>
      </c>
      <c r="B59">
        <f t="shared" si="3"/>
        <v>1974</v>
      </c>
      <c r="C59" t="s">
        <v>57</v>
      </c>
      <c r="D59" s="7">
        <f>AVERAGEIFS($N$4:$N$495,$O$4:$O$495,B59,$P$4:$P$495,A59)</f>
        <v>5.2</v>
      </c>
      <c r="E59" s="8">
        <f>400*(LN(J60/J59))</f>
        <v>8.7925571570165637</v>
      </c>
      <c r="F59" s="7">
        <f>AVERAGEIFS($R$4:$R$495,$O$4:$O$495,B59,$P$4:$P$495,A59)</f>
        <v>11.25</v>
      </c>
      <c r="I59" s="2">
        <v>27030</v>
      </c>
      <c r="J59" s="3">
        <v>26.231999999999999</v>
      </c>
      <c r="K59">
        <f t="shared" si="0"/>
        <v>8.0244494598014668</v>
      </c>
      <c r="M59" s="5">
        <v>23590</v>
      </c>
      <c r="N59" s="6">
        <v>5</v>
      </c>
      <c r="O59">
        <f t="shared" si="1"/>
        <v>1964</v>
      </c>
      <c r="P59">
        <f t="shared" si="2"/>
        <v>3</v>
      </c>
      <c r="R59" s="11">
        <v>3.5</v>
      </c>
    </row>
    <row r="60" spans="1:18" x14ac:dyDescent="0.25">
      <c r="A60">
        <v>3</v>
      </c>
      <c r="B60">
        <f t="shared" si="3"/>
        <v>1974</v>
      </c>
      <c r="C60" t="s">
        <v>58</v>
      </c>
      <c r="D60" s="7">
        <f>AVERAGEIFS($N$4:$N$495,$O$4:$O$495,B60,$P$4:$P$495,A60)</f>
        <v>5.6333333333333329</v>
      </c>
      <c r="E60" s="8">
        <f>400*(LN(J61/J60))</f>
        <v>12.135498104076916</v>
      </c>
      <c r="F60" s="7">
        <f>AVERAGEIFS($R$4:$R$495,$O$4:$O$495,B60,$P$4:$P$495,A60)</f>
        <v>12.089999999999998</v>
      </c>
      <c r="I60" s="2">
        <v>27120</v>
      </c>
      <c r="J60" s="3">
        <v>26.815000000000001</v>
      </c>
      <c r="K60">
        <f t="shared" si="0"/>
        <v>8.7925571570165637</v>
      </c>
      <c r="M60" s="5">
        <v>23621</v>
      </c>
      <c r="N60" s="6">
        <v>5.0999999999999996</v>
      </c>
      <c r="O60">
        <f t="shared" si="1"/>
        <v>1964</v>
      </c>
      <c r="P60">
        <f t="shared" si="2"/>
        <v>3</v>
      </c>
      <c r="R60" s="11">
        <v>3.45</v>
      </c>
    </row>
    <row r="61" spans="1:18" x14ac:dyDescent="0.25">
      <c r="A61">
        <v>4</v>
      </c>
      <c r="B61">
        <f t="shared" si="3"/>
        <v>1974</v>
      </c>
      <c r="C61" t="s">
        <v>59</v>
      </c>
      <c r="D61" s="7">
        <f>AVERAGEIFS($N$4:$N$495,$O$4:$O$495,B61,$P$4:$P$495,A61)</f>
        <v>6.6000000000000005</v>
      </c>
      <c r="E61" s="8">
        <f>400*(LN(J62/J61))</f>
        <v>11.946718349076061</v>
      </c>
      <c r="F61" s="7">
        <f>AVERAGEIFS($R$4:$R$495,$O$4:$O$495,B61,$P$4:$P$495,A61)</f>
        <v>9.3466666666666658</v>
      </c>
      <c r="I61" s="2">
        <v>27211</v>
      </c>
      <c r="J61" s="3">
        <v>27.640999999999998</v>
      </c>
      <c r="K61">
        <f t="shared" si="0"/>
        <v>12.135498104076916</v>
      </c>
      <c r="M61" s="5">
        <v>23651</v>
      </c>
      <c r="N61" s="6">
        <v>5.0999999999999996</v>
      </c>
      <c r="O61">
        <f t="shared" si="1"/>
        <v>1964</v>
      </c>
      <c r="P61">
        <f t="shared" si="2"/>
        <v>4</v>
      </c>
      <c r="R61" s="11">
        <v>3.36</v>
      </c>
    </row>
    <row r="62" spans="1:18" x14ac:dyDescent="0.25">
      <c r="A62">
        <v>1</v>
      </c>
      <c r="B62">
        <f t="shared" si="3"/>
        <v>1975</v>
      </c>
      <c r="C62" t="s">
        <v>60</v>
      </c>
      <c r="D62" s="7">
        <f>AVERAGEIFS($N$4:$N$495,$O$4:$O$495,B62,$P$4:$P$495,A62)</f>
        <v>8.2666666666666657</v>
      </c>
      <c r="E62" s="8">
        <f>400*(LN(J63/J62))</f>
        <v>8.9582411858773643</v>
      </c>
      <c r="F62" s="7">
        <f>AVERAGEIFS($R$4:$R$495,$O$4:$O$495,B62,$P$4:$P$495,A62)</f>
        <v>6.3033333333333337</v>
      </c>
      <c r="I62" s="2">
        <v>27303</v>
      </c>
      <c r="J62" s="3">
        <v>28.478999999999999</v>
      </c>
      <c r="K62">
        <f t="shared" si="0"/>
        <v>11.946718349076061</v>
      </c>
      <c r="M62" s="5">
        <v>23682</v>
      </c>
      <c r="N62" s="6">
        <v>4.8</v>
      </c>
      <c r="O62">
        <f t="shared" si="1"/>
        <v>1964</v>
      </c>
      <c r="P62">
        <f t="shared" si="2"/>
        <v>4</v>
      </c>
      <c r="R62" s="11">
        <v>3.52</v>
      </c>
    </row>
    <row r="63" spans="1:18" x14ac:dyDescent="0.25">
      <c r="A63">
        <v>2</v>
      </c>
      <c r="B63">
        <f t="shared" si="3"/>
        <v>1975</v>
      </c>
      <c r="C63" t="s">
        <v>61</v>
      </c>
      <c r="D63" s="7">
        <f>AVERAGEIFS($N$4:$N$495,$O$4:$O$495,B63,$P$4:$P$495,A63)</f>
        <v>8.8666666666666671</v>
      </c>
      <c r="E63" s="8">
        <f>400*(LN(J64/J63))</f>
        <v>5.7543177467807372</v>
      </c>
      <c r="F63" s="7">
        <f>AVERAGEIFS($R$4:$R$495,$O$4:$O$495,B63,$P$4:$P$495,A63)</f>
        <v>5.4200000000000008</v>
      </c>
      <c r="I63" s="2">
        <v>27395</v>
      </c>
      <c r="J63" s="3">
        <v>29.123999999999999</v>
      </c>
      <c r="K63">
        <f t="shared" si="0"/>
        <v>8.9582411858773643</v>
      </c>
      <c r="M63" s="5">
        <v>23712</v>
      </c>
      <c r="N63" s="6">
        <v>5</v>
      </c>
      <c r="O63">
        <f t="shared" si="1"/>
        <v>1964</v>
      </c>
      <c r="P63">
        <f t="shared" si="2"/>
        <v>4</v>
      </c>
      <c r="R63" s="11">
        <v>3.85</v>
      </c>
    </row>
    <row r="64" spans="1:18" x14ac:dyDescent="0.25">
      <c r="A64">
        <v>3</v>
      </c>
      <c r="B64">
        <f t="shared" si="3"/>
        <v>1975</v>
      </c>
      <c r="C64" t="s">
        <v>62</v>
      </c>
      <c r="D64" s="7">
        <f>AVERAGEIFS($N$4:$N$495,$O$4:$O$495,B64,$P$4:$P$495,A64)</f>
        <v>8.4666666666666668</v>
      </c>
      <c r="E64" s="8">
        <f>400*(LN(J65/J64))</f>
        <v>7.0052449663224294</v>
      </c>
      <c r="F64" s="7">
        <f>AVERAGEIFS($R$4:$R$495,$O$4:$O$495,B64,$P$4:$P$495,A64)</f>
        <v>6.1599999999999993</v>
      </c>
      <c r="I64" s="2">
        <v>27485</v>
      </c>
      <c r="J64" s="3">
        <v>29.545999999999999</v>
      </c>
      <c r="K64">
        <f t="shared" si="0"/>
        <v>5.7543177467807372</v>
      </c>
      <c r="M64" s="5">
        <v>23743</v>
      </c>
      <c r="N64" s="6">
        <v>4.9000000000000004</v>
      </c>
      <c r="O64">
        <f t="shared" si="1"/>
        <v>1965</v>
      </c>
      <c r="P64">
        <f t="shared" si="2"/>
        <v>1</v>
      </c>
      <c r="R64" s="11">
        <v>3.9</v>
      </c>
    </row>
    <row r="65" spans="1:18" x14ac:dyDescent="0.25">
      <c r="A65">
        <v>4</v>
      </c>
      <c r="B65">
        <f t="shared" si="3"/>
        <v>1975</v>
      </c>
      <c r="C65" t="s">
        <v>63</v>
      </c>
      <c r="D65" s="7">
        <f>AVERAGEIFS($N$4:$N$495,$O$4:$O$495,B65,$P$4:$P$495,A65)</f>
        <v>8.3000000000000007</v>
      </c>
      <c r="E65" s="8">
        <f>400*(LN(J66/J65))</f>
        <v>6.6230610350082317</v>
      </c>
      <c r="F65" s="7">
        <f>AVERAGEIFS($R$4:$R$495,$O$4:$O$495,B65,$P$4:$P$495,A65)</f>
        <v>5.4133333333333331</v>
      </c>
      <c r="I65" s="2">
        <v>27576</v>
      </c>
      <c r="J65" s="3">
        <v>30.068000000000001</v>
      </c>
      <c r="K65">
        <f t="shared" si="0"/>
        <v>7.0052449663224294</v>
      </c>
      <c r="M65" s="5">
        <v>23774</v>
      </c>
      <c r="N65" s="6">
        <v>5.0999999999999996</v>
      </c>
      <c r="O65">
        <f t="shared" si="1"/>
        <v>1965</v>
      </c>
      <c r="P65">
        <f t="shared" si="2"/>
        <v>1</v>
      </c>
      <c r="R65" s="11">
        <v>3.98</v>
      </c>
    </row>
    <row r="66" spans="1:18" x14ac:dyDescent="0.25">
      <c r="A66">
        <v>1</v>
      </c>
      <c r="B66">
        <f t="shared" si="3"/>
        <v>1976</v>
      </c>
      <c r="C66" t="s">
        <v>64</v>
      </c>
      <c r="D66" s="7">
        <f>AVERAGEIFS($N$4:$N$495,$O$4:$O$495,B66,$P$4:$P$495,A66)</f>
        <v>7.7333333333333343</v>
      </c>
      <c r="E66" s="8">
        <f>400*(LN(J67/J66))</f>
        <v>4.3595388833974322</v>
      </c>
      <c r="F66" s="7">
        <f>AVERAGEIFS($R$4:$R$495,$O$4:$O$495,B66,$P$4:$P$495,A66)</f>
        <v>4.8266666666666671</v>
      </c>
      <c r="I66" s="2">
        <v>27668</v>
      </c>
      <c r="J66" s="3">
        <v>30.57</v>
      </c>
      <c r="K66">
        <f t="shared" si="0"/>
        <v>6.6230610350082317</v>
      </c>
      <c r="M66" s="5">
        <v>23802</v>
      </c>
      <c r="N66" s="6">
        <v>4.7</v>
      </c>
      <c r="O66">
        <f t="shared" si="1"/>
        <v>1965</v>
      </c>
      <c r="P66">
        <f t="shared" si="2"/>
        <v>1</v>
      </c>
      <c r="R66" s="11">
        <v>4.05</v>
      </c>
    </row>
    <row r="67" spans="1:18" x14ac:dyDescent="0.25">
      <c r="A67">
        <v>2</v>
      </c>
      <c r="B67">
        <f t="shared" si="3"/>
        <v>1976</v>
      </c>
      <c r="C67" t="s">
        <v>65</v>
      </c>
      <c r="D67" s="7">
        <f>AVERAGEIFS($N$4:$N$495,$O$4:$O$495,B67,$P$4:$P$495,A67)</f>
        <v>7.5666666666666673</v>
      </c>
      <c r="E67" s="8">
        <f>400*(LN(J68/J67))</f>
        <v>3.9666766357665404</v>
      </c>
      <c r="F67" s="7">
        <f>AVERAGEIFS($R$4:$R$495,$O$4:$O$495,B67,$P$4:$P$495,A67)</f>
        <v>5.1966666666666663</v>
      </c>
      <c r="I67" s="2">
        <v>27760</v>
      </c>
      <c r="J67" s="3">
        <v>30.905000000000001</v>
      </c>
      <c r="K67">
        <f t="shared" si="0"/>
        <v>4.3595388833974322</v>
      </c>
      <c r="M67" s="5">
        <v>23833</v>
      </c>
      <c r="N67" s="6">
        <v>4.8</v>
      </c>
      <c r="O67">
        <f t="shared" si="1"/>
        <v>1965</v>
      </c>
      <c r="P67">
        <f t="shared" si="2"/>
        <v>2</v>
      </c>
      <c r="R67" s="11">
        <v>4.09</v>
      </c>
    </row>
    <row r="68" spans="1:18" x14ac:dyDescent="0.25">
      <c r="A68">
        <v>3</v>
      </c>
      <c r="B68">
        <f t="shared" si="3"/>
        <v>1976</v>
      </c>
      <c r="C68" t="s">
        <v>66</v>
      </c>
      <c r="D68" s="7">
        <f>AVERAGEIFS($N$4:$N$495,$O$4:$O$495,B68,$P$4:$P$495,A68)</f>
        <v>7.7333333333333334</v>
      </c>
      <c r="E68" s="8">
        <f>400*(LN(J69/J68))</f>
        <v>5.0681946339389157</v>
      </c>
      <c r="F68" s="7">
        <f>AVERAGEIFS($R$4:$R$495,$O$4:$O$495,B68,$P$4:$P$495,A68)</f>
        <v>5.2833333333333332</v>
      </c>
      <c r="I68" s="2">
        <v>27851</v>
      </c>
      <c r="J68" s="3">
        <v>31.213000000000001</v>
      </c>
      <c r="K68">
        <f t="shared" ref="K68:K131" si="4">400*(LN(J68/J67))</f>
        <v>3.9666766357665404</v>
      </c>
      <c r="M68" s="5">
        <v>23863</v>
      </c>
      <c r="N68" s="6">
        <v>4.5999999999999996</v>
      </c>
      <c r="O68">
        <f t="shared" si="1"/>
        <v>1965</v>
      </c>
      <c r="P68">
        <f t="shared" si="2"/>
        <v>2</v>
      </c>
      <c r="R68" s="11">
        <v>4.0999999999999996</v>
      </c>
    </row>
    <row r="69" spans="1:18" x14ac:dyDescent="0.25">
      <c r="A69">
        <v>4</v>
      </c>
      <c r="B69">
        <f t="shared" si="3"/>
        <v>1976</v>
      </c>
      <c r="C69" t="s">
        <v>67</v>
      </c>
      <c r="D69" s="7">
        <f>AVERAGEIFS($N$4:$N$495,$O$4:$O$495,B69,$P$4:$P$495,A69)</f>
        <v>7.7666666666666666</v>
      </c>
      <c r="E69" s="8">
        <f>400*(LN(J70/J69))</f>
        <v>6.7380316259887438</v>
      </c>
      <c r="F69" s="7">
        <f>AVERAGEIFS($R$4:$R$495,$O$4:$O$495,B69,$P$4:$P$495,A69)</f>
        <v>4.8733333333333331</v>
      </c>
      <c r="I69" s="2">
        <v>27942</v>
      </c>
      <c r="J69" s="3">
        <v>31.611000000000001</v>
      </c>
      <c r="K69">
        <f t="shared" si="4"/>
        <v>5.0681946339389157</v>
      </c>
      <c r="M69" s="5">
        <v>23894</v>
      </c>
      <c r="N69" s="6">
        <v>4.5999999999999996</v>
      </c>
      <c r="O69">
        <f t="shared" ref="O69:O132" si="5">YEAR(M69)</f>
        <v>1965</v>
      </c>
      <c r="P69">
        <f t="shared" ref="P69:P132" si="6">ROUNDUP(MONTH(M69)/3,0)</f>
        <v>2</v>
      </c>
      <c r="R69" s="11">
        <v>4.05</v>
      </c>
    </row>
    <row r="70" spans="1:18" x14ac:dyDescent="0.25">
      <c r="A70">
        <v>1</v>
      </c>
      <c r="B70">
        <f t="shared" si="3"/>
        <v>1977</v>
      </c>
      <c r="C70" t="s">
        <v>68</v>
      </c>
      <c r="D70" s="7">
        <f>AVERAGEIFS($N$4:$N$495,$O$4:$O$495,B70,$P$4:$P$495,A70)</f>
        <v>7.5</v>
      </c>
      <c r="E70" s="8">
        <f>400*(LN(J71/J70))</f>
        <v>6.4183060582228464</v>
      </c>
      <c r="F70" s="7">
        <f>AVERAGEIFS($R$4:$R$495,$O$4:$O$495,B70,$P$4:$P$495,A70)</f>
        <v>4.66</v>
      </c>
      <c r="I70" s="2">
        <v>28034</v>
      </c>
      <c r="J70" s="3">
        <v>32.148000000000003</v>
      </c>
      <c r="K70">
        <f t="shared" si="4"/>
        <v>6.7380316259887438</v>
      </c>
      <c r="M70" s="5">
        <v>23924</v>
      </c>
      <c r="N70" s="6">
        <v>4.4000000000000004</v>
      </c>
      <c r="O70">
        <f t="shared" si="5"/>
        <v>1965</v>
      </c>
      <c r="P70">
        <f t="shared" si="6"/>
        <v>3</v>
      </c>
      <c r="R70" s="11">
        <v>4.09</v>
      </c>
    </row>
    <row r="71" spans="1:18" x14ac:dyDescent="0.25">
      <c r="A71">
        <v>2</v>
      </c>
      <c r="B71">
        <f t="shared" si="3"/>
        <v>1977</v>
      </c>
      <c r="C71" t="s">
        <v>69</v>
      </c>
      <c r="D71" s="7">
        <f>AVERAGEIFS($N$4:$N$495,$O$4:$O$495,B71,$P$4:$P$495,A71)</f>
        <v>7.1333333333333329</v>
      </c>
      <c r="E71" s="8">
        <f>400*(LN(J72/J71))</f>
        <v>6.2687306204350275</v>
      </c>
      <c r="F71" s="7">
        <f>AVERAGEIFS($R$4:$R$495,$O$4:$O$495,B71,$P$4:$P$495,A71)</f>
        <v>5.1566666666666663</v>
      </c>
      <c r="I71" s="2">
        <v>28126</v>
      </c>
      <c r="J71" s="3">
        <v>32.667999999999999</v>
      </c>
      <c r="K71">
        <f t="shared" si="4"/>
        <v>6.4183060582228464</v>
      </c>
      <c r="M71" s="5">
        <v>23955</v>
      </c>
      <c r="N71" s="6">
        <v>4.4000000000000004</v>
      </c>
      <c r="O71">
        <f t="shared" si="5"/>
        <v>1965</v>
      </c>
      <c r="P71">
        <f t="shared" si="6"/>
        <v>3</v>
      </c>
      <c r="R71" s="11">
        <v>4.12</v>
      </c>
    </row>
    <row r="72" spans="1:18" x14ac:dyDescent="0.25">
      <c r="A72">
        <v>3</v>
      </c>
      <c r="B72">
        <f t="shared" si="3"/>
        <v>1977</v>
      </c>
      <c r="C72" t="s">
        <v>70</v>
      </c>
      <c r="D72" s="7">
        <f>AVERAGEIFS($N$4:$N$495,$O$4:$O$495,B72,$P$4:$P$495,A72)</f>
        <v>6.8999999999999995</v>
      </c>
      <c r="E72" s="8">
        <f>400*(LN(J73/J72))</f>
        <v>5.4710916527434899</v>
      </c>
      <c r="F72" s="7">
        <f>AVERAGEIFS($R$4:$R$495,$O$4:$O$495,B72,$P$4:$P$495,A72)</f>
        <v>5.82</v>
      </c>
      <c r="I72" s="2">
        <v>28216</v>
      </c>
      <c r="J72" s="3">
        <v>33.183999999999997</v>
      </c>
      <c r="K72">
        <f t="shared" si="4"/>
        <v>6.2687306204350275</v>
      </c>
      <c r="M72" s="5">
        <v>23986</v>
      </c>
      <c r="N72" s="6">
        <v>4.3</v>
      </c>
      <c r="O72">
        <f t="shared" si="5"/>
        <v>1965</v>
      </c>
      <c r="P72">
        <f t="shared" si="6"/>
        <v>3</v>
      </c>
      <c r="R72" s="11">
        <v>4.0199999999999996</v>
      </c>
    </row>
    <row r="73" spans="1:18" x14ac:dyDescent="0.25">
      <c r="A73">
        <v>4</v>
      </c>
      <c r="B73">
        <f t="shared" si="3"/>
        <v>1977</v>
      </c>
      <c r="C73" t="s">
        <v>71</v>
      </c>
      <c r="D73" s="7">
        <f>AVERAGEIFS($N$4:$N$495,$O$4:$O$495,B73,$P$4:$P$495,A73)</f>
        <v>6.666666666666667</v>
      </c>
      <c r="E73" s="8">
        <f>400*(LN(J74/J73))</f>
        <v>6.6271193362867953</v>
      </c>
      <c r="F73" s="7">
        <f>AVERAGEIFS($R$4:$R$495,$O$4:$O$495,B73,$P$4:$P$495,A73)</f>
        <v>6.5133333333333328</v>
      </c>
      <c r="I73" s="2">
        <v>28307</v>
      </c>
      <c r="J73" s="3">
        <v>33.640999999999998</v>
      </c>
      <c r="K73">
        <f t="shared" si="4"/>
        <v>5.4710916527434899</v>
      </c>
      <c r="M73" s="5">
        <v>24016</v>
      </c>
      <c r="N73" s="6">
        <v>4.2</v>
      </c>
      <c r="O73">
        <f t="shared" si="5"/>
        <v>1965</v>
      </c>
      <c r="P73">
        <f t="shared" si="6"/>
        <v>4</v>
      </c>
      <c r="R73" s="11">
        <v>4.08</v>
      </c>
    </row>
    <row r="74" spans="1:18" x14ac:dyDescent="0.25">
      <c r="A74">
        <v>1</v>
      </c>
      <c r="B74">
        <f t="shared" si="3"/>
        <v>1978</v>
      </c>
      <c r="C74" t="s">
        <v>72</v>
      </c>
      <c r="D74" s="7">
        <f>AVERAGEIFS($N$4:$N$495,$O$4:$O$495,B74,$P$4:$P$495,A74)</f>
        <v>6.333333333333333</v>
      </c>
      <c r="E74" s="8">
        <f>400*(LN(J75/J74))</f>
        <v>6.4960973009224281</v>
      </c>
      <c r="F74" s="7">
        <f>AVERAGEIFS($R$4:$R$495,$O$4:$O$495,B74,$P$4:$P$495,A74)</f>
        <v>6.7566666666666668</v>
      </c>
      <c r="I74" s="2">
        <v>28399</v>
      </c>
      <c r="J74" s="3">
        <v>34.203000000000003</v>
      </c>
      <c r="K74">
        <f t="shared" si="4"/>
        <v>6.6271193362867953</v>
      </c>
      <c r="M74" s="5">
        <v>24047</v>
      </c>
      <c r="N74" s="6">
        <v>4.0999999999999996</v>
      </c>
      <c r="O74">
        <f t="shared" si="5"/>
        <v>1965</v>
      </c>
      <c r="P74">
        <f t="shared" si="6"/>
        <v>4</v>
      </c>
      <c r="R74" s="11">
        <v>4.0999999999999996</v>
      </c>
    </row>
    <row r="75" spans="1:18" x14ac:dyDescent="0.25">
      <c r="A75">
        <v>2</v>
      </c>
      <c r="B75">
        <f t="shared" ref="B75:B138" si="7">B71+1</f>
        <v>1978</v>
      </c>
      <c r="C75" t="s">
        <v>73</v>
      </c>
      <c r="D75" s="7">
        <f>AVERAGEIFS($N$4:$N$495,$O$4:$O$495,B75,$P$4:$P$495,A75)</f>
        <v>6</v>
      </c>
      <c r="E75" s="8">
        <f>400*(LN(J76/J75))</f>
        <v>7.9068367704859517</v>
      </c>
      <c r="F75" s="7">
        <f>AVERAGEIFS($R$4:$R$495,$O$4:$O$495,B75,$P$4:$P$495,A75)</f>
        <v>7.2833333333333341</v>
      </c>
      <c r="I75" s="2">
        <v>28491</v>
      </c>
      <c r="J75" s="3">
        <v>34.762999999999998</v>
      </c>
      <c r="K75">
        <f t="shared" si="4"/>
        <v>6.4960973009224281</v>
      </c>
      <c r="M75" s="5">
        <v>24077</v>
      </c>
      <c r="N75" s="6">
        <v>4</v>
      </c>
      <c r="O75">
        <f t="shared" si="5"/>
        <v>1965</v>
      </c>
      <c r="P75">
        <f t="shared" si="6"/>
        <v>4</v>
      </c>
      <c r="R75" s="11">
        <v>4.32</v>
      </c>
    </row>
    <row r="76" spans="1:18" x14ac:dyDescent="0.25">
      <c r="A76">
        <v>3</v>
      </c>
      <c r="B76">
        <f t="shared" si="7"/>
        <v>1978</v>
      </c>
      <c r="C76" t="s">
        <v>74</v>
      </c>
      <c r="D76" s="7">
        <f>AVERAGEIFS($N$4:$N$495,$O$4:$O$495,B76,$P$4:$P$495,A76)</f>
        <v>6.0333333333333341</v>
      </c>
      <c r="E76" s="8">
        <f>400*(LN(J77/J76))</f>
        <v>7.0004582393272257</v>
      </c>
      <c r="F76" s="7">
        <f>AVERAGEIFS($R$4:$R$495,$O$4:$O$495,B76,$P$4:$P$495,A76)</f>
        <v>8.1</v>
      </c>
      <c r="I76" s="2">
        <v>28581</v>
      </c>
      <c r="J76" s="3">
        <v>35.457000000000001</v>
      </c>
      <c r="K76">
        <f t="shared" si="4"/>
        <v>7.9068367704859517</v>
      </c>
      <c r="M76" s="5">
        <v>24108</v>
      </c>
      <c r="N76" s="6">
        <v>4</v>
      </c>
      <c r="O76">
        <f t="shared" si="5"/>
        <v>1966</v>
      </c>
      <c r="P76">
        <f t="shared" si="6"/>
        <v>1</v>
      </c>
      <c r="R76" s="11">
        <v>4.42</v>
      </c>
    </row>
    <row r="77" spans="1:18" x14ac:dyDescent="0.25">
      <c r="A77">
        <v>4</v>
      </c>
      <c r="B77">
        <f t="shared" si="7"/>
        <v>1978</v>
      </c>
      <c r="C77" t="s">
        <v>75</v>
      </c>
      <c r="D77" s="7">
        <f>AVERAGEIFS($N$4:$N$495,$O$4:$O$495,B77,$P$4:$P$495,A77)</f>
        <v>5.8999999999999995</v>
      </c>
      <c r="E77" s="8">
        <f>400*(LN(J78/J77))</f>
        <v>7.8269213273517835</v>
      </c>
      <c r="F77" s="7">
        <f>AVERAGEIFS($R$4:$R$495,$O$4:$O$495,B77,$P$4:$P$495,A77)</f>
        <v>9.5833333333333339</v>
      </c>
      <c r="I77" s="2">
        <v>28672</v>
      </c>
      <c r="J77" s="3">
        <v>36.082999999999998</v>
      </c>
      <c r="K77">
        <f t="shared" si="4"/>
        <v>7.0004582393272257</v>
      </c>
      <c r="M77" s="5">
        <v>24139</v>
      </c>
      <c r="N77" s="6">
        <v>3.8</v>
      </c>
      <c r="O77">
        <f t="shared" si="5"/>
        <v>1966</v>
      </c>
      <c r="P77">
        <f t="shared" si="6"/>
        <v>1</v>
      </c>
      <c r="R77" s="11">
        <v>4.5999999999999996</v>
      </c>
    </row>
    <row r="78" spans="1:18" x14ac:dyDescent="0.25">
      <c r="A78">
        <v>1</v>
      </c>
      <c r="B78">
        <f t="shared" si="7"/>
        <v>1979</v>
      </c>
      <c r="C78" t="s">
        <v>76</v>
      </c>
      <c r="D78" s="7">
        <f>AVERAGEIFS($N$4:$N$495,$O$4:$O$495,B78,$P$4:$P$495,A78)</f>
        <v>5.8666666666666671</v>
      </c>
      <c r="E78" s="8">
        <f>400*(LN(J79/J78))</f>
        <v>7.3993412965999168</v>
      </c>
      <c r="F78" s="7">
        <f>AVERAGEIFS($R$4:$R$495,$O$4:$O$495,B78,$P$4:$P$495,A78)</f>
        <v>10.073333333333334</v>
      </c>
      <c r="I78" s="2">
        <v>28764</v>
      </c>
      <c r="J78" s="3">
        <v>36.795999999999999</v>
      </c>
      <c r="K78">
        <f t="shared" si="4"/>
        <v>7.8269213273517835</v>
      </c>
      <c r="M78" s="5">
        <v>24167</v>
      </c>
      <c r="N78" s="6">
        <v>3.8</v>
      </c>
      <c r="O78">
        <f t="shared" si="5"/>
        <v>1966</v>
      </c>
      <c r="P78">
        <f t="shared" si="6"/>
        <v>1</v>
      </c>
      <c r="R78" s="11">
        <v>4.66</v>
      </c>
    </row>
    <row r="79" spans="1:18" x14ac:dyDescent="0.25">
      <c r="A79">
        <v>2</v>
      </c>
      <c r="B79">
        <f t="shared" si="7"/>
        <v>1979</v>
      </c>
      <c r="C79" t="s">
        <v>77</v>
      </c>
      <c r="D79" s="7">
        <f>AVERAGEIFS($N$4:$N$495,$O$4:$O$495,B79,$P$4:$P$495,A79)</f>
        <v>5.6999999999999993</v>
      </c>
      <c r="E79" s="8">
        <f>400*(LN(J80/J79))</f>
        <v>9.5429655595882146</v>
      </c>
      <c r="F79" s="7">
        <f>AVERAGEIFS($R$4:$R$495,$O$4:$O$495,B79,$P$4:$P$495,A79)</f>
        <v>10.18</v>
      </c>
      <c r="I79" s="2">
        <v>28856</v>
      </c>
      <c r="J79" s="3">
        <v>37.482999999999997</v>
      </c>
      <c r="K79">
        <f t="shared" si="4"/>
        <v>7.3993412965999168</v>
      </c>
      <c r="M79" s="5">
        <v>24198</v>
      </c>
      <c r="N79" s="6">
        <v>3.8</v>
      </c>
      <c r="O79">
        <f t="shared" si="5"/>
        <v>1966</v>
      </c>
      <c r="P79">
        <f t="shared" si="6"/>
        <v>2</v>
      </c>
      <c r="R79" s="11">
        <v>4.67</v>
      </c>
    </row>
    <row r="80" spans="1:18" x14ac:dyDescent="0.25">
      <c r="A80">
        <v>3</v>
      </c>
      <c r="B80">
        <f t="shared" si="7"/>
        <v>1979</v>
      </c>
      <c r="C80" t="s">
        <v>78</v>
      </c>
      <c r="D80" s="7">
        <f>AVERAGEIFS($N$4:$N$495,$O$4:$O$495,B80,$P$4:$P$495,A80)</f>
        <v>5.8666666666666671</v>
      </c>
      <c r="E80" s="8">
        <f>400*(LN(J81/J80))</f>
        <v>8.2706805824634877</v>
      </c>
      <c r="F80" s="7">
        <f>AVERAGEIFS($R$4:$R$495,$O$4:$O$495,B80,$P$4:$P$495,A80)</f>
        <v>10.946666666666667</v>
      </c>
      <c r="I80" s="2">
        <v>28946</v>
      </c>
      <c r="J80" s="3">
        <v>38.387999999999998</v>
      </c>
      <c r="K80">
        <f t="shared" si="4"/>
        <v>9.5429655595882146</v>
      </c>
      <c r="M80" s="5">
        <v>24228</v>
      </c>
      <c r="N80" s="6">
        <v>3.9</v>
      </c>
      <c r="O80">
        <f t="shared" si="5"/>
        <v>1966</v>
      </c>
      <c r="P80">
        <f t="shared" si="6"/>
        <v>2</v>
      </c>
      <c r="R80" s="11">
        <v>4.9000000000000004</v>
      </c>
    </row>
    <row r="81" spans="1:18" x14ac:dyDescent="0.25">
      <c r="A81">
        <v>4</v>
      </c>
      <c r="B81">
        <f t="shared" si="7"/>
        <v>1979</v>
      </c>
      <c r="C81" t="s">
        <v>79</v>
      </c>
      <c r="D81" s="7">
        <f>AVERAGEIFS($N$4:$N$495,$O$4:$O$495,B81,$P$4:$P$495,A81)</f>
        <v>5.9666666666666659</v>
      </c>
      <c r="E81" s="8">
        <f>400*(LN(J82/J81))</f>
        <v>7.2320068465728955</v>
      </c>
      <c r="F81" s="7">
        <f>AVERAGEIFS($R$4:$R$495,$O$4:$O$495,B81,$P$4:$P$495,A81)</f>
        <v>13.576666666666666</v>
      </c>
      <c r="I81" s="2">
        <v>29037</v>
      </c>
      <c r="J81" s="3">
        <v>39.19</v>
      </c>
      <c r="K81">
        <f t="shared" si="4"/>
        <v>8.2706805824634877</v>
      </c>
      <c r="M81" s="5">
        <v>24259</v>
      </c>
      <c r="N81" s="6">
        <v>3.8</v>
      </c>
      <c r="O81">
        <f t="shared" si="5"/>
        <v>1966</v>
      </c>
      <c r="P81">
        <f t="shared" si="6"/>
        <v>2</v>
      </c>
      <c r="R81" s="11">
        <v>5.17</v>
      </c>
    </row>
    <row r="82" spans="1:18" x14ac:dyDescent="0.25">
      <c r="A82">
        <v>1</v>
      </c>
      <c r="B82">
        <f t="shared" si="7"/>
        <v>1980</v>
      </c>
      <c r="C82" t="s">
        <v>80</v>
      </c>
      <c r="D82" s="7">
        <f>AVERAGEIFS($N$4:$N$495,$O$4:$O$495,B82,$P$4:$P$495,A82)</f>
        <v>6.3</v>
      </c>
      <c r="E82" s="8">
        <f>400*(LN(J83/J82))</f>
        <v>8.6466270555973903</v>
      </c>
      <c r="F82" s="7">
        <f>AVERAGEIFS($R$4:$R$495,$O$4:$O$495,B82,$P$4:$P$495,A82)</f>
        <v>15.046666666666667</v>
      </c>
      <c r="I82" s="2">
        <v>29129</v>
      </c>
      <c r="J82" s="3">
        <v>39.905000000000001</v>
      </c>
      <c r="K82">
        <f t="shared" si="4"/>
        <v>7.2320068465728955</v>
      </c>
      <c r="M82" s="5">
        <v>24289</v>
      </c>
      <c r="N82" s="6">
        <v>3.8</v>
      </c>
      <c r="O82">
        <f t="shared" si="5"/>
        <v>1966</v>
      </c>
      <c r="P82">
        <f t="shared" si="6"/>
        <v>3</v>
      </c>
      <c r="R82" s="11">
        <v>5.3</v>
      </c>
    </row>
    <row r="83" spans="1:18" x14ac:dyDescent="0.25">
      <c r="A83">
        <v>2</v>
      </c>
      <c r="B83">
        <f t="shared" si="7"/>
        <v>1980</v>
      </c>
      <c r="C83" t="s">
        <v>81</v>
      </c>
      <c r="D83" s="7">
        <f>AVERAGEIFS($N$4:$N$495,$O$4:$O$495,B83,$P$4:$P$495,A83)</f>
        <v>7.333333333333333</v>
      </c>
      <c r="E83" s="8">
        <f>400*(LN(J84/J83))</f>
        <v>9.3845946715991868</v>
      </c>
      <c r="F83" s="7">
        <f>AVERAGEIFS($R$4:$R$495,$O$4:$O$495,B83,$P$4:$P$495,A83)</f>
        <v>12.686666666666667</v>
      </c>
      <c r="I83" s="2">
        <v>29221</v>
      </c>
      <c r="J83" s="3">
        <v>40.777000000000001</v>
      </c>
      <c r="K83">
        <f t="shared" si="4"/>
        <v>8.6466270555973903</v>
      </c>
      <c r="M83" s="5">
        <v>24320</v>
      </c>
      <c r="N83" s="6">
        <v>3.8</v>
      </c>
      <c r="O83">
        <f t="shared" si="5"/>
        <v>1966</v>
      </c>
      <c r="P83">
        <f t="shared" si="6"/>
        <v>3</v>
      </c>
      <c r="R83" s="11">
        <v>5.53</v>
      </c>
    </row>
    <row r="84" spans="1:18" x14ac:dyDescent="0.25">
      <c r="A84">
        <v>3</v>
      </c>
      <c r="B84">
        <f t="shared" si="7"/>
        <v>1980</v>
      </c>
      <c r="C84" t="s">
        <v>82</v>
      </c>
      <c r="D84" s="7">
        <f>AVERAGEIFS($N$4:$N$495,$O$4:$O$495,B84,$P$4:$P$495,A84)</f>
        <v>7.666666666666667</v>
      </c>
      <c r="E84" s="8">
        <f>400*(LN(J85/J84))</f>
        <v>8.8228070733004724</v>
      </c>
      <c r="F84" s="7">
        <f>AVERAGEIFS($R$4:$R$495,$O$4:$O$495,B84,$P$4:$P$495,A84)</f>
        <v>9.836666666666666</v>
      </c>
      <c r="I84" s="2">
        <v>29312</v>
      </c>
      <c r="J84" s="3">
        <v>41.744999999999997</v>
      </c>
      <c r="K84">
        <f t="shared" si="4"/>
        <v>9.3845946715991868</v>
      </c>
      <c r="M84" s="5">
        <v>24351</v>
      </c>
      <c r="N84" s="6">
        <v>3.7</v>
      </c>
      <c r="O84">
        <f t="shared" si="5"/>
        <v>1966</v>
      </c>
      <c r="P84">
        <f t="shared" si="6"/>
        <v>3</v>
      </c>
      <c r="R84" s="11">
        <v>5.4</v>
      </c>
    </row>
    <row r="85" spans="1:18" x14ac:dyDescent="0.25">
      <c r="A85">
        <v>4</v>
      </c>
      <c r="B85">
        <f t="shared" si="7"/>
        <v>1980</v>
      </c>
      <c r="C85" t="s">
        <v>83</v>
      </c>
      <c r="D85" s="7">
        <f>AVERAGEIFS($N$4:$N$495,$O$4:$O$495,B85,$P$4:$P$495,A85)</f>
        <v>7.3999999999999995</v>
      </c>
      <c r="E85" s="8">
        <f>400*(LN(J86/J85))</f>
        <v>10.462768254140512</v>
      </c>
      <c r="F85" s="7">
        <f>AVERAGEIFS($R$4:$R$495,$O$4:$O$495,B85,$P$4:$P$495,A85)</f>
        <v>15.853333333333333</v>
      </c>
      <c r="I85" s="2">
        <v>29403</v>
      </c>
      <c r="J85" s="3">
        <v>42.676000000000002</v>
      </c>
      <c r="K85">
        <f t="shared" si="4"/>
        <v>8.8228070733004724</v>
      </c>
      <c r="M85" s="5">
        <v>24381</v>
      </c>
      <c r="N85" s="6">
        <v>3.7</v>
      </c>
      <c r="O85">
        <f t="shared" si="5"/>
        <v>1966</v>
      </c>
      <c r="P85">
        <f t="shared" si="6"/>
        <v>4</v>
      </c>
      <c r="R85" s="11">
        <v>5.53</v>
      </c>
    </row>
    <row r="86" spans="1:18" x14ac:dyDescent="0.25">
      <c r="A86">
        <v>1</v>
      </c>
      <c r="B86">
        <f t="shared" si="7"/>
        <v>1981</v>
      </c>
      <c r="C86" t="s">
        <v>84</v>
      </c>
      <c r="D86" s="7">
        <f>AVERAGEIFS($N$4:$N$495,$O$4:$O$495,B86,$P$4:$P$495,A86)</f>
        <v>7.4333333333333336</v>
      </c>
      <c r="E86" s="8">
        <f>400*(LN(J87/J86))</f>
        <v>10.463001494083095</v>
      </c>
      <c r="F86" s="7">
        <f>AVERAGEIFS($R$4:$R$495,$O$4:$O$495,B86,$P$4:$P$495,A86)</f>
        <v>16.569999999999997</v>
      </c>
      <c r="I86" s="2">
        <v>29495</v>
      </c>
      <c r="J86" s="3">
        <v>43.807000000000002</v>
      </c>
      <c r="K86">
        <f t="shared" si="4"/>
        <v>10.462768254140512</v>
      </c>
      <c r="M86" s="5">
        <v>24412</v>
      </c>
      <c r="N86" s="6">
        <v>3.6</v>
      </c>
      <c r="O86">
        <f t="shared" si="5"/>
        <v>1966</v>
      </c>
      <c r="P86">
        <f t="shared" si="6"/>
        <v>4</v>
      </c>
      <c r="R86" s="11">
        <v>5.76</v>
      </c>
    </row>
    <row r="87" spans="1:18" x14ac:dyDescent="0.25">
      <c r="A87">
        <v>2</v>
      </c>
      <c r="B87">
        <f t="shared" si="7"/>
        <v>1981</v>
      </c>
      <c r="C87" t="s">
        <v>85</v>
      </c>
      <c r="D87" s="7">
        <f>AVERAGEIFS($N$4:$N$495,$O$4:$O$495,B87,$P$4:$P$495,A87)</f>
        <v>7.3999999999999995</v>
      </c>
      <c r="E87" s="8">
        <f>400*(LN(J88/J87))</f>
        <v>7.446707175752147</v>
      </c>
      <c r="F87" s="7">
        <f>AVERAGEIFS($R$4:$R$495,$O$4:$O$495,B87,$P$4:$P$495,A87)</f>
        <v>17.78</v>
      </c>
      <c r="I87" s="2">
        <v>29587</v>
      </c>
      <c r="J87" s="3">
        <v>44.968000000000004</v>
      </c>
      <c r="K87">
        <f t="shared" si="4"/>
        <v>10.463001494083095</v>
      </c>
      <c r="M87" s="5">
        <v>24442</v>
      </c>
      <c r="N87" s="6">
        <v>3.8</v>
      </c>
      <c r="O87">
        <f t="shared" si="5"/>
        <v>1966</v>
      </c>
      <c r="P87">
        <f t="shared" si="6"/>
        <v>4</v>
      </c>
      <c r="R87" s="11">
        <v>5.4</v>
      </c>
    </row>
    <row r="88" spans="1:18" x14ac:dyDescent="0.25">
      <c r="A88">
        <v>3</v>
      </c>
      <c r="B88">
        <f t="shared" si="7"/>
        <v>1981</v>
      </c>
      <c r="C88" t="s">
        <v>86</v>
      </c>
      <c r="D88" s="7">
        <f>AVERAGEIFS($N$4:$N$495,$O$4:$O$495,B88,$P$4:$P$495,A88)</f>
        <v>7.4000000000000012</v>
      </c>
      <c r="E88" s="8">
        <f>400*(LN(J89/J88))</f>
        <v>7.6962035204407115</v>
      </c>
      <c r="F88" s="7">
        <f>AVERAGEIFS($R$4:$R$495,$O$4:$O$495,B88,$P$4:$P$495,A88)</f>
        <v>17.576666666666664</v>
      </c>
      <c r="I88" s="2">
        <v>29677</v>
      </c>
      <c r="J88" s="3">
        <v>45.813000000000002</v>
      </c>
      <c r="K88">
        <f t="shared" si="4"/>
        <v>7.446707175752147</v>
      </c>
      <c r="M88" s="5">
        <v>24473</v>
      </c>
      <c r="N88" s="6">
        <v>3.9</v>
      </c>
      <c r="O88">
        <f t="shared" si="5"/>
        <v>1967</v>
      </c>
      <c r="P88">
        <f t="shared" si="6"/>
        <v>1</v>
      </c>
      <c r="R88" s="11">
        <v>4.9400000000000004</v>
      </c>
    </row>
    <row r="89" spans="1:18" x14ac:dyDescent="0.25">
      <c r="A89">
        <v>4</v>
      </c>
      <c r="B89">
        <f t="shared" si="7"/>
        <v>1981</v>
      </c>
      <c r="C89" t="s">
        <v>87</v>
      </c>
      <c r="D89" s="7">
        <f>AVERAGEIFS($N$4:$N$495,$O$4:$O$495,B89,$P$4:$P$495,A89)</f>
        <v>8.2333333333333343</v>
      </c>
      <c r="E89" s="8">
        <f>400*(LN(J90/J89))</f>
        <v>6.5579417032374643</v>
      </c>
      <c r="F89" s="7">
        <f>AVERAGEIFS($R$4:$R$495,$O$4:$O$495,B89,$P$4:$P$495,A89)</f>
        <v>13.586666666666666</v>
      </c>
      <c r="I89" s="2">
        <v>29768</v>
      </c>
      <c r="J89" s="3">
        <v>46.703000000000003</v>
      </c>
      <c r="K89">
        <f t="shared" si="4"/>
        <v>7.6962035204407115</v>
      </c>
      <c r="M89" s="5">
        <v>24504</v>
      </c>
      <c r="N89" s="6">
        <v>3.8</v>
      </c>
      <c r="O89">
        <f t="shared" si="5"/>
        <v>1967</v>
      </c>
      <c r="P89">
        <f t="shared" si="6"/>
        <v>1</v>
      </c>
      <c r="R89" s="11">
        <v>5</v>
      </c>
    </row>
    <row r="90" spans="1:18" x14ac:dyDescent="0.25">
      <c r="A90">
        <v>1</v>
      </c>
      <c r="B90">
        <f t="shared" si="7"/>
        <v>1982</v>
      </c>
      <c r="C90" t="s">
        <v>88</v>
      </c>
      <c r="D90" s="7">
        <f>AVERAGEIFS($N$4:$N$495,$O$4:$O$495,B90,$P$4:$P$495,A90)</f>
        <v>8.8333333333333339</v>
      </c>
      <c r="E90" s="8">
        <f>400*(LN(J91/J90))</f>
        <v>5.6886873257912569</v>
      </c>
      <c r="F90" s="7">
        <f>AVERAGEIFS($R$4:$R$495,$O$4:$O$495,B90,$P$4:$P$495,A90)</f>
        <v>14.226666666666667</v>
      </c>
      <c r="I90" s="2">
        <v>29860</v>
      </c>
      <c r="J90" s="3">
        <v>47.475000000000001</v>
      </c>
      <c r="K90">
        <f t="shared" si="4"/>
        <v>6.5579417032374643</v>
      </c>
      <c r="M90" s="5">
        <v>24532</v>
      </c>
      <c r="N90" s="6">
        <v>3.8</v>
      </c>
      <c r="O90">
        <f t="shared" si="5"/>
        <v>1967</v>
      </c>
      <c r="P90">
        <f t="shared" si="6"/>
        <v>1</v>
      </c>
      <c r="R90" s="11">
        <v>4.53</v>
      </c>
    </row>
    <row r="91" spans="1:18" x14ac:dyDescent="0.25">
      <c r="A91">
        <v>2</v>
      </c>
      <c r="B91">
        <f t="shared" si="7"/>
        <v>1982</v>
      </c>
      <c r="C91" t="s">
        <v>89</v>
      </c>
      <c r="D91" s="7">
        <f>AVERAGEIFS($N$4:$N$495,$O$4:$O$495,B91,$P$4:$P$495,A91)</f>
        <v>9.4333333333333353</v>
      </c>
      <c r="E91" s="8">
        <f>400*(LN(J92/J91))</f>
        <v>5.2811494322387675</v>
      </c>
      <c r="F91" s="7">
        <f>AVERAGEIFS($R$4:$R$495,$O$4:$O$495,B91,$P$4:$P$495,A91)</f>
        <v>14.513333333333334</v>
      </c>
      <c r="I91" s="2">
        <v>29952</v>
      </c>
      <c r="J91" s="3">
        <v>48.155000000000001</v>
      </c>
      <c r="K91">
        <f t="shared" si="4"/>
        <v>5.6886873257912569</v>
      </c>
      <c r="M91" s="5">
        <v>24563</v>
      </c>
      <c r="N91" s="6">
        <v>3.8</v>
      </c>
      <c r="O91">
        <f t="shared" si="5"/>
        <v>1967</v>
      </c>
      <c r="P91">
        <f t="shared" si="6"/>
        <v>2</v>
      </c>
      <c r="R91" s="11">
        <v>4.05</v>
      </c>
    </row>
    <row r="92" spans="1:18" x14ac:dyDescent="0.25">
      <c r="A92">
        <v>3</v>
      </c>
      <c r="B92">
        <f t="shared" si="7"/>
        <v>1982</v>
      </c>
      <c r="C92" t="s">
        <v>90</v>
      </c>
      <c r="D92" s="7">
        <f>AVERAGEIFS($N$4:$N$495,$O$4:$O$495,B92,$P$4:$P$495,A92)</f>
        <v>9.9</v>
      </c>
      <c r="E92" s="8">
        <f>400*(LN(J93/J92))</f>
        <v>5.5116017486129447</v>
      </c>
      <c r="F92" s="7">
        <f>AVERAGEIFS($R$4:$R$495,$O$4:$O$495,B92,$P$4:$P$495,A92)</f>
        <v>11.006666666666668</v>
      </c>
      <c r="I92" s="2">
        <v>30042</v>
      </c>
      <c r="J92" s="3">
        <v>48.795000000000002</v>
      </c>
      <c r="K92">
        <f t="shared" si="4"/>
        <v>5.2811494322387675</v>
      </c>
      <c r="M92" s="5">
        <v>24593</v>
      </c>
      <c r="N92" s="6">
        <v>3.8</v>
      </c>
      <c r="O92">
        <f t="shared" si="5"/>
        <v>1967</v>
      </c>
      <c r="P92">
        <f t="shared" si="6"/>
        <v>2</v>
      </c>
      <c r="R92" s="11">
        <v>3.94</v>
      </c>
    </row>
    <row r="93" spans="1:18" x14ac:dyDescent="0.25">
      <c r="A93">
        <v>4</v>
      </c>
      <c r="B93">
        <f t="shared" si="7"/>
        <v>1982</v>
      </c>
      <c r="C93" t="s">
        <v>91</v>
      </c>
      <c r="D93" s="7">
        <f>AVERAGEIFS($N$4:$N$495,$O$4:$O$495,B93,$P$4:$P$495,A93)</f>
        <v>10.666666666666666</v>
      </c>
      <c r="E93" s="8">
        <f>400*(LN(J94/J93))</f>
        <v>4.0304026442719811</v>
      </c>
      <c r="F93" s="7">
        <f>AVERAGEIFS($R$4:$R$495,$O$4:$O$495,B93,$P$4:$P$495,A93)</f>
        <v>9.2866666666666671</v>
      </c>
      <c r="I93" s="2">
        <v>30133</v>
      </c>
      <c r="J93" s="3">
        <v>49.472000000000001</v>
      </c>
      <c r="K93">
        <f t="shared" si="4"/>
        <v>5.5116017486129447</v>
      </c>
      <c r="M93" s="5">
        <v>24624</v>
      </c>
      <c r="N93" s="6">
        <v>3.9</v>
      </c>
      <c r="O93">
        <f t="shared" si="5"/>
        <v>1967</v>
      </c>
      <c r="P93">
        <f t="shared" si="6"/>
        <v>2</v>
      </c>
      <c r="R93" s="11">
        <v>3.98</v>
      </c>
    </row>
    <row r="94" spans="1:18" x14ac:dyDescent="0.25">
      <c r="A94">
        <v>1</v>
      </c>
      <c r="B94">
        <f t="shared" si="7"/>
        <v>1983</v>
      </c>
      <c r="C94" t="s">
        <v>92</v>
      </c>
      <c r="D94" s="7">
        <f>AVERAGEIFS($N$4:$N$495,$O$4:$O$495,B94,$P$4:$P$495,A94)</f>
        <v>10.366666666666667</v>
      </c>
      <c r="E94" s="8">
        <f>400*(LN(J95/J94))</f>
        <v>3.1810422271852601</v>
      </c>
      <c r="F94" s="7">
        <f>AVERAGEIFS($R$4:$R$495,$O$4:$O$495,B94,$P$4:$P$495,A94)</f>
        <v>8.6533333333333324</v>
      </c>
      <c r="I94" s="2">
        <v>30225</v>
      </c>
      <c r="J94" s="3">
        <v>49.972999999999999</v>
      </c>
      <c r="K94">
        <f t="shared" si="4"/>
        <v>4.0304026442719811</v>
      </c>
      <c r="M94" s="5">
        <v>24654</v>
      </c>
      <c r="N94" s="6">
        <v>3.8</v>
      </c>
      <c r="O94">
        <f t="shared" si="5"/>
        <v>1967</v>
      </c>
      <c r="P94">
        <f t="shared" si="6"/>
        <v>3</v>
      </c>
      <c r="R94" s="11">
        <v>3.79</v>
      </c>
    </row>
    <row r="95" spans="1:18" x14ac:dyDescent="0.25">
      <c r="A95">
        <v>2</v>
      </c>
      <c r="B95">
        <f t="shared" si="7"/>
        <v>1983</v>
      </c>
      <c r="C95" t="s">
        <v>93</v>
      </c>
      <c r="D95" s="7">
        <f>AVERAGEIFS($N$4:$N$495,$O$4:$O$495,B95,$P$4:$P$495,A95)</f>
        <v>10.133333333333333</v>
      </c>
      <c r="E95" s="8">
        <f>400*(LN(J96/J95))</f>
        <v>2.9589327752103616</v>
      </c>
      <c r="F95" s="7">
        <f>AVERAGEIFS($R$4:$R$495,$O$4:$O$495,B95,$P$4:$P$495,A95)</f>
        <v>8.8033333333333328</v>
      </c>
      <c r="I95" s="2">
        <v>30317</v>
      </c>
      <c r="J95" s="3">
        <v>50.372</v>
      </c>
      <c r="K95">
        <f t="shared" si="4"/>
        <v>3.1810422271852601</v>
      </c>
      <c r="M95" s="5">
        <v>24685</v>
      </c>
      <c r="N95" s="6">
        <v>3.8</v>
      </c>
      <c r="O95">
        <f t="shared" si="5"/>
        <v>1967</v>
      </c>
      <c r="P95">
        <f t="shared" si="6"/>
        <v>3</v>
      </c>
      <c r="R95" s="11">
        <v>3.9</v>
      </c>
    </row>
    <row r="96" spans="1:18" x14ac:dyDescent="0.25">
      <c r="A96">
        <v>3</v>
      </c>
      <c r="B96">
        <f t="shared" si="7"/>
        <v>1983</v>
      </c>
      <c r="C96" t="s">
        <v>94</v>
      </c>
      <c r="D96" s="7">
        <f>AVERAGEIFS($N$4:$N$495,$O$4:$O$495,B96,$P$4:$P$495,A96)</f>
        <v>9.3666666666666654</v>
      </c>
      <c r="E96" s="8">
        <f>400*(LN(J97/J96))</f>
        <v>4.2262058710993688</v>
      </c>
      <c r="F96" s="7">
        <f>AVERAGEIFS($R$4:$R$495,$O$4:$O$495,B96,$P$4:$P$495,A96)</f>
        <v>9.4599999999999991</v>
      </c>
      <c r="I96" s="2">
        <v>30407</v>
      </c>
      <c r="J96" s="3">
        <v>50.746000000000002</v>
      </c>
      <c r="K96">
        <f t="shared" si="4"/>
        <v>2.9589327752103616</v>
      </c>
      <c r="M96" s="5">
        <v>24716</v>
      </c>
      <c r="N96" s="6">
        <v>3.8</v>
      </c>
      <c r="O96">
        <f t="shared" si="5"/>
        <v>1967</v>
      </c>
      <c r="P96">
        <f t="shared" si="6"/>
        <v>3</v>
      </c>
      <c r="R96" s="11">
        <v>3.99</v>
      </c>
    </row>
    <row r="97" spans="1:18" x14ac:dyDescent="0.25">
      <c r="A97">
        <v>4</v>
      </c>
      <c r="B97">
        <f t="shared" si="7"/>
        <v>1983</v>
      </c>
      <c r="C97" t="s">
        <v>95</v>
      </c>
      <c r="D97" s="7">
        <f>AVERAGEIFS($N$4:$N$495,$O$4:$O$495,B97,$P$4:$P$495,A97)</f>
        <v>8.5333333333333332</v>
      </c>
      <c r="E97" s="8">
        <f>400*(LN(J98/J97))</f>
        <v>2.9838707049379511</v>
      </c>
      <c r="F97" s="7">
        <f>AVERAGEIFS($R$4:$R$495,$O$4:$O$495,B97,$P$4:$P$495,A97)</f>
        <v>9.43</v>
      </c>
      <c r="I97" s="2">
        <v>30498</v>
      </c>
      <c r="J97" s="3">
        <v>51.284999999999997</v>
      </c>
      <c r="K97">
        <f t="shared" si="4"/>
        <v>4.2262058710993688</v>
      </c>
      <c r="M97" s="5">
        <v>24746</v>
      </c>
      <c r="N97" s="6">
        <v>4</v>
      </c>
      <c r="O97">
        <f t="shared" si="5"/>
        <v>1967</v>
      </c>
      <c r="P97">
        <f t="shared" si="6"/>
        <v>4</v>
      </c>
      <c r="R97" s="11">
        <v>3.88</v>
      </c>
    </row>
    <row r="98" spans="1:18" x14ac:dyDescent="0.25">
      <c r="A98">
        <v>1</v>
      </c>
      <c r="B98">
        <f t="shared" si="7"/>
        <v>1984</v>
      </c>
      <c r="C98" t="s">
        <v>96</v>
      </c>
      <c r="D98" s="7">
        <f>AVERAGEIFS($N$4:$N$495,$O$4:$O$495,B98,$P$4:$P$495,A98)</f>
        <v>7.8666666666666671</v>
      </c>
      <c r="E98" s="8">
        <f>400*(LN(J99/J98))</f>
        <v>3.9211846362643383</v>
      </c>
      <c r="F98" s="7">
        <f>AVERAGEIFS($R$4:$R$495,$O$4:$O$495,B98,$P$4:$P$495,A98)</f>
        <v>9.6866666666666656</v>
      </c>
      <c r="I98" s="2">
        <v>30590</v>
      </c>
      <c r="J98" s="3">
        <v>51.668999999999997</v>
      </c>
      <c r="K98">
        <f t="shared" si="4"/>
        <v>2.9838707049379511</v>
      </c>
      <c r="M98" s="5">
        <v>24777</v>
      </c>
      <c r="N98" s="6">
        <v>3.9</v>
      </c>
      <c r="O98">
        <f t="shared" si="5"/>
        <v>1967</v>
      </c>
      <c r="P98">
        <f t="shared" si="6"/>
        <v>4</v>
      </c>
      <c r="R98" s="11">
        <v>4.13</v>
      </c>
    </row>
    <row r="99" spans="1:18" x14ac:dyDescent="0.25">
      <c r="A99">
        <v>2</v>
      </c>
      <c r="B99">
        <f t="shared" si="7"/>
        <v>1984</v>
      </c>
      <c r="C99" t="s">
        <v>97</v>
      </c>
      <c r="D99" s="7">
        <f>AVERAGEIFS($N$4:$N$495,$O$4:$O$495,B99,$P$4:$P$495,A99)</f>
        <v>7.4333333333333336</v>
      </c>
      <c r="E99" s="8">
        <f>400*(LN(J100/J99))</f>
        <v>3.5793227148797326</v>
      </c>
      <c r="F99" s="7">
        <f>AVERAGEIFS($R$4:$R$495,$O$4:$O$495,B99,$P$4:$P$495,A99)</f>
        <v>10.556666666666667</v>
      </c>
      <c r="I99" s="2">
        <v>30682</v>
      </c>
      <c r="J99" s="3">
        <v>52.177999999999997</v>
      </c>
      <c r="K99">
        <f t="shared" si="4"/>
        <v>3.9211846362643383</v>
      </c>
      <c r="M99" s="5">
        <v>24807</v>
      </c>
      <c r="N99" s="6">
        <v>3.8</v>
      </c>
      <c r="O99">
        <f t="shared" si="5"/>
        <v>1967</v>
      </c>
      <c r="P99">
        <f t="shared" si="6"/>
        <v>4</v>
      </c>
      <c r="R99" s="11">
        <v>4.51</v>
      </c>
    </row>
    <row r="100" spans="1:18" x14ac:dyDescent="0.25">
      <c r="A100">
        <v>3</v>
      </c>
      <c r="B100">
        <f t="shared" si="7"/>
        <v>1984</v>
      </c>
      <c r="C100" t="s">
        <v>98</v>
      </c>
      <c r="D100" s="7">
        <f>AVERAGEIFS($N$4:$N$495,$O$4:$O$495,B100,$P$4:$P$495,A100)</f>
        <v>7.4333333333333336</v>
      </c>
      <c r="E100" s="8">
        <f>400*(LN(J101/J100))</f>
        <v>3.5927592648970768</v>
      </c>
      <c r="F100" s="7">
        <f>AVERAGEIFS($R$4:$R$495,$O$4:$O$495,B100,$P$4:$P$495,A100)</f>
        <v>11.39</v>
      </c>
      <c r="I100" s="2">
        <v>30773</v>
      </c>
      <c r="J100" s="3">
        <v>52.646999999999998</v>
      </c>
      <c r="K100">
        <f t="shared" si="4"/>
        <v>3.5793227148797326</v>
      </c>
      <c r="M100" s="5">
        <v>24838</v>
      </c>
      <c r="N100" s="6">
        <v>3.7</v>
      </c>
      <c r="O100">
        <f t="shared" si="5"/>
        <v>1968</v>
      </c>
      <c r="P100">
        <f t="shared" si="6"/>
        <v>1</v>
      </c>
      <c r="R100" s="11">
        <v>4.6100000000000003</v>
      </c>
    </row>
    <row r="101" spans="1:18" x14ac:dyDescent="0.25">
      <c r="A101">
        <v>4</v>
      </c>
      <c r="B101">
        <f t="shared" si="7"/>
        <v>1984</v>
      </c>
      <c r="C101" t="s">
        <v>99</v>
      </c>
      <c r="D101" s="7">
        <f>AVERAGEIFS($N$4:$N$495,$O$4:$O$495,B101,$P$4:$P$495,A101)</f>
        <v>7.3000000000000007</v>
      </c>
      <c r="E101" s="8">
        <f>400*(LN(J102/J101))</f>
        <v>2.7913372072798244</v>
      </c>
      <c r="F101" s="7">
        <f>AVERAGEIFS($R$4:$R$495,$O$4:$O$495,B101,$P$4:$P$495,A101)</f>
        <v>9.2666666666666675</v>
      </c>
      <c r="I101" s="2">
        <v>30864</v>
      </c>
      <c r="J101" s="3">
        <v>53.122</v>
      </c>
      <c r="K101">
        <f t="shared" si="4"/>
        <v>3.5927592648970768</v>
      </c>
      <c r="M101" s="5">
        <v>24869</v>
      </c>
      <c r="N101" s="6">
        <v>3.8</v>
      </c>
      <c r="O101">
        <f t="shared" si="5"/>
        <v>1968</v>
      </c>
      <c r="P101">
        <f t="shared" si="6"/>
        <v>1</v>
      </c>
      <c r="R101" s="11">
        <v>4.71</v>
      </c>
    </row>
    <row r="102" spans="1:18" x14ac:dyDescent="0.25">
      <c r="A102">
        <v>1</v>
      </c>
      <c r="B102">
        <f t="shared" si="7"/>
        <v>1985</v>
      </c>
      <c r="C102" t="s">
        <v>100</v>
      </c>
      <c r="D102" s="7">
        <f>AVERAGEIFS($N$4:$N$495,$O$4:$O$495,B102,$P$4:$P$495,A102)</f>
        <v>7.2333333333333334</v>
      </c>
      <c r="E102" s="8">
        <f>400*(LN(J103/J102))</f>
        <v>4.0694078608062503</v>
      </c>
      <c r="F102" s="7">
        <f>AVERAGEIFS($R$4:$R$495,$O$4:$O$495,B102,$P$4:$P$495,A102)</f>
        <v>8.4766666666666666</v>
      </c>
      <c r="I102" s="2">
        <v>30956</v>
      </c>
      <c r="J102" s="3">
        <v>53.494</v>
      </c>
      <c r="K102">
        <f t="shared" si="4"/>
        <v>2.7913372072798244</v>
      </c>
      <c r="M102" s="5">
        <v>24898</v>
      </c>
      <c r="N102" s="6">
        <v>3.7</v>
      </c>
      <c r="O102">
        <f t="shared" si="5"/>
        <v>1968</v>
      </c>
      <c r="P102">
        <f t="shared" si="6"/>
        <v>1</v>
      </c>
      <c r="R102" s="11">
        <v>5.05</v>
      </c>
    </row>
    <row r="103" spans="1:18" x14ac:dyDescent="0.25">
      <c r="A103">
        <v>2</v>
      </c>
      <c r="B103">
        <f t="shared" si="7"/>
        <v>1985</v>
      </c>
      <c r="C103" t="s">
        <v>101</v>
      </c>
      <c r="D103" s="7">
        <f>AVERAGEIFS($N$4:$N$495,$O$4:$O$495,B103,$P$4:$P$495,A103)</f>
        <v>7.3</v>
      </c>
      <c r="E103" s="8">
        <f>400*(LN(J104/J103))</f>
        <v>2.3615869044107214</v>
      </c>
      <c r="F103" s="7">
        <f>AVERAGEIFS($R$4:$R$495,$O$4:$O$495,B103,$P$4:$P$495,A103)</f>
        <v>7.9233333333333329</v>
      </c>
      <c r="I103" s="2">
        <v>31048</v>
      </c>
      <c r="J103" s="3">
        <v>54.040999999999997</v>
      </c>
      <c r="K103">
        <f t="shared" si="4"/>
        <v>4.0694078608062503</v>
      </c>
      <c r="M103" s="5">
        <v>24929</v>
      </c>
      <c r="N103" s="6">
        <v>3.5</v>
      </c>
      <c r="O103">
        <f t="shared" si="5"/>
        <v>1968</v>
      </c>
      <c r="P103">
        <f t="shared" si="6"/>
        <v>2</v>
      </c>
      <c r="R103" s="11">
        <v>5.76</v>
      </c>
    </row>
    <row r="104" spans="1:18" x14ac:dyDescent="0.25">
      <c r="A104">
        <v>3</v>
      </c>
      <c r="B104">
        <f t="shared" si="7"/>
        <v>1985</v>
      </c>
      <c r="C104" t="s">
        <v>102</v>
      </c>
      <c r="D104" s="7">
        <f>AVERAGEIFS($N$4:$N$495,$O$4:$O$495,B104,$P$4:$P$495,A104)</f>
        <v>7.2</v>
      </c>
      <c r="E104" s="8">
        <f>400*(LN(J105/J104))</f>
        <v>2.6475349443637457</v>
      </c>
      <c r="F104" s="7">
        <f>AVERAGEIFS($R$4:$R$495,$O$4:$O$495,B104,$P$4:$P$495,A104)</f>
        <v>7.9000000000000012</v>
      </c>
      <c r="I104" s="2">
        <v>31138</v>
      </c>
      <c r="J104" s="3">
        <v>54.360999999999997</v>
      </c>
      <c r="K104">
        <f t="shared" si="4"/>
        <v>2.3615869044107214</v>
      </c>
      <c r="M104" s="5">
        <v>24959</v>
      </c>
      <c r="N104" s="6">
        <v>3.5</v>
      </c>
      <c r="O104">
        <f t="shared" si="5"/>
        <v>1968</v>
      </c>
      <c r="P104">
        <f t="shared" si="6"/>
        <v>2</v>
      </c>
      <c r="R104" s="11">
        <v>6.12</v>
      </c>
    </row>
    <row r="105" spans="1:18" x14ac:dyDescent="0.25">
      <c r="A105">
        <v>4</v>
      </c>
      <c r="B105">
        <f t="shared" si="7"/>
        <v>1985</v>
      </c>
      <c r="C105" t="s">
        <v>103</v>
      </c>
      <c r="D105" s="7">
        <f>AVERAGEIFS($N$4:$N$495,$O$4:$O$495,B105,$P$4:$P$495,A105)</f>
        <v>7.0333333333333341</v>
      </c>
      <c r="E105" s="8">
        <f>400*(LN(J106/J105))</f>
        <v>2.0705791350433307</v>
      </c>
      <c r="F105" s="7">
        <f>AVERAGEIFS($R$4:$R$495,$O$4:$O$495,B105,$P$4:$P$495,A105)</f>
        <v>8.1033333333333335</v>
      </c>
      <c r="I105" s="2">
        <v>31229</v>
      </c>
      <c r="J105" s="3">
        <v>54.722000000000001</v>
      </c>
      <c r="K105">
        <f t="shared" si="4"/>
        <v>2.6475349443637457</v>
      </c>
      <c r="M105" s="5">
        <v>24990</v>
      </c>
      <c r="N105" s="6">
        <v>3.7</v>
      </c>
      <c r="O105">
        <f t="shared" si="5"/>
        <v>1968</v>
      </c>
      <c r="P105">
        <f t="shared" si="6"/>
        <v>2</v>
      </c>
      <c r="R105" s="11">
        <v>6.07</v>
      </c>
    </row>
    <row r="106" spans="1:18" x14ac:dyDescent="0.25">
      <c r="A106">
        <v>1</v>
      </c>
      <c r="B106">
        <f t="shared" si="7"/>
        <v>1986</v>
      </c>
      <c r="C106" t="s">
        <v>104</v>
      </c>
      <c r="D106" s="7">
        <f>AVERAGEIFS($N$4:$N$495,$O$4:$O$495,B106,$P$4:$P$495,A106)</f>
        <v>7.0333333333333341</v>
      </c>
      <c r="E106" s="8">
        <f>400*(LN(J107/J106))</f>
        <v>1.9730916653074408</v>
      </c>
      <c r="F106" s="7">
        <f>AVERAGEIFS($R$4:$R$495,$O$4:$O$495,B106,$P$4:$P$495,A106)</f>
        <v>7.8266666666666671</v>
      </c>
      <c r="I106" s="2">
        <v>31321</v>
      </c>
      <c r="J106" s="3">
        <v>55.006</v>
      </c>
      <c r="K106">
        <f t="shared" si="4"/>
        <v>2.0705791350433307</v>
      </c>
      <c r="M106" s="5">
        <v>25020</v>
      </c>
      <c r="N106" s="6">
        <v>3.7</v>
      </c>
      <c r="O106">
        <f t="shared" si="5"/>
        <v>1968</v>
      </c>
      <c r="P106">
        <f t="shared" si="6"/>
        <v>3</v>
      </c>
      <c r="R106" s="11">
        <v>6.03</v>
      </c>
    </row>
    <row r="107" spans="1:18" x14ac:dyDescent="0.25">
      <c r="A107">
        <v>2</v>
      </c>
      <c r="B107">
        <f t="shared" si="7"/>
        <v>1986</v>
      </c>
      <c r="C107" t="s">
        <v>105</v>
      </c>
      <c r="D107" s="7">
        <f>AVERAGEIFS($N$4:$N$495,$O$4:$O$495,B107,$P$4:$P$495,A107)</f>
        <v>7.166666666666667</v>
      </c>
      <c r="E107" s="8">
        <f>400*(LN(J108/J107))</f>
        <v>1.4013558351271069</v>
      </c>
      <c r="F107" s="7">
        <f>AVERAGEIFS($R$4:$R$495,$O$4:$O$495,B107,$P$4:$P$495,A107)</f>
        <v>6.919999999999999</v>
      </c>
      <c r="I107" s="2">
        <v>31413</v>
      </c>
      <c r="J107" s="3">
        <v>55.277999999999999</v>
      </c>
      <c r="K107">
        <f t="shared" si="4"/>
        <v>1.9730916653074408</v>
      </c>
      <c r="M107" s="5">
        <v>25051</v>
      </c>
      <c r="N107" s="6">
        <v>3.5</v>
      </c>
      <c r="O107">
        <f t="shared" si="5"/>
        <v>1968</v>
      </c>
      <c r="P107">
        <f t="shared" si="6"/>
        <v>3</v>
      </c>
      <c r="R107" s="11">
        <v>6.03</v>
      </c>
    </row>
    <row r="108" spans="1:18" x14ac:dyDescent="0.25">
      <c r="A108">
        <v>3</v>
      </c>
      <c r="B108">
        <f t="shared" si="7"/>
        <v>1986</v>
      </c>
      <c r="C108" t="s">
        <v>106</v>
      </c>
      <c r="D108" s="7">
        <f>AVERAGEIFS($N$4:$N$495,$O$4:$O$495,B108,$P$4:$P$495,A108)</f>
        <v>6.9666666666666659</v>
      </c>
      <c r="E108" s="8">
        <f>400*(LN(J109/J108))</f>
        <v>1.89197075956767</v>
      </c>
      <c r="F108" s="7">
        <f>AVERAGEIFS($R$4:$R$495,$O$4:$O$495,B108,$P$4:$P$495,A108)</f>
        <v>6.206666666666667</v>
      </c>
      <c r="I108" s="2">
        <v>31503</v>
      </c>
      <c r="J108" s="3">
        <v>55.472000000000001</v>
      </c>
      <c r="K108">
        <f t="shared" si="4"/>
        <v>1.4013558351271069</v>
      </c>
      <c r="M108" s="5">
        <v>25082</v>
      </c>
      <c r="N108" s="6">
        <v>3.4</v>
      </c>
      <c r="O108">
        <f t="shared" si="5"/>
        <v>1968</v>
      </c>
      <c r="P108">
        <f t="shared" si="6"/>
        <v>3</v>
      </c>
      <c r="R108" s="11">
        <v>5.78</v>
      </c>
    </row>
    <row r="109" spans="1:18" x14ac:dyDescent="0.25">
      <c r="A109">
        <v>4</v>
      </c>
      <c r="B109">
        <f t="shared" si="7"/>
        <v>1986</v>
      </c>
      <c r="C109" t="s">
        <v>107</v>
      </c>
      <c r="D109" s="7">
        <f>AVERAGEIFS($N$4:$N$495,$O$4:$O$495,B109,$P$4:$P$495,A109)</f>
        <v>6.833333333333333</v>
      </c>
      <c r="E109" s="8">
        <f>400*(LN(J110/J109))</f>
        <v>2.368500940814612</v>
      </c>
      <c r="F109" s="7">
        <f>AVERAGEIFS($R$4:$R$495,$O$4:$O$495,B109,$P$4:$P$495,A109)</f>
        <v>6.2666666666666666</v>
      </c>
      <c r="I109" s="2">
        <v>31594</v>
      </c>
      <c r="J109" s="3">
        <v>55.734999999999999</v>
      </c>
      <c r="K109">
        <f t="shared" si="4"/>
        <v>1.89197075956767</v>
      </c>
      <c r="M109" s="5">
        <v>25112</v>
      </c>
      <c r="N109" s="6">
        <v>3.4</v>
      </c>
      <c r="O109">
        <f t="shared" si="5"/>
        <v>1968</v>
      </c>
      <c r="P109">
        <f t="shared" si="6"/>
        <v>4</v>
      </c>
      <c r="R109" s="11">
        <v>5.91</v>
      </c>
    </row>
    <row r="110" spans="1:18" x14ac:dyDescent="0.25">
      <c r="A110">
        <v>1</v>
      </c>
      <c r="B110">
        <f t="shared" si="7"/>
        <v>1987</v>
      </c>
      <c r="C110" t="s">
        <v>108</v>
      </c>
      <c r="D110" s="7">
        <f>AVERAGEIFS($N$4:$N$495,$O$4:$O$495,B110,$P$4:$P$495,A110)</f>
        <v>6.5999999999999988</v>
      </c>
      <c r="E110" s="8">
        <f>400*(LN(J111/J110))</f>
        <v>2.312001243577908</v>
      </c>
      <c r="F110" s="7">
        <f>AVERAGEIFS($R$4:$R$495,$O$4:$O$495,B110,$P$4:$P$495,A110)</f>
        <v>6.22</v>
      </c>
      <c r="I110" s="2">
        <v>31686</v>
      </c>
      <c r="J110" s="3">
        <v>56.066000000000003</v>
      </c>
      <c r="K110">
        <f t="shared" si="4"/>
        <v>2.368500940814612</v>
      </c>
      <c r="M110" s="5">
        <v>25143</v>
      </c>
      <c r="N110" s="6">
        <v>3.4</v>
      </c>
      <c r="O110">
        <f t="shared" si="5"/>
        <v>1968</v>
      </c>
      <c r="P110">
        <f t="shared" si="6"/>
        <v>4</v>
      </c>
      <c r="R110" s="11">
        <v>5.82</v>
      </c>
    </row>
    <row r="111" spans="1:18" x14ac:dyDescent="0.25">
      <c r="A111">
        <v>2</v>
      </c>
      <c r="B111">
        <f t="shared" si="7"/>
        <v>1987</v>
      </c>
      <c r="C111" t="s">
        <v>109</v>
      </c>
      <c r="D111" s="7">
        <f>AVERAGEIFS($N$4:$N$495,$O$4:$O$495,B111,$P$4:$P$495,A111)</f>
        <v>6.2666666666666666</v>
      </c>
      <c r="E111" s="8">
        <f>400*(LN(J112/J111))</f>
        <v>2.7075612591052742</v>
      </c>
      <c r="F111" s="7">
        <f>AVERAGEIFS($R$4:$R$495,$O$4:$O$495,B111,$P$4:$P$495,A111)</f>
        <v>6.6499999999999995</v>
      </c>
      <c r="I111" s="2">
        <v>31778</v>
      </c>
      <c r="J111" s="3">
        <v>56.390999999999998</v>
      </c>
      <c r="K111">
        <f t="shared" si="4"/>
        <v>2.312001243577908</v>
      </c>
      <c r="M111" s="5">
        <v>25173</v>
      </c>
      <c r="N111" s="6">
        <v>3.4</v>
      </c>
      <c r="O111">
        <f t="shared" si="5"/>
        <v>1968</v>
      </c>
      <c r="P111">
        <f t="shared" si="6"/>
        <v>4</v>
      </c>
      <c r="R111" s="11">
        <v>6.02</v>
      </c>
    </row>
    <row r="112" spans="1:18" x14ac:dyDescent="0.25">
      <c r="A112">
        <v>3</v>
      </c>
      <c r="B112">
        <f t="shared" si="7"/>
        <v>1987</v>
      </c>
      <c r="C112" t="s">
        <v>110</v>
      </c>
      <c r="D112" s="7">
        <f>AVERAGEIFS($N$4:$N$495,$O$4:$O$495,B112,$P$4:$P$495,A112)</f>
        <v>6</v>
      </c>
      <c r="E112" s="8">
        <f>400*(LN(J113/J112))</f>
        <v>3.0740768569289987</v>
      </c>
      <c r="F112" s="7">
        <f>AVERAGEIFS($R$4:$R$495,$O$4:$O$495,B112,$P$4:$P$495,A112)</f>
        <v>6.8433333333333337</v>
      </c>
      <c r="I112" s="2">
        <v>31868</v>
      </c>
      <c r="J112" s="3">
        <v>56.774000000000001</v>
      </c>
      <c r="K112">
        <f t="shared" si="4"/>
        <v>2.7075612591052742</v>
      </c>
      <c r="M112" s="5">
        <v>25204</v>
      </c>
      <c r="N112" s="6">
        <v>3.4</v>
      </c>
      <c r="O112">
        <f t="shared" si="5"/>
        <v>1969</v>
      </c>
      <c r="P112">
        <f t="shared" si="6"/>
        <v>1</v>
      </c>
      <c r="R112" s="11">
        <v>6.3</v>
      </c>
    </row>
    <row r="113" spans="1:18" x14ac:dyDescent="0.25">
      <c r="A113">
        <v>4</v>
      </c>
      <c r="B113">
        <f t="shared" si="7"/>
        <v>1987</v>
      </c>
      <c r="C113" t="s">
        <v>111</v>
      </c>
      <c r="D113" s="7">
        <f>AVERAGEIFS($N$4:$N$495,$O$4:$O$495,B113,$P$4:$P$495,A113)</f>
        <v>5.833333333333333</v>
      </c>
      <c r="E113" s="8">
        <f>400*(LN(J114/J113))</f>
        <v>2.988181380530011</v>
      </c>
      <c r="F113" s="7">
        <f>AVERAGEIFS($R$4:$R$495,$O$4:$O$495,B113,$P$4:$P$495,A113)</f>
        <v>6.916666666666667</v>
      </c>
      <c r="I113" s="2">
        <v>31959</v>
      </c>
      <c r="J113" s="3">
        <v>57.212000000000003</v>
      </c>
      <c r="K113">
        <f t="shared" si="4"/>
        <v>3.0740768569289987</v>
      </c>
      <c r="M113" s="5">
        <v>25235</v>
      </c>
      <c r="N113" s="6">
        <v>3.4</v>
      </c>
      <c r="O113">
        <f t="shared" si="5"/>
        <v>1969</v>
      </c>
      <c r="P113">
        <f t="shared" si="6"/>
        <v>1</v>
      </c>
      <c r="R113" s="11">
        <v>6.61</v>
      </c>
    </row>
    <row r="114" spans="1:18" x14ac:dyDescent="0.25">
      <c r="A114">
        <v>1</v>
      </c>
      <c r="B114">
        <f t="shared" si="7"/>
        <v>1988</v>
      </c>
      <c r="C114" t="s">
        <v>112</v>
      </c>
      <c r="D114" s="7">
        <f>AVERAGEIFS($N$4:$N$495,$O$4:$O$495,B114,$P$4:$P$495,A114)</f>
        <v>5.7</v>
      </c>
      <c r="E114" s="8">
        <f>400*(LN(J115/J114))</f>
        <v>3.0831066504706692</v>
      </c>
      <c r="F114" s="7">
        <f>AVERAGEIFS($R$4:$R$495,$O$4:$O$495,B114,$P$4:$P$495,A114)</f>
        <v>6.663333333333334</v>
      </c>
      <c r="I114" s="2">
        <v>32051</v>
      </c>
      <c r="J114" s="3">
        <v>57.640999999999998</v>
      </c>
      <c r="K114">
        <f t="shared" si="4"/>
        <v>2.988181380530011</v>
      </c>
      <c r="M114" s="5">
        <v>25263</v>
      </c>
      <c r="N114" s="6">
        <v>3.4</v>
      </c>
      <c r="O114">
        <f t="shared" si="5"/>
        <v>1969</v>
      </c>
      <c r="P114">
        <f t="shared" si="6"/>
        <v>1</v>
      </c>
      <c r="R114" s="11">
        <v>6.79</v>
      </c>
    </row>
    <row r="115" spans="1:18" x14ac:dyDescent="0.25">
      <c r="A115">
        <v>2</v>
      </c>
      <c r="B115">
        <f t="shared" si="7"/>
        <v>1988</v>
      </c>
      <c r="C115" t="s">
        <v>113</v>
      </c>
      <c r="D115" s="7">
        <f>AVERAGEIFS($N$4:$N$495,$O$4:$O$495,B115,$P$4:$P$495,A115)</f>
        <v>5.4666666666666659</v>
      </c>
      <c r="E115" s="8">
        <f>400*(LN(J116/J115))</f>
        <v>3.9742006007708683</v>
      </c>
      <c r="F115" s="7">
        <f>AVERAGEIFS($R$4:$R$495,$O$4:$O$495,B115,$P$4:$P$495,A115)</f>
        <v>7.1566666666666663</v>
      </c>
      <c r="I115" s="2">
        <v>32143</v>
      </c>
      <c r="J115" s="3">
        <v>58.087000000000003</v>
      </c>
      <c r="K115">
        <f t="shared" si="4"/>
        <v>3.0831066504706692</v>
      </c>
      <c r="M115" s="5">
        <v>25294</v>
      </c>
      <c r="N115" s="6">
        <v>3.4</v>
      </c>
      <c r="O115">
        <f t="shared" si="5"/>
        <v>1969</v>
      </c>
      <c r="P115">
        <f t="shared" si="6"/>
        <v>2</v>
      </c>
      <c r="R115" s="11">
        <v>7.41</v>
      </c>
    </row>
    <row r="116" spans="1:18" x14ac:dyDescent="0.25">
      <c r="A116">
        <v>3</v>
      </c>
      <c r="B116">
        <f t="shared" si="7"/>
        <v>1988</v>
      </c>
      <c r="C116" t="s">
        <v>114</v>
      </c>
      <c r="D116" s="7">
        <f>AVERAGEIFS($N$4:$N$495,$O$4:$O$495,B116,$P$4:$P$495,A116)</f>
        <v>5.4666666666666659</v>
      </c>
      <c r="E116" s="8">
        <f>400*(LN(J117/J116))</f>
        <v>4.8657124216484311</v>
      </c>
      <c r="F116" s="7">
        <f>AVERAGEIFS($R$4:$R$495,$O$4:$O$495,B116,$P$4:$P$495,A116)</f>
        <v>7.9833333333333334</v>
      </c>
      <c r="I116" s="2">
        <v>32234</v>
      </c>
      <c r="J116" s="3">
        <v>58.667000000000002</v>
      </c>
      <c r="K116">
        <f t="shared" si="4"/>
        <v>3.9742006007708683</v>
      </c>
      <c r="M116" s="5">
        <v>25324</v>
      </c>
      <c r="N116" s="6">
        <v>3.4</v>
      </c>
      <c r="O116">
        <f t="shared" si="5"/>
        <v>1969</v>
      </c>
      <c r="P116">
        <f t="shared" si="6"/>
        <v>2</v>
      </c>
      <c r="R116" s="11">
        <v>8.67</v>
      </c>
    </row>
    <row r="117" spans="1:18" x14ac:dyDescent="0.25">
      <c r="A117">
        <v>4</v>
      </c>
      <c r="B117">
        <f t="shared" si="7"/>
        <v>1988</v>
      </c>
      <c r="C117" t="s">
        <v>115</v>
      </c>
      <c r="D117" s="7">
        <f>AVERAGEIFS($N$4:$N$495,$O$4:$O$495,B117,$P$4:$P$495,A117)</f>
        <v>5.333333333333333</v>
      </c>
      <c r="E117" s="8">
        <f>400*(LN(J118/J117))</f>
        <v>3.6675667818776541</v>
      </c>
      <c r="F117" s="7">
        <f>AVERAGEIFS($R$4:$R$495,$O$4:$O$495,B117,$P$4:$P$495,A117)</f>
        <v>8.4699999999999989</v>
      </c>
      <c r="I117" s="2">
        <v>32325</v>
      </c>
      <c r="J117" s="3">
        <v>59.384999999999998</v>
      </c>
      <c r="K117">
        <f t="shared" si="4"/>
        <v>4.8657124216484311</v>
      </c>
      <c r="M117" s="5">
        <v>25355</v>
      </c>
      <c r="N117" s="6">
        <v>3.5</v>
      </c>
      <c r="O117">
        <f t="shared" si="5"/>
        <v>1969</v>
      </c>
      <c r="P117">
        <f t="shared" si="6"/>
        <v>2</v>
      </c>
      <c r="R117" s="11">
        <v>8.9</v>
      </c>
    </row>
    <row r="118" spans="1:18" x14ac:dyDescent="0.25">
      <c r="A118">
        <v>1</v>
      </c>
      <c r="B118">
        <f t="shared" si="7"/>
        <v>1989</v>
      </c>
      <c r="C118" t="s">
        <v>116</v>
      </c>
      <c r="D118" s="7">
        <f>AVERAGEIFS($N$4:$N$495,$O$4:$O$495,B118,$P$4:$P$495,A118)</f>
        <v>5.2</v>
      </c>
      <c r="E118" s="8">
        <f>400*(LN(J119/J118))</f>
        <v>3.8260006076220896</v>
      </c>
      <c r="F118" s="7">
        <f>AVERAGEIFS($R$4:$R$495,$O$4:$O$495,B118,$P$4:$P$495,A118)</f>
        <v>9.4433333333333334</v>
      </c>
      <c r="I118" s="2">
        <v>32417</v>
      </c>
      <c r="J118" s="3">
        <v>59.932000000000002</v>
      </c>
      <c r="K118">
        <f t="shared" si="4"/>
        <v>3.6675667818776541</v>
      </c>
      <c r="M118" s="5">
        <v>25385</v>
      </c>
      <c r="N118" s="6">
        <v>3.5</v>
      </c>
      <c r="O118">
        <f t="shared" si="5"/>
        <v>1969</v>
      </c>
      <c r="P118">
        <f t="shared" si="6"/>
        <v>3</v>
      </c>
      <c r="R118" s="11">
        <v>8.61</v>
      </c>
    </row>
    <row r="119" spans="1:18" x14ac:dyDescent="0.25">
      <c r="A119">
        <v>2</v>
      </c>
      <c r="B119">
        <f t="shared" si="7"/>
        <v>1989</v>
      </c>
      <c r="C119" t="s">
        <v>117</v>
      </c>
      <c r="D119" s="7">
        <f>AVERAGEIFS($N$4:$N$495,$O$4:$O$495,B119,$P$4:$P$495,A119)</f>
        <v>5.2333333333333334</v>
      </c>
      <c r="E119" s="8">
        <f>400*(LN(J120/J119))</f>
        <v>4.3067375302686086</v>
      </c>
      <c r="F119" s="7">
        <f>AVERAGEIFS($R$4:$R$495,$O$4:$O$495,B119,$P$4:$P$495,A119)</f>
        <v>9.7266666666666666</v>
      </c>
      <c r="I119" s="2">
        <v>32509</v>
      </c>
      <c r="J119" s="3">
        <v>60.508000000000003</v>
      </c>
      <c r="K119">
        <f t="shared" si="4"/>
        <v>3.8260006076220896</v>
      </c>
      <c r="M119" s="5">
        <v>25416</v>
      </c>
      <c r="N119" s="6">
        <v>3.5</v>
      </c>
      <c r="O119">
        <f t="shared" si="5"/>
        <v>1969</v>
      </c>
      <c r="P119">
        <f t="shared" si="6"/>
        <v>3</v>
      </c>
      <c r="R119" s="11">
        <v>9.19</v>
      </c>
    </row>
    <row r="120" spans="1:18" x14ac:dyDescent="0.25">
      <c r="A120">
        <v>3</v>
      </c>
      <c r="B120">
        <f t="shared" si="7"/>
        <v>1989</v>
      </c>
      <c r="C120" t="s">
        <v>118</v>
      </c>
      <c r="D120" s="7">
        <f>AVERAGEIFS($N$4:$N$495,$O$4:$O$495,B120,$P$4:$P$495,A120)</f>
        <v>5.2333333333333334</v>
      </c>
      <c r="E120" s="8">
        <f>400*(LN(J121/J120))</f>
        <v>2.9581499863987637</v>
      </c>
      <c r="F120" s="7">
        <f>AVERAGEIFS($R$4:$R$495,$O$4:$O$495,B120,$P$4:$P$495,A120)</f>
        <v>9.0833333333333339</v>
      </c>
      <c r="I120" s="2">
        <v>32599</v>
      </c>
      <c r="J120" s="3">
        <v>61.162999999999997</v>
      </c>
      <c r="K120">
        <f t="shared" si="4"/>
        <v>4.3067375302686086</v>
      </c>
      <c r="M120" s="5">
        <v>25447</v>
      </c>
      <c r="N120" s="6">
        <v>3.7</v>
      </c>
      <c r="O120">
        <f t="shared" si="5"/>
        <v>1969</v>
      </c>
      <c r="P120">
        <f t="shared" si="6"/>
        <v>3</v>
      </c>
      <c r="R120" s="11">
        <v>9.15</v>
      </c>
    </row>
    <row r="121" spans="1:18" x14ac:dyDescent="0.25">
      <c r="A121">
        <v>4</v>
      </c>
      <c r="B121">
        <f t="shared" si="7"/>
        <v>1989</v>
      </c>
      <c r="C121" t="s">
        <v>119</v>
      </c>
      <c r="D121" s="7">
        <f>AVERAGEIFS($N$4:$N$495,$O$4:$O$495,B121,$P$4:$P$495,A121)</f>
        <v>5.3666666666666671</v>
      </c>
      <c r="E121" s="8">
        <f>400*(LN(J122/J121))</f>
        <v>2.717269899245141</v>
      </c>
      <c r="F121" s="7">
        <f>AVERAGEIFS($R$4:$R$495,$O$4:$O$495,B121,$P$4:$P$495,A121)</f>
        <v>8.6133333333333333</v>
      </c>
      <c r="I121" s="2">
        <v>32690</v>
      </c>
      <c r="J121" s="3">
        <v>61.616999999999997</v>
      </c>
      <c r="K121">
        <f t="shared" si="4"/>
        <v>2.9581499863987637</v>
      </c>
      <c r="M121" s="5">
        <v>25477</v>
      </c>
      <c r="N121" s="6">
        <v>3.7</v>
      </c>
      <c r="O121">
        <f t="shared" si="5"/>
        <v>1969</v>
      </c>
      <c r="P121">
        <f t="shared" si="6"/>
        <v>4</v>
      </c>
      <c r="R121" s="11">
        <v>9</v>
      </c>
    </row>
    <row r="122" spans="1:18" x14ac:dyDescent="0.25">
      <c r="A122">
        <v>1</v>
      </c>
      <c r="B122">
        <f t="shared" si="7"/>
        <v>1990</v>
      </c>
      <c r="C122" t="s">
        <v>120</v>
      </c>
      <c r="D122" s="7">
        <f>AVERAGEIFS($N$4:$N$495,$O$4:$O$495,B122,$P$4:$P$495,A122)</f>
        <v>5.3</v>
      </c>
      <c r="E122" s="8">
        <f>400*(LN(J123/J122))</f>
        <v>4.3351125724082165</v>
      </c>
      <c r="F122" s="7">
        <f>AVERAGEIFS($R$4:$R$495,$O$4:$O$495,B122,$P$4:$P$495,A122)</f>
        <v>8.25</v>
      </c>
      <c r="I122" s="2">
        <v>32782</v>
      </c>
      <c r="J122" s="3">
        <v>62.036999999999999</v>
      </c>
      <c r="K122">
        <f t="shared" si="4"/>
        <v>2.717269899245141</v>
      </c>
      <c r="M122" s="5">
        <v>25508</v>
      </c>
      <c r="N122" s="6">
        <v>3.5</v>
      </c>
      <c r="O122">
        <f t="shared" si="5"/>
        <v>1969</v>
      </c>
      <c r="P122">
        <f t="shared" si="6"/>
        <v>4</v>
      </c>
      <c r="R122" s="11">
        <v>8.85</v>
      </c>
    </row>
    <row r="123" spans="1:18" x14ac:dyDescent="0.25">
      <c r="A123">
        <v>2</v>
      </c>
      <c r="B123">
        <f t="shared" si="7"/>
        <v>1990</v>
      </c>
      <c r="C123" t="s">
        <v>121</v>
      </c>
      <c r="D123" s="7">
        <f>AVERAGEIFS($N$4:$N$495,$O$4:$O$495,B123,$P$4:$P$495,A123)</f>
        <v>5.333333333333333</v>
      </c>
      <c r="E123" s="8">
        <f>400*(LN(J124/J123))</f>
        <v>4.452665539455265</v>
      </c>
      <c r="F123" s="7">
        <f>AVERAGEIFS($R$4:$R$495,$O$4:$O$495,B123,$P$4:$P$495,A123)</f>
        <v>8.2433333333333323</v>
      </c>
      <c r="I123" s="2">
        <v>32874</v>
      </c>
      <c r="J123" s="3">
        <v>62.713000000000001</v>
      </c>
      <c r="K123">
        <f t="shared" si="4"/>
        <v>4.3351125724082165</v>
      </c>
      <c r="M123" s="5">
        <v>25538</v>
      </c>
      <c r="N123" s="6">
        <v>3.5</v>
      </c>
      <c r="O123">
        <f t="shared" si="5"/>
        <v>1969</v>
      </c>
      <c r="P123">
        <f t="shared" si="6"/>
        <v>4</v>
      </c>
      <c r="R123" s="11">
        <v>8.9700000000000006</v>
      </c>
    </row>
    <row r="124" spans="1:18" x14ac:dyDescent="0.25">
      <c r="A124">
        <v>3</v>
      </c>
      <c r="B124">
        <f t="shared" si="7"/>
        <v>1990</v>
      </c>
      <c r="C124" t="s">
        <v>122</v>
      </c>
      <c r="D124" s="7">
        <f>AVERAGEIFS($N$4:$N$495,$O$4:$O$495,B124,$P$4:$P$495,A124)</f>
        <v>5.7</v>
      </c>
      <c r="E124" s="8">
        <f>400*(LN(J125/J124))</f>
        <v>3.4417458646338273</v>
      </c>
      <c r="F124" s="7">
        <f>AVERAGEIFS($R$4:$R$495,$O$4:$O$495,B124,$P$4:$P$495,A124)</f>
        <v>8.16</v>
      </c>
      <c r="I124" s="2">
        <v>32964</v>
      </c>
      <c r="J124" s="3">
        <v>63.414999999999999</v>
      </c>
      <c r="K124">
        <f t="shared" si="4"/>
        <v>4.452665539455265</v>
      </c>
      <c r="M124" s="5">
        <v>25569</v>
      </c>
      <c r="N124" s="6">
        <v>3.9</v>
      </c>
      <c r="O124">
        <f t="shared" si="5"/>
        <v>1970</v>
      </c>
      <c r="P124">
        <f t="shared" si="6"/>
        <v>1</v>
      </c>
      <c r="R124" s="11">
        <v>8.98</v>
      </c>
    </row>
    <row r="125" spans="1:18" x14ac:dyDescent="0.25">
      <c r="A125">
        <v>4</v>
      </c>
      <c r="B125">
        <f t="shared" si="7"/>
        <v>1990</v>
      </c>
      <c r="C125" t="s">
        <v>123</v>
      </c>
      <c r="D125" s="7">
        <f>AVERAGEIFS($N$4:$N$495,$O$4:$O$495,B125,$P$4:$P$495,A125)</f>
        <v>6.1333333333333337</v>
      </c>
      <c r="E125" s="8">
        <f>400*(LN(J126/J125))</f>
        <v>3.0463878121379908</v>
      </c>
      <c r="F125" s="7">
        <f>AVERAGEIFS($R$4:$R$495,$O$4:$O$495,B125,$P$4:$P$495,A125)</f>
        <v>7.7433333333333323</v>
      </c>
      <c r="I125" s="2">
        <v>33055</v>
      </c>
      <c r="J125" s="3">
        <v>63.963000000000001</v>
      </c>
      <c r="K125">
        <f t="shared" si="4"/>
        <v>3.4417458646338273</v>
      </c>
      <c r="M125" s="5">
        <v>25600</v>
      </c>
      <c r="N125" s="6">
        <v>4.2</v>
      </c>
      <c r="O125">
        <f t="shared" si="5"/>
        <v>1970</v>
      </c>
      <c r="P125">
        <f t="shared" si="6"/>
        <v>1</v>
      </c>
      <c r="R125" s="11">
        <v>8.98</v>
      </c>
    </row>
    <row r="126" spans="1:18" x14ac:dyDescent="0.25">
      <c r="A126">
        <v>1</v>
      </c>
      <c r="B126">
        <f t="shared" si="7"/>
        <v>1991</v>
      </c>
      <c r="C126" t="s">
        <v>124</v>
      </c>
      <c r="D126" s="7">
        <f>AVERAGEIFS($N$4:$N$495,$O$4:$O$495,B126,$P$4:$P$495,A126)</f>
        <v>6.6000000000000005</v>
      </c>
      <c r="E126" s="8">
        <f>400*(LN(J127/J126))</f>
        <v>3.8663159039186703</v>
      </c>
      <c r="F126" s="7">
        <f>AVERAGEIFS($R$4:$R$495,$O$4:$O$495,B126,$P$4:$P$495,A126)</f>
        <v>6.4266666666666667</v>
      </c>
      <c r="I126" s="2">
        <v>33147</v>
      </c>
      <c r="J126" s="3">
        <v>64.451999999999998</v>
      </c>
      <c r="K126">
        <f t="shared" si="4"/>
        <v>3.0463878121379908</v>
      </c>
      <c r="M126" s="5">
        <v>25628</v>
      </c>
      <c r="N126" s="6">
        <v>4.4000000000000004</v>
      </c>
      <c r="O126">
        <f t="shared" si="5"/>
        <v>1970</v>
      </c>
      <c r="P126">
        <f t="shared" si="6"/>
        <v>1</v>
      </c>
      <c r="R126" s="11">
        <v>7.76</v>
      </c>
    </row>
    <row r="127" spans="1:18" x14ac:dyDescent="0.25">
      <c r="A127">
        <v>2</v>
      </c>
      <c r="B127">
        <f t="shared" si="7"/>
        <v>1991</v>
      </c>
      <c r="C127" t="s">
        <v>125</v>
      </c>
      <c r="D127" s="7">
        <f>AVERAGEIFS($N$4:$N$495,$O$4:$O$495,B127,$P$4:$P$495,A127)</f>
        <v>6.833333333333333</v>
      </c>
      <c r="E127" s="8">
        <f>400*(LN(J128/J127))</f>
        <v>2.87235684035128</v>
      </c>
      <c r="F127" s="7">
        <f>AVERAGEIFS($R$4:$R$495,$O$4:$O$495,B127,$P$4:$P$495,A127)</f>
        <v>5.8633333333333342</v>
      </c>
      <c r="I127" s="2">
        <v>33239</v>
      </c>
      <c r="J127" s="3">
        <v>65.078000000000003</v>
      </c>
      <c r="K127">
        <f t="shared" si="4"/>
        <v>3.8663159039186703</v>
      </c>
      <c r="M127" s="5">
        <v>25659</v>
      </c>
      <c r="N127" s="6">
        <v>4.5999999999999996</v>
      </c>
      <c r="O127">
        <f t="shared" si="5"/>
        <v>1970</v>
      </c>
      <c r="P127">
        <f t="shared" si="6"/>
        <v>2</v>
      </c>
      <c r="R127" s="11">
        <v>8.1</v>
      </c>
    </row>
    <row r="128" spans="1:18" x14ac:dyDescent="0.25">
      <c r="A128">
        <v>3</v>
      </c>
      <c r="B128">
        <f t="shared" si="7"/>
        <v>1991</v>
      </c>
      <c r="C128" t="s">
        <v>126</v>
      </c>
      <c r="D128" s="7">
        <f>AVERAGEIFS($N$4:$N$495,$O$4:$O$495,B128,$P$4:$P$495,A128)</f>
        <v>6.8666666666666671</v>
      </c>
      <c r="E128" s="8">
        <f>400*(LN(J129/J128))</f>
        <v>3.0578353585347755</v>
      </c>
      <c r="F128" s="7">
        <f>AVERAGEIFS($R$4:$R$495,$O$4:$O$495,B128,$P$4:$P$495,A128)</f>
        <v>5.6433333333333335</v>
      </c>
      <c r="I128" s="2">
        <v>33329</v>
      </c>
      <c r="J128" s="3">
        <v>65.546999999999997</v>
      </c>
      <c r="K128">
        <f t="shared" si="4"/>
        <v>2.87235684035128</v>
      </c>
      <c r="M128" s="5">
        <v>25689</v>
      </c>
      <c r="N128" s="6">
        <v>4.8</v>
      </c>
      <c r="O128">
        <f t="shared" si="5"/>
        <v>1970</v>
      </c>
      <c r="P128">
        <f t="shared" si="6"/>
        <v>2</v>
      </c>
      <c r="R128" s="11">
        <v>7.95</v>
      </c>
    </row>
    <row r="129" spans="1:18" x14ac:dyDescent="0.25">
      <c r="A129">
        <v>4</v>
      </c>
      <c r="B129">
        <f t="shared" si="7"/>
        <v>1991</v>
      </c>
      <c r="C129" t="s">
        <v>127</v>
      </c>
      <c r="D129" s="7">
        <f>AVERAGEIFS($N$4:$N$495,$O$4:$O$495,B129,$P$4:$P$495,A129)</f>
        <v>7.1000000000000005</v>
      </c>
      <c r="E129" s="8">
        <f>400*(LN(J130/J129))</f>
        <v>2.3187770619534835</v>
      </c>
      <c r="F129" s="7">
        <f>AVERAGEIFS($R$4:$R$495,$O$4:$O$495,B129,$P$4:$P$495,A129)</f>
        <v>4.8166666666666664</v>
      </c>
      <c r="I129" s="2">
        <v>33420</v>
      </c>
      <c r="J129" s="3">
        <v>66.05</v>
      </c>
      <c r="K129">
        <f t="shared" si="4"/>
        <v>3.0578353585347755</v>
      </c>
      <c r="M129" s="5">
        <v>25720</v>
      </c>
      <c r="N129" s="6">
        <v>4.9000000000000004</v>
      </c>
      <c r="O129">
        <f t="shared" si="5"/>
        <v>1970</v>
      </c>
      <c r="P129">
        <f t="shared" si="6"/>
        <v>2</v>
      </c>
      <c r="R129" s="11">
        <v>7.61</v>
      </c>
    </row>
    <row r="130" spans="1:18" x14ac:dyDescent="0.25">
      <c r="A130">
        <v>1</v>
      </c>
      <c r="B130">
        <f t="shared" si="7"/>
        <v>1992</v>
      </c>
      <c r="C130" t="s">
        <v>128</v>
      </c>
      <c r="D130" s="7">
        <f>AVERAGEIFS($N$4:$N$495,$O$4:$O$495,B130,$P$4:$P$495,A130)</f>
        <v>7.3666666666666671</v>
      </c>
      <c r="E130" s="8">
        <f>400*(LN(J131/J130))</f>
        <v>1.5983917193440282</v>
      </c>
      <c r="F130" s="7">
        <f>AVERAGEIFS($R$4:$R$495,$O$4:$O$495,B130,$P$4:$P$495,A130)</f>
        <v>4.0233333333333334</v>
      </c>
      <c r="I130" s="2">
        <v>33512</v>
      </c>
      <c r="J130" s="3">
        <v>66.433999999999997</v>
      </c>
      <c r="K130">
        <f t="shared" si="4"/>
        <v>2.3187770619534835</v>
      </c>
      <c r="M130" s="5">
        <v>25750</v>
      </c>
      <c r="N130" s="6">
        <v>5</v>
      </c>
      <c r="O130">
        <f t="shared" si="5"/>
        <v>1970</v>
      </c>
      <c r="P130">
        <f t="shared" si="6"/>
        <v>3</v>
      </c>
      <c r="R130" s="11">
        <v>7.21</v>
      </c>
    </row>
    <row r="131" spans="1:18" x14ac:dyDescent="0.25">
      <c r="A131">
        <v>2</v>
      </c>
      <c r="B131">
        <f t="shared" si="7"/>
        <v>1992</v>
      </c>
      <c r="C131" t="s">
        <v>129</v>
      </c>
      <c r="D131" s="7">
        <f>AVERAGEIFS($N$4:$N$495,$O$4:$O$495,B131,$P$4:$P$495,A131)</f>
        <v>7.6000000000000005</v>
      </c>
      <c r="E131" s="8">
        <f>400*(LN(J132/J131))</f>
        <v>2.3797137410112561</v>
      </c>
      <c r="F131" s="7">
        <f>AVERAGEIFS($R$4:$R$495,$O$4:$O$495,B131,$P$4:$P$495,A131)</f>
        <v>3.7699999999999996</v>
      </c>
      <c r="I131" s="2">
        <v>33604</v>
      </c>
      <c r="J131" s="3">
        <v>66.7</v>
      </c>
      <c r="K131">
        <f t="shared" si="4"/>
        <v>1.5983917193440282</v>
      </c>
      <c r="M131" s="5">
        <v>25781</v>
      </c>
      <c r="N131" s="6">
        <v>5.0999999999999996</v>
      </c>
      <c r="O131">
        <f t="shared" si="5"/>
        <v>1970</v>
      </c>
      <c r="P131">
        <f t="shared" si="6"/>
        <v>3</v>
      </c>
      <c r="R131" s="11">
        <v>6.62</v>
      </c>
    </row>
    <row r="132" spans="1:18" x14ac:dyDescent="0.25">
      <c r="A132">
        <v>3</v>
      </c>
      <c r="B132">
        <f t="shared" si="7"/>
        <v>1992</v>
      </c>
      <c r="C132" t="s">
        <v>130</v>
      </c>
      <c r="D132" s="7">
        <f>AVERAGEIFS($N$4:$N$495,$O$4:$O$495,B132,$P$4:$P$495,A132)</f>
        <v>7.6333333333333329</v>
      </c>
      <c r="E132" s="8">
        <f>400*(LN(J133/J132))</f>
        <v>1.9090560111435557</v>
      </c>
      <c r="F132" s="7">
        <f>AVERAGEIFS($R$4:$R$495,$O$4:$O$495,B132,$P$4:$P$495,A132)</f>
        <v>3.2566666666666664</v>
      </c>
      <c r="I132" s="2">
        <v>33695</v>
      </c>
      <c r="J132" s="3">
        <v>67.097999999999999</v>
      </c>
      <c r="K132">
        <f t="shared" ref="K132:K166" si="8">400*(LN(J132/J131))</f>
        <v>2.3797137410112561</v>
      </c>
      <c r="M132" s="5">
        <v>25812</v>
      </c>
      <c r="N132" s="6">
        <v>5.4</v>
      </c>
      <c r="O132">
        <f t="shared" si="5"/>
        <v>1970</v>
      </c>
      <c r="P132">
        <f t="shared" si="6"/>
        <v>3</v>
      </c>
      <c r="R132" s="11">
        <v>6.29</v>
      </c>
    </row>
    <row r="133" spans="1:18" x14ac:dyDescent="0.25">
      <c r="A133">
        <v>4</v>
      </c>
      <c r="B133">
        <f t="shared" si="7"/>
        <v>1992</v>
      </c>
      <c r="C133" t="s">
        <v>131</v>
      </c>
      <c r="D133" s="7">
        <f>AVERAGEIFS($N$4:$N$495,$O$4:$O$495,B133,$P$4:$P$495,A133)</f>
        <v>7.3666666666666671</v>
      </c>
      <c r="E133" s="8">
        <f>400*(LN(J134/J133))</f>
        <v>2.8083152460971164</v>
      </c>
      <c r="F133" s="7">
        <f>AVERAGEIFS($R$4:$R$495,$O$4:$O$495,B133,$P$4:$P$495,A133)</f>
        <v>3.0366666666666666</v>
      </c>
      <c r="I133" s="2">
        <v>33786</v>
      </c>
      <c r="J133" s="3">
        <v>67.418999999999997</v>
      </c>
      <c r="K133">
        <f t="shared" si="8"/>
        <v>1.9090560111435557</v>
      </c>
      <c r="M133" s="5">
        <v>25842</v>
      </c>
      <c r="N133" s="6">
        <v>5.5</v>
      </c>
      <c r="O133">
        <f t="shared" ref="O133:O196" si="9">YEAR(M133)</f>
        <v>1970</v>
      </c>
      <c r="P133">
        <f t="shared" ref="P133:P196" si="10">ROUNDUP(MONTH(M133)/3,0)</f>
        <v>4</v>
      </c>
      <c r="R133" s="11">
        <v>6.2</v>
      </c>
    </row>
    <row r="134" spans="1:18" x14ac:dyDescent="0.25">
      <c r="A134">
        <v>1</v>
      </c>
      <c r="B134">
        <f t="shared" si="7"/>
        <v>1993</v>
      </c>
      <c r="C134" t="s">
        <v>132</v>
      </c>
      <c r="D134" s="7">
        <f>AVERAGEIFS($N$4:$N$495,$O$4:$O$495,B134,$P$4:$P$495,A134)</f>
        <v>7.1333333333333329</v>
      </c>
      <c r="E134" s="8">
        <f>400*(LN(J135/J134))</f>
        <v>2.373127261570628</v>
      </c>
      <c r="F134" s="7">
        <f>AVERAGEIFS($R$4:$R$495,$O$4:$O$495,B134,$P$4:$P$495,A134)</f>
        <v>3.0399999999999996</v>
      </c>
      <c r="I134" s="2">
        <v>33878</v>
      </c>
      <c r="J134" s="3">
        <v>67.894000000000005</v>
      </c>
      <c r="K134">
        <f t="shared" si="8"/>
        <v>2.8083152460971164</v>
      </c>
      <c r="M134" s="5">
        <v>25873</v>
      </c>
      <c r="N134" s="6">
        <v>5.9</v>
      </c>
      <c r="O134">
        <f t="shared" si="9"/>
        <v>1970</v>
      </c>
      <c r="P134">
        <f t="shared" si="10"/>
        <v>4</v>
      </c>
      <c r="R134" s="11">
        <v>5.6</v>
      </c>
    </row>
    <row r="135" spans="1:18" x14ac:dyDescent="0.25">
      <c r="A135">
        <v>2</v>
      </c>
      <c r="B135">
        <f t="shared" si="7"/>
        <v>1993</v>
      </c>
      <c r="C135" t="s">
        <v>133</v>
      </c>
      <c r="D135" s="7">
        <f>AVERAGEIFS($N$4:$N$495,$O$4:$O$495,B135,$P$4:$P$495,A135)</f>
        <v>7.0666666666666664</v>
      </c>
      <c r="E135" s="8">
        <f>400*(LN(J136/J135))</f>
        <v>2.3533086367951257</v>
      </c>
      <c r="F135" s="7">
        <f>AVERAGEIFS($R$4:$R$495,$O$4:$O$495,B135,$P$4:$P$495,A135)</f>
        <v>3</v>
      </c>
      <c r="I135" s="2">
        <v>33970</v>
      </c>
      <c r="J135" s="3">
        <v>68.298000000000002</v>
      </c>
      <c r="K135">
        <f t="shared" si="8"/>
        <v>2.373127261570628</v>
      </c>
      <c r="M135" s="5">
        <v>25903</v>
      </c>
      <c r="N135" s="6">
        <v>6.1</v>
      </c>
      <c r="O135">
        <f t="shared" si="9"/>
        <v>1970</v>
      </c>
      <c r="P135">
        <f t="shared" si="10"/>
        <v>4</v>
      </c>
      <c r="R135" s="11">
        <v>4.9000000000000004</v>
      </c>
    </row>
    <row r="136" spans="1:18" x14ac:dyDescent="0.25">
      <c r="A136">
        <v>3</v>
      </c>
      <c r="B136">
        <f t="shared" si="7"/>
        <v>1993</v>
      </c>
      <c r="C136" t="s">
        <v>134</v>
      </c>
      <c r="D136" s="7">
        <f>AVERAGEIFS($N$4:$N$495,$O$4:$O$495,B136,$P$4:$P$495,A136)</f>
        <v>6.8</v>
      </c>
      <c r="E136" s="8">
        <f>400*(LN(J137/J136))</f>
        <v>2.0036775909190556</v>
      </c>
      <c r="F136" s="7">
        <f>AVERAGEIFS($R$4:$R$495,$O$4:$O$495,B136,$P$4:$P$495,A136)</f>
        <v>3.06</v>
      </c>
      <c r="I136" s="2">
        <v>34060</v>
      </c>
      <c r="J136" s="3">
        <v>68.700999999999993</v>
      </c>
      <c r="K136">
        <f t="shared" si="8"/>
        <v>2.3533086367951257</v>
      </c>
      <c r="M136" s="5">
        <v>25934</v>
      </c>
      <c r="N136" s="6">
        <v>5.9</v>
      </c>
      <c r="O136">
        <f t="shared" si="9"/>
        <v>1971</v>
      </c>
      <c r="P136">
        <f t="shared" si="10"/>
        <v>1</v>
      </c>
      <c r="R136" s="11">
        <v>4.1399999999999997</v>
      </c>
    </row>
    <row r="137" spans="1:18" x14ac:dyDescent="0.25">
      <c r="A137">
        <v>4</v>
      </c>
      <c r="B137">
        <f t="shared" si="7"/>
        <v>1993</v>
      </c>
      <c r="C137" t="s">
        <v>135</v>
      </c>
      <c r="D137" s="7">
        <f>AVERAGEIFS($N$4:$N$495,$O$4:$O$495,B137,$P$4:$P$495,A137)</f>
        <v>6.6333333333333329</v>
      </c>
      <c r="E137" s="8">
        <f>400*(LN(J138/J137))</f>
        <v>2.3451669365885213</v>
      </c>
      <c r="F137" s="7">
        <f>AVERAGEIFS($R$4:$R$495,$O$4:$O$495,B137,$P$4:$P$495,A137)</f>
        <v>2.9899999999999998</v>
      </c>
      <c r="I137" s="2">
        <v>34151</v>
      </c>
      <c r="J137" s="3">
        <v>69.046000000000006</v>
      </c>
      <c r="K137">
        <f t="shared" si="8"/>
        <v>2.0036775909190556</v>
      </c>
      <c r="M137" s="5">
        <v>25965</v>
      </c>
      <c r="N137" s="6">
        <v>5.9</v>
      </c>
      <c r="O137">
        <f t="shared" si="9"/>
        <v>1971</v>
      </c>
      <c r="P137">
        <f t="shared" si="10"/>
        <v>1</v>
      </c>
      <c r="R137" s="11">
        <v>3.72</v>
      </c>
    </row>
    <row r="138" spans="1:18" x14ac:dyDescent="0.25">
      <c r="A138">
        <v>1</v>
      </c>
      <c r="B138">
        <f t="shared" si="7"/>
        <v>1994</v>
      </c>
      <c r="C138" t="s">
        <v>136</v>
      </c>
      <c r="D138" s="7">
        <f>AVERAGEIFS($N$4:$N$495,$O$4:$O$495,B138,$P$4:$P$495,A138)</f>
        <v>6.5666666666666664</v>
      </c>
      <c r="E138" s="8">
        <f>400*(LN(J139/J138))</f>
        <v>2.0393699164114367</v>
      </c>
      <c r="F138" s="7">
        <f>AVERAGEIFS($R$4:$R$495,$O$4:$O$495,B138,$P$4:$P$495,A138)</f>
        <v>3.2133333333333334</v>
      </c>
      <c r="I138" s="2">
        <v>34243</v>
      </c>
      <c r="J138" s="3">
        <v>69.451999999999998</v>
      </c>
      <c r="K138">
        <f t="shared" si="8"/>
        <v>2.3451669365885213</v>
      </c>
      <c r="M138" s="5">
        <v>25993</v>
      </c>
      <c r="N138" s="6">
        <v>6</v>
      </c>
      <c r="O138">
        <f t="shared" si="9"/>
        <v>1971</v>
      </c>
      <c r="P138">
        <f t="shared" si="10"/>
        <v>1</v>
      </c>
      <c r="R138" s="11">
        <v>3.71</v>
      </c>
    </row>
    <row r="139" spans="1:18" x14ac:dyDescent="0.25">
      <c r="A139">
        <v>2</v>
      </c>
      <c r="B139">
        <f t="shared" ref="B139:B165" si="11">B135+1</f>
        <v>1994</v>
      </c>
      <c r="C139" t="s">
        <v>137</v>
      </c>
      <c r="D139" s="7">
        <f>AVERAGEIFS($N$4:$N$495,$O$4:$O$495,B139,$P$4:$P$495,A139)</f>
        <v>6.2</v>
      </c>
      <c r="E139" s="8">
        <f>400*(LN(J140/J139))</f>
        <v>1.9035813756448423</v>
      </c>
      <c r="F139" s="7">
        <f>AVERAGEIFS($R$4:$R$495,$O$4:$O$495,B139,$P$4:$P$495,A139)</f>
        <v>3.94</v>
      </c>
      <c r="I139" s="2">
        <v>34335</v>
      </c>
      <c r="J139" s="3">
        <v>69.807000000000002</v>
      </c>
      <c r="K139">
        <f t="shared" si="8"/>
        <v>2.0393699164114367</v>
      </c>
      <c r="M139" s="5">
        <v>26024</v>
      </c>
      <c r="N139" s="6">
        <v>5.9</v>
      </c>
      <c r="O139">
        <f t="shared" si="9"/>
        <v>1971</v>
      </c>
      <c r="P139">
        <f t="shared" si="10"/>
        <v>2</v>
      </c>
      <c r="R139" s="11">
        <v>4.16</v>
      </c>
    </row>
    <row r="140" spans="1:18" x14ac:dyDescent="0.25">
      <c r="A140">
        <v>3</v>
      </c>
      <c r="B140">
        <f t="shared" si="11"/>
        <v>1994</v>
      </c>
      <c r="C140" t="s">
        <v>138</v>
      </c>
      <c r="D140" s="7">
        <f>AVERAGEIFS($N$4:$N$495,$O$4:$O$495,B140,$P$4:$P$495,A140)</f>
        <v>6</v>
      </c>
      <c r="E140" s="8">
        <f>400*(LN(J141/J140))</f>
        <v>2.1272107807065908</v>
      </c>
      <c r="F140" s="7">
        <f>AVERAGEIFS($R$4:$R$495,$O$4:$O$495,B140,$P$4:$P$495,A140)</f>
        <v>4.4866666666666672</v>
      </c>
      <c r="I140" s="2">
        <v>34425</v>
      </c>
      <c r="J140" s="3">
        <v>70.14</v>
      </c>
      <c r="K140">
        <f t="shared" si="8"/>
        <v>1.9035813756448423</v>
      </c>
      <c r="M140" s="5">
        <v>26054</v>
      </c>
      <c r="N140" s="6">
        <v>5.9</v>
      </c>
      <c r="O140">
        <f t="shared" si="9"/>
        <v>1971</v>
      </c>
      <c r="P140">
        <f t="shared" si="10"/>
        <v>2</v>
      </c>
      <c r="R140" s="11">
        <v>4.63</v>
      </c>
    </row>
    <row r="141" spans="1:18" x14ac:dyDescent="0.25">
      <c r="A141">
        <v>4</v>
      </c>
      <c r="B141">
        <f t="shared" si="11"/>
        <v>1994</v>
      </c>
      <c r="C141" t="s">
        <v>139</v>
      </c>
      <c r="D141" s="7">
        <f>AVERAGEIFS($N$4:$N$495,$O$4:$O$495,B141,$P$4:$P$495,A141)</f>
        <v>5.6333333333333329</v>
      </c>
      <c r="E141" s="8">
        <f>400*(LN(J142/J141))</f>
        <v>2.223155042890284</v>
      </c>
      <c r="F141" s="7">
        <f>AVERAGEIFS($R$4:$R$495,$O$4:$O$495,B141,$P$4:$P$495,A141)</f>
        <v>5.166666666666667</v>
      </c>
      <c r="I141" s="2">
        <v>34516</v>
      </c>
      <c r="J141" s="3">
        <v>70.513999999999996</v>
      </c>
      <c r="K141">
        <f t="shared" si="8"/>
        <v>2.1272107807065908</v>
      </c>
      <c r="M141" s="5">
        <v>26085</v>
      </c>
      <c r="N141" s="6">
        <v>5.9</v>
      </c>
      <c r="O141">
        <f t="shared" si="9"/>
        <v>1971</v>
      </c>
      <c r="P141">
        <f t="shared" si="10"/>
        <v>2</v>
      </c>
      <c r="R141" s="11">
        <v>4.91</v>
      </c>
    </row>
    <row r="142" spans="1:18" x14ac:dyDescent="0.25">
      <c r="A142">
        <v>1</v>
      </c>
      <c r="B142">
        <f t="shared" si="11"/>
        <v>1995</v>
      </c>
      <c r="C142" t="s">
        <v>140</v>
      </c>
      <c r="D142" s="7">
        <f>AVERAGEIFS($N$4:$N$495,$O$4:$O$495,B142,$P$4:$P$495,A142)</f>
        <v>5.4666666666666659</v>
      </c>
      <c r="E142" s="8">
        <f>400*(LN(J143/J142))</f>
        <v>2.2725735798022075</v>
      </c>
      <c r="F142" s="7">
        <f>AVERAGEIFS($R$4:$R$495,$O$4:$O$495,B142,$P$4:$P$495,A142)</f>
        <v>5.81</v>
      </c>
      <c r="I142" s="2">
        <v>34608</v>
      </c>
      <c r="J142" s="3">
        <v>70.906999999999996</v>
      </c>
      <c r="K142">
        <f t="shared" si="8"/>
        <v>2.223155042890284</v>
      </c>
      <c r="M142" s="5">
        <v>26115</v>
      </c>
      <c r="N142" s="6">
        <v>6</v>
      </c>
      <c r="O142">
        <f t="shared" si="9"/>
        <v>1971</v>
      </c>
      <c r="P142">
        <f t="shared" si="10"/>
        <v>3</v>
      </c>
      <c r="R142" s="11">
        <v>5.31</v>
      </c>
    </row>
    <row r="143" spans="1:18" x14ac:dyDescent="0.25">
      <c r="A143">
        <v>2</v>
      </c>
      <c r="B143">
        <f t="shared" si="11"/>
        <v>1995</v>
      </c>
      <c r="C143" t="s">
        <v>141</v>
      </c>
      <c r="D143" s="7">
        <f>AVERAGEIFS($N$4:$N$495,$O$4:$O$495,B143,$P$4:$P$495,A143)</f>
        <v>5.666666666666667</v>
      </c>
      <c r="E143" s="8">
        <f>400*(LN(J144/J143))</f>
        <v>1.9584293381610656</v>
      </c>
      <c r="F143" s="7">
        <f>AVERAGEIFS($R$4:$R$495,$O$4:$O$495,B143,$P$4:$P$495,A143)</f>
        <v>6.02</v>
      </c>
      <c r="I143" s="2">
        <v>34700</v>
      </c>
      <c r="J143" s="3">
        <v>71.311000000000007</v>
      </c>
      <c r="K143">
        <f t="shared" si="8"/>
        <v>2.2725735798022075</v>
      </c>
      <c r="M143" s="5">
        <v>26146</v>
      </c>
      <c r="N143" s="6">
        <v>6.1</v>
      </c>
      <c r="O143">
        <f t="shared" si="9"/>
        <v>1971</v>
      </c>
      <c r="P143">
        <f t="shared" si="10"/>
        <v>3</v>
      </c>
      <c r="R143" s="11">
        <v>5.57</v>
      </c>
    </row>
    <row r="144" spans="1:18" x14ac:dyDescent="0.25">
      <c r="A144">
        <v>3</v>
      </c>
      <c r="B144">
        <f t="shared" si="11"/>
        <v>1995</v>
      </c>
      <c r="C144" t="s">
        <v>142</v>
      </c>
      <c r="D144" s="7">
        <f>AVERAGEIFS($N$4:$N$495,$O$4:$O$495,B144,$P$4:$P$495,A144)</f>
        <v>5.666666666666667</v>
      </c>
      <c r="E144" s="8">
        <f>400*(LN(J145/J144))</f>
        <v>1.7877684779654026</v>
      </c>
      <c r="F144" s="7">
        <f>AVERAGEIFS($R$4:$R$495,$O$4:$O$495,B144,$P$4:$P$495,A144)</f>
        <v>5.7966666666666669</v>
      </c>
      <c r="I144" s="2">
        <v>34790</v>
      </c>
      <c r="J144" s="3">
        <v>71.661000000000001</v>
      </c>
      <c r="K144">
        <f t="shared" si="8"/>
        <v>1.9584293381610656</v>
      </c>
      <c r="M144" s="5">
        <v>26177</v>
      </c>
      <c r="N144" s="6">
        <v>6</v>
      </c>
      <c r="O144">
        <f t="shared" si="9"/>
        <v>1971</v>
      </c>
      <c r="P144">
        <f t="shared" si="10"/>
        <v>3</v>
      </c>
      <c r="R144" s="11">
        <v>5.55</v>
      </c>
    </row>
    <row r="145" spans="1:18" x14ac:dyDescent="0.25">
      <c r="A145">
        <v>4</v>
      </c>
      <c r="B145">
        <f t="shared" si="11"/>
        <v>1995</v>
      </c>
      <c r="C145" t="s">
        <v>143</v>
      </c>
      <c r="D145" s="7">
        <f>AVERAGEIFS($N$4:$N$495,$O$4:$O$495,B145,$P$4:$P$495,A145)</f>
        <v>5.5666666666666664</v>
      </c>
      <c r="E145" s="8">
        <f>400*(LN(J146/J145))</f>
        <v>1.8849131231772016</v>
      </c>
      <c r="F145" s="7">
        <f>AVERAGEIFS($R$4:$R$495,$O$4:$O$495,B145,$P$4:$P$495,A145)</f>
        <v>5.7199999999999989</v>
      </c>
      <c r="I145" s="2">
        <v>34881</v>
      </c>
      <c r="J145" s="3">
        <v>71.981999999999999</v>
      </c>
      <c r="K145">
        <f t="shared" si="8"/>
        <v>1.7877684779654026</v>
      </c>
      <c r="M145" s="5">
        <v>26207</v>
      </c>
      <c r="N145" s="6">
        <v>5.8</v>
      </c>
      <c r="O145">
        <f t="shared" si="9"/>
        <v>1971</v>
      </c>
      <c r="P145">
        <f t="shared" si="10"/>
        <v>4</v>
      </c>
      <c r="R145" s="11">
        <v>5.2</v>
      </c>
    </row>
    <row r="146" spans="1:18" x14ac:dyDescent="0.25">
      <c r="A146">
        <v>1</v>
      </c>
      <c r="B146">
        <f t="shared" si="11"/>
        <v>1996</v>
      </c>
      <c r="C146" t="s">
        <v>144</v>
      </c>
      <c r="D146" s="7">
        <f>AVERAGEIFS($N$4:$N$495,$O$4:$O$495,B146,$P$4:$P$495,A146)</f>
        <v>5.5333333333333341</v>
      </c>
      <c r="E146" s="8">
        <f>400*(LN(J147/J146))</f>
        <v>1.8375360815480988</v>
      </c>
      <c r="F146" s="7">
        <f>AVERAGEIFS($R$4:$R$495,$O$4:$O$495,B146,$P$4:$P$495,A146)</f>
        <v>5.3633333333333333</v>
      </c>
      <c r="I146" s="2">
        <v>34973</v>
      </c>
      <c r="J146" s="3">
        <v>72.322000000000003</v>
      </c>
      <c r="K146">
        <f t="shared" si="8"/>
        <v>1.8849131231772016</v>
      </c>
      <c r="M146" s="5">
        <v>26238</v>
      </c>
      <c r="N146" s="6">
        <v>6</v>
      </c>
      <c r="O146">
        <f t="shared" si="9"/>
        <v>1971</v>
      </c>
      <c r="P146">
        <f t="shared" si="10"/>
        <v>4</v>
      </c>
      <c r="R146" s="11">
        <v>4.91</v>
      </c>
    </row>
    <row r="147" spans="1:18" x14ac:dyDescent="0.25">
      <c r="A147">
        <v>2</v>
      </c>
      <c r="B147">
        <f t="shared" si="11"/>
        <v>1996</v>
      </c>
      <c r="C147" t="s">
        <v>145</v>
      </c>
      <c r="D147" s="7">
        <f>AVERAGEIFS($N$4:$N$495,$O$4:$O$495,B147,$P$4:$P$495,A147)</f>
        <v>5.5</v>
      </c>
      <c r="E147" s="8">
        <f>400*(LN(J148/J147))</f>
        <v>1.631791943482042</v>
      </c>
      <c r="F147" s="7">
        <f>AVERAGEIFS($R$4:$R$495,$O$4:$O$495,B147,$P$4:$P$495,A147)</f>
        <v>5.2433333333333332</v>
      </c>
      <c r="I147" s="2">
        <v>35065</v>
      </c>
      <c r="J147" s="3">
        <v>72.655000000000001</v>
      </c>
      <c r="K147">
        <f t="shared" si="8"/>
        <v>1.8375360815480988</v>
      </c>
      <c r="M147" s="5">
        <v>26268</v>
      </c>
      <c r="N147" s="6">
        <v>6</v>
      </c>
      <c r="O147">
        <f t="shared" si="9"/>
        <v>1971</v>
      </c>
      <c r="P147">
        <f t="shared" si="10"/>
        <v>4</v>
      </c>
      <c r="R147" s="11">
        <v>4.1399999999999997</v>
      </c>
    </row>
    <row r="148" spans="1:18" x14ac:dyDescent="0.25">
      <c r="A148">
        <v>3</v>
      </c>
      <c r="B148">
        <f t="shared" si="11"/>
        <v>1996</v>
      </c>
      <c r="C148" t="s">
        <v>146</v>
      </c>
      <c r="D148" s="7">
        <f>AVERAGEIFS($N$4:$N$495,$O$4:$O$495,B148,$P$4:$P$495,A148)</f>
        <v>5.2666666666666666</v>
      </c>
      <c r="E148" s="8">
        <f>400*(LN(J149/J148))</f>
        <v>1.9363081200339798</v>
      </c>
      <c r="F148" s="7">
        <f>AVERAGEIFS($R$4:$R$495,$O$4:$O$495,B148,$P$4:$P$495,A148)</f>
        <v>5.3066666666666675</v>
      </c>
      <c r="I148" s="2">
        <v>35156</v>
      </c>
      <c r="J148" s="3">
        <v>72.951999999999998</v>
      </c>
      <c r="K148">
        <f t="shared" si="8"/>
        <v>1.631791943482042</v>
      </c>
      <c r="M148" s="5">
        <v>26299</v>
      </c>
      <c r="N148" s="6">
        <v>5.8</v>
      </c>
      <c r="O148">
        <f t="shared" si="9"/>
        <v>1972</v>
      </c>
      <c r="P148">
        <f t="shared" si="10"/>
        <v>1</v>
      </c>
      <c r="R148" s="11">
        <v>3.51</v>
      </c>
    </row>
    <row r="149" spans="1:18" x14ac:dyDescent="0.25">
      <c r="A149">
        <v>4</v>
      </c>
      <c r="B149">
        <f t="shared" si="11"/>
        <v>1996</v>
      </c>
      <c r="C149" t="s">
        <v>147</v>
      </c>
      <c r="D149" s="7">
        <f>AVERAGEIFS($N$4:$N$495,$O$4:$O$495,B149,$P$4:$P$495,A149)</f>
        <v>5.333333333333333</v>
      </c>
      <c r="E149" s="8">
        <f>400*(LN(J150/J149))</f>
        <v>1.6879729926653875</v>
      </c>
      <c r="F149" s="7">
        <f>AVERAGEIFS($R$4:$R$495,$O$4:$O$495,B149,$P$4:$P$495,A149)</f>
        <v>5.28</v>
      </c>
      <c r="I149" s="2">
        <v>35247</v>
      </c>
      <c r="J149" s="3">
        <v>73.305999999999997</v>
      </c>
      <c r="K149">
        <f t="shared" si="8"/>
        <v>1.9363081200339798</v>
      </c>
      <c r="M149" s="5">
        <v>26330</v>
      </c>
      <c r="N149" s="6">
        <v>5.7</v>
      </c>
      <c r="O149">
        <f t="shared" si="9"/>
        <v>1972</v>
      </c>
      <c r="P149">
        <f t="shared" si="10"/>
        <v>1</v>
      </c>
      <c r="R149" s="11">
        <v>3.3</v>
      </c>
    </row>
    <row r="150" spans="1:18" x14ac:dyDescent="0.25">
      <c r="A150">
        <v>1</v>
      </c>
      <c r="B150">
        <f t="shared" si="11"/>
        <v>1997</v>
      </c>
      <c r="C150" t="s">
        <v>148</v>
      </c>
      <c r="D150" s="7">
        <f>AVERAGEIFS($N$4:$N$495,$O$4:$O$495,B150,$P$4:$P$495,A150)</f>
        <v>5.2333333333333334</v>
      </c>
      <c r="E150" s="8">
        <f>400*(LN(J151/J150))</f>
        <v>1.7890814715955006</v>
      </c>
      <c r="F150" s="7">
        <f>AVERAGEIFS($R$4:$R$495,$O$4:$O$495,B150,$P$4:$P$495,A150)</f>
        <v>5.2766666666666673</v>
      </c>
      <c r="I150" s="2">
        <v>35339</v>
      </c>
      <c r="J150" s="3">
        <v>73.616</v>
      </c>
      <c r="K150">
        <f t="shared" si="8"/>
        <v>1.6879729926653875</v>
      </c>
      <c r="M150" s="5">
        <v>26359</v>
      </c>
      <c r="N150" s="6">
        <v>5.8</v>
      </c>
      <c r="O150">
        <f t="shared" si="9"/>
        <v>1972</v>
      </c>
      <c r="P150">
        <f t="shared" si="10"/>
        <v>1</v>
      </c>
      <c r="R150" s="11">
        <v>3.83</v>
      </c>
    </row>
    <row r="151" spans="1:18" x14ac:dyDescent="0.25">
      <c r="A151">
        <v>2</v>
      </c>
      <c r="B151">
        <f t="shared" si="11"/>
        <v>1997</v>
      </c>
      <c r="C151" t="s">
        <v>149</v>
      </c>
      <c r="D151" s="7">
        <f>AVERAGEIFS($N$4:$N$495,$O$4:$O$495,B151,$P$4:$P$495,A151)</f>
        <v>5</v>
      </c>
      <c r="E151" s="8">
        <f>400*(LN(J152/J151))</f>
        <v>1.9857048738482284</v>
      </c>
      <c r="F151" s="7">
        <f>AVERAGEIFS($R$4:$R$495,$O$4:$O$495,B151,$P$4:$P$495,A151)</f>
        <v>5.5233333333333334</v>
      </c>
      <c r="I151" s="2">
        <v>35431</v>
      </c>
      <c r="J151" s="3">
        <v>73.945999999999998</v>
      </c>
      <c r="K151">
        <f t="shared" si="8"/>
        <v>1.7890814715955006</v>
      </c>
      <c r="M151" s="5">
        <v>26390</v>
      </c>
      <c r="N151" s="6">
        <v>5.7</v>
      </c>
      <c r="O151">
        <f t="shared" si="9"/>
        <v>1972</v>
      </c>
      <c r="P151">
        <f t="shared" si="10"/>
        <v>2</v>
      </c>
      <c r="R151" s="11">
        <v>4.17</v>
      </c>
    </row>
    <row r="152" spans="1:18" x14ac:dyDescent="0.25">
      <c r="A152">
        <v>3</v>
      </c>
      <c r="B152">
        <f t="shared" si="11"/>
        <v>1997</v>
      </c>
      <c r="C152" t="s">
        <v>150</v>
      </c>
      <c r="D152" s="7">
        <f>AVERAGEIFS($N$4:$N$495,$O$4:$O$495,B152,$P$4:$P$495,A152)</f>
        <v>4.8666666666666663</v>
      </c>
      <c r="E152" s="8">
        <f>400*(LN(J153/J152))</f>
        <v>1.1877817782686144</v>
      </c>
      <c r="F152" s="7">
        <f>AVERAGEIFS($R$4:$R$495,$O$4:$O$495,B152,$P$4:$P$495,A152)</f>
        <v>5.5333333333333323</v>
      </c>
      <c r="I152" s="2">
        <v>35521</v>
      </c>
      <c r="J152" s="3">
        <v>74.313999999999993</v>
      </c>
      <c r="K152">
        <f t="shared" si="8"/>
        <v>1.9857048738482284</v>
      </c>
      <c r="M152" s="5">
        <v>26420</v>
      </c>
      <c r="N152" s="6">
        <v>5.7</v>
      </c>
      <c r="O152">
        <f t="shared" si="9"/>
        <v>1972</v>
      </c>
      <c r="P152">
        <f t="shared" si="10"/>
        <v>2</v>
      </c>
      <c r="R152" s="11">
        <v>4.2699999999999996</v>
      </c>
    </row>
    <row r="153" spans="1:18" x14ac:dyDescent="0.25">
      <c r="A153">
        <v>4</v>
      </c>
      <c r="B153">
        <f t="shared" si="11"/>
        <v>1997</v>
      </c>
      <c r="C153" t="s">
        <v>151</v>
      </c>
      <c r="D153" s="7">
        <f>AVERAGEIFS($N$4:$N$495,$O$4:$O$495,B153,$P$4:$P$495,A153)</f>
        <v>4.666666666666667</v>
      </c>
      <c r="E153" s="8">
        <f>400*(LN(J154/J153))</f>
        <v>1.4303235473997775</v>
      </c>
      <c r="F153" s="7">
        <f>AVERAGEIFS($R$4:$R$495,$O$4:$O$495,B153,$P$4:$P$495,A153)</f>
        <v>5.5066666666666668</v>
      </c>
      <c r="I153" s="2">
        <v>35612</v>
      </c>
      <c r="J153" s="3">
        <v>74.534999999999997</v>
      </c>
      <c r="K153">
        <f t="shared" si="8"/>
        <v>1.1877817782686144</v>
      </c>
      <c r="M153" s="5">
        <v>26451</v>
      </c>
      <c r="N153" s="6">
        <v>5.7</v>
      </c>
      <c r="O153">
        <f t="shared" si="9"/>
        <v>1972</v>
      </c>
      <c r="P153">
        <f t="shared" si="10"/>
        <v>2</v>
      </c>
      <c r="R153" s="11">
        <v>4.46</v>
      </c>
    </row>
    <row r="154" spans="1:18" x14ac:dyDescent="0.25">
      <c r="A154">
        <v>1</v>
      </c>
      <c r="B154">
        <f t="shared" si="11"/>
        <v>1998</v>
      </c>
      <c r="C154" t="s">
        <v>152</v>
      </c>
      <c r="D154" s="7">
        <f>AVERAGEIFS($N$4:$N$495,$O$4:$O$495,B154,$P$4:$P$495,A154)</f>
        <v>4.6333333333333329</v>
      </c>
      <c r="E154" s="8">
        <f>400*(LN(J155/J154))</f>
        <v>0.40619992801275795</v>
      </c>
      <c r="F154" s="7">
        <f>AVERAGEIFS($R$4:$R$495,$O$4:$O$495,B154,$P$4:$P$495,A154)</f>
        <v>5.5200000000000005</v>
      </c>
      <c r="I154" s="2">
        <v>35704</v>
      </c>
      <c r="J154" s="3">
        <v>74.802000000000007</v>
      </c>
      <c r="K154">
        <f t="shared" si="8"/>
        <v>1.4303235473997775</v>
      </c>
      <c r="M154" s="5">
        <v>26481</v>
      </c>
      <c r="N154" s="6">
        <v>5.6</v>
      </c>
      <c r="O154">
        <f t="shared" si="9"/>
        <v>1972</v>
      </c>
      <c r="P154">
        <f t="shared" si="10"/>
        <v>3</v>
      </c>
      <c r="R154" s="11">
        <v>4.55</v>
      </c>
    </row>
    <row r="155" spans="1:18" x14ac:dyDescent="0.25">
      <c r="A155">
        <v>2</v>
      </c>
      <c r="B155">
        <f t="shared" si="11"/>
        <v>1998</v>
      </c>
      <c r="C155" t="s">
        <v>153</v>
      </c>
      <c r="D155" s="7">
        <f>AVERAGEIFS($N$4:$N$495,$O$4:$O$495,B155,$P$4:$P$495,A155)</f>
        <v>4.3999999999999995</v>
      </c>
      <c r="E155" s="8">
        <f>400*(LN(J156/J155))</f>
        <v>1.0350122480342305</v>
      </c>
      <c r="F155" s="7">
        <f>AVERAGEIFS($R$4:$R$495,$O$4:$O$495,B155,$P$4:$P$495,A155)</f>
        <v>5.5</v>
      </c>
      <c r="I155" s="2">
        <v>35796</v>
      </c>
      <c r="J155" s="3">
        <v>74.878</v>
      </c>
      <c r="K155">
        <f t="shared" si="8"/>
        <v>0.40619992801275795</v>
      </c>
      <c r="M155" s="5">
        <v>26512</v>
      </c>
      <c r="N155" s="6">
        <v>5.6</v>
      </c>
      <c r="O155">
        <f t="shared" si="9"/>
        <v>1972</v>
      </c>
      <c r="P155">
        <f t="shared" si="10"/>
        <v>3</v>
      </c>
      <c r="R155" s="11">
        <v>4.8099999999999996</v>
      </c>
    </row>
    <row r="156" spans="1:18" x14ac:dyDescent="0.25">
      <c r="A156">
        <v>3</v>
      </c>
      <c r="B156">
        <f t="shared" si="11"/>
        <v>1998</v>
      </c>
      <c r="C156" t="s">
        <v>154</v>
      </c>
      <c r="D156" s="7">
        <f>AVERAGEIFS($N$4:$N$495,$O$4:$O$495,B156,$P$4:$P$495,A156)</f>
        <v>4.5333333333333332</v>
      </c>
      <c r="E156" s="8">
        <f>400*(LN(J157/J156))</f>
        <v>1.5475141447763507</v>
      </c>
      <c r="F156" s="7">
        <f>AVERAGEIFS($R$4:$R$495,$O$4:$O$495,B156,$P$4:$P$495,A156)</f>
        <v>5.5333333333333341</v>
      </c>
      <c r="I156" s="2">
        <v>35886</v>
      </c>
      <c r="J156" s="3">
        <v>75.072000000000003</v>
      </c>
      <c r="K156">
        <f t="shared" si="8"/>
        <v>1.0350122480342305</v>
      </c>
      <c r="M156" s="5">
        <v>26543</v>
      </c>
      <c r="N156" s="6">
        <v>5.5</v>
      </c>
      <c r="O156">
        <f t="shared" si="9"/>
        <v>1972</v>
      </c>
      <c r="P156">
        <f t="shared" si="10"/>
        <v>3</v>
      </c>
      <c r="R156" s="11">
        <v>4.87</v>
      </c>
    </row>
    <row r="157" spans="1:18" x14ac:dyDescent="0.25">
      <c r="A157">
        <v>4</v>
      </c>
      <c r="B157">
        <f t="shared" si="11"/>
        <v>1998</v>
      </c>
      <c r="C157" t="s">
        <v>155</v>
      </c>
      <c r="D157" s="7">
        <f>AVERAGEIFS($N$4:$N$495,$O$4:$O$495,B157,$P$4:$P$495,A157)</f>
        <v>4.4333333333333336</v>
      </c>
      <c r="E157" s="8">
        <f>400*(LN(J158/J157))</f>
        <v>1.0707098516531568</v>
      </c>
      <c r="F157" s="7">
        <f>AVERAGEIFS($R$4:$R$495,$O$4:$O$495,B157,$P$4:$P$495,A157)</f>
        <v>4.8600000000000003</v>
      </c>
      <c r="I157" s="2">
        <v>35977</v>
      </c>
      <c r="J157" s="3">
        <v>75.363</v>
      </c>
      <c r="K157">
        <f t="shared" si="8"/>
        <v>1.5475141447763507</v>
      </c>
      <c r="M157" s="5">
        <v>26573</v>
      </c>
      <c r="N157" s="6">
        <v>5.6</v>
      </c>
      <c r="O157">
        <f t="shared" si="9"/>
        <v>1972</v>
      </c>
      <c r="P157">
        <f t="shared" si="10"/>
        <v>4</v>
      </c>
      <c r="R157" s="11">
        <v>5.05</v>
      </c>
    </row>
    <row r="158" spans="1:18" x14ac:dyDescent="0.25">
      <c r="A158">
        <v>1</v>
      </c>
      <c r="B158">
        <f t="shared" si="11"/>
        <v>1999</v>
      </c>
      <c r="C158" t="s">
        <v>156</v>
      </c>
      <c r="D158" s="7">
        <f>AVERAGEIFS($N$4:$N$495,$O$4:$O$495,B158,$P$4:$P$495,A158)</f>
        <v>4.3</v>
      </c>
      <c r="E158" s="8">
        <f>400*(LN(J159/J158))</f>
        <v>1.0784099994203502</v>
      </c>
      <c r="F158" s="7">
        <f>AVERAGEIFS($R$4:$R$495,$O$4:$O$495,B158,$P$4:$P$495,A158)</f>
        <v>4.7333333333333334</v>
      </c>
      <c r="I158" s="2">
        <v>36069</v>
      </c>
      <c r="J158" s="3">
        <v>75.564999999999998</v>
      </c>
      <c r="K158">
        <f t="shared" si="8"/>
        <v>1.0707098516531568</v>
      </c>
      <c r="M158" s="5">
        <v>26604</v>
      </c>
      <c r="N158" s="6">
        <v>5.3</v>
      </c>
      <c r="O158">
        <f t="shared" si="9"/>
        <v>1972</v>
      </c>
      <c r="P158">
        <f t="shared" si="10"/>
        <v>4</v>
      </c>
      <c r="R158" s="11">
        <v>5.0599999999999996</v>
      </c>
    </row>
    <row r="159" spans="1:18" x14ac:dyDescent="0.25">
      <c r="A159">
        <v>2</v>
      </c>
      <c r="B159">
        <f t="shared" si="11"/>
        <v>1999</v>
      </c>
      <c r="C159" t="s">
        <v>157</v>
      </c>
      <c r="D159" s="7">
        <f>AVERAGEIFS($N$4:$N$495,$O$4:$O$495,B159,$P$4:$P$495,A159)</f>
        <v>4.2666666666666666</v>
      </c>
      <c r="E159" s="8">
        <f>400*(LN(J160/J159))</f>
        <v>1.8066806677162706</v>
      </c>
      <c r="F159" s="7">
        <f>AVERAGEIFS($R$4:$R$495,$O$4:$O$495,B159,$P$4:$P$495,A159)</f>
        <v>4.746666666666667</v>
      </c>
      <c r="I159" s="2">
        <v>36161</v>
      </c>
      <c r="J159" s="3">
        <v>75.769000000000005</v>
      </c>
      <c r="K159">
        <f t="shared" si="8"/>
        <v>1.0784099994203502</v>
      </c>
      <c r="M159" s="5">
        <v>26634</v>
      </c>
      <c r="N159" s="6">
        <v>5.2</v>
      </c>
      <c r="O159">
        <f t="shared" si="9"/>
        <v>1972</v>
      </c>
      <c r="P159">
        <f t="shared" si="10"/>
        <v>4</v>
      </c>
      <c r="R159" s="11">
        <v>5.33</v>
      </c>
    </row>
    <row r="160" spans="1:18" x14ac:dyDescent="0.25">
      <c r="A160">
        <v>3</v>
      </c>
      <c r="B160">
        <f t="shared" si="11"/>
        <v>1999</v>
      </c>
      <c r="C160" t="s">
        <v>158</v>
      </c>
      <c r="D160" s="7">
        <f>AVERAGEIFS($N$4:$N$495,$O$4:$O$495,B160,$P$4:$P$495,A160)</f>
        <v>4.2333333333333334</v>
      </c>
      <c r="E160" s="8">
        <f>400*(LN(J161/J160))</f>
        <v>1.5316444531851872</v>
      </c>
      <c r="F160" s="7">
        <f>AVERAGEIFS($R$4:$R$495,$O$4:$O$495,B160,$P$4:$P$495,A160)</f>
        <v>5.0933333333333337</v>
      </c>
      <c r="I160" s="2">
        <v>36251</v>
      </c>
      <c r="J160" s="3">
        <v>76.111999999999995</v>
      </c>
      <c r="K160">
        <f t="shared" si="8"/>
        <v>1.8066806677162706</v>
      </c>
      <c r="M160" s="5">
        <v>26665</v>
      </c>
      <c r="N160" s="6">
        <v>4.9000000000000004</v>
      </c>
      <c r="O160">
        <f t="shared" si="9"/>
        <v>1973</v>
      </c>
      <c r="P160">
        <f t="shared" si="10"/>
        <v>1</v>
      </c>
      <c r="R160" s="11">
        <v>5.94</v>
      </c>
    </row>
    <row r="161" spans="1:18" x14ac:dyDescent="0.25">
      <c r="A161">
        <v>4</v>
      </c>
      <c r="B161">
        <f t="shared" si="11"/>
        <v>1999</v>
      </c>
      <c r="C161" t="s">
        <v>159</v>
      </c>
      <c r="D161" s="7">
        <f>AVERAGEIFS($N$4:$N$495,$O$4:$O$495,B161,$P$4:$P$495,A161)</f>
        <v>4.0666666666666664</v>
      </c>
      <c r="E161" s="8">
        <f>400*(LN(J162/J161))</f>
        <v>2.0990845116556405</v>
      </c>
      <c r="F161" s="7">
        <f>AVERAGEIFS($R$4:$R$495,$O$4:$O$495,B161,$P$4:$P$495,A161)</f>
        <v>5.3066666666666675</v>
      </c>
      <c r="I161" s="2">
        <v>36342</v>
      </c>
      <c r="J161" s="3">
        <v>76.403999999999996</v>
      </c>
      <c r="K161">
        <f t="shared" si="8"/>
        <v>1.5316444531851872</v>
      </c>
      <c r="M161" s="5">
        <v>26696</v>
      </c>
      <c r="N161" s="6">
        <v>5</v>
      </c>
      <c r="O161">
        <f t="shared" si="9"/>
        <v>1973</v>
      </c>
      <c r="P161">
        <f t="shared" si="10"/>
        <v>1</v>
      </c>
      <c r="R161" s="11">
        <v>6.58</v>
      </c>
    </row>
    <row r="162" spans="1:18" x14ac:dyDescent="0.25">
      <c r="A162">
        <v>1</v>
      </c>
      <c r="B162">
        <f t="shared" si="11"/>
        <v>2000</v>
      </c>
      <c r="C162" t="s">
        <v>160</v>
      </c>
      <c r="D162" s="7">
        <f>AVERAGEIFS($N$4:$N$495,$O$4:$O$495,B162,$P$4:$P$495,A162)</f>
        <v>4.0333333333333332</v>
      </c>
      <c r="E162" s="8">
        <f>400*(LN(J163/J162))</f>
        <v>2.6576101499385079</v>
      </c>
      <c r="F162" s="7">
        <f>AVERAGEIFS($R$4:$R$495,$O$4:$O$495,B162,$P$4:$P$495,A162)</f>
        <v>5.6766666666666667</v>
      </c>
      <c r="I162" s="2">
        <v>36434</v>
      </c>
      <c r="J162" s="3">
        <v>76.805999999999997</v>
      </c>
      <c r="K162">
        <f t="shared" si="8"/>
        <v>2.0990845116556405</v>
      </c>
      <c r="M162" s="5">
        <v>26724</v>
      </c>
      <c r="N162" s="6">
        <v>4.9000000000000004</v>
      </c>
      <c r="O162">
        <f t="shared" si="9"/>
        <v>1973</v>
      </c>
      <c r="P162">
        <f t="shared" si="10"/>
        <v>1</v>
      </c>
      <c r="R162" s="11">
        <v>7.09</v>
      </c>
    </row>
    <row r="163" spans="1:18" x14ac:dyDescent="0.25">
      <c r="A163">
        <v>2</v>
      </c>
      <c r="B163">
        <f t="shared" si="11"/>
        <v>2000</v>
      </c>
      <c r="C163" t="s">
        <v>161</v>
      </c>
      <c r="D163" s="7">
        <f>AVERAGEIFS($N$4:$N$495,$O$4:$O$495,B163,$P$4:$P$495,A163)</f>
        <v>3.9333333333333336</v>
      </c>
      <c r="E163" s="8">
        <f>400*(LN(J164/J163))</f>
        <v>2.3984443333894436</v>
      </c>
      <c r="F163" s="7">
        <f>AVERAGEIFS($R$4:$R$495,$O$4:$O$495,B163,$P$4:$P$495,A163)</f>
        <v>6.2733333333333334</v>
      </c>
      <c r="I163" s="2">
        <v>36526</v>
      </c>
      <c r="J163" s="3">
        <v>77.317999999999998</v>
      </c>
      <c r="K163">
        <f t="shared" si="8"/>
        <v>2.6576101499385079</v>
      </c>
      <c r="M163" s="5">
        <v>26755</v>
      </c>
      <c r="N163" s="6">
        <v>5</v>
      </c>
      <c r="O163">
        <f t="shared" si="9"/>
        <v>1973</v>
      </c>
      <c r="P163">
        <f t="shared" si="10"/>
        <v>2</v>
      </c>
      <c r="R163" s="11">
        <v>7.12</v>
      </c>
    </row>
    <row r="164" spans="1:18" x14ac:dyDescent="0.25">
      <c r="A164">
        <v>3</v>
      </c>
      <c r="B164">
        <f t="shared" si="11"/>
        <v>2000</v>
      </c>
      <c r="C164" t="s">
        <v>162</v>
      </c>
      <c r="D164" s="7">
        <f>AVERAGEIFS($N$4:$N$495,$O$4:$O$495,B164,$P$4:$P$495,A164)</f>
        <v>4</v>
      </c>
      <c r="E164" s="8">
        <f>400*(LN(J165/J164))</f>
        <v>2.4965958025597161</v>
      </c>
      <c r="F164" s="7">
        <f>AVERAGEIFS($R$4:$R$495,$O$4:$O$495,B164,$P$4:$P$495,A164)</f>
        <v>6.52</v>
      </c>
      <c r="I164" s="2">
        <v>36617</v>
      </c>
      <c r="J164" s="3">
        <v>77.783000000000001</v>
      </c>
      <c r="K164">
        <f t="shared" si="8"/>
        <v>2.3984443333894436</v>
      </c>
      <c r="M164" s="5">
        <v>26785</v>
      </c>
      <c r="N164" s="6">
        <v>4.9000000000000004</v>
      </c>
      <c r="O164">
        <f t="shared" si="9"/>
        <v>1973</v>
      </c>
      <c r="P164">
        <f t="shared" si="10"/>
        <v>2</v>
      </c>
      <c r="R164" s="11">
        <v>7.84</v>
      </c>
    </row>
    <row r="165" spans="1:18" x14ac:dyDescent="0.25">
      <c r="A165">
        <v>4</v>
      </c>
      <c r="B165">
        <f t="shared" si="11"/>
        <v>2000</v>
      </c>
      <c r="C165" t="s">
        <v>163</v>
      </c>
      <c r="D165" s="7">
        <f>AVERAGEIFS($N$4:$N$495,$O$4:$O$495,B165,$P$4:$P$495,A165)</f>
        <v>3.9</v>
      </c>
      <c r="E165" s="8">
        <f>400*(LN(J166/J165))</f>
        <v>2.1610103273799783</v>
      </c>
      <c r="F165" s="7">
        <f>AVERAGEIFS($R$4:$R$495,$O$4:$O$495,B165,$P$4:$P$495,A165)</f>
        <v>6.4733333333333336</v>
      </c>
      <c r="I165" s="2">
        <v>36708</v>
      </c>
      <c r="J165" s="3">
        <v>78.27</v>
      </c>
      <c r="K165">
        <f t="shared" si="8"/>
        <v>2.4965958025597161</v>
      </c>
      <c r="M165" s="5">
        <v>26816</v>
      </c>
      <c r="N165" s="6">
        <v>4.9000000000000004</v>
      </c>
      <c r="O165">
        <f t="shared" si="9"/>
        <v>1973</v>
      </c>
      <c r="P165">
        <f t="shared" si="10"/>
        <v>2</v>
      </c>
      <c r="R165" s="11">
        <v>8.49</v>
      </c>
    </row>
    <row r="166" spans="1:18" x14ac:dyDescent="0.25">
      <c r="I166" s="2">
        <v>36800</v>
      </c>
      <c r="J166" s="3">
        <v>78.694000000000003</v>
      </c>
      <c r="K166">
        <f t="shared" si="8"/>
        <v>2.1610103273799783</v>
      </c>
      <c r="M166" s="5">
        <v>26846</v>
      </c>
      <c r="N166" s="6">
        <v>4.8</v>
      </c>
      <c r="O166">
        <f t="shared" si="9"/>
        <v>1973</v>
      </c>
      <c r="P166">
        <f t="shared" si="10"/>
        <v>3</v>
      </c>
      <c r="R166" s="11">
        <v>10.4</v>
      </c>
    </row>
    <row r="167" spans="1:18" x14ac:dyDescent="0.25">
      <c r="M167" s="5">
        <v>26877</v>
      </c>
      <c r="N167" s="6">
        <v>4.8</v>
      </c>
      <c r="O167">
        <f t="shared" si="9"/>
        <v>1973</v>
      </c>
      <c r="P167">
        <f t="shared" si="10"/>
        <v>3</v>
      </c>
      <c r="R167" s="11">
        <v>10.5</v>
      </c>
    </row>
    <row r="168" spans="1:18" x14ac:dyDescent="0.25">
      <c r="M168" s="5">
        <v>26908</v>
      </c>
      <c r="N168" s="6">
        <v>4.8</v>
      </c>
      <c r="O168">
        <f t="shared" si="9"/>
        <v>1973</v>
      </c>
      <c r="P168">
        <f t="shared" si="10"/>
        <v>3</v>
      </c>
      <c r="R168" s="11">
        <v>10.78</v>
      </c>
    </row>
    <row r="169" spans="1:18" x14ac:dyDescent="0.25">
      <c r="M169" s="5">
        <v>26938</v>
      </c>
      <c r="N169" s="6">
        <v>4.5999999999999996</v>
      </c>
      <c r="O169">
        <f t="shared" si="9"/>
        <v>1973</v>
      </c>
      <c r="P169">
        <f t="shared" si="10"/>
        <v>4</v>
      </c>
      <c r="R169" s="11">
        <v>10.01</v>
      </c>
    </row>
    <row r="170" spans="1:18" x14ac:dyDescent="0.25">
      <c r="M170" s="5">
        <v>26969</v>
      </c>
      <c r="N170" s="6">
        <v>4.8</v>
      </c>
      <c r="O170">
        <f t="shared" si="9"/>
        <v>1973</v>
      </c>
      <c r="P170">
        <f t="shared" si="10"/>
        <v>4</v>
      </c>
      <c r="R170" s="11">
        <v>10.029999999999999</v>
      </c>
    </row>
    <row r="171" spans="1:18" x14ac:dyDescent="0.25">
      <c r="M171" s="5">
        <v>26999</v>
      </c>
      <c r="N171" s="6">
        <v>4.9000000000000004</v>
      </c>
      <c r="O171">
        <f t="shared" si="9"/>
        <v>1973</v>
      </c>
      <c r="P171">
        <f t="shared" si="10"/>
        <v>4</v>
      </c>
      <c r="R171" s="11">
        <v>9.9499999999999993</v>
      </c>
    </row>
    <row r="172" spans="1:18" x14ac:dyDescent="0.25">
      <c r="M172" s="5">
        <v>27030</v>
      </c>
      <c r="N172" s="6">
        <v>5.0999999999999996</v>
      </c>
      <c r="O172">
        <f t="shared" si="9"/>
        <v>1974</v>
      </c>
      <c r="P172">
        <f t="shared" si="10"/>
        <v>1</v>
      </c>
      <c r="R172" s="11">
        <v>9.65</v>
      </c>
    </row>
    <row r="173" spans="1:18" x14ac:dyDescent="0.25">
      <c r="M173" s="5">
        <v>27061</v>
      </c>
      <c r="N173" s="6">
        <v>5.2</v>
      </c>
      <c r="O173">
        <f t="shared" si="9"/>
        <v>1974</v>
      </c>
      <c r="P173">
        <f t="shared" si="10"/>
        <v>1</v>
      </c>
      <c r="R173" s="11">
        <v>8.9700000000000006</v>
      </c>
    </row>
    <row r="174" spans="1:18" x14ac:dyDescent="0.25">
      <c r="M174" s="5">
        <v>27089</v>
      </c>
      <c r="N174" s="6">
        <v>5.0999999999999996</v>
      </c>
      <c r="O174">
        <f t="shared" si="9"/>
        <v>1974</v>
      </c>
      <c r="P174">
        <f t="shared" si="10"/>
        <v>1</v>
      </c>
      <c r="R174" s="11">
        <v>9.35</v>
      </c>
    </row>
    <row r="175" spans="1:18" x14ac:dyDescent="0.25">
      <c r="M175" s="5">
        <v>27120</v>
      </c>
      <c r="N175" s="6">
        <v>5.0999999999999996</v>
      </c>
      <c r="O175">
        <f t="shared" si="9"/>
        <v>1974</v>
      </c>
      <c r="P175">
        <f t="shared" si="10"/>
        <v>2</v>
      </c>
      <c r="R175" s="11">
        <v>10.51</v>
      </c>
    </row>
    <row r="176" spans="1:18" x14ac:dyDescent="0.25">
      <c r="M176" s="5">
        <v>27150</v>
      </c>
      <c r="N176" s="6">
        <v>5.0999999999999996</v>
      </c>
      <c r="O176">
        <f t="shared" si="9"/>
        <v>1974</v>
      </c>
      <c r="P176">
        <f t="shared" si="10"/>
        <v>2</v>
      </c>
      <c r="R176" s="11">
        <v>11.31</v>
      </c>
    </row>
    <row r="177" spans="13:18" x14ac:dyDescent="0.25">
      <c r="M177" s="5">
        <v>27181</v>
      </c>
      <c r="N177" s="6">
        <v>5.4</v>
      </c>
      <c r="O177">
        <f t="shared" si="9"/>
        <v>1974</v>
      </c>
      <c r="P177">
        <f t="shared" si="10"/>
        <v>2</v>
      </c>
      <c r="R177" s="11">
        <v>11.93</v>
      </c>
    </row>
    <row r="178" spans="13:18" x14ac:dyDescent="0.25">
      <c r="M178" s="5">
        <v>27211</v>
      </c>
      <c r="N178" s="6">
        <v>5.5</v>
      </c>
      <c r="O178">
        <f t="shared" si="9"/>
        <v>1974</v>
      </c>
      <c r="P178">
        <f t="shared" si="10"/>
        <v>3</v>
      </c>
      <c r="R178" s="11">
        <v>12.92</v>
      </c>
    </row>
    <row r="179" spans="13:18" x14ac:dyDescent="0.25">
      <c r="M179" s="5">
        <v>27242</v>
      </c>
      <c r="N179" s="6">
        <v>5.5</v>
      </c>
      <c r="O179">
        <f t="shared" si="9"/>
        <v>1974</v>
      </c>
      <c r="P179">
        <f t="shared" si="10"/>
        <v>3</v>
      </c>
      <c r="R179" s="11">
        <v>12.01</v>
      </c>
    </row>
    <row r="180" spans="13:18" x14ac:dyDescent="0.25">
      <c r="M180" s="5">
        <v>27273</v>
      </c>
      <c r="N180" s="6">
        <v>5.9</v>
      </c>
      <c r="O180">
        <f t="shared" si="9"/>
        <v>1974</v>
      </c>
      <c r="P180">
        <f t="shared" si="10"/>
        <v>3</v>
      </c>
      <c r="R180" s="11">
        <v>11.34</v>
      </c>
    </row>
    <row r="181" spans="13:18" x14ac:dyDescent="0.25">
      <c r="M181" s="5">
        <v>27303</v>
      </c>
      <c r="N181" s="6">
        <v>6</v>
      </c>
      <c r="O181">
        <f t="shared" si="9"/>
        <v>1974</v>
      </c>
      <c r="P181">
        <f t="shared" si="10"/>
        <v>4</v>
      </c>
      <c r="R181" s="11">
        <v>10.06</v>
      </c>
    </row>
    <row r="182" spans="13:18" x14ac:dyDescent="0.25">
      <c r="M182" s="5">
        <v>27334</v>
      </c>
      <c r="N182" s="6">
        <v>6.6</v>
      </c>
      <c r="O182">
        <f t="shared" si="9"/>
        <v>1974</v>
      </c>
      <c r="P182">
        <f t="shared" si="10"/>
        <v>4</v>
      </c>
      <c r="R182" s="11">
        <v>9.4499999999999993</v>
      </c>
    </row>
    <row r="183" spans="13:18" x14ac:dyDescent="0.25">
      <c r="M183" s="5">
        <v>27364</v>
      </c>
      <c r="N183" s="6">
        <v>7.2</v>
      </c>
      <c r="O183">
        <f t="shared" si="9"/>
        <v>1974</v>
      </c>
      <c r="P183">
        <f t="shared" si="10"/>
        <v>4</v>
      </c>
      <c r="R183" s="11">
        <v>8.5299999999999994</v>
      </c>
    </row>
    <row r="184" spans="13:18" x14ac:dyDescent="0.25">
      <c r="M184" s="5">
        <v>27395</v>
      </c>
      <c r="N184" s="6">
        <v>8.1</v>
      </c>
      <c r="O184">
        <f t="shared" si="9"/>
        <v>1975</v>
      </c>
      <c r="P184">
        <f t="shared" si="10"/>
        <v>1</v>
      </c>
      <c r="R184" s="11">
        <v>7.13</v>
      </c>
    </row>
    <row r="185" spans="13:18" x14ac:dyDescent="0.25">
      <c r="M185" s="5">
        <v>27426</v>
      </c>
      <c r="N185" s="6">
        <v>8.1</v>
      </c>
      <c r="O185">
        <f t="shared" si="9"/>
        <v>1975</v>
      </c>
      <c r="P185">
        <f t="shared" si="10"/>
        <v>1</v>
      </c>
      <c r="R185" s="11">
        <v>6.24</v>
      </c>
    </row>
    <row r="186" spans="13:18" x14ac:dyDescent="0.25">
      <c r="M186" s="5">
        <v>27454</v>
      </c>
      <c r="N186" s="6">
        <v>8.6</v>
      </c>
      <c r="O186">
        <f t="shared" si="9"/>
        <v>1975</v>
      </c>
      <c r="P186">
        <f t="shared" si="10"/>
        <v>1</v>
      </c>
      <c r="R186" s="11">
        <v>5.54</v>
      </c>
    </row>
    <row r="187" spans="13:18" x14ac:dyDescent="0.25">
      <c r="M187" s="5">
        <v>27485</v>
      </c>
      <c r="N187" s="6">
        <v>8.8000000000000007</v>
      </c>
      <c r="O187">
        <f t="shared" si="9"/>
        <v>1975</v>
      </c>
      <c r="P187">
        <f t="shared" si="10"/>
        <v>2</v>
      </c>
      <c r="R187" s="11">
        <v>5.49</v>
      </c>
    </row>
    <row r="188" spans="13:18" x14ac:dyDescent="0.25">
      <c r="M188" s="5">
        <v>27515</v>
      </c>
      <c r="N188" s="6">
        <v>9</v>
      </c>
      <c r="O188">
        <f t="shared" si="9"/>
        <v>1975</v>
      </c>
      <c r="P188">
        <f t="shared" si="10"/>
        <v>2</v>
      </c>
      <c r="R188" s="11">
        <v>5.22</v>
      </c>
    </row>
    <row r="189" spans="13:18" x14ac:dyDescent="0.25">
      <c r="M189" s="5">
        <v>27546</v>
      </c>
      <c r="N189" s="6">
        <v>8.8000000000000007</v>
      </c>
      <c r="O189">
        <f t="shared" si="9"/>
        <v>1975</v>
      </c>
      <c r="P189">
        <f t="shared" si="10"/>
        <v>2</v>
      </c>
      <c r="R189" s="11">
        <v>5.55</v>
      </c>
    </row>
    <row r="190" spans="13:18" x14ac:dyDescent="0.25">
      <c r="M190" s="5">
        <v>27576</v>
      </c>
      <c r="N190" s="6">
        <v>8.6</v>
      </c>
      <c r="O190">
        <f t="shared" si="9"/>
        <v>1975</v>
      </c>
      <c r="P190">
        <f t="shared" si="10"/>
        <v>3</v>
      </c>
      <c r="R190" s="11">
        <v>6.1</v>
      </c>
    </row>
    <row r="191" spans="13:18" x14ac:dyDescent="0.25">
      <c r="M191" s="5">
        <v>27607</v>
      </c>
      <c r="N191" s="6">
        <v>8.4</v>
      </c>
      <c r="O191">
        <f t="shared" si="9"/>
        <v>1975</v>
      </c>
      <c r="P191">
        <f t="shared" si="10"/>
        <v>3</v>
      </c>
      <c r="R191" s="11">
        <v>6.14</v>
      </c>
    </row>
    <row r="192" spans="13:18" x14ac:dyDescent="0.25">
      <c r="M192" s="5">
        <v>27638</v>
      </c>
      <c r="N192" s="6">
        <v>8.4</v>
      </c>
      <c r="O192">
        <f t="shared" si="9"/>
        <v>1975</v>
      </c>
      <c r="P192">
        <f t="shared" si="10"/>
        <v>3</v>
      </c>
      <c r="R192" s="11">
        <v>6.24</v>
      </c>
    </row>
    <row r="193" spans="13:18" x14ac:dyDescent="0.25">
      <c r="M193" s="5">
        <v>27668</v>
      </c>
      <c r="N193" s="6">
        <v>8.4</v>
      </c>
      <c r="O193">
        <f t="shared" si="9"/>
        <v>1975</v>
      </c>
      <c r="P193">
        <f t="shared" si="10"/>
        <v>4</v>
      </c>
      <c r="R193" s="11">
        <v>5.82</v>
      </c>
    </row>
    <row r="194" spans="13:18" x14ac:dyDescent="0.25">
      <c r="M194" s="5">
        <v>27699</v>
      </c>
      <c r="N194" s="6">
        <v>8.3000000000000007</v>
      </c>
      <c r="O194">
        <f t="shared" si="9"/>
        <v>1975</v>
      </c>
      <c r="P194">
        <f t="shared" si="10"/>
        <v>4</v>
      </c>
      <c r="R194" s="11">
        <v>5.22</v>
      </c>
    </row>
    <row r="195" spans="13:18" x14ac:dyDescent="0.25">
      <c r="M195" s="5">
        <v>27729</v>
      </c>
      <c r="N195" s="6">
        <v>8.1999999999999993</v>
      </c>
      <c r="O195">
        <f t="shared" si="9"/>
        <v>1975</v>
      </c>
      <c r="P195">
        <f t="shared" si="10"/>
        <v>4</v>
      </c>
      <c r="R195" s="11">
        <v>5.2</v>
      </c>
    </row>
    <row r="196" spans="13:18" x14ac:dyDescent="0.25">
      <c r="M196" s="5">
        <v>27760</v>
      </c>
      <c r="N196" s="6">
        <v>7.9</v>
      </c>
      <c r="O196">
        <f t="shared" si="9"/>
        <v>1976</v>
      </c>
      <c r="P196">
        <f t="shared" si="10"/>
        <v>1</v>
      </c>
      <c r="R196" s="11">
        <v>4.87</v>
      </c>
    </row>
    <row r="197" spans="13:18" x14ac:dyDescent="0.25">
      <c r="M197" s="5">
        <v>27791</v>
      </c>
      <c r="N197" s="6">
        <v>7.7</v>
      </c>
      <c r="O197">
        <f t="shared" ref="O197:O260" si="12">YEAR(M197)</f>
        <v>1976</v>
      </c>
      <c r="P197">
        <f t="shared" ref="P197:P260" si="13">ROUNDUP(MONTH(M197)/3,0)</f>
        <v>1</v>
      </c>
      <c r="R197" s="11">
        <v>4.7699999999999996</v>
      </c>
    </row>
    <row r="198" spans="13:18" x14ac:dyDescent="0.25">
      <c r="M198" s="5">
        <v>27820</v>
      </c>
      <c r="N198" s="6">
        <v>7.6</v>
      </c>
      <c r="O198">
        <f t="shared" si="12"/>
        <v>1976</v>
      </c>
      <c r="P198">
        <f t="shared" si="13"/>
        <v>1</v>
      </c>
      <c r="R198" s="11">
        <v>4.84</v>
      </c>
    </row>
    <row r="199" spans="13:18" x14ac:dyDescent="0.25">
      <c r="M199" s="5">
        <v>27851</v>
      </c>
      <c r="N199" s="6">
        <v>7.7</v>
      </c>
      <c r="O199">
        <f t="shared" si="12"/>
        <v>1976</v>
      </c>
      <c r="P199">
        <f t="shared" si="13"/>
        <v>2</v>
      </c>
      <c r="R199" s="11">
        <v>4.82</v>
      </c>
    </row>
    <row r="200" spans="13:18" x14ac:dyDescent="0.25">
      <c r="M200" s="5">
        <v>27881</v>
      </c>
      <c r="N200" s="6">
        <v>7.4</v>
      </c>
      <c r="O200">
        <f t="shared" si="12"/>
        <v>1976</v>
      </c>
      <c r="P200">
        <f t="shared" si="13"/>
        <v>2</v>
      </c>
      <c r="R200" s="11">
        <v>5.29</v>
      </c>
    </row>
    <row r="201" spans="13:18" x14ac:dyDescent="0.25">
      <c r="M201" s="5">
        <v>27912</v>
      </c>
      <c r="N201" s="6">
        <v>7.6</v>
      </c>
      <c r="O201">
        <f t="shared" si="12"/>
        <v>1976</v>
      </c>
      <c r="P201">
        <f t="shared" si="13"/>
        <v>2</v>
      </c>
      <c r="R201" s="11">
        <v>5.48</v>
      </c>
    </row>
    <row r="202" spans="13:18" x14ac:dyDescent="0.25">
      <c r="M202" s="5">
        <v>27942</v>
      </c>
      <c r="N202" s="6">
        <v>7.8</v>
      </c>
      <c r="O202">
        <f t="shared" si="12"/>
        <v>1976</v>
      </c>
      <c r="P202">
        <f t="shared" si="13"/>
        <v>3</v>
      </c>
      <c r="R202" s="11">
        <v>5.31</v>
      </c>
    </row>
    <row r="203" spans="13:18" x14ac:dyDescent="0.25">
      <c r="M203" s="5">
        <v>27973</v>
      </c>
      <c r="N203" s="6">
        <v>7.8</v>
      </c>
      <c r="O203">
        <f t="shared" si="12"/>
        <v>1976</v>
      </c>
      <c r="P203">
        <f t="shared" si="13"/>
        <v>3</v>
      </c>
      <c r="R203" s="11">
        <v>5.29</v>
      </c>
    </row>
    <row r="204" spans="13:18" x14ac:dyDescent="0.25">
      <c r="M204" s="5">
        <v>28004</v>
      </c>
      <c r="N204" s="6">
        <v>7.6</v>
      </c>
      <c r="O204">
        <f t="shared" si="12"/>
        <v>1976</v>
      </c>
      <c r="P204">
        <f t="shared" si="13"/>
        <v>3</v>
      </c>
      <c r="R204" s="11">
        <v>5.25</v>
      </c>
    </row>
    <row r="205" spans="13:18" x14ac:dyDescent="0.25">
      <c r="M205" s="5">
        <v>28034</v>
      </c>
      <c r="N205" s="6">
        <v>7.7</v>
      </c>
      <c r="O205">
        <f t="shared" si="12"/>
        <v>1976</v>
      </c>
      <c r="P205">
        <f t="shared" si="13"/>
        <v>4</v>
      </c>
      <c r="R205" s="11">
        <v>5.0199999999999996</v>
      </c>
    </row>
    <row r="206" spans="13:18" x14ac:dyDescent="0.25">
      <c r="M206" s="5">
        <v>28065</v>
      </c>
      <c r="N206" s="6">
        <v>7.8</v>
      </c>
      <c r="O206">
        <f t="shared" si="12"/>
        <v>1976</v>
      </c>
      <c r="P206">
        <f t="shared" si="13"/>
        <v>4</v>
      </c>
      <c r="R206" s="11">
        <v>4.95</v>
      </c>
    </row>
    <row r="207" spans="13:18" x14ac:dyDescent="0.25">
      <c r="M207" s="5">
        <v>28095</v>
      </c>
      <c r="N207" s="6">
        <v>7.8</v>
      </c>
      <c r="O207">
        <f t="shared" si="12"/>
        <v>1976</v>
      </c>
      <c r="P207">
        <f t="shared" si="13"/>
        <v>4</v>
      </c>
      <c r="R207" s="11">
        <v>4.6500000000000004</v>
      </c>
    </row>
    <row r="208" spans="13:18" x14ac:dyDescent="0.25">
      <c r="M208" s="5">
        <v>28126</v>
      </c>
      <c r="N208" s="6">
        <v>7.5</v>
      </c>
      <c r="O208">
        <f t="shared" si="12"/>
        <v>1977</v>
      </c>
      <c r="P208">
        <f t="shared" si="13"/>
        <v>1</v>
      </c>
      <c r="R208" s="11">
        <v>4.6100000000000003</v>
      </c>
    </row>
    <row r="209" spans="13:18" x14ac:dyDescent="0.25">
      <c r="M209" s="5">
        <v>28157</v>
      </c>
      <c r="N209" s="6">
        <v>7.6</v>
      </c>
      <c r="O209">
        <f t="shared" si="12"/>
        <v>1977</v>
      </c>
      <c r="P209">
        <f t="shared" si="13"/>
        <v>1</v>
      </c>
      <c r="R209" s="11">
        <v>4.68</v>
      </c>
    </row>
    <row r="210" spans="13:18" x14ac:dyDescent="0.25">
      <c r="M210" s="5">
        <v>28185</v>
      </c>
      <c r="N210" s="6">
        <v>7.4</v>
      </c>
      <c r="O210">
        <f t="shared" si="12"/>
        <v>1977</v>
      </c>
      <c r="P210">
        <f t="shared" si="13"/>
        <v>1</v>
      </c>
      <c r="R210" s="11">
        <v>4.6900000000000004</v>
      </c>
    </row>
    <row r="211" spans="13:18" x14ac:dyDescent="0.25">
      <c r="M211" s="5">
        <v>28216</v>
      </c>
      <c r="N211" s="6">
        <v>7.2</v>
      </c>
      <c r="O211">
        <f t="shared" si="12"/>
        <v>1977</v>
      </c>
      <c r="P211">
        <f t="shared" si="13"/>
        <v>2</v>
      </c>
      <c r="R211" s="11">
        <v>4.7300000000000004</v>
      </c>
    </row>
    <row r="212" spans="13:18" x14ac:dyDescent="0.25">
      <c r="M212" s="5">
        <v>28246</v>
      </c>
      <c r="N212" s="6">
        <v>7</v>
      </c>
      <c r="O212">
        <f t="shared" si="12"/>
        <v>1977</v>
      </c>
      <c r="P212">
        <f t="shared" si="13"/>
        <v>2</v>
      </c>
      <c r="R212" s="11">
        <v>5.35</v>
      </c>
    </row>
    <row r="213" spans="13:18" x14ac:dyDescent="0.25">
      <c r="M213" s="5">
        <v>28277</v>
      </c>
      <c r="N213" s="6">
        <v>7.2</v>
      </c>
      <c r="O213">
        <f t="shared" si="12"/>
        <v>1977</v>
      </c>
      <c r="P213">
        <f t="shared" si="13"/>
        <v>2</v>
      </c>
      <c r="R213" s="11">
        <v>5.39</v>
      </c>
    </row>
    <row r="214" spans="13:18" x14ac:dyDescent="0.25">
      <c r="M214" s="5">
        <v>28307</v>
      </c>
      <c r="N214" s="6">
        <v>6.9</v>
      </c>
      <c r="O214">
        <f t="shared" si="12"/>
        <v>1977</v>
      </c>
      <c r="P214">
        <f t="shared" si="13"/>
        <v>3</v>
      </c>
      <c r="R214" s="11">
        <v>5.42</v>
      </c>
    </row>
    <row r="215" spans="13:18" x14ac:dyDescent="0.25">
      <c r="M215" s="5">
        <v>28338</v>
      </c>
      <c r="N215" s="6">
        <v>7</v>
      </c>
      <c r="O215">
        <f t="shared" si="12"/>
        <v>1977</v>
      </c>
      <c r="P215">
        <f t="shared" si="13"/>
        <v>3</v>
      </c>
      <c r="R215" s="11">
        <v>5.9</v>
      </c>
    </row>
    <row r="216" spans="13:18" x14ac:dyDescent="0.25">
      <c r="M216" s="5">
        <v>28369</v>
      </c>
      <c r="N216" s="6">
        <v>6.8</v>
      </c>
      <c r="O216">
        <f t="shared" si="12"/>
        <v>1977</v>
      </c>
      <c r="P216">
        <f t="shared" si="13"/>
        <v>3</v>
      </c>
      <c r="R216" s="11">
        <v>6.14</v>
      </c>
    </row>
    <row r="217" spans="13:18" x14ac:dyDescent="0.25">
      <c r="M217" s="5">
        <v>28399</v>
      </c>
      <c r="N217" s="6">
        <v>6.8</v>
      </c>
      <c r="O217">
        <f t="shared" si="12"/>
        <v>1977</v>
      </c>
      <c r="P217">
        <f t="shared" si="13"/>
        <v>4</v>
      </c>
      <c r="R217" s="11">
        <v>6.47</v>
      </c>
    </row>
    <row r="218" spans="13:18" x14ac:dyDescent="0.25">
      <c r="M218" s="5">
        <v>28430</v>
      </c>
      <c r="N218" s="6">
        <v>6.8</v>
      </c>
      <c r="O218">
        <f t="shared" si="12"/>
        <v>1977</v>
      </c>
      <c r="P218">
        <f t="shared" si="13"/>
        <v>4</v>
      </c>
      <c r="R218" s="11">
        <v>6.51</v>
      </c>
    </row>
    <row r="219" spans="13:18" x14ac:dyDescent="0.25">
      <c r="M219" s="5">
        <v>28460</v>
      </c>
      <c r="N219" s="6">
        <v>6.4</v>
      </c>
      <c r="O219">
        <f t="shared" si="12"/>
        <v>1977</v>
      </c>
      <c r="P219">
        <f t="shared" si="13"/>
        <v>4</v>
      </c>
      <c r="R219" s="11">
        <v>6.56</v>
      </c>
    </row>
    <row r="220" spans="13:18" x14ac:dyDescent="0.25">
      <c r="M220" s="5">
        <v>28491</v>
      </c>
      <c r="N220" s="6">
        <v>6.4</v>
      </c>
      <c r="O220">
        <f t="shared" si="12"/>
        <v>1978</v>
      </c>
      <c r="P220">
        <f t="shared" si="13"/>
        <v>1</v>
      </c>
      <c r="R220" s="11">
        <v>6.7</v>
      </c>
    </row>
    <row r="221" spans="13:18" x14ac:dyDescent="0.25">
      <c r="M221" s="5">
        <v>28522</v>
      </c>
      <c r="N221" s="6">
        <v>6.3</v>
      </c>
      <c r="O221">
        <f t="shared" si="12"/>
        <v>1978</v>
      </c>
      <c r="P221">
        <f t="shared" si="13"/>
        <v>1</v>
      </c>
      <c r="R221" s="11">
        <v>6.78</v>
      </c>
    </row>
    <row r="222" spans="13:18" x14ac:dyDescent="0.25">
      <c r="M222" s="5">
        <v>28550</v>
      </c>
      <c r="N222" s="6">
        <v>6.3</v>
      </c>
      <c r="O222">
        <f t="shared" si="12"/>
        <v>1978</v>
      </c>
      <c r="P222">
        <f t="shared" si="13"/>
        <v>1</v>
      </c>
      <c r="R222" s="11">
        <v>6.79</v>
      </c>
    </row>
    <row r="223" spans="13:18" x14ac:dyDescent="0.25">
      <c r="M223" s="5">
        <v>28581</v>
      </c>
      <c r="N223" s="6">
        <v>6.1</v>
      </c>
      <c r="O223">
        <f t="shared" si="12"/>
        <v>1978</v>
      </c>
      <c r="P223">
        <f t="shared" si="13"/>
        <v>2</v>
      </c>
      <c r="R223" s="11">
        <v>6.89</v>
      </c>
    </row>
    <row r="224" spans="13:18" x14ac:dyDescent="0.25">
      <c r="M224" s="5">
        <v>28611</v>
      </c>
      <c r="N224" s="6">
        <v>6</v>
      </c>
      <c r="O224">
        <f t="shared" si="12"/>
        <v>1978</v>
      </c>
      <c r="P224">
        <f t="shared" si="13"/>
        <v>2</v>
      </c>
      <c r="R224" s="11">
        <v>7.36</v>
      </c>
    </row>
    <row r="225" spans="13:18" x14ac:dyDescent="0.25">
      <c r="M225" s="5">
        <v>28642</v>
      </c>
      <c r="N225" s="6">
        <v>5.9</v>
      </c>
      <c r="O225">
        <f t="shared" si="12"/>
        <v>1978</v>
      </c>
      <c r="P225">
        <f t="shared" si="13"/>
        <v>2</v>
      </c>
      <c r="R225" s="11">
        <v>7.6</v>
      </c>
    </row>
    <row r="226" spans="13:18" x14ac:dyDescent="0.25">
      <c r="M226" s="5">
        <v>28672</v>
      </c>
      <c r="N226" s="6">
        <v>6.2</v>
      </c>
      <c r="O226">
        <f t="shared" si="12"/>
        <v>1978</v>
      </c>
      <c r="P226">
        <f t="shared" si="13"/>
        <v>3</v>
      </c>
      <c r="R226" s="11">
        <v>7.81</v>
      </c>
    </row>
    <row r="227" spans="13:18" x14ac:dyDescent="0.25">
      <c r="M227" s="5">
        <v>28703</v>
      </c>
      <c r="N227" s="6">
        <v>5.9</v>
      </c>
      <c r="O227">
        <f t="shared" si="12"/>
        <v>1978</v>
      </c>
      <c r="P227">
        <f t="shared" si="13"/>
        <v>3</v>
      </c>
      <c r="R227" s="11">
        <v>8.0399999999999991</v>
      </c>
    </row>
    <row r="228" spans="13:18" x14ac:dyDescent="0.25">
      <c r="M228" s="5">
        <v>28734</v>
      </c>
      <c r="N228" s="6">
        <v>6</v>
      </c>
      <c r="O228">
        <f t="shared" si="12"/>
        <v>1978</v>
      </c>
      <c r="P228">
        <f t="shared" si="13"/>
        <v>3</v>
      </c>
      <c r="R228" s="11">
        <v>8.4499999999999993</v>
      </c>
    </row>
    <row r="229" spans="13:18" x14ac:dyDescent="0.25">
      <c r="M229" s="5">
        <v>28764</v>
      </c>
      <c r="N229" s="6">
        <v>5.8</v>
      </c>
      <c r="O229">
        <f t="shared" si="12"/>
        <v>1978</v>
      </c>
      <c r="P229">
        <f t="shared" si="13"/>
        <v>4</v>
      </c>
      <c r="R229" s="11">
        <v>8.9600000000000009</v>
      </c>
    </row>
    <row r="230" spans="13:18" x14ac:dyDescent="0.25">
      <c r="M230" s="5">
        <v>28795</v>
      </c>
      <c r="N230" s="6">
        <v>5.9</v>
      </c>
      <c r="O230">
        <f t="shared" si="12"/>
        <v>1978</v>
      </c>
      <c r="P230">
        <f t="shared" si="13"/>
        <v>4</v>
      </c>
      <c r="R230" s="11">
        <v>9.76</v>
      </c>
    </row>
    <row r="231" spans="13:18" x14ac:dyDescent="0.25">
      <c r="M231" s="5">
        <v>28825</v>
      </c>
      <c r="N231" s="6">
        <v>6</v>
      </c>
      <c r="O231">
        <f t="shared" si="12"/>
        <v>1978</v>
      </c>
      <c r="P231">
        <f t="shared" si="13"/>
        <v>4</v>
      </c>
      <c r="R231" s="11">
        <v>10.029999999999999</v>
      </c>
    </row>
    <row r="232" spans="13:18" x14ac:dyDescent="0.25">
      <c r="M232" s="5">
        <v>28856</v>
      </c>
      <c r="N232" s="6">
        <v>5.9</v>
      </c>
      <c r="O232">
        <f t="shared" si="12"/>
        <v>1979</v>
      </c>
      <c r="P232">
        <f t="shared" si="13"/>
        <v>1</v>
      </c>
      <c r="R232" s="11">
        <v>10.07</v>
      </c>
    </row>
    <row r="233" spans="13:18" x14ac:dyDescent="0.25">
      <c r="M233" s="5">
        <v>28887</v>
      </c>
      <c r="N233" s="6">
        <v>5.9</v>
      </c>
      <c r="O233">
        <f t="shared" si="12"/>
        <v>1979</v>
      </c>
      <c r="P233">
        <f t="shared" si="13"/>
        <v>1</v>
      </c>
      <c r="R233" s="11">
        <v>10.06</v>
      </c>
    </row>
    <row r="234" spans="13:18" x14ac:dyDescent="0.25">
      <c r="M234" s="5">
        <v>28915</v>
      </c>
      <c r="N234" s="6">
        <v>5.8</v>
      </c>
      <c r="O234">
        <f t="shared" si="12"/>
        <v>1979</v>
      </c>
      <c r="P234">
        <f t="shared" si="13"/>
        <v>1</v>
      </c>
      <c r="R234" s="11">
        <v>10.09</v>
      </c>
    </row>
    <row r="235" spans="13:18" x14ac:dyDescent="0.25">
      <c r="M235" s="5">
        <v>28946</v>
      </c>
      <c r="N235" s="6">
        <v>5.8</v>
      </c>
      <c r="O235">
        <f t="shared" si="12"/>
        <v>1979</v>
      </c>
      <c r="P235">
        <f t="shared" si="13"/>
        <v>2</v>
      </c>
      <c r="R235" s="11">
        <v>10.01</v>
      </c>
    </row>
    <row r="236" spans="13:18" x14ac:dyDescent="0.25">
      <c r="M236" s="5">
        <v>28976</v>
      </c>
      <c r="N236" s="6">
        <v>5.6</v>
      </c>
      <c r="O236">
        <f t="shared" si="12"/>
        <v>1979</v>
      </c>
      <c r="P236">
        <f t="shared" si="13"/>
        <v>2</v>
      </c>
      <c r="R236" s="11">
        <v>10.24</v>
      </c>
    </row>
    <row r="237" spans="13:18" x14ac:dyDescent="0.25">
      <c r="M237" s="5">
        <v>29007</v>
      </c>
      <c r="N237" s="6">
        <v>5.7</v>
      </c>
      <c r="O237">
        <f t="shared" si="12"/>
        <v>1979</v>
      </c>
      <c r="P237">
        <f t="shared" si="13"/>
        <v>2</v>
      </c>
      <c r="R237" s="11">
        <v>10.29</v>
      </c>
    </row>
    <row r="238" spans="13:18" x14ac:dyDescent="0.25">
      <c r="M238" s="5">
        <v>29037</v>
      </c>
      <c r="N238" s="6">
        <v>5.7</v>
      </c>
      <c r="O238">
        <f t="shared" si="12"/>
        <v>1979</v>
      </c>
      <c r="P238">
        <f t="shared" si="13"/>
        <v>3</v>
      </c>
      <c r="R238" s="11">
        <v>10.47</v>
      </c>
    </row>
    <row r="239" spans="13:18" x14ac:dyDescent="0.25">
      <c r="M239" s="5">
        <v>29068</v>
      </c>
      <c r="N239" s="6">
        <v>6</v>
      </c>
      <c r="O239">
        <f t="shared" si="12"/>
        <v>1979</v>
      </c>
      <c r="P239">
        <f t="shared" si="13"/>
        <v>3</v>
      </c>
      <c r="R239" s="11">
        <v>10.94</v>
      </c>
    </row>
    <row r="240" spans="13:18" x14ac:dyDescent="0.25">
      <c r="M240" s="5">
        <v>29099</v>
      </c>
      <c r="N240" s="6">
        <v>5.9</v>
      </c>
      <c r="O240">
        <f t="shared" si="12"/>
        <v>1979</v>
      </c>
      <c r="P240">
        <f t="shared" si="13"/>
        <v>3</v>
      </c>
      <c r="R240" s="11">
        <v>11.43</v>
      </c>
    </row>
    <row r="241" spans="13:18" x14ac:dyDescent="0.25">
      <c r="M241" s="5">
        <v>29129</v>
      </c>
      <c r="N241" s="6">
        <v>6</v>
      </c>
      <c r="O241">
        <f t="shared" si="12"/>
        <v>1979</v>
      </c>
      <c r="P241">
        <f t="shared" si="13"/>
        <v>4</v>
      </c>
      <c r="R241" s="11">
        <v>13.77</v>
      </c>
    </row>
    <row r="242" spans="13:18" x14ac:dyDescent="0.25">
      <c r="M242" s="5">
        <v>29160</v>
      </c>
      <c r="N242" s="6">
        <v>5.9</v>
      </c>
      <c r="O242">
        <f t="shared" si="12"/>
        <v>1979</v>
      </c>
      <c r="P242">
        <f t="shared" si="13"/>
        <v>4</v>
      </c>
      <c r="R242" s="11">
        <v>13.18</v>
      </c>
    </row>
    <row r="243" spans="13:18" x14ac:dyDescent="0.25">
      <c r="M243" s="5">
        <v>29190</v>
      </c>
      <c r="N243" s="6">
        <v>6</v>
      </c>
      <c r="O243">
        <f t="shared" si="12"/>
        <v>1979</v>
      </c>
      <c r="P243">
        <f t="shared" si="13"/>
        <v>4</v>
      </c>
      <c r="R243" s="11">
        <v>13.78</v>
      </c>
    </row>
    <row r="244" spans="13:18" x14ac:dyDescent="0.25">
      <c r="M244" s="5">
        <v>29221</v>
      </c>
      <c r="N244" s="6">
        <v>6.3</v>
      </c>
      <c r="O244">
        <f t="shared" si="12"/>
        <v>1980</v>
      </c>
      <c r="P244">
        <f t="shared" si="13"/>
        <v>1</v>
      </c>
      <c r="R244" s="11">
        <v>13.82</v>
      </c>
    </row>
    <row r="245" spans="13:18" x14ac:dyDescent="0.25">
      <c r="M245" s="5">
        <v>29252</v>
      </c>
      <c r="N245" s="6">
        <v>6.3</v>
      </c>
      <c r="O245">
        <f t="shared" si="12"/>
        <v>1980</v>
      </c>
      <c r="P245">
        <f t="shared" si="13"/>
        <v>1</v>
      </c>
      <c r="R245" s="11">
        <v>14.13</v>
      </c>
    </row>
    <row r="246" spans="13:18" x14ac:dyDescent="0.25">
      <c r="M246" s="5">
        <v>29281</v>
      </c>
      <c r="N246" s="6">
        <v>6.3</v>
      </c>
      <c r="O246">
        <f t="shared" si="12"/>
        <v>1980</v>
      </c>
      <c r="P246">
        <f t="shared" si="13"/>
        <v>1</v>
      </c>
      <c r="R246" s="11">
        <v>17.190000000000001</v>
      </c>
    </row>
    <row r="247" spans="13:18" x14ac:dyDescent="0.25">
      <c r="M247" s="5">
        <v>29312</v>
      </c>
      <c r="N247" s="6">
        <v>6.9</v>
      </c>
      <c r="O247">
        <f t="shared" si="12"/>
        <v>1980</v>
      </c>
      <c r="P247">
        <f t="shared" si="13"/>
        <v>2</v>
      </c>
      <c r="R247" s="11">
        <v>17.61</v>
      </c>
    </row>
    <row r="248" spans="13:18" x14ac:dyDescent="0.25">
      <c r="M248" s="5">
        <v>29342</v>
      </c>
      <c r="N248" s="6">
        <v>7.5</v>
      </c>
      <c r="O248">
        <f t="shared" si="12"/>
        <v>1980</v>
      </c>
      <c r="P248">
        <f t="shared" si="13"/>
        <v>2</v>
      </c>
      <c r="R248" s="11">
        <v>10.98</v>
      </c>
    </row>
    <row r="249" spans="13:18" x14ac:dyDescent="0.25">
      <c r="M249" s="5">
        <v>29373</v>
      </c>
      <c r="N249" s="6">
        <v>7.6</v>
      </c>
      <c r="O249">
        <f t="shared" si="12"/>
        <v>1980</v>
      </c>
      <c r="P249">
        <f t="shared" si="13"/>
        <v>2</v>
      </c>
      <c r="R249" s="11">
        <v>9.4700000000000006</v>
      </c>
    </row>
    <row r="250" spans="13:18" x14ac:dyDescent="0.25">
      <c r="M250" s="5">
        <v>29403</v>
      </c>
      <c r="N250" s="6">
        <v>7.8</v>
      </c>
      <c r="O250">
        <f t="shared" si="12"/>
        <v>1980</v>
      </c>
      <c r="P250">
        <f t="shared" si="13"/>
        <v>3</v>
      </c>
      <c r="R250" s="11">
        <v>9.0299999999999994</v>
      </c>
    </row>
    <row r="251" spans="13:18" x14ac:dyDescent="0.25">
      <c r="M251" s="5">
        <v>29434</v>
      </c>
      <c r="N251" s="6">
        <v>7.7</v>
      </c>
      <c r="O251">
        <f t="shared" si="12"/>
        <v>1980</v>
      </c>
      <c r="P251">
        <f t="shared" si="13"/>
        <v>3</v>
      </c>
      <c r="R251" s="11">
        <v>9.61</v>
      </c>
    </row>
    <row r="252" spans="13:18" x14ac:dyDescent="0.25">
      <c r="M252" s="5">
        <v>29465</v>
      </c>
      <c r="N252" s="6">
        <v>7.5</v>
      </c>
      <c r="O252">
        <f t="shared" si="12"/>
        <v>1980</v>
      </c>
      <c r="P252">
        <f t="shared" si="13"/>
        <v>3</v>
      </c>
      <c r="R252" s="11">
        <v>10.87</v>
      </c>
    </row>
    <row r="253" spans="13:18" x14ac:dyDescent="0.25">
      <c r="M253" s="5">
        <v>29495</v>
      </c>
      <c r="N253" s="6">
        <v>7.5</v>
      </c>
      <c r="O253">
        <f t="shared" si="12"/>
        <v>1980</v>
      </c>
      <c r="P253">
        <f t="shared" si="13"/>
        <v>4</v>
      </c>
      <c r="R253" s="11">
        <v>12.81</v>
      </c>
    </row>
    <row r="254" spans="13:18" x14ac:dyDescent="0.25">
      <c r="M254" s="5">
        <v>29526</v>
      </c>
      <c r="N254" s="6">
        <v>7.5</v>
      </c>
      <c r="O254">
        <f t="shared" si="12"/>
        <v>1980</v>
      </c>
      <c r="P254">
        <f t="shared" si="13"/>
        <v>4</v>
      </c>
      <c r="R254" s="11">
        <v>15.85</v>
      </c>
    </row>
    <row r="255" spans="13:18" x14ac:dyDescent="0.25">
      <c r="M255" s="5">
        <v>29556</v>
      </c>
      <c r="N255" s="6">
        <v>7.2</v>
      </c>
      <c r="O255">
        <f t="shared" si="12"/>
        <v>1980</v>
      </c>
      <c r="P255">
        <f t="shared" si="13"/>
        <v>4</v>
      </c>
      <c r="R255" s="11">
        <v>18.899999999999999</v>
      </c>
    </row>
    <row r="256" spans="13:18" x14ac:dyDescent="0.25">
      <c r="M256" s="5">
        <v>29587</v>
      </c>
      <c r="N256" s="6">
        <v>7.5</v>
      </c>
      <c r="O256">
        <f t="shared" si="12"/>
        <v>1981</v>
      </c>
      <c r="P256">
        <f t="shared" si="13"/>
        <v>1</v>
      </c>
      <c r="R256" s="11">
        <v>19.079999999999998</v>
      </c>
    </row>
    <row r="257" spans="13:18" x14ac:dyDescent="0.25">
      <c r="M257" s="5">
        <v>29618</v>
      </c>
      <c r="N257" s="6">
        <v>7.4</v>
      </c>
      <c r="O257">
        <f t="shared" si="12"/>
        <v>1981</v>
      </c>
      <c r="P257">
        <f t="shared" si="13"/>
        <v>1</v>
      </c>
      <c r="R257" s="11">
        <v>15.93</v>
      </c>
    </row>
    <row r="258" spans="13:18" x14ac:dyDescent="0.25">
      <c r="M258" s="5">
        <v>29646</v>
      </c>
      <c r="N258" s="6">
        <v>7.4</v>
      </c>
      <c r="O258">
        <f t="shared" si="12"/>
        <v>1981</v>
      </c>
      <c r="P258">
        <f t="shared" si="13"/>
        <v>1</v>
      </c>
      <c r="R258" s="11">
        <v>14.7</v>
      </c>
    </row>
    <row r="259" spans="13:18" x14ac:dyDescent="0.25">
      <c r="M259" s="5">
        <v>29677</v>
      </c>
      <c r="N259" s="6">
        <v>7.2</v>
      </c>
      <c r="O259">
        <f t="shared" si="12"/>
        <v>1981</v>
      </c>
      <c r="P259">
        <f t="shared" si="13"/>
        <v>2</v>
      </c>
      <c r="R259" s="11">
        <v>15.72</v>
      </c>
    </row>
    <row r="260" spans="13:18" x14ac:dyDescent="0.25">
      <c r="M260" s="5">
        <v>29707</v>
      </c>
      <c r="N260" s="6">
        <v>7.5</v>
      </c>
      <c r="O260">
        <f t="shared" si="12"/>
        <v>1981</v>
      </c>
      <c r="P260">
        <f t="shared" si="13"/>
        <v>2</v>
      </c>
      <c r="R260" s="11">
        <v>18.52</v>
      </c>
    </row>
    <row r="261" spans="13:18" x14ac:dyDescent="0.25">
      <c r="M261" s="5">
        <v>29738</v>
      </c>
      <c r="N261" s="6">
        <v>7.5</v>
      </c>
      <c r="O261">
        <f t="shared" ref="O261:O324" si="14">YEAR(M261)</f>
        <v>1981</v>
      </c>
      <c r="P261">
        <f t="shared" ref="P261:P324" si="15">ROUNDUP(MONTH(M261)/3,0)</f>
        <v>2</v>
      </c>
      <c r="R261" s="11">
        <v>19.100000000000001</v>
      </c>
    </row>
    <row r="262" spans="13:18" x14ac:dyDescent="0.25">
      <c r="M262" s="5">
        <v>29768</v>
      </c>
      <c r="N262" s="6">
        <v>7.2</v>
      </c>
      <c r="O262">
        <f t="shared" si="14"/>
        <v>1981</v>
      </c>
      <c r="P262">
        <f t="shared" si="15"/>
        <v>3</v>
      </c>
      <c r="R262" s="11">
        <v>19.04</v>
      </c>
    </row>
    <row r="263" spans="13:18" x14ac:dyDescent="0.25">
      <c r="M263" s="5">
        <v>29799</v>
      </c>
      <c r="N263" s="6">
        <v>7.4</v>
      </c>
      <c r="O263">
        <f t="shared" si="14"/>
        <v>1981</v>
      </c>
      <c r="P263">
        <f t="shared" si="15"/>
        <v>3</v>
      </c>
      <c r="R263" s="11">
        <v>17.82</v>
      </c>
    </row>
    <row r="264" spans="13:18" x14ac:dyDescent="0.25">
      <c r="M264" s="5">
        <v>29830</v>
      </c>
      <c r="N264" s="6">
        <v>7.6</v>
      </c>
      <c r="O264">
        <f t="shared" si="14"/>
        <v>1981</v>
      </c>
      <c r="P264">
        <f t="shared" si="15"/>
        <v>3</v>
      </c>
      <c r="R264" s="11">
        <v>15.87</v>
      </c>
    </row>
    <row r="265" spans="13:18" x14ac:dyDescent="0.25">
      <c r="M265" s="5">
        <v>29860</v>
      </c>
      <c r="N265" s="6">
        <v>7.9</v>
      </c>
      <c r="O265">
        <f t="shared" si="14"/>
        <v>1981</v>
      </c>
      <c r="P265">
        <f t="shared" si="15"/>
        <v>4</v>
      </c>
      <c r="R265" s="11">
        <v>15.08</v>
      </c>
    </row>
    <row r="266" spans="13:18" x14ac:dyDescent="0.25">
      <c r="M266" s="5">
        <v>29891</v>
      </c>
      <c r="N266" s="6">
        <v>8.3000000000000007</v>
      </c>
      <c r="O266">
        <f t="shared" si="14"/>
        <v>1981</v>
      </c>
      <c r="P266">
        <f t="shared" si="15"/>
        <v>4</v>
      </c>
      <c r="R266" s="11">
        <v>13.31</v>
      </c>
    </row>
    <row r="267" spans="13:18" x14ac:dyDescent="0.25">
      <c r="M267" s="5">
        <v>29921</v>
      </c>
      <c r="N267" s="6">
        <v>8.5</v>
      </c>
      <c r="O267">
        <f t="shared" si="14"/>
        <v>1981</v>
      </c>
      <c r="P267">
        <f t="shared" si="15"/>
        <v>4</v>
      </c>
      <c r="R267" s="11">
        <v>12.37</v>
      </c>
    </row>
    <row r="268" spans="13:18" x14ac:dyDescent="0.25">
      <c r="M268" s="5">
        <v>29952</v>
      </c>
      <c r="N268" s="6">
        <v>8.6</v>
      </c>
      <c r="O268">
        <f t="shared" si="14"/>
        <v>1982</v>
      </c>
      <c r="P268">
        <f t="shared" si="15"/>
        <v>1</v>
      </c>
      <c r="R268" s="11">
        <v>13.22</v>
      </c>
    </row>
    <row r="269" spans="13:18" x14ac:dyDescent="0.25">
      <c r="M269" s="5">
        <v>29983</v>
      </c>
      <c r="N269" s="6">
        <v>8.9</v>
      </c>
      <c r="O269">
        <f t="shared" si="14"/>
        <v>1982</v>
      </c>
      <c r="P269">
        <f t="shared" si="15"/>
        <v>1</v>
      </c>
      <c r="R269" s="11">
        <v>14.78</v>
      </c>
    </row>
    <row r="270" spans="13:18" x14ac:dyDescent="0.25">
      <c r="M270" s="5">
        <v>30011</v>
      </c>
      <c r="N270" s="6">
        <v>9</v>
      </c>
      <c r="O270">
        <f t="shared" si="14"/>
        <v>1982</v>
      </c>
      <c r="P270">
        <f t="shared" si="15"/>
        <v>1</v>
      </c>
      <c r="R270" s="11">
        <v>14.68</v>
      </c>
    </row>
    <row r="271" spans="13:18" x14ac:dyDescent="0.25">
      <c r="M271" s="5">
        <v>30042</v>
      </c>
      <c r="N271" s="6">
        <v>9.3000000000000007</v>
      </c>
      <c r="O271">
        <f t="shared" si="14"/>
        <v>1982</v>
      </c>
      <c r="P271">
        <f t="shared" si="15"/>
        <v>2</v>
      </c>
      <c r="R271" s="11">
        <v>14.94</v>
      </c>
    </row>
    <row r="272" spans="13:18" x14ac:dyDescent="0.25">
      <c r="M272" s="5">
        <v>30072</v>
      </c>
      <c r="N272" s="6">
        <v>9.4</v>
      </c>
      <c r="O272">
        <f t="shared" si="14"/>
        <v>1982</v>
      </c>
      <c r="P272">
        <f t="shared" si="15"/>
        <v>2</v>
      </c>
      <c r="R272" s="11">
        <v>14.45</v>
      </c>
    </row>
    <row r="273" spans="13:18" x14ac:dyDescent="0.25">
      <c r="M273" s="5">
        <v>30103</v>
      </c>
      <c r="N273" s="6">
        <v>9.6</v>
      </c>
      <c r="O273">
        <f t="shared" si="14"/>
        <v>1982</v>
      </c>
      <c r="P273">
        <f t="shared" si="15"/>
        <v>2</v>
      </c>
      <c r="R273" s="11">
        <v>14.15</v>
      </c>
    </row>
    <row r="274" spans="13:18" x14ac:dyDescent="0.25">
      <c r="M274" s="5">
        <v>30133</v>
      </c>
      <c r="N274" s="6">
        <v>9.8000000000000007</v>
      </c>
      <c r="O274">
        <f t="shared" si="14"/>
        <v>1982</v>
      </c>
      <c r="P274">
        <f t="shared" si="15"/>
        <v>3</v>
      </c>
      <c r="R274" s="11">
        <v>12.59</v>
      </c>
    </row>
    <row r="275" spans="13:18" x14ac:dyDescent="0.25">
      <c r="M275" s="5">
        <v>30164</v>
      </c>
      <c r="N275" s="6">
        <v>9.8000000000000007</v>
      </c>
      <c r="O275">
        <f t="shared" si="14"/>
        <v>1982</v>
      </c>
      <c r="P275">
        <f t="shared" si="15"/>
        <v>3</v>
      </c>
      <c r="R275" s="11">
        <v>10.119999999999999</v>
      </c>
    </row>
    <row r="276" spans="13:18" x14ac:dyDescent="0.25">
      <c r="M276" s="5">
        <v>30195</v>
      </c>
      <c r="N276" s="6">
        <v>10.1</v>
      </c>
      <c r="O276">
        <f t="shared" si="14"/>
        <v>1982</v>
      </c>
      <c r="P276">
        <f t="shared" si="15"/>
        <v>3</v>
      </c>
      <c r="R276" s="11">
        <v>10.31</v>
      </c>
    </row>
    <row r="277" spans="13:18" x14ac:dyDescent="0.25">
      <c r="M277" s="5">
        <v>30225</v>
      </c>
      <c r="N277" s="6">
        <v>10.4</v>
      </c>
      <c r="O277">
        <f t="shared" si="14"/>
        <v>1982</v>
      </c>
      <c r="P277">
        <f t="shared" si="15"/>
        <v>4</v>
      </c>
      <c r="R277" s="11">
        <v>9.7100000000000009</v>
      </c>
    </row>
    <row r="278" spans="13:18" x14ac:dyDescent="0.25">
      <c r="M278" s="5">
        <v>30256</v>
      </c>
      <c r="N278" s="6">
        <v>10.8</v>
      </c>
      <c r="O278">
        <f t="shared" si="14"/>
        <v>1982</v>
      </c>
      <c r="P278">
        <f t="shared" si="15"/>
        <v>4</v>
      </c>
      <c r="R278" s="11">
        <v>9.1999999999999993</v>
      </c>
    </row>
    <row r="279" spans="13:18" x14ac:dyDescent="0.25">
      <c r="M279" s="5">
        <v>30286</v>
      </c>
      <c r="N279" s="6">
        <v>10.8</v>
      </c>
      <c r="O279">
        <f t="shared" si="14"/>
        <v>1982</v>
      </c>
      <c r="P279">
        <f t="shared" si="15"/>
        <v>4</v>
      </c>
      <c r="R279" s="11">
        <v>8.9499999999999993</v>
      </c>
    </row>
    <row r="280" spans="13:18" x14ac:dyDescent="0.25">
      <c r="M280" s="5">
        <v>30317</v>
      </c>
      <c r="N280" s="6">
        <v>10.4</v>
      </c>
      <c r="O280">
        <f t="shared" si="14"/>
        <v>1983</v>
      </c>
      <c r="P280">
        <f t="shared" si="15"/>
        <v>1</v>
      </c>
      <c r="R280" s="11">
        <v>8.68</v>
      </c>
    </row>
    <row r="281" spans="13:18" x14ac:dyDescent="0.25">
      <c r="M281" s="5">
        <v>30348</v>
      </c>
      <c r="N281" s="6">
        <v>10.4</v>
      </c>
      <c r="O281">
        <f t="shared" si="14"/>
        <v>1983</v>
      </c>
      <c r="P281">
        <f t="shared" si="15"/>
        <v>1</v>
      </c>
      <c r="R281" s="11">
        <v>8.51</v>
      </c>
    </row>
    <row r="282" spans="13:18" x14ac:dyDescent="0.25">
      <c r="M282" s="5">
        <v>30376</v>
      </c>
      <c r="N282" s="6">
        <v>10.3</v>
      </c>
      <c r="O282">
        <f t="shared" si="14"/>
        <v>1983</v>
      </c>
      <c r="P282">
        <f t="shared" si="15"/>
        <v>1</v>
      </c>
      <c r="R282" s="11">
        <v>8.77</v>
      </c>
    </row>
    <row r="283" spans="13:18" x14ac:dyDescent="0.25">
      <c r="M283" s="5">
        <v>30407</v>
      </c>
      <c r="N283" s="6">
        <v>10.199999999999999</v>
      </c>
      <c r="O283">
        <f t="shared" si="14"/>
        <v>1983</v>
      </c>
      <c r="P283">
        <f t="shared" si="15"/>
        <v>2</v>
      </c>
      <c r="R283" s="11">
        <v>8.8000000000000007</v>
      </c>
    </row>
    <row r="284" spans="13:18" x14ac:dyDescent="0.25">
      <c r="M284" s="5">
        <v>30437</v>
      </c>
      <c r="N284" s="6">
        <v>10.1</v>
      </c>
      <c r="O284">
        <f t="shared" si="14"/>
        <v>1983</v>
      </c>
      <c r="P284">
        <f t="shared" si="15"/>
        <v>2</v>
      </c>
      <c r="R284" s="11">
        <v>8.6300000000000008</v>
      </c>
    </row>
    <row r="285" spans="13:18" x14ac:dyDescent="0.25">
      <c r="M285" s="5">
        <v>30468</v>
      </c>
      <c r="N285" s="6">
        <v>10.1</v>
      </c>
      <c r="O285">
        <f t="shared" si="14"/>
        <v>1983</v>
      </c>
      <c r="P285">
        <f t="shared" si="15"/>
        <v>2</v>
      </c>
      <c r="R285" s="11">
        <v>8.98</v>
      </c>
    </row>
    <row r="286" spans="13:18" x14ac:dyDescent="0.25">
      <c r="M286" s="5">
        <v>30498</v>
      </c>
      <c r="N286" s="6">
        <v>9.4</v>
      </c>
      <c r="O286">
        <f t="shared" si="14"/>
        <v>1983</v>
      </c>
      <c r="P286">
        <f t="shared" si="15"/>
        <v>3</v>
      </c>
      <c r="R286" s="11">
        <v>9.3699999999999992</v>
      </c>
    </row>
    <row r="287" spans="13:18" x14ac:dyDescent="0.25">
      <c r="M287" s="5">
        <v>30529</v>
      </c>
      <c r="N287" s="6">
        <v>9.5</v>
      </c>
      <c r="O287">
        <f t="shared" si="14"/>
        <v>1983</v>
      </c>
      <c r="P287">
        <f t="shared" si="15"/>
        <v>3</v>
      </c>
      <c r="R287" s="11">
        <v>9.56</v>
      </c>
    </row>
    <row r="288" spans="13:18" x14ac:dyDescent="0.25">
      <c r="M288" s="5">
        <v>30560</v>
      </c>
      <c r="N288" s="6">
        <v>9.1999999999999993</v>
      </c>
      <c r="O288">
        <f t="shared" si="14"/>
        <v>1983</v>
      </c>
      <c r="P288">
        <f t="shared" si="15"/>
        <v>3</v>
      </c>
      <c r="R288" s="11">
        <v>9.4499999999999993</v>
      </c>
    </row>
    <row r="289" spans="13:18" x14ac:dyDescent="0.25">
      <c r="M289" s="5">
        <v>30590</v>
      </c>
      <c r="N289" s="6">
        <v>8.8000000000000007</v>
      </c>
      <c r="O289">
        <f t="shared" si="14"/>
        <v>1983</v>
      </c>
      <c r="P289">
        <f t="shared" si="15"/>
        <v>4</v>
      </c>
      <c r="R289" s="11">
        <v>9.48</v>
      </c>
    </row>
    <row r="290" spans="13:18" x14ac:dyDescent="0.25">
      <c r="M290" s="5">
        <v>30621</v>
      </c>
      <c r="N290" s="6">
        <v>8.5</v>
      </c>
      <c r="O290">
        <f t="shared" si="14"/>
        <v>1983</v>
      </c>
      <c r="P290">
        <f t="shared" si="15"/>
        <v>4</v>
      </c>
      <c r="R290" s="11">
        <v>9.34</v>
      </c>
    </row>
    <row r="291" spans="13:18" x14ac:dyDescent="0.25">
      <c r="M291" s="5">
        <v>30651</v>
      </c>
      <c r="N291" s="6">
        <v>8.3000000000000007</v>
      </c>
      <c r="O291">
        <f t="shared" si="14"/>
        <v>1983</v>
      </c>
      <c r="P291">
        <f t="shared" si="15"/>
        <v>4</v>
      </c>
      <c r="R291" s="11">
        <v>9.4700000000000006</v>
      </c>
    </row>
    <row r="292" spans="13:18" x14ac:dyDescent="0.25">
      <c r="M292" s="5">
        <v>30682</v>
      </c>
      <c r="N292" s="6">
        <v>8</v>
      </c>
      <c r="O292">
        <f t="shared" si="14"/>
        <v>1984</v>
      </c>
      <c r="P292">
        <f t="shared" si="15"/>
        <v>1</v>
      </c>
      <c r="R292" s="11">
        <v>9.56</v>
      </c>
    </row>
    <row r="293" spans="13:18" x14ac:dyDescent="0.25">
      <c r="M293" s="5">
        <v>30713</v>
      </c>
      <c r="N293" s="6">
        <v>7.8</v>
      </c>
      <c r="O293">
        <f t="shared" si="14"/>
        <v>1984</v>
      </c>
      <c r="P293">
        <f t="shared" si="15"/>
        <v>1</v>
      </c>
      <c r="R293" s="11">
        <v>9.59</v>
      </c>
    </row>
    <row r="294" spans="13:18" x14ac:dyDescent="0.25">
      <c r="M294" s="5">
        <v>30742</v>
      </c>
      <c r="N294" s="6">
        <v>7.8</v>
      </c>
      <c r="O294">
        <f t="shared" si="14"/>
        <v>1984</v>
      </c>
      <c r="P294">
        <f t="shared" si="15"/>
        <v>1</v>
      </c>
      <c r="R294" s="11">
        <v>9.91</v>
      </c>
    </row>
    <row r="295" spans="13:18" x14ac:dyDescent="0.25">
      <c r="M295" s="5">
        <v>30773</v>
      </c>
      <c r="N295" s="6">
        <v>7.7</v>
      </c>
      <c r="O295">
        <f t="shared" si="14"/>
        <v>1984</v>
      </c>
      <c r="P295">
        <f t="shared" si="15"/>
        <v>2</v>
      </c>
      <c r="R295" s="11">
        <v>10.29</v>
      </c>
    </row>
    <row r="296" spans="13:18" x14ac:dyDescent="0.25">
      <c r="M296" s="5">
        <v>30803</v>
      </c>
      <c r="N296" s="6">
        <v>7.4</v>
      </c>
      <c r="O296">
        <f t="shared" si="14"/>
        <v>1984</v>
      </c>
      <c r="P296">
        <f t="shared" si="15"/>
        <v>2</v>
      </c>
      <c r="R296" s="11">
        <v>10.32</v>
      </c>
    </row>
    <row r="297" spans="13:18" x14ac:dyDescent="0.25">
      <c r="M297" s="5">
        <v>30834</v>
      </c>
      <c r="N297" s="6">
        <v>7.2</v>
      </c>
      <c r="O297">
        <f t="shared" si="14"/>
        <v>1984</v>
      </c>
      <c r="P297">
        <f t="shared" si="15"/>
        <v>2</v>
      </c>
      <c r="R297" s="11">
        <v>11.06</v>
      </c>
    </row>
    <row r="298" spans="13:18" x14ac:dyDescent="0.25">
      <c r="M298" s="5">
        <v>30864</v>
      </c>
      <c r="N298" s="6">
        <v>7.5</v>
      </c>
      <c r="O298">
        <f t="shared" si="14"/>
        <v>1984</v>
      </c>
      <c r="P298">
        <f t="shared" si="15"/>
        <v>3</v>
      </c>
      <c r="R298" s="11">
        <v>11.23</v>
      </c>
    </row>
    <row r="299" spans="13:18" x14ac:dyDescent="0.25">
      <c r="M299" s="5">
        <v>30895</v>
      </c>
      <c r="N299" s="6">
        <v>7.5</v>
      </c>
      <c r="O299">
        <f t="shared" si="14"/>
        <v>1984</v>
      </c>
      <c r="P299">
        <f t="shared" si="15"/>
        <v>3</v>
      </c>
      <c r="R299" s="11">
        <v>11.64</v>
      </c>
    </row>
    <row r="300" spans="13:18" x14ac:dyDescent="0.25">
      <c r="M300" s="5">
        <v>30926</v>
      </c>
      <c r="N300" s="6">
        <v>7.3</v>
      </c>
      <c r="O300">
        <f t="shared" si="14"/>
        <v>1984</v>
      </c>
      <c r="P300">
        <f t="shared" si="15"/>
        <v>3</v>
      </c>
      <c r="R300" s="11">
        <v>11.3</v>
      </c>
    </row>
    <row r="301" spans="13:18" x14ac:dyDescent="0.25">
      <c r="M301" s="5">
        <v>30956</v>
      </c>
      <c r="N301" s="6">
        <v>7.4</v>
      </c>
      <c r="O301">
        <f t="shared" si="14"/>
        <v>1984</v>
      </c>
      <c r="P301">
        <f t="shared" si="15"/>
        <v>4</v>
      </c>
      <c r="R301" s="11">
        <v>9.99</v>
      </c>
    </row>
    <row r="302" spans="13:18" x14ac:dyDescent="0.25">
      <c r="M302" s="5">
        <v>30987</v>
      </c>
      <c r="N302" s="6">
        <v>7.2</v>
      </c>
      <c r="O302">
        <f t="shared" si="14"/>
        <v>1984</v>
      </c>
      <c r="P302">
        <f t="shared" si="15"/>
        <v>4</v>
      </c>
      <c r="R302" s="11">
        <v>9.43</v>
      </c>
    </row>
    <row r="303" spans="13:18" x14ac:dyDescent="0.25">
      <c r="M303" s="5">
        <v>31017</v>
      </c>
      <c r="N303" s="6">
        <v>7.3</v>
      </c>
      <c r="O303">
        <f t="shared" si="14"/>
        <v>1984</v>
      </c>
      <c r="P303">
        <f t="shared" si="15"/>
        <v>4</v>
      </c>
      <c r="R303" s="11">
        <v>8.3800000000000008</v>
      </c>
    </row>
    <row r="304" spans="13:18" x14ac:dyDescent="0.25">
      <c r="M304" s="5">
        <v>31048</v>
      </c>
      <c r="N304" s="6">
        <v>7.3</v>
      </c>
      <c r="O304">
        <f t="shared" si="14"/>
        <v>1985</v>
      </c>
      <c r="P304">
        <f t="shared" si="15"/>
        <v>1</v>
      </c>
      <c r="R304" s="11">
        <v>8.35</v>
      </c>
    </row>
    <row r="305" spans="13:18" x14ac:dyDescent="0.25">
      <c r="M305" s="5">
        <v>31079</v>
      </c>
      <c r="N305" s="6">
        <v>7.2</v>
      </c>
      <c r="O305">
        <f t="shared" si="14"/>
        <v>1985</v>
      </c>
      <c r="P305">
        <f t="shared" si="15"/>
        <v>1</v>
      </c>
      <c r="R305" s="11">
        <v>8.5</v>
      </c>
    </row>
    <row r="306" spans="13:18" x14ac:dyDescent="0.25">
      <c r="M306" s="5">
        <v>31107</v>
      </c>
      <c r="N306" s="6">
        <v>7.2</v>
      </c>
      <c r="O306">
        <f t="shared" si="14"/>
        <v>1985</v>
      </c>
      <c r="P306">
        <f t="shared" si="15"/>
        <v>1</v>
      </c>
      <c r="R306" s="11">
        <v>8.58</v>
      </c>
    </row>
    <row r="307" spans="13:18" x14ac:dyDescent="0.25">
      <c r="M307" s="5">
        <v>31138</v>
      </c>
      <c r="N307" s="6">
        <v>7.3</v>
      </c>
      <c r="O307">
        <f t="shared" si="14"/>
        <v>1985</v>
      </c>
      <c r="P307">
        <f t="shared" si="15"/>
        <v>2</v>
      </c>
      <c r="R307" s="11">
        <v>8.27</v>
      </c>
    </row>
    <row r="308" spans="13:18" x14ac:dyDescent="0.25">
      <c r="M308" s="5">
        <v>31168</v>
      </c>
      <c r="N308" s="6">
        <v>7.2</v>
      </c>
      <c r="O308">
        <f t="shared" si="14"/>
        <v>1985</v>
      </c>
      <c r="P308">
        <f t="shared" si="15"/>
        <v>2</v>
      </c>
      <c r="R308" s="11">
        <v>7.97</v>
      </c>
    </row>
    <row r="309" spans="13:18" x14ac:dyDescent="0.25">
      <c r="M309" s="5">
        <v>31199</v>
      </c>
      <c r="N309" s="6">
        <v>7.4</v>
      </c>
      <c r="O309">
        <f t="shared" si="14"/>
        <v>1985</v>
      </c>
      <c r="P309">
        <f t="shared" si="15"/>
        <v>2</v>
      </c>
      <c r="R309" s="11">
        <v>7.53</v>
      </c>
    </row>
    <row r="310" spans="13:18" x14ac:dyDescent="0.25">
      <c r="M310" s="5">
        <v>31229</v>
      </c>
      <c r="N310" s="6">
        <v>7.4</v>
      </c>
      <c r="O310">
        <f t="shared" si="14"/>
        <v>1985</v>
      </c>
      <c r="P310">
        <f t="shared" si="15"/>
        <v>3</v>
      </c>
      <c r="R310" s="11">
        <v>7.88</v>
      </c>
    </row>
    <row r="311" spans="13:18" x14ac:dyDescent="0.25">
      <c r="M311" s="5">
        <v>31260</v>
      </c>
      <c r="N311" s="6">
        <v>7.1</v>
      </c>
      <c r="O311">
        <f t="shared" si="14"/>
        <v>1985</v>
      </c>
      <c r="P311">
        <f t="shared" si="15"/>
        <v>3</v>
      </c>
      <c r="R311" s="11">
        <v>7.9</v>
      </c>
    </row>
    <row r="312" spans="13:18" x14ac:dyDescent="0.25">
      <c r="M312" s="5">
        <v>31291</v>
      </c>
      <c r="N312" s="6">
        <v>7.1</v>
      </c>
      <c r="O312">
        <f t="shared" si="14"/>
        <v>1985</v>
      </c>
      <c r="P312">
        <f t="shared" si="15"/>
        <v>3</v>
      </c>
      <c r="R312" s="11">
        <v>7.92</v>
      </c>
    </row>
    <row r="313" spans="13:18" x14ac:dyDescent="0.25">
      <c r="M313" s="5">
        <v>31321</v>
      </c>
      <c r="N313" s="6">
        <v>7.1</v>
      </c>
      <c r="O313">
        <f t="shared" si="14"/>
        <v>1985</v>
      </c>
      <c r="P313">
        <f t="shared" si="15"/>
        <v>4</v>
      </c>
      <c r="R313" s="11">
        <v>7.99</v>
      </c>
    </row>
    <row r="314" spans="13:18" x14ac:dyDescent="0.25">
      <c r="M314" s="5">
        <v>31352</v>
      </c>
      <c r="N314" s="6">
        <v>7</v>
      </c>
      <c r="O314">
        <f t="shared" si="14"/>
        <v>1985</v>
      </c>
      <c r="P314">
        <f t="shared" si="15"/>
        <v>4</v>
      </c>
      <c r="R314" s="11">
        <v>8.0500000000000007</v>
      </c>
    </row>
    <row r="315" spans="13:18" x14ac:dyDescent="0.25">
      <c r="M315" s="5">
        <v>31382</v>
      </c>
      <c r="N315" s="6">
        <v>7</v>
      </c>
      <c r="O315">
        <f t="shared" si="14"/>
        <v>1985</v>
      </c>
      <c r="P315">
        <f t="shared" si="15"/>
        <v>4</v>
      </c>
      <c r="R315" s="11">
        <v>8.27</v>
      </c>
    </row>
    <row r="316" spans="13:18" x14ac:dyDescent="0.25">
      <c r="M316" s="5">
        <v>31413</v>
      </c>
      <c r="N316" s="6">
        <v>6.7</v>
      </c>
      <c r="O316">
        <f t="shared" si="14"/>
        <v>1986</v>
      </c>
      <c r="P316">
        <f t="shared" si="15"/>
        <v>1</v>
      </c>
      <c r="R316" s="11">
        <v>8.14</v>
      </c>
    </row>
    <row r="317" spans="13:18" x14ac:dyDescent="0.25">
      <c r="M317" s="5">
        <v>31444</v>
      </c>
      <c r="N317" s="6">
        <v>7.2</v>
      </c>
      <c r="O317">
        <f t="shared" si="14"/>
        <v>1986</v>
      </c>
      <c r="P317">
        <f t="shared" si="15"/>
        <v>1</v>
      </c>
      <c r="R317" s="11">
        <v>7.86</v>
      </c>
    </row>
    <row r="318" spans="13:18" x14ac:dyDescent="0.25">
      <c r="M318" s="5">
        <v>31472</v>
      </c>
      <c r="N318" s="6">
        <v>7.2</v>
      </c>
      <c r="O318">
        <f t="shared" si="14"/>
        <v>1986</v>
      </c>
      <c r="P318">
        <f t="shared" si="15"/>
        <v>1</v>
      </c>
      <c r="R318" s="11">
        <v>7.48</v>
      </c>
    </row>
    <row r="319" spans="13:18" x14ac:dyDescent="0.25">
      <c r="M319" s="5">
        <v>31503</v>
      </c>
      <c r="N319" s="6">
        <v>7.1</v>
      </c>
      <c r="O319">
        <f t="shared" si="14"/>
        <v>1986</v>
      </c>
      <c r="P319">
        <f t="shared" si="15"/>
        <v>2</v>
      </c>
      <c r="R319" s="11">
        <v>6.99</v>
      </c>
    </row>
    <row r="320" spans="13:18" x14ac:dyDescent="0.25">
      <c r="M320" s="5">
        <v>31533</v>
      </c>
      <c r="N320" s="6">
        <v>7.2</v>
      </c>
      <c r="O320">
        <f t="shared" si="14"/>
        <v>1986</v>
      </c>
      <c r="P320">
        <f t="shared" si="15"/>
        <v>2</v>
      </c>
      <c r="R320" s="11">
        <v>6.85</v>
      </c>
    </row>
    <row r="321" spans="13:18" x14ac:dyDescent="0.25">
      <c r="M321" s="5">
        <v>31564</v>
      </c>
      <c r="N321" s="6">
        <v>7.2</v>
      </c>
      <c r="O321">
        <f t="shared" si="14"/>
        <v>1986</v>
      </c>
      <c r="P321">
        <f t="shared" si="15"/>
        <v>2</v>
      </c>
      <c r="R321" s="11">
        <v>6.92</v>
      </c>
    </row>
    <row r="322" spans="13:18" x14ac:dyDescent="0.25">
      <c r="M322" s="5">
        <v>31594</v>
      </c>
      <c r="N322" s="6">
        <v>7</v>
      </c>
      <c r="O322">
        <f t="shared" si="14"/>
        <v>1986</v>
      </c>
      <c r="P322">
        <f t="shared" si="15"/>
        <v>3</v>
      </c>
      <c r="R322" s="11">
        <v>6.56</v>
      </c>
    </row>
    <row r="323" spans="13:18" x14ac:dyDescent="0.25">
      <c r="M323" s="5">
        <v>31625</v>
      </c>
      <c r="N323" s="6">
        <v>6.9</v>
      </c>
      <c r="O323">
        <f t="shared" si="14"/>
        <v>1986</v>
      </c>
      <c r="P323">
        <f t="shared" si="15"/>
        <v>3</v>
      </c>
      <c r="R323" s="11">
        <v>6.17</v>
      </c>
    </row>
    <row r="324" spans="13:18" x14ac:dyDescent="0.25">
      <c r="M324" s="5">
        <v>31656</v>
      </c>
      <c r="N324" s="6">
        <v>7</v>
      </c>
      <c r="O324">
        <f t="shared" si="14"/>
        <v>1986</v>
      </c>
      <c r="P324">
        <f t="shared" si="15"/>
        <v>3</v>
      </c>
      <c r="R324" s="11">
        <v>5.89</v>
      </c>
    </row>
    <row r="325" spans="13:18" x14ac:dyDescent="0.25">
      <c r="M325" s="5">
        <v>31686</v>
      </c>
      <c r="N325" s="6">
        <v>7</v>
      </c>
      <c r="O325">
        <f t="shared" ref="O325:O388" si="16">YEAR(M325)</f>
        <v>1986</v>
      </c>
      <c r="P325">
        <f t="shared" ref="P325:P388" si="17">ROUNDUP(MONTH(M325)/3,0)</f>
        <v>4</v>
      </c>
      <c r="R325" s="11">
        <v>5.85</v>
      </c>
    </row>
    <row r="326" spans="13:18" x14ac:dyDescent="0.25">
      <c r="M326" s="5">
        <v>31717</v>
      </c>
      <c r="N326" s="6">
        <v>6.9</v>
      </c>
      <c r="O326">
        <f t="shared" si="16"/>
        <v>1986</v>
      </c>
      <c r="P326">
        <f t="shared" si="17"/>
        <v>4</v>
      </c>
      <c r="R326" s="11">
        <v>6.04</v>
      </c>
    </row>
    <row r="327" spans="13:18" x14ac:dyDescent="0.25">
      <c r="M327" s="5">
        <v>31747</v>
      </c>
      <c r="N327" s="6">
        <v>6.6</v>
      </c>
      <c r="O327">
        <f t="shared" si="16"/>
        <v>1986</v>
      </c>
      <c r="P327">
        <f t="shared" si="17"/>
        <v>4</v>
      </c>
      <c r="R327" s="11">
        <v>6.91</v>
      </c>
    </row>
    <row r="328" spans="13:18" x14ac:dyDescent="0.25">
      <c r="M328" s="5">
        <v>31778</v>
      </c>
      <c r="N328" s="6">
        <v>6.6</v>
      </c>
      <c r="O328">
        <f t="shared" si="16"/>
        <v>1987</v>
      </c>
      <c r="P328">
        <f t="shared" si="17"/>
        <v>1</v>
      </c>
      <c r="R328" s="11">
        <v>6.43</v>
      </c>
    </row>
    <row r="329" spans="13:18" x14ac:dyDescent="0.25">
      <c r="M329" s="5">
        <v>31809</v>
      </c>
      <c r="N329" s="6">
        <v>6.6</v>
      </c>
      <c r="O329">
        <f t="shared" si="16"/>
        <v>1987</v>
      </c>
      <c r="P329">
        <f t="shared" si="17"/>
        <v>1</v>
      </c>
      <c r="R329" s="11">
        <v>6.1</v>
      </c>
    </row>
    <row r="330" spans="13:18" x14ac:dyDescent="0.25">
      <c r="M330" s="5">
        <v>31837</v>
      </c>
      <c r="N330" s="6">
        <v>6.6</v>
      </c>
      <c r="O330">
        <f t="shared" si="16"/>
        <v>1987</v>
      </c>
      <c r="P330">
        <f t="shared" si="17"/>
        <v>1</v>
      </c>
      <c r="R330" s="11">
        <v>6.13</v>
      </c>
    </row>
    <row r="331" spans="13:18" x14ac:dyDescent="0.25">
      <c r="M331" s="5">
        <v>31868</v>
      </c>
      <c r="N331" s="6">
        <v>6.3</v>
      </c>
      <c r="O331">
        <f t="shared" si="16"/>
        <v>1987</v>
      </c>
      <c r="P331">
        <f t="shared" si="17"/>
        <v>2</v>
      </c>
      <c r="R331" s="11">
        <v>6.37</v>
      </c>
    </row>
    <row r="332" spans="13:18" x14ac:dyDescent="0.25">
      <c r="M332" s="5">
        <v>31898</v>
      </c>
      <c r="N332" s="6">
        <v>6.3</v>
      </c>
      <c r="O332">
        <f t="shared" si="16"/>
        <v>1987</v>
      </c>
      <c r="P332">
        <f t="shared" si="17"/>
        <v>2</v>
      </c>
      <c r="R332" s="11">
        <v>6.85</v>
      </c>
    </row>
    <row r="333" spans="13:18" x14ac:dyDescent="0.25">
      <c r="M333" s="5">
        <v>31929</v>
      </c>
      <c r="N333" s="6">
        <v>6.2</v>
      </c>
      <c r="O333">
        <f t="shared" si="16"/>
        <v>1987</v>
      </c>
      <c r="P333">
        <f t="shared" si="17"/>
        <v>2</v>
      </c>
      <c r="R333" s="11">
        <v>6.73</v>
      </c>
    </row>
    <row r="334" spans="13:18" x14ac:dyDescent="0.25">
      <c r="M334" s="5">
        <v>31959</v>
      </c>
      <c r="N334" s="6">
        <v>6.1</v>
      </c>
      <c r="O334">
        <f t="shared" si="16"/>
        <v>1987</v>
      </c>
      <c r="P334">
        <f t="shared" si="17"/>
        <v>3</v>
      </c>
      <c r="R334" s="11">
        <v>6.58</v>
      </c>
    </row>
    <row r="335" spans="13:18" x14ac:dyDescent="0.25">
      <c r="M335" s="5">
        <v>31990</v>
      </c>
      <c r="N335" s="6">
        <v>6</v>
      </c>
      <c r="O335">
        <f t="shared" si="16"/>
        <v>1987</v>
      </c>
      <c r="P335">
        <f t="shared" si="17"/>
        <v>3</v>
      </c>
      <c r="R335" s="11">
        <v>6.73</v>
      </c>
    </row>
    <row r="336" spans="13:18" x14ac:dyDescent="0.25">
      <c r="M336" s="5">
        <v>32021</v>
      </c>
      <c r="N336" s="6">
        <v>5.9</v>
      </c>
      <c r="O336">
        <f t="shared" si="16"/>
        <v>1987</v>
      </c>
      <c r="P336">
        <f t="shared" si="17"/>
        <v>3</v>
      </c>
      <c r="R336" s="11">
        <v>7.22</v>
      </c>
    </row>
    <row r="337" spans="13:18" x14ac:dyDescent="0.25">
      <c r="M337" s="5">
        <v>32051</v>
      </c>
      <c r="N337" s="6">
        <v>6</v>
      </c>
      <c r="O337">
        <f t="shared" si="16"/>
        <v>1987</v>
      </c>
      <c r="P337">
        <f t="shared" si="17"/>
        <v>4</v>
      </c>
      <c r="R337" s="11">
        <v>7.29</v>
      </c>
    </row>
    <row r="338" spans="13:18" x14ac:dyDescent="0.25">
      <c r="M338" s="5">
        <v>32082</v>
      </c>
      <c r="N338" s="6">
        <v>5.8</v>
      </c>
      <c r="O338">
        <f t="shared" si="16"/>
        <v>1987</v>
      </c>
      <c r="P338">
        <f t="shared" si="17"/>
        <v>4</v>
      </c>
      <c r="R338" s="11">
        <v>6.69</v>
      </c>
    </row>
    <row r="339" spans="13:18" x14ac:dyDescent="0.25">
      <c r="M339" s="5">
        <v>32112</v>
      </c>
      <c r="N339" s="6">
        <v>5.7</v>
      </c>
      <c r="O339">
        <f t="shared" si="16"/>
        <v>1987</v>
      </c>
      <c r="P339">
        <f t="shared" si="17"/>
        <v>4</v>
      </c>
      <c r="R339" s="11">
        <v>6.77</v>
      </c>
    </row>
    <row r="340" spans="13:18" x14ac:dyDescent="0.25">
      <c r="M340" s="5">
        <v>32143</v>
      </c>
      <c r="N340" s="6">
        <v>5.7</v>
      </c>
      <c r="O340">
        <f t="shared" si="16"/>
        <v>1988</v>
      </c>
      <c r="P340">
        <f t="shared" si="17"/>
        <v>1</v>
      </c>
      <c r="R340" s="11">
        <v>6.83</v>
      </c>
    </row>
    <row r="341" spans="13:18" x14ac:dyDescent="0.25">
      <c r="M341" s="5">
        <v>32174</v>
      </c>
      <c r="N341" s="6">
        <v>5.7</v>
      </c>
      <c r="O341">
        <f t="shared" si="16"/>
        <v>1988</v>
      </c>
      <c r="P341">
        <f t="shared" si="17"/>
        <v>1</v>
      </c>
      <c r="R341" s="11">
        <v>6.58</v>
      </c>
    </row>
    <row r="342" spans="13:18" x14ac:dyDescent="0.25">
      <c r="M342" s="5">
        <v>32203</v>
      </c>
      <c r="N342" s="6">
        <v>5.7</v>
      </c>
      <c r="O342">
        <f t="shared" si="16"/>
        <v>1988</v>
      </c>
      <c r="P342">
        <f t="shared" si="17"/>
        <v>1</v>
      </c>
      <c r="R342" s="11">
        <v>6.58</v>
      </c>
    </row>
    <row r="343" spans="13:18" x14ac:dyDescent="0.25">
      <c r="M343" s="5">
        <v>32234</v>
      </c>
      <c r="N343" s="6">
        <v>5.4</v>
      </c>
      <c r="O343">
        <f t="shared" si="16"/>
        <v>1988</v>
      </c>
      <c r="P343">
        <f t="shared" si="17"/>
        <v>2</v>
      </c>
      <c r="R343" s="11">
        <v>6.87</v>
      </c>
    </row>
    <row r="344" spans="13:18" x14ac:dyDescent="0.25">
      <c r="M344" s="5">
        <v>32264</v>
      </c>
      <c r="N344" s="6">
        <v>5.6</v>
      </c>
      <c r="O344">
        <f t="shared" si="16"/>
        <v>1988</v>
      </c>
      <c r="P344">
        <f t="shared" si="17"/>
        <v>2</v>
      </c>
      <c r="R344" s="11">
        <v>7.09</v>
      </c>
    </row>
    <row r="345" spans="13:18" x14ac:dyDescent="0.25">
      <c r="M345" s="5">
        <v>32295</v>
      </c>
      <c r="N345" s="6">
        <v>5.4</v>
      </c>
      <c r="O345">
        <f t="shared" si="16"/>
        <v>1988</v>
      </c>
      <c r="P345">
        <f t="shared" si="17"/>
        <v>2</v>
      </c>
      <c r="R345" s="11">
        <v>7.51</v>
      </c>
    </row>
    <row r="346" spans="13:18" x14ac:dyDescent="0.25">
      <c r="M346" s="5">
        <v>32325</v>
      </c>
      <c r="N346" s="6">
        <v>5.4</v>
      </c>
      <c r="O346">
        <f t="shared" si="16"/>
        <v>1988</v>
      </c>
      <c r="P346">
        <f t="shared" si="17"/>
        <v>3</v>
      </c>
      <c r="R346" s="11">
        <v>7.75</v>
      </c>
    </row>
    <row r="347" spans="13:18" x14ac:dyDescent="0.25">
      <c r="M347" s="5">
        <v>32356</v>
      </c>
      <c r="N347" s="6">
        <v>5.6</v>
      </c>
      <c r="O347">
        <f t="shared" si="16"/>
        <v>1988</v>
      </c>
      <c r="P347">
        <f t="shared" si="17"/>
        <v>3</v>
      </c>
      <c r="R347" s="11">
        <v>8.01</v>
      </c>
    </row>
    <row r="348" spans="13:18" x14ac:dyDescent="0.25">
      <c r="M348" s="5">
        <v>32387</v>
      </c>
      <c r="N348" s="6">
        <v>5.4</v>
      </c>
      <c r="O348">
        <f t="shared" si="16"/>
        <v>1988</v>
      </c>
      <c r="P348">
        <f t="shared" si="17"/>
        <v>3</v>
      </c>
      <c r="R348" s="11">
        <v>8.19</v>
      </c>
    </row>
    <row r="349" spans="13:18" x14ac:dyDescent="0.25">
      <c r="M349" s="5">
        <v>32417</v>
      </c>
      <c r="N349" s="6">
        <v>5.4</v>
      </c>
      <c r="O349">
        <f t="shared" si="16"/>
        <v>1988</v>
      </c>
      <c r="P349">
        <f t="shared" si="17"/>
        <v>4</v>
      </c>
      <c r="R349" s="11">
        <v>8.3000000000000007</v>
      </c>
    </row>
    <row r="350" spans="13:18" x14ac:dyDescent="0.25">
      <c r="M350" s="5">
        <v>32448</v>
      </c>
      <c r="N350" s="6">
        <v>5.3</v>
      </c>
      <c r="O350">
        <f t="shared" si="16"/>
        <v>1988</v>
      </c>
      <c r="P350">
        <f t="shared" si="17"/>
        <v>4</v>
      </c>
      <c r="R350" s="11">
        <v>8.35</v>
      </c>
    </row>
    <row r="351" spans="13:18" x14ac:dyDescent="0.25">
      <c r="M351" s="5">
        <v>32478</v>
      </c>
      <c r="N351" s="6">
        <v>5.3</v>
      </c>
      <c r="O351">
        <f t="shared" si="16"/>
        <v>1988</v>
      </c>
      <c r="P351">
        <f t="shared" si="17"/>
        <v>4</v>
      </c>
      <c r="R351" s="11">
        <v>8.76</v>
      </c>
    </row>
    <row r="352" spans="13:18" x14ac:dyDescent="0.25">
      <c r="M352" s="5">
        <v>32509</v>
      </c>
      <c r="N352" s="6">
        <v>5.4</v>
      </c>
      <c r="O352">
        <f t="shared" si="16"/>
        <v>1989</v>
      </c>
      <c r="P352">
        <f t="shared" si="17"/>
        <v>1</v>
      </c>
      <c r="R352" s="11">
        <v>9.1199999999999992</v>
      </c>
    </row>
    <row r="353" spans="13:18" x14ac:dyDescent="0.25">
      <c r="M353" s="5">
        <v>32540</v>
      </c>
      <c r="N353" s="6">
        <v>5.2</v>
      </c>
      <c r="O353">
        <f t="shared" si="16"/>
        <v>1989</v>
      </c>
      <c r="P353">
        <f t="shared" si="17"/>
        <v>1</v>
      </c>
      <c r="R353" s="11">
        <v>9.36</v>
      </c>
    </row>
    <row r="354" spans="13:18" x14ac:dyDescent="0.25">
      <c r="M354" s="5">
        <v>32568</v>
      </c>
      <c r="N354" s="6">
        <v>5</v>
      </c>
      <c r="O354">
        <f t="shared" si="16"/>
        <v>1989</v>
      </c>
      <c r="P354">
        <f t="shared" si="17"/>
        <v>1</v>
      </c>
      <c r="R354" s="11">
        <v>9.85</v>
      </c>
    </row>
    <row r="355" spans="13:18" x14ac:dyDescent="0.25">
      <c r="M355" s="5">
        <v>32599</v>
      </c>
      <c r="N355" s="6">
        <v>5.2</v>
      </c>
      <c r="O355">
        <f t="shared" si="16"/>
        <v>1989</v>
      </c>
      <c r="P355">
        <f t="shared" si="17"/>
        <v>2</v>
      </c>
      <c r="R355" s="11">
        <v>9.84</v>
      </c>
    </row>
    <row r="356" spans="13:18" x14ac:dyDescent="0.25">
      <c r="M356" s="5">
        <v>32629</v>
      </c>
      <c r="N356" s="6">
        <v>5.2</v>
      </c>
      <c r="O356">
        <f t="shared" si="16"/>
        <v>1989</v>
      </c>
      <c r="P356">
        <f t="shared" si="17"/>
        <v>2</v>
      </c>
      <c r="R356" s="11">
        <v>9.81</v>
      </c>
    </row>
    <row r="357" spans="13:18" x14ac:dyDescent="0.25">
      <c r="M357" s="5">
        <v>32660</v>
      </c>
      <c r="N357" s="6">
        <v>5.3</v>
      </c>
      <c r="O357">
        <f t="shared" si="16"/>
        <v>1989</v>
      </c>
      <c r="P357">
        <f t="shared" si="17"/>
        <v>2</v>
      </c>
      <c r="R357" s="11">
        <v>9.5299999999999994</v>
      </c>
    </row>
    <row r="358" spans="13:18" x14ac:dyDescent="0.25">
      <c r="M358" s="5">
        <v>32690</v>
      </c>
      <c r="N358" s="6">
        <v>5.2</v>
      </c>
      <c r="O358">
        <f t="shared" si="16"/>
        <v>1989</v>
      </c>
      <c r="P358">
        <f t="shared" si="17"/>
        <v>3</v>
      </c>
      <c r="R358" s="11">
        <v>9.24</v>
      </c>
    </row>
    <row r="359" spans="13:18" x14ac:dyDescent="0.25">
      <c r="M359" s="5">
        <v>32721</v>
      </c>
      <c r="N359" s="6">
        <v>5.2</v>
      </c>
      <c r="O359">
        <f t="shared" si="16"/>
        <v>1989</v>
      </c>
      <c r="P359">
        <f t="shared" si="17"/>
        <v>3</v>
      </c>
      <c r="R359" s="11">
        <v>8.99</v>
      </c>
    </row>
    <row r="360" spans="13:18" x14ac:dyDescent="0.25">
      <c r="M360" s="5">
        <v>32752</v>
      </c>
      <c r="N360" s="6">
        <v>5.3</v>
      </c>
      <c r="O360">
        <f t="shared" si="16"/>
        <v>1989</v>
      </c>
      <c r="P360">
        <f t="shared" si="17"/>
        <v>3</v>
      </c>
      <c r="R360" s="11">
        <v>9.02</v>
      </c>
    </row>
    <row r="361" spans="13:18" x14ac:dyDescent="0.25">
      <c r="M361" s="5">
        <v>32782</v>
      </c>
      <c r="N361" s="6">
        <v>5.3</v>
      </c>
      <c r="O361">
        <f t="shared" si="16"/>
        <v>1989</v>
      </c>
      <c r="P361">
        <f t="shared" si="17"/>
        <v>4</v>
      </c>
      <c r="R361" s="11">
        <v>8.84</v>
      </c>
    </row>
    <row r="362" spans="13:18" x14ac:dyDescent="0.25">
      <c r="M362" s="5">
        <v>32813</v>
      </c>
      <c r="N362" s="6">
        <v>5.4</v>
      </c>
      <c r="O362">
        <f t="shared" si="16"/>
        <v>1989</v>
      </c>
      <c r="P362">
        <f t="shared" si="17"/>
        <v>4</v>
      </c>
      <c r="R362" s="11">
        <v>8.5500000000000007</v>
      </c>
    </row>
    <row r="363" spans="13:18" x14ac:dyDescent="0.25">
      <c r="M363" s="5">
        <v>32843</v>
      </c>
      <c r="N363" s="6">
        <v>5.4</v>
      </c>
      <c r="O363">
        <f t="shared" si="16"/>
        <v>1989</v>
      </c>
      <c r="P363">
        <f t="shared" si="17"/>
        <v>4</v>
      </c>
      <c r="R363" s="11">
        <v>8.4499999999999993</v>
      </c>
    </row>
    <row r="364" spans="13:18" x14ac:dyDescent="0.25">
      <c r="M364" s="5">
        <v>32874</v>
      </c>
      <c r="N364" s="6">
        <v>5.4</v>
      </c>
      <c r="O364">
        <f t="shared" si="16"/>
        <v>1990</v>
      </c>
      <c r="P364">
        <f t="shared" si="17"/>
        <v>1</v>
      </c>
      <c r="R364" s="11">
        <v>8.23</v>
      </c>
    </row>
    <row r="365" spans="13:18" x14ac:dyDescent="0.25">
      <c r="M365" s="5">
        <v>32905</v>
      </c>
      <c r="N365" s="6">
        <v>5.3</v>
      </c>
      <c r="O365">
        <f t="shared" si="16"/>
        <v>1990</v>
      </c>
      <c r="P365">
        <f t="shared" si="17"/>
        <v>1</v>
      </c>
      <c r="R365" s="11">
        <v>8.24</v>
      </c>
    </row>
    <row r="366" spans="13:18" x14ac:dyDescent="0.25">
      <c r="M366" s="5">
        <v>32933</v>
      </c>
      <c r="N366" s="6">
        <v>5.2</v>
      </c>
      <c r="O366">
        <f t="shared" si="16"/>
        <v>1990</v>
      </c>
      <c r="P366">
        <f t="shared" si="17"/>
        <v>1</v>
      </c>
      <c r="R366" s="11">
        <v>8.2799999999999994</v>
      </c>
    </row>
    <row r="367" spans="13:18" x14ac:dyDescent="0.25">
      <c r="M367" s="5">
        <v>32964</v>
      </c>
      <c r="N367" s="6">
        <v>5.4</v>
      </c>
      <c r="O367">
        <f t="shared" si="16"/>
        <v>1990</v>
      </c>
      <c r="P367">
        <f t="shared" si="17"/>
        <v>2</v>
      </c>
      <c r="R367" s="11">
        <v>8.26</v>
      </c>
    </row>
    <row r="368" spans="13:18" x14ac:dyDescent="0.25">
      <c r="M368" s="5">
        <v>32994</v>
      </c>
      <c r="N368" s="6">
        <v>5.4</v>
      </c>
      <c r="O368">
        <f t="shared" si="16"/>
        <v>1990</v>
      </c>
      <c r="P368">
        <f t="shared" si="17"/>
        <v>2</v>
      </c>
      <c r="R368" s="11">
        <v>8.18</v>
      </c>
    </row>
    <row r="369" spans="13:18" x14ac:dyDescent="0.25">
      <c r="M369" s="5">
        <v>33025</v>
      </c>
      <c r="N369" s="6">
        <v>5.2</v>
      </c>
      <c r="O369">
        <f t="shared" si="16"/>
        <v>1990</v>
      </c>
      <c r="P369">
        <f t="shared" si="17"/>
        <v>2</v>
      </c>
      <c r="R369" s="11">
        <v>8.2899999999999991</v>
      </c>
    </row>
    <row r="370" spans="13:18" x14ac:dyDescent="0.25">
      <c r="M370" s="5">
        <v>33055</v>
      </c>
      <c r="N370" s="6">
        <v>5.5</v>
      </c>
      <c r="O370">
        <f t="shared" si="16"/>
        <v>1990</v>
      </c>
      <c r="P370">
        <f t="shared" si="17"/>
        <v>3</v>
      </c>
      <c r="R370" s="11">
        <v>8.15</v>
      </c>
    </row>
    <row r="371" spans="13:18" x14ac:dyDescent="0.25">
      <c r="M371" s="5">
        <v>33086</v>
      </c>
      <c r="N371" s="6">
        <v>5.7</v>
      </c>
      <c r="O371">
        <f t="shared" si="16"/>
        <v>1990</v>
      </c>
      <c r="P371">
        <f t="shared" si="17"/>
        <v>3</v>
      </c>
      <c r="R371" s="11">
        <v>8.1300000000000008</v>
      </c>
    </row>
    <row r="372" spans="13:18" x14ac:dyDescent="0.25">
      <c r="M372" s="5">
        <v>33117</v>
      </c>
      <c r="N372" s="6">
        <v>5.9</v>
      </c>
      <c r="O372">
        <f t="shared" si="16"/>
        <v>1990</v>
      </c>
      <c r="P372">
        <f t="shared" si="17"/>
        <v>3</v>
      </c>
      <c r="R372" s="11">
        <v>8.1999999999999993</v>
      </c>
    </row>
    <row r="373" spans="13:18" x14ac:dyDescent="0.25">
      <c r="M373" s="5">
        <v>33147</v>
      </c>
      <c r="N373" s="6">
        <v>5.9</v>
      </c>
      <c r="O373">
        <f t="shared" si="16"/>
        <v>1990</v>
      </c>
      <c r="P373">
        <f t="shared" si="17"/>
        <v>4</v>
      </c>
      <c r="R373" s="11">
        <v>8.11</v>
      </c>
    </row>
    <row r="374" spans="13:18" x14ac:dyDescent="0.25">
      <c r="M374" s="5">
        <v>33178</v>
      </c>
      <c r="N374" s="6">
        <v>6.2</v>
      </c>
      <c r="O374">
        <f t="shared" si="16"/>
        <v>1990</v>
      </c>
      <c r="P374">
        <f t="shared" si="17"/>
        <v>4</v>
      </c>
      <c r="R374" s="11">
        <v>7.81</v>
      </c>
    </row>
    <row r="375" spans="13:18" x14ac:dyDescent="0.25">
      <c r="M375" s="5">
        <v>33208</v>
      </c>
      <c r="N375" s="6">
        <v>6.3</v>
      </c>
      <c r="O375">
        <f t="shared" si="16"/>
        <v>1990</v>
      </c>
      <c r="P375">
        <f t="shared" si="17"/>
        <v>4</v>
      </c>
      <c r="R375" s="11">
        <v>7.31</v>
      </c>
    </row>
    <row r="376" spans="13:18" x14ac:dyDescent="0.25">
      <c r="M376" s="5">
        <v>33239</v>
      </c>
      <c r="N376" s="6">
        <v>6.4</v>
      </c>
      <c r="O376">
        <f t="shared" si="16"/>
        <v>1991</v>
      </c>
      <c r="P376">
        <f t="shared" si="17"/>
        <v>1</v>
      </c>
      <c r="R376" s="11">
        <v>6.91</v>
      </c>
    </row>
    <row r="377" spans="13:18" x14ac:dyDescent="0.25">
      <c r="M377" s="5">
        <v>33270</v>
      </c>
      <c r="N377" s="6">
        <v>6.6</v>
      </c>
      <c r="O377">
        <f t="shared" si="16"/>
        <v>1991</v>
      </c>
      <c r="P377">
        <f t="shared" si="17"/>
        <v>1</v>
      </c>
      <c r="R377" s="11">
        <v>6.25</v>
      </c>
    </row>
    <row r="378" spans="13:18" x14ac:dyDescent="0.25">
      <c r="M378" s="5">
        <v>33298</v>
      </c>
      <c r="N378" s="6">
        <v>6.8</v>
      </c>
      <c r="O378">
        <f t="shared" si="16"/>
        <v>1991</v>
      </c>
      <c r="P378">
        <f t="shared" si="17"/>
        <v>1</v>
      </c>
      <c r="R378" s="11">
        <v>6.12</v>
      </c>
    </row>
    <row r="379" spans="13:18" x14ac:dyDescent="0.25">
      <c r="M379" s="5">
        <v>33329</v>
      </c>
      <c r="N379" s="6">
        <v>6.7</v>
      </c>
      <c r="O379">
        <f t="shared" si="16"/>
        <v>1991</v>
      </c>
      <c r="P379">
        <f t="shared" si="17"/>
        <v>2</v>
      </c>
      <c r="R379" s="11">
        <v>5.91</v>
      </c>
    </row>
    <row r="380" spans="13:18" x14ac:dyDescent="0.25">
      <c r="M380" s="5">
        <v>33359</v>
      </c>
      <c r="N380" s="6">
        <v>6.9</v>
      </c>
      <c r="O380">
        <f t="shared" si="16"/>
        <v>1991</v>
      </c>
      <c r="P380">
        <f t="shared" si="17"/>
        <v>2</v>
      </c>
      <c r="R380" s="11">
        <v>5.78</v>
      </c>
    </row>
    <row r="381" spans="13:18" x14ac:dyDescent="0.25">
      <c r="M381" s="5">
        <v>33390</v>
      </c>
      <c r="N381" s="6">
        <v>6.9</v>
      </c>
      <c r="O381">
        <f t="shared" si="16"/>
        <v>1991</v>
      </c>
      <c r="P381">
        <f t="shared" si="17"/>
        <v>2</v>
      </c>
      <c r="R381" s="11">
        <v>5.9</v>
      </c>
    </row>
    <row r="382" spans="13:18" x14ac:dyDescent="0.25">
      <c r="M382" s="5">
        <v>33420</v>
      </c>
      <c r="N382" s="6">
        <v>6.8</v>
      </c>
      <c r="O382">
        <f t="shared" si="16"/>
        <v>1991</v>
      </c>
      <c r="P382">
        <f t="shared" si="17"/>
        <v>3</v>
      </c>
      <c r="R382" s="11">
        <v>5.82</v>
      </c>
    </row>
    <row r="383" spans="13:18" x14ac:dyDescent="0.25">
      <c r="M383" s="5">
        <v>33451</v>
      </c>
      <c r="N383" s="6">
        <v>6.9</v>
      </c>
      <c r="O383">
        <f t="shared" si="16"/>
        <v>1991</v>
      </c>
      <c r="P383">
        <f t="shared" si="17"/>
        <v>3</v>
      </c>
      <c r="R383" s="11">
        <v>5.66</v>
      </c>
    </row>
    <row r="384" spans="13:18" x14ac:dyDescent="0.25">
      <c r="M384" s="5">
        <v>33482</v>
      </c>
      <c r="N384" s="6">
        <v>6.9</v>
      </c>
      <c r="O384">
        <f t="shared" si="16"/>
        <v>1991</v>
      </c>
      <c r="P384">
        <f t="shared" si="17"/>
        <v>3</v>
      </c>
      <c r="R384" s="11">
        <v>5.45</v>
      </c>
    </row>
    <row r="385" spans="13:18" x14ac:dyDescent="0.25">
      <c r="M385" s="5">
        <v>33512</v>
      </c>
      <c r="N385" s="6">
        <v>7</v>
      </c>
      <c r="O385">
        <f t="shared" si="16"/>
        <v>1991</v>
      </c>
      <c r="P385">
        <f t="shared" si="17"/>
        <v>4</v>
      </c>
      <c r="R385" s="11">
        <v>5.21</v>
      </c>
    </row>
    <row r="386" spans="13:18" x14ac:dyDescent="0.25">
      <c r="M386" s="5">
        <v>33543</v>
      </c>
      <c r="N386" s="6">
        <v>7</v>
      </c>
      <c r="O386">
        <f t="shared" si="16"/>
        <v>1991</v>
      </c>
      <c r="P386">
        <f t="shared" si="17"/>
        <v>4</v>
      </c>
      <c r="R386" s="11">
        <v>4.8099999999999996</v>
      </c>
    </row>
    <row r="387" spans="13:18" x14ac:dyDescent="0.25">
      <c r="M387" s="5">
        <v>33573</v>
      </c>
      <c r="N387" s="6">
        <v>7.3</v>
      </c>
      <c r="O387">
        <f t="shared" si="16"/>
        <v>1991</v>
      </c>
      <c r="P387">
        <f t="shared" si="17"/>
        <v>4</v>
      </c>
      <c r="R387" s="11">
        <v>4.43</v>
      </c>
    </row>
    <row r="388" spans="13:18" x14ac:dyDescent="0.25">
      <c r="M388" s="5">
        <v>33604</v>
      </c>
      <c r="N388" s="6">
        <v>7.3</v>
      </c>
      <c r="O388">
        <f t="shared" si="16"/>
        <v>1992</v>
      </c>
      <c r="P388">
        <f t="shared" si="17"/>
        <v>1</v>
      </c>
      <c r="R388" s="11">
        <v>4.03</v>
      </c>
    </row>
    <row r="389" spans="13:18" x14ac:dyDescent="0.25">
      <c r="M389" s="5">
        <v>33635</v>
      </c>
      <c r="N389" s="6">
        <v>7.4</v>
      </c>
      <c r="O389">
        <f t="shared" ref="O389:O452" si="18">YEAR(M389)</f>
        <v>1992</v>
      </c>
      <c r="P389">
        <f t="shared" ref="P389:P452" si="19">ROUNDUP(MONTH(M389)/3,0)</f>
        <v>1</v>
      </c>
      <c r="R389" s="11">
        <v>4.0599999999999996</v>
      </c>
    </row>
    <row r="390" spans="13:18" x14ac:dyDescent="0.25">
      <c r="M390" s="5">
        <v>33664</v>
      </c>
      <c r="N390" s="6">
        <v>7.4</v>
      </c>
      <c r="O390">
        <f t="shared" si="18"/>
        <v>1992</v>
      </c>
      <c r="P390">
        <f t="shared" si="19"/>
        <v>1</v>
      </c>
      <c r="R390" s="11">
        <v>3.98</v>
      </c>
    </row>
    <row r="391" spans="13:18" x14ac:dyDescent="0.25">
      <c r="M391" s="5">
        <v>33695</v>
      </c>
      <c r="N391" s="6">
        <v>7.4</v>
      </c>
      <c r="O391">
        <f t="shared" si="18"/>
        <v>1992</v>
      </c>
      <c r="P391">
        <f t="shared" si="19"/>
        <v>2</v>
      </c>
      <c r="R391" s="11">
        <v>3.73</v>
      </c>
    </row>
    <row r="392" spans="13:18" x14ac:dyDescent="0.25">
      <c r="M392" s="5">
        <v>33725</v>
      </c>
      <c r="N392" s="6">
        <v>7.6</v>
      </c>
      <c r="O392">
        <f t="shared" si="18"/>
        <v>1992</v>
      </c>
      <c r="P392">
        <f t="shared" si="19"/>
        <v>2</v>
      </c>
      <c r="R392" s="11">
        <v>3.82</v>
      </c>
    </row>
    <row r="393" spans="13:18" x14ac:dyDescent="0.25">
      <c r="M393" s="5">
        <v>33756</v>
      </c>
      <c r="N393" s="6">
        <v>7.8</v>
      </c>
      <c r="O393">
        <f t="shared" si="18"/>
        <v>1992</v>
      </c>
      <c r="P393">
        <f t="shared" si="19"/>
        <v>2</v>
      </c>
      <c r="R393" s="11">
        <v>3.76</v>
      </c>
    </row>
    <row r="394" spans="13:18" x14ac:dyDescent="0.25">
      <c r="M394" s="5">
        <v>33786</v>
      </c>
      <c r="N394" s="6">
        <v>7.7</v>
      </c>
      <c r="O394">
        <f t="shared" si="18"/>
        <v>1992</v>
      </c>
      <c r="P394">
        <f t="shared" si="19"/>
        <v>3</v>
      </c>
      <c r="R394" s="11">
        <v>3.25</v>
      </c>
    </row>
    <row r="395" spans="13:18" x14ac:dyDescent="0.25">
      <c r="M395" s="5">
        <v>33817</v>
      </c>
      <c r="N395" s="6">
        <v>7.6</v>
      </c>
      <c r="O395">
        <f t="shared" si="18"/>
        <v>1992</v>
      </c>
      <c r="P395">
        <f t="shared" si="19"/>
        <v>3</v>
      </c>
      <c r="R395" s="11">
        <v>3.3</v>
      </c>
    </row>
    <row r="396" spans="13:18" x14ac:dyDescent="0.25">
      <c r="M396" s="5">
        <v>33848</v>
      </c>
      <c r="N396" s="6">
        <v>7.6</v>
      </c>
      <c r="O396">
        <f t="shared" si="18"/>
        <v>1992</v>
      </c>
      <c r="P396">
        <f t="shared" si="19"/>
        <v>3</v>
      </c>
      <c r="R396" s="11">
        <v>3.22</v>
      </c>
    </row>
    <row r="397" spans="13:18" x14ac:dyDescent="0.25">
      <c r="M397" s="5">
        <v>33878</v>
      </c>
      <c r="N397" s="6">
        <v>7.3</v>
      </c>
      <c r="O397">
        <f t="shared" si="18"/>
        <v>1992</v>
      </c>
      <c r="P397">
        <f t="shared" si="19"/>
        <v>4</v>
      </c>
      <c r="R397" s="11">
        <v>3.1</v>
      </c>
    </row>
    <row r="398" spans="13:18" x14ac:dyDescent="0.25">
      <c r="M398" s="5">
        <v>33909</v>
      </c>
      <c r="N398" s="6">
        <v>7.4</v>
      </c>
      <c r="O398">
        <f t="shared" si="18"/>
        <v>1992</v>
      </c>
      <c r="P398">
        <f t="shared" si="19"/>
        <v>4</v>
      </c>
      <c r="R398" s="11">
        <v>3.09</v>
      </c>
    </row>
    <row r="399" spans="13:18" x14ac:dyDescent="0.25">
      <c r="M399" s="5">
        <v>33939</v>
      </c>
      <c r="N399" s="6">
        <v>7.4</v>
      </c>
      <c r="O399">
        <f t="shared" si="18"/>
        <v>1992</v>
      </c>
      <c r="P399">
        <f t="shared" si="19"/>
        <v>4</v>
      </c>
      <c r="R399" s="11">
        <v>2.92</v>
      </c>
    </row>
    <row r="400" spans="13:18" x14ac:dyDescent="0.25">
      <c r="M400" s="5">
        <v>33970</v>
      </c>
      <c r="N400" s="6">
        <v>7.3</v>
      </c>
      <c r="O400">
        <f t="shared" si="18"/>
        <v>1993</v>
      </c>
      <c r="P400">
        <f t="shared" si="19"/>
        <v>1</v>
      </c>
      <c r="R400" s="11">
        <v>3.02</v>
      </c>
    </row>
    <row r="401" spans="13:18" x14ac:dyDescent="0.25">
      <c r="M401" s="5">
        <v>34001</v>
      </c>
      <c r="N401" s="6">
        <v>7.1</v>
      </c>
      <c r="O401">
        <f t="shared" si="18"/>
        <v>1993</v>
      </c>
      <c r="P401">
        <f t="shared" si="19"/>
        <v>1</v>
      </c>
      <c r="R401" s="11">
        <v>3.03</v>
      </c>
    </row>
    <row r="402" spans="13:18" x14ac:dyDescent="0.25">
      <c r="M402" s="5">
        <v>34029</v>
      </c>
      <c r="N402" s="6">
        <v>7</v>
      </c>
      <c r="O402">
        <f t="shared" si="18"/>
        <v>1993</v>
      </c>
      <c r="P402">
        <f t="shared" si="19"/>
        <v>1</v>
      </c>
      <c r="R402" s="11">
        <v>3.07</v>
      </c>
    </row>
    <row r="403" spans="13:18" x14ac:dyDescent="0.25">
      <c r="M403" s="5">
        <v>34060</v>
      </c>
      <c r="N403" s="6">
        <v>7.1</v>
      </c>
      <c r="O403">
        <f t="shared" si="18"/>
        <v>1993</v>
      </c>
      <c r="P403">
        <f t="shared" si="19"/>
        <v>2</v>
      </c>
      <c r="R403" s="11">
        <v>2.96</v>
      </c>
    </row>
    <row r="404" spans="13:18" x14ac:dyDescent="0.25">
      <c r="M404" s="5">
        <v>34090</v>
      </c>
      <c r="N404" s="6">
        <v>7.1</v>
      </c>
      <c r="O404">
        <f t="shared" si="18"/>
        <v>1993</v>
      </c>
      <c r="P404">
        <f t="shared" si="19"/>
        <v>2</v>
      </c>
      <c r="R404" s="11">
        <v>3</v>
      </c>
    </row>
    <row r="405" spans="13:18" x14ac:dyDescent="0.25">
      <c r="M405" s="5">
        <v>34121</v>
      </c>
      <c r="N405" s="6">
        <v>7</v>
      </c>
      <c r="O405">
        <f t="shared" si="18"/>
        <v>1993</v>
      </c>
      <c r="P405">
        <f t="shared" si="19"/>
        <v>2</v>
      </c>
      <c r="R405" s="11">
        <v>3.04</v>
      </c>
    </row>
    <row r="406" spans="13:18" x14ac:dyDescent="0.25">
      <c r="M406" s="5">
        <v>34151</v>
      </c>
      <c r="N406" s="6">
        <v>6.9</v>
      </c>
      <c r="O406">
        <f t="shared" si="18"/>
        <v>1993</v>
      </c>
      <c r="P406">
        <f t="shared" si="19"/>
        <v>3</v>
      </c>
      <c r="R406" s="11">
        <v>3.06</v>
      </c>
    </row>
    <row r="407" spans="13:18" x14ac:dyDescent="0.25">
      <c r="M407" s="5">
        <v>34182</v>
      </c>
      <c r="N407" s="6">
        <v>6.8</v>
      </c>
      <c r="O407">
        <f t="shared" si="18"/>
        <v>1993</v>
      </c>
      <c r="P407">
        <f t="shared" si="19"/>
        <v>3</v>
      </c>
      <c r="R407" s="11">
        <v>3.03</v>
      </c>
    </row>
    <row r="408" spans="13:18" x14ac:dyDescent="0.25">
      <c r="M408" s="5">
        <v>34213</v>
      </c>
      <c r="N408" s="6">
        <v>6.7</v>
      </c>
      <c r="O408">
        <f t="shared" si="18"/>
        <v>1993</v>
      </c>
      <c r="P408">
        <f t="shared" si="19"/>
        <v>3</v>
      </c>
      <c r="R408" s="11">
        <v>3.09</v>
      </c>
    </row>
    <row r="409" spans="13:18" x14ac:dyDescent="0.25">
      <c r="M409" s="5">
        <v>34243</v>
      </c>
      <c r="N409" s="6">
        <v>6.8</v>
      </c>
      <c r="O409">
        <f t="shared" si="18"/>
        <v>1993</v>
      </c>
      <c r="P409">
        <f t="shared" si="19"/>
        <v>4</v>
      </c>
      <c r="R409" s="11">
        <v>2.99</v>
      </c>
    </row>
    <row r="410" spans="13:18" x14ac:dyDescent="0.25">
      <c r="M410" s="5">
        <v>34274</v>
      </c>
      <c r="N410" s="6">
        <v>6.6</v>
      </c>
      <c r="O410">
        <f t="shared" si="18"/>
        <v>1993</v>
      </c>
      <c r="P410">
        <f t="shared" si="19"/>
        <v>4</v>
      </c>
      <c r="R410" s="11">
        <v>3.02</v>
      </c>
    </row>
    <row r="411" spans="13:18" x14ac:dyDescent="0.25">
      <c r="M411" s="5">
        <v>34304</v>
      </c>
      <c r="N411" s="6">
        <v>6.5</v>
      </c>
      <c r="O411">
        <f t="shared" si="18"/>
        <v>1993</v>
      </c>
      <c r="P411">
        <f t="shared" si="19"/>
        <v>4</v>
      </c>
      <c r="R411" s="11">
        <v>2.96</v>
      </c>
    </row>
    <row r="412" spans="13:18" x14ac:dyDescent="0.25">
      <c r="M412" s="5">
        <v>34335</v>
      </c>
      <c r="N412" s="6">
        <v>6.6</v>
      </c>
      <c r="O412">
        <f t="shared" si="18"/>
        <v>1994</v>
      </c>
      <c r="P412">
        <f t="shared" si="19"/>
        <v>1</v>
      </c>
      <c r="R412" s="11">
        <v>3.05</v>
      </c>
    </row>
    <row r="413" spans="13:18" x14ac:dyDescent="0.25">
      <c r="M413" s="5">
        <v>34366</v>
      </c>
      <c r="N413" s="6">
        <v>6.6</v>
      </c>
      <c r="O413">
        <f t="shared" si="18"/>
        <v>1994</v>
      </c>
      <c r="P413">
        <f t="shared" si="19"/>
        <v>1</v>
      </c>
      <c r="R413" s="11">
        <v>3.25</v>
      </c>
    </row>
    <row r="414" spans="13:18" x14ac:dyDescent="0.25">
      <c r="M414" s="5">
        <v>34394</v>
      </c>
      <c r="N414" s="6">
        <v>6.5</v>
      </c>
      <c r="O414">
        <f t="shared" si="18"/>
        <v>1994</v>
      </c>
      <c r="P414">
        <f t="shared" si="19"/>
        <v>1</v>
      </c>
      <c r="R414" s="11">
        <v>3.34</v>
      </c>
    </row>
    <row r="415" spans="13:18" x14ac:dyDescent="0.25">
      <c r="M415" s="5">
        <v>34425</v>
      </c>
      <c r="N415" s="6">
        <v>6.4</v>
      </c>
      <c r="O415">
        <f t="shared" si="18"/>
        <v>1994</v>
      </c>
      <c r="P415">
        <f t="shared" si="19"/>
        <v>2</v>
      </c>
      <c r="R415" s="11">
        <v>3.56</v>
      </c>
    </row>
    <row r="416" spans="13:18" x14ac:dyDescent="0.25">
      <c r="M416" s="5">
        <v>34455</v>
      </c>
      <c r="N416" s="6">
        <v>6.1</v>
      </c>
      <c r="O416">
        <f t="shared" si="18"/>
        <v>1994</v>
      </c>
      <c r="P416">
        <f t="shared" si="19"/>
        <v>2</v>
      </c>
      <c r="R416" s="11">
        <v>4.01</v>
      </c>
    </row>
    <row r="417" spans="13:18" x14ac:dyDescent="0.25">
      <c r="M417" s="5">
        <v>34486</v>
      </c>
      <c r="N417" s="6">
        <v>6.1</v>
      </c>
      <c r="O417">
        <f t="shared" si="18"/>
        <v>1994</v>
      </c>
      <c r="P417">
        <f t="shared" si="19"/>
        <v>2</v>
      </c>
      <c r="R417" s="11">
        <v>4.25</v>
      </c>
    </row>
    <row r="418" spans="13:18" x14ac:dyDescent="0.25">
      <c r="M418" s="5">
        <v>34516</v>
      </c>
      <c r="N418" s="6">
        <v>6.1</v>
      </c>
      <c r="O418">
        <f t="shared" si="18"/>
        <v>1994</v>
      </c>
      <c r="P418">
        <f t="shared" si="19"/>
        <v>3</v>
      </c>
      <c r="R418" s="11">
        <v>4.26</v>
      </c>
    </row>
    <row r="419" spans="13:18" x14ac:dyDescent="0.25">
      <c r="M419" s="5">
        <v>34547</v>
      </c>
      <c r="N419" s="6">
        <v>6</v>
      </c>
      <c r="O419">
        <f t="shared" si="18"/>
        <v>1994</v>
      </c>
      <c r="P419">
        <f t="shared" si="19"/>
        <v>3</v>
      </c>
      <c r="R419" s="11">
        <v>4.47</v>
      </c>
    </row>
    <row r="420" spans="13:18" x14ac:dyDescent="0.25">
      <c r="M420" s="5">
        <v>34578</v>
      </c>
      <c r="N420" s="6">
        <v>5.9</v>
      </c>
      <c r="O420">
        <f t="shared" si="18"/>
        <v>1994</v>
      </c>
      <c r="P420">
        <f t="shared" si="19"/>
        <v>3</v>
      </c>
      <c r="R420" s="11">
        <v>4.7300000000000004</v>
      </c>
    </row>
    <row r="421" spans="13:18" x14ac:dyDescent="0.25">
      <c r="M421" s="5">
        <v>34608</v>
      </c>
      <c r="N421" s="6">
        <v>5.8</v>
      </c>
      <c r="O421">
        <f t="shared" si="18"/>
        <v>1994</v>
      </c>
      <c r="P421">
        <f t="shared" si="19"/>
        <v>4</v>
      </c>
      <c r="R421" s="11">
        <v>4.76</v>
      </c>
    </row>
    <row r="422" spans="13:18" x14ac:dyDescent="0.25">
      <c r="M422" s="5">
        <v>34639</v>
      </c>
      <c r="N422" s="6">
        <v>5.6</v>
      </c>
      <c r="O422">
        <f t="shared" si="18"/>
        <v>1994</v>
      </c>
      <c r="P422">
        <f t="shared" si="19"/>
        <v>4</v>
      </c>
      <c r="R422" s="11">
        <v>5.29</v>
      </c>
    </row>
    <row r="423" spans="13:18" x14ac:dyDescent="0.25">
      <c r="M423" s="5">
        <v>34669</v>
      </c>
      <c r="N423" s="6">
        <v>5.5</v>
      </c>
      <c r="O423">
        <f t="shared" si="18"/>
        <v>1994</v>
      </c>
      <c r="P423">
        <f t="shared" si="19"/>
        <v>4</v>
      </c>
      <c r="R423" s="11">
        <v>5.45</v>
      </c>
    </row>
    <row r="424" spans="13:18" x14ac:dyDescent="0.25">
      <c r="M424" s="5">
        <v>34700</v>
      </c>
      <c r="N424" s="6">
        <v>5.6</v>
      </c>
      <c r="O424">
        <f t="shared" si="18"/>
        <v>1995</v>
      </c>
      <c r="P424">
        <f t="shared" si="19"/>
        <v>1</v>
      </c>
      <c r="R424" s="11">
        <v>5.53</v>
      </c>
    </row>
    <row r="425" spans="13:18" x14ac:dyDescent="0.25">
      <c r="M425" s="5">
        <v>34731</v>
      </c>
      <c r="N425" s="6">
        <v>5.4</v>
      </c>
      <c r="O425">
        <f t="shared" si="18"/>
        <v>1995</v>
      </c>
      <c r="P425">
        <f t="shared" si="19"/>
        <v>1</v>
      </c>
      <c r="R425" s="11">
        <v>5.92</v>
      </c>
    </row>
    <row r="426" spans="13:18" x14ac:dyDescent="0.25">
      <c r="M426" s="5">
        <v>34759</v>
      </c>
      <c r="N426" s="6">
        <v>5.4</v>
      </c>
      <c r="O426">
        <f t="shared" si="18"/>
        <v>1995</v>
      </c>
      <c r="P426">
        <f t="shared" si="19"/>
        <v>1</v>
      </c>
      <c r="R426" s="11">
        <v>5.98</v>
      </c>
    </row>
    <row r="427" spans="13:18" x14ac:dyDescent="0.25">
      <c r="M427" s="5">
        <v>34790</v>
      </c>
      <c r="N427" s="6">
        <v>5.8</v>
      </c>
      <c r="O427">
        <f t="shared" si="18"/>
        <v>1995</v>
      </c>
      <c r="P427">
        <f t="shared" si="19"/>
        <v>2</v>
      </c>
      <c r="R427" s="11">
        <v>6.05</v>
      </c>
    </row>
    <row r="428" spans="13:18" x14ac:dyDescent="0.25">
      <c r="M428" s="5">
        <v>34820</v>
      </c>
      <c r="N428" s="6">
        <v>5.6</v>
      </c>
      <c r="O428">
        <f t="shared" si="18"/>
        <v>1995</v>
      </c>
      <c r="P428">
        <f t="shared" si="19"/>
        <v>2</v>
      </c>
      <c r="R428" s="11">
        <v>6.01</v>
      </c>
    </row>
    <row r="429" spans="13:18" x14ac:dyDescent="0.25">
      <c r="M429" s="5">
        <v>34851</v>
      </c>
      <c r="N429" s="6">
        <v>5.6</v>
      </c>
      <c r="O429">
        <f t="shared" si="18"/>
        <v>1995</v>
      </c>
      <c r="P429">
        <f t="shared" si="19"/>
        <v>2</v>
      </c>
      <c r="R429" s="11">
        <v>6</v>
      </c>
    </row>
    <row r="430" spans="13:18" x14ac:dyDescent="0.25">
      <c r="M430" s="5">
        <v>34881</v>
      </c>
      <c r="N430" s="6">
        <v>5.7</v>
      </c>
      <c r="O430">
        <f t="shared" si="18"/>
        <v>1995</v>
      </c>
      <c r="P430">
        <f t="shared" si="19"/>
        <v>3</v>
      </c>
      <c r="R430" s="11">
        <v>5.85</v>
      </c>
    </row>
    <row r="431" spans="13:18" x14ac:dyDescent="0.25">
      <c r="M431" s="5">
        <v>34912</v>
      </c>
      <c r="N431" s="6">
        <v>5.7</v>
      </c>
      <c r="O431">
        <f t="shared" si="18"/>
        <v>1995</v>
      </c>
      <c r="P431">
        <f t="shared" si="19"/>
        <v>3</v>
      </c>
      <c r="R431" s="11">
        <v>5.74</v>
      </c>
    </row>
    <row r="432" spans="13:18" x14ac:dyDescent="0.25">
      <c r="M432" s="5">
        <v>34943</v>
      </c>
      <c r="N432" s="6">
        <v>5.6</v>
      </c>
      <c r="O432">
        <f t="shared" si="18"/>
        <v>1995</v>
      </c>
      <c r="P432">
        <f t="shared" si="19"/>
        <v>3</v>
      </c>
      <c r="R432" s="11">
        <v>5.8</v>
      </c>
    </row>
    <row r="433" spans="13:18" x14ac:dyDescent="0.25">
      <c r="M433" s="5">
        <v>34973</v>
      </c>
      <c r="N433" s="6">
        <v>5.5</v>
      </c>
      <c r="O433">
        <f t="shared" si="18"/>
        <v>1995</v>
      </c>
      <c r="P433">
        <f t="shared" si="19"/>
        <v>4</v>
      </c>
      <c r="R433" s="11">
        <v>5.76</v>
      </c>
    </row>
    <row r="434" spans="13:18" x14ac:dyDescent="0.25">
      <c r="M434" s="5">
        <v>35004</v>
      </c>
      <c r="N434" s="6">
        <v>5.6</v>
      </c>
      <c r="O434">
        <f t="shared" si="18"/>
        <v>1995</v>
      </c>
      <c r="P434">
        <f t="shared" si="19"/>
        <v>4</v>
      </c>
      <c r="R434" s="11">
        <v>5.8</v>
      </c>
    </row>
    <row r="435" spans="13:18" x14ac:dyDescent="0.25">
      <c r="M435" s="5">
        <v>35034</v>
      </c>
      <c r="N435" s="6">
        <v>5.6</v>
      </c>
      <c r="O435">
        <f t="shared" si="18"/>
        <v>1995</v>
      </c>
      <c r="P435">
        <f t="shared" si="19"/>
        <v>4</v>
      </c>
      <c r="R435" s="11">
        <v>5.6</v>
      </c>
    </row>
    <row r="436" spans="13:18" x14ac:dyDescent="0.25">
      <c r="M436" s="5">
        <v>35065</v>
      </c>
      <c r="N436" s="6">
        <v>5.6</v>
      </c>
      <c r="O436">
        <f t="shared" si="18"/>
        <v>1996</v>
      </c>
      <c r="P436">
        <f t="shared" si="19"/>
        <v>1</v>
      </c>
      <c r="R436" s="11">
        <v>5.56</v>
      </c>
    </row>
    <row r="437" spans="13:18" x14ac:dyDescent="0.25">
      <c r="M437" s="5">
        <v>35096</v>
      </c>
      <c r="N437" s="6">
        <v>5.5</v>
      </c>
      <c r="O437">
        <f t="shared" si="18"/>
        <v>1996</v>
      </c>
      <c r="P437">
        <f t="shared" si="19"/>
        <v>1</v>
      </c>
      <c r="R437" s="11">
        <v>5.22</v>
      </c>
    </row>
    <row r="438" spans="13:18" x14ac:dyDescent="0.25">
      <c r="M438" s="5">
        <v>35125</v>
      </c>
      <c r="N438" s="6">
        <v>5.5</v>
      </c>
      <c r="O438">
        <f t="shared" si="18"/>
        <v>1996</v>
      </c>
      <c r="P438">
        <f t="shared" si="19"/>
        <v>1</v>
      </c>
      <c r="R438" s="11">
        <v>5.31</v>
      </c>
    </row>
    <row r="439" spans="13:18" x14ac:dyDescent="0.25">
      <c r="M439" s="5">
        <v>35156</v>
      </c>
      <c r="N439" s="6">
        <v>5.6</v>
      </c>
      <c r="O439">
        <f t="shared" si="18"/>
        <v>1996</v>
      </c>
      <c r="P439">
        <f t="shared" si="19"/>
        <v>2</v>
      </c>
      <c r="R439" s="11">
        <v>5.22</v>
      </c>
    </row>
    <row r="440" spans="13:18" x14ac:dyDescent="0.25">
      <c r="M440" s="5">
        <v>35186</v>
      </c>
      <c r="N440" s="6">
        <v>5.6</v>
      </c>
      <c r="O440">
        <f t="shared" si="18"/>
        <v>1996</v>
      </c>
      <c r="P440">
        <f t="shared" si="19"/>
        <v>2</v>
      </c>
      <c r="R440" s="11">
        <v>5.24</v>
      </c>
    </row>
    <row r="441" spans="13:18" x14ac:dyDescent="0.25">
      <c r="M441" s="5">
        <v>35217</v>
      </c>
      <c r="N441" s="6">
        <v>5.3</v>
      </c>
      <c r="O441">
        <f t="shared" si="18"/>
        <v>1996</v>
      </c>
      <c r="P441">
        <f t="shared" si="19"/>
        <v>2</v>
      </c>
      <c r="R441" s="11">
        <v>5.27</v>
      </c>
    </row>
    <row r="442" spans="13:18" x14ac:dyDescent="0.25">
      <c r="M442" s="5">
        <v>35247</v>
      </c>
      <c r="N442" s="6">
        <v>5.5</v>
      </c>
      <c r="O442">
        <f t="shared" si="18"/>
        <v>1996</v>
      </c>
      <c r="P442">
        <f t="shared" si="19"/>
        <v>3</v>
      </c>
      <c r="R442" s="11">
        <v>5.4</v>
      </c>
    </row>
    <row r="443" spans="13:18" x14ac:dyDescent="0.25">
      <c r="M443" s="5">
        <v>35278</v>
      </c>
      <c r="N443" s="6">
        <v>5.0999999999999996</v>
      </c>
      <c r="O443">
        <f t="shared" si="18"/>
        <v>1996</v>
      </c>
      <c r="P443">
        <f t="shared" si="19"/>
        <v>3</v>
      </c>
      <c r="R443" s="11">
        <v>5.22</v>
      </c>
    </row>
    <row r="444" spans="13:18" x14ac:dyDescent="0.25">
      <c r="M444" s="5">
        <v>35309</v>
      </c>
      <c r="N444" s="6">
        <v>5.2</v>
      </c>
      <c r="O444">
        <f t="shared" si="18"/>
        <v>1996</v>
      </c>
      <c r="P444">
        <f t="shared" si="19"/>
        <v>3</v>
      </c>
      <c r="R444" s="11">
        <v>5.3</v>
      </c>
    </row>
    <row r="445" spans="13:18" x14ac:dyDescent="0.25">
      <c r="M445" s="5">
        <v>35339</v>
      </c>
      <c r="N445" s="6">
        <v>5.2</v>
      </c>
      <c r="O445">
        <f t="shared" si="18"/>
        <v>1996</v>
      </c>
      <c r="P445">
        <f t="shared" si="19"/>
        <v>4</v>
      </c>
      <c r="R445" s="11">
        <v>5.24</v>
      </c>
    </row>
    <row r="446" spans="13:18" x14ac:dyDescent="0.25">
      <c r="M446" s="5">
        <v>35370</v>
      </c>
      <c r="N446" s="6">
        <v>5.4</v>
      </c>
      <c r="O446">
        <f t="shared" si="18"/>
        <v>1996</v>
      </c>
      <c r="P446">
        <f t="shared" si="19"/>
        <v>4</v>
      </c>
      <c r="R446" s="11">
        <v>5.31</v>
      </c>
    </row>
    <row r="447" spans="13:18" x14ac:dyDescent="0.25">
      <c r="M447" s="5">
        <v>35400</v>
      </c>
      <c r="N447" s="6">
        <v>5.4</v>
      </c>
      <c r="O447">
        <f t="shared" si="18"/>
        <v>1996</v>
      </c>
      <c r="P447">
        <f t="shared" si="19"/>
        <v>4</v>
      </c>
      <c r="R447" s="11">
        <v>5.29</v>
      </c>
    </row>
    <row r="448" spans="13:18" x14ac:dyDescent="0.25">
      <c r="M448" s="5">
        <v>35431</v>
      </c>
      <c r="N448" s="6">
        <v>5.3</v>
      </c>
      <c r="O448">
        <f t="shared" si="18"/>
        <v>1997</v>
      </c>
      <c r="P448">
        <f t="shared" si="19"/>
        <v>1</v>
      </c>
      <c r="R448" s="11">
        <v>5.25</v>
      </c>
    </row>
    <row r="449" spans="13:18" x14ac:dyDescent="0.25">
      <c r="M449" s="5">
        <v>35462</v>
      </c>
      <c r="N449" s="6">
        <v>5.2</v>
      </c>
      <c r="O449">
        <f t="shared" si="18"/>
        <v>1997</v>
      </c>
      <c r="P449">
        <f t="shared" si="19"/>
        <v>1</v>
      </c>
      <c r="R449" s="11">
        <v>5.19</v>
      </c>
    </row>
    <row r="450" spans="13:18" x14ac:dyDescent="0.25">
      <c r="M450" s="5">
        <v>35490</v>
      </c>
      <c r="N450" s="6">
        <v>5.2</v>
      </c>
      <c r="O450">
        <f t="shared" si="18"/>
        <v>1997</v>
      </c>
      <c r="P450">
        <f t="shared" si="19"/>
        <v>1</v>
      </c>
      <c r="R450" s="11">
        <v>5.39</v>
      </c>
    </row>
    <row r="451" spans="13:18" x14ac:dyDescent="0.25">
      <c r="M451" s="5">
        <v>35521</v>
      </c>
      <c r="N451" s="6">
        <v>5.0999999999999996</v>
      </c>
      <c r="O451">
        <f t="shared" si="18"/>
        <v>1997</v>
      </c>
      <c r="P451">
        <f t="shared" si="19"/>
        <v>2</v>
      </c>
      <c r="R451" s="11">
        <v>5.51</v>
      </c>
    </row>
    <row r="452" spans="13:18" x14ac:dyDescent="0.25">
      <c r="M452" s="5">
        <v>35551</v>
      </c>
      <c r="N452" s="6">
        <v>4.9000000000000004</v>
      </c>
      <c r="O452">
        <f t="shared" si="18"/>
        <v>1997</v>
      </c>
      <c r="P452">
        <f t="shared" si="19"/>
        <v>2</v>
      </c>
      <c r="R452" s="11">
        <v>5.5</v>
      </c>
    </row>
    <row r="453" spans="13:18" x14ac:dyDescent="0.25">
      <c r="M453" s="5">
        <v>35582</v>
      </c>
      <c r="N453" s="6">
        <v>5</v>
      </c>
      <c r="O453">
        <f t="shared" ref="O453:O495" si="20">YEAR(M453)</f>
        <v>1997</v>
      </c>
      <c r="P453">
        <f t="shared" ref="P453:P495" si="21">ROUNDUP(MONTH(M453)/3,0)</f>
        <v>2</v>
      </c>
      <c r="R453" s="11">
        <v>5.56</v>
      </c>
    </row>
    <row r="454" spans="13:18" x14ac:dyDescent="0.25">
      <c r="M454" s="5">
        <v>35612</v>
      </c>
      <c r="N454" s="6">
        <v>4.9000000000000004</v>
      </c>
      <c r="O454">
        <f t="shared" si="20"/>
        <v>1997</v>
      </c>
      <c r="P454">
        <f t="shared" si="21"/>
        <v>3</v>
      </c>
      <c r="R454" s="11">
        <v>5.52</v>
      </c>
    </row>
    <row r="455" spans="13:18" x14ac:dyDescent="0.25">
      <c r="M455" s="5">
        <v>35643</v>
      </c>
      <c r="N455" s="6">
        <v>4.8</v>
      </c>
      <c r="O455">
        <f t="shared" si="20"/>
        <v>1997</v>
      </c>
      <c r="P455">
        <f t="shared" si="21"/>
        <v>3</v>
      </c>
      <c r="R455" s="11">
        <v>5.54</v>
      </c>
    </row>
    <row r="456" spans="13:18" x14ac:dyDescent="0.25">
      <c r="M456" s="5">
        <v>35674</v>
      </c>
      <c r="N456" s="6">
        <v>4.9000000000000004</v>
      </c>
      <c r="O456">
        <f t="shared" si="20"/>
        <v>1997</v>
      </c>
      <c r="P456">
        <f t="shared" si="21"/>
        <v>3</v>
      </c>
      <c r="R456" s="11">
        <v>5.54</v>
      </c>
    </row>
    <row r="457" spans="13:18" x14ac:dyDescent="0.25">
      <c r="M457" s="5">
        <v>35704</v>
      </c>
      <c r="N457" s="6">
        <v>4.7</v>
      </c>
      <c r="O457">
        <f t="shared" si="20"/>
        <v>1997</v>
      </c>
      <c r="P457">
        <f t="shared" si="21"/>
        <v>4</v>
      </c>
      <c r="R457" s="11">
        <v>5.5</v>
      </c>
    </row>
    <row r="458" spans="13:18" x14ac:dyDescent="0.25">
      <c r="M458" s="5">
        <v>35735</v>
      </c>
      <c r="N458" s="6">
        <v>4.5999999999999996</v>
      </c>
      <c r="O458">
        <f t="shared" si="20"/>
        <v>1997</v>
      </c>
      <c r="P458">
        <f t="shared" si="21"/>
        <v>4</v>
      </c>
      <c r="R458" s="11">
        <v>5.52</v>
      </c>
    </row>
    <row r="459" spans="13:18" x14ac:dyDescent="0.25">
      <c r="M459" s="5">
        <v>35765</v>
      </c>
      <c r="N459" s="6">
        <v>4.7</v>
      </c>
      <c r="O459">
        <f t="shared" si="20"/>
        <v>1997</v>
      </c>
      <c r="P459">
        <f t="shared" si="21"/>
        <v>4</v>
      </c>
      <c r="R459" s="11">
        <v>5.5</v>
      </c>
    </row>
    <row r="460" spans="13:18" x14ac:dyDescent="0.25">
      <c r="M460" s="5">
        <v>35796</v>
      </c>
      <c r="N460" s="6">
        <v>4.5999999999999996</v>
      </c>
      <c r="O460">
        <f t="shared" si="20"/>
        <v>1998</v>
      </c>
      <c r="P460">
        <f t="shared" si="21"/>
        <v>1</v>
      </c>
      <c r="R460" s="11">
        <v>5.56</v>
      </c>
    </row>
    <row r="461" spans="13:18" x14ac:dyDescent="0.25">
      <c r="M461" s="5">
        <v>35827</v>
      </c>
      <c r="N461" s="6">
        <v>4.5999999999999996</v>
      </c>
      <c r="O461">
        <f t="shared" si="20"/>
        <v>1998</v>
      </c>
      <c r="P461">
        <f t="shared" si="21"/>
        <v>1</v>
      </c>
      <c r="R461" s="11">
        <v>5.51</v>
      </c>
    </row>
    <row r="462" spans="13:18" x14ac:dyDescent="0.25">
      <c r="M462" s="5">
        <v>35855</v>
      </c>
      <c r="N462" s="6">
        <v>4.7</v>
      </c>
      <c r="O462">
        <f t="shared" si="20"/>
        <v>1998</v>
      </c>
      <c r="P462">
        <f t="shared" si="21"/>
        <v>1</v>
      </c>
      <c r="R462" s="11">
        <v>5.49</v>
      </c>
    </row>
    <row r="463" spans="13:18" x14ac:dyDescent="0.25">
      <c r="M463" s="5">
        <v>35886</v>
      </c>
      <c r="N463" s="6">
        <v>4.3</v>
      </c>
      <c r="O463">
        <f t="shared" si="20"/>
        <v>1998</v>
      </c>
      <c r="P463">
        <f t="shared" si="21"/>
        <v>2</v>
      </c>
      <c r="R463" s="11">
        <v>5.45</v>
      </c>
    </row>
    <row r="464" spans="13:18" x14ac:dyDescent="0.25">
      <c r="M464" s="5">
        <v>35916</v>
      </c>
      <c r="N464" s="6">
        <v>4.4000000000000004</v>
      </c>
      <c r="O464">
        <f t="shared" si="20"/>
        <v>1998</v>
      </c>
      <c r="P464">
        <f t="shared" si="21"/>
        <v>2</v>
      </c>
      <c r="R464" s="11">
        <v>5.49</v>
      </c>
    </row>
    <row r="465" spans="13:18" x14ac:dyDescent="0.25">
      <c r="M465" s="5">
        <v>35947</v>
      </c>
      <c r="N465" s="6">
        <v>4.5</v>
      </c>
      <c r="O465">
        <f t="shared" si="20"/>
        <v>1998</v>
      </c>
      <c r="P465">
        <f t="shared" si="21"/>
        <v>2</v>
      </c>
      <c r="R465" s="11">
        <v>5.56</v>
      </c>
    </row>
    <row r="466" spans="13:18" x14ac:dyDescent="0.25">
      <c r="M466" s="5">
        <v>35977</v>
      </c>
      <c r="N466" s="6">
        <v>4.5</v>
      </c>
      <c r="O466">
        <f t="shared" si="20"/>
        <v>1998</v>
      </c>
      <c r="P466">
        <f t="shared" si="21"/>
        <v>3</v>
      </c>
      <c r="R466" s="11">
        <v>5.54</v>
      </c>
    </row>
    <row r="467" spans="13:18" x14ac:dyDescent="0.25">
      <c r="M467" s="5">
        <v>36008</v>
      </c>
      <c r="N467" s="6">
        <v>4.5</v>
      </c>
      <c r="O467">
        <f t="shared" si="20"/>
        <v>1998</v>
      </c>
      <c r="P467">
        <f t="shared" si="21"/>
        <v>3</v>
      </c>
      <c r="R467" s="11">
        <v>5.55</v>
      </c>
    </row>
    <row r="468" spans="13:18" x14ac:dyDescent="0.25">
      <c r="M468" s="5">
        <v>36039</v>
      </c>
      <c r="N468" s="6">
        <v>4.5999999999999996</v>
      </c>
      <c r="O468">
        <f t="shared" si="20"/>
        <v>1998</v>
      </c>
      <c r="P468">
        <f t="shared" si="21"/>
        <v>3</v>
      </c>
      <c r="R468" s="11">
        <v>5.51</v>
      </c>
    </row>
    <row r="469" spans="13:18" x14ac:dyDescent="0.25">
      <c r="M469" s="5">
        <v>36069</v>
      </c>
      <c r="N469" s="6">
        <v>4.5</v>
      </c>
      <c r="O469">
        <f t="shared" si="20"/>
        <v>1998</v>
      </c>
      <c r="P469">
        <f t="shared" si="21"/>
        <v>4</v>
      </c>
      <c r="R469" s="11">
        <v>5.07</v>
      </c>
    </row>
    <row r="470" spans="13:18" x14ac:dyDescent="0.25">
      <c r="M470" s="5">
        <v>36100</v>
      </c>
      <c r="N470" s="6">
        <v>4.4000000000000004</v>
      </c>
      <c r="O470">
        <f t="shared" si="20"/>
        <v>1998</v>
      </c>
      <c r="P470">
        <f t="shared" si="21"/>
        <v>4</v>
      </c>
      <c r="R470" s="11">
        <v>4.83</v>
      </c>
    </row>
    <row r="471" spans="13:18" x14ac:dyDescent="0.25">
      <c r="M471" s="5">
        <v>36130</v>
      </c>
      <c r="N471" s="6">
        <v>4.4000000000000004</v>
      </c>
      <c r="O471">
        <f t="shared" si="20"/>
        <v>1998</v>
      </c>
      <c r="P471">
        <f t="shared" si="21"/>
        <v>4</v>
      </c>
      <c r="R471" s="11">
        <v>4.68</v>
      </c>
    </row>
    <row r="472" spans="13:18" x14ac:dyDescent="0.25">
      <c r="M472" s="5">
        <v>36161</v>
      </c>
      <c r="N472" s="6">
        <v>4.3</v>
      </c>
      <c r="O472">
        <f t="shared" si="20"/>
        <v>1999</v>
      </c>
      <c r="P472">
        <f t="shared" si="21"/>
        <v>1</v>
      </c>
      <c r="R472" s="11">
        <v>4.63</v>
      </c>
    </row>
    <row r="473" spans="13:18" x14ac:dyDescent="0.25">
      <c r="M473" s="5">
        <v>36192</v>
      </c>
      <c r="N473" s="6">
        <v>4.4000000000000004</v>
      </c>
      <c r="O473">
        <f t="shared" si="20"/>
        <v>1999</v>
      </c>
      <c r="P473">
        <f t="shared" si="21"/>
        <v>1</v>
      </c>
      <c r="R473" s="11">
        <v>4.76</v>
      </c>
    </row>
    <row r="474" spans="13:18" x14ac:dyDescent="0.25">
      <c r="M474" s="5">
        <v>36220</v>
      </c>
      <c r="N474" s="6">
        <v>4.2</v>
      </c>
      <c r="O474">
        <f t="shared" si="20"/>
        <v>1999</v>
      </c>
      <c r="P474">
        <f t="shared" si="21"/>
        <v>1</v>
      </c>
      <c r="R474" s="11">
        <v>4.8099999999999996</v>
      </c>
    </row>
    <row r="475" spans="13:18" x14ac:dyDescent="0.25">
      <c r="M475" s="5">
        <v>36251</v>
      </c>
      <c r="N475" s="6">
        <v>4.3</v>
      </c>
      <c r="O475">
        <f t="shared" si="20"/>
        <v>1999</v>
      </c>
      <c r="P475">
        <f t="shared" si="21"/>
        <v>2</v>
      </c>
      <c r="R475" s="11">
        <v>4.74</v>
      </c>
    </row>
    <row r="476" spans="13:18" x14ac:dyDescent="0.25">
      <c r="M476" s="5">
        <v>36281</v>
      </c>
      <c r="N476" s="6">
        <v>4.2</v>
      </c>
      <c r="O476">
        <f t="shared" si="20"/>
        <v>1999</v>
      </c>
      <c r="P476">
        <f t="shared" si="21"/>
        <v>2</v>
      </c>
      <c r="R476" s="11">
        <v>4.74</v>
      </c>
    </row>
    <row r="477" spans="13:18" x14ac:dyDescent="0.25">
      <c r="M477" s="5">
        <v>36312</v>
      </c>
      <c r="N477" s="6">
        <v>4.3</v>
      </c>
      <c r="O477">
        <f t="shared" si="20"/>
        <v>1999</v>
      </c>
      <c r="P477">
        <f t="shared" si="21"/>
        <v>2</v>
      </c>
      <c r="R477" s="11">
        <v>4.76</v>
      </c>
    </row>
    <row r="478" spans="13:18" x14ac:dyDescent="0.25">
      <c r="M478" s="5">
        <v>36342</v>
      </c>
      <c r="N478" s="6">
        <v>4.3</v>
      </c>
      <c r="O478">
        <f t="shared" si="20"/>
        <v>1999</v>
      </c>
      <c r="P478">
        <f t="shared" si="21"/>
        <v>3</v>
      </c>
      <c r="R478" s="11">
        <v>4.99</v>
      </c>
    </row>
    <row r="479" spans="13:18" x14ac:dyDescent="0.25">
      <c r="M479" s="5">
        <v>36373</v>
      </c>
      <c r="N479" s="6">
        <v>4.2</v>
      </c>
      <c r="O479">
        <f t="shared" si="20"/>
        <v>1999</v>
      </c>
      <c r="P479">
        <f t="shared" si="21"/>
        <v>3</v>
      </c>
      <c r="R479" s="11">
        <v>5.07</v>
      </c>
    </row>
    <row r="480" spans="13:18" x14ac:dyDescent="0.25">
      <c r="M480" s="5">
        <v>36404</v>
      </c>
      <c r="N480" s="6">
        <v>4.2</v>
      </c>
      <c r="O480">
        <f t="shared" si="20"/>
        <v>1999</v>
      </c>
      <c r="P480">
        <f t="shared" si="21"/>
        <v>3</v>
      </c>
      <c r="R480" s="11">
        <v>5.22</v>
      </c>
    </row>
    <row r="481" spans="13:18" x14ac:dyDescent="0.25">
      <c r="M481" s="5">
        <v>36434</v>
      </c>
      <c r="N481" s="6">
        <v>4.0999999999999996</v>
      </c>
      <c r="O481">
        <f t="shared" si="20"/>
        <v>1999</v>
      </c>
      <c r="P481">
        <f t="shared" si="21"/>
        <v>4</v>
      </c>
      <c r="R481" s="11">
        <v>5.2</v>
      </c>
    </row>
    <row r="482" spans="13:18" x14ac:dyDescent="0.25">
      <c r="M482" s="5">
        <v>36465</v>
      </c>
      <c r="N482" s="6">
        <v>4.0999999999999996</v>
      </c>
      <c r="O482">
        <f t="shared" si="20"/>
        <v>1999</v>
      </c>
      <c r="P482">
        <f t="shared" si="21"/>
        <v>4</v>
      </c>
      <c r="R482" s="11">
        <v>5.42</v>
      </c>
    </row>
    <row r="483" spans="13:18" x14ac:dyDescent="0.25">
      <c r="M483" s="5">
        <v>36495</v>
      </c>
      <c r="N483" s="6">
        <v>4</v>
      </c>
      <c r="O483">
        <f t="shared" si="20"/>
        <v>1999</v>
      </c>
      <c r="P483">
        <f t="shared" si="21"/>
        <v>4</v>
      </c>
      <c r="R483" s="11">
        <v>5.3</v>
      </c>
    </row>
    <row r="484" spans="13:18" x14ac:dyDescent="0.25">
      <c r="M484" s="5">
        <v>36526</v>
      </c>
      <c r="N484" s="6">
        <v>4</v>
      </c>
      <c r="O484">
        <f t="shared" si="20"/>
        <v>2000</v>
      </c>
      <c r="P484">
        <f t="shared" si="21"/>
        <v>1</v>
      </c>
      <c r="R484" s="11">
        <v>5.45</v>
      </c>
    </row>
    <row r="485" spans="13:18" x14ac:dyDescent="0.25">
      <c r="M485" s="5">
        <v>36557</v>
      </c>
      <c r="N485" s="6">
        <v>4.0999999999999996</v>
      </c>
      <c r="O485">
        <f t="shared" si="20"/>
        <v>2000</v>
      </c>
      <c r="P485">
        <f t="shared" si="21"/>
        <v>1</v>
      </c>
      <c r="R485" s="11">
        <v>5.73</v>
      </c>
    </row>
    <row r="486" spans="13:18" x14ac:dyDescent="0.25">
      <c r="M486" s="5">
        <v>36586</v>
      </c>
      <c r="N486" s="6">
        <v>4</v>
      </c>
      <c r="O486">
        <f t="shared" si="20"/>
        <v>2000</v>
      </c>
      <c r="P486">
        <f t="shared" si="21"/>
        <v>1</v>
      </c>
      <c r="R486" s="11">
        <v>5.85</v>
      </c>
    </row>
    <row r="487" spans="13:18" x14ac:dyDescent="0.25">
      <c r="M487" s="5">
        <v>36617</v>
      </c>
      <c r="N487" s="6">
        <v>3.8</v>
      </c>
      <c r="O487">
        <f t="shared" si="20"/>
        <v>2000</v>
      </c>
      <c r="P487">
        <f t="shared" si="21"/>
        <v>2</v>
      </c>
      <c r="R487" s="11">
        <v>6.02</v>
      </c>
    </row>
    <row r="488" spans="13:18" x14ac:dyDescent="0.25">
      <c r="M488" s="5">
        <v>36647</v>
      </c>
      <c r="N488" s="6">
        <v>4</v>
      </c>
      <c r="O488">
        <f t="shared" si="20"/>
        <v>2000</v>
      </c>
      <c r="P488">
        <f t="shared" si="21"/>
        <v>2</v>
      </c>
      <c r="R488" s="11">
        <v>6.27</v>
      </c>
    </row>
    <row r="489" spans="13:18" x14ac:dyDescent="0.25">
      <c r="M489" s="5">
        <v>36678</v>
      </c>
      <c r="N489" s="6">
        <v>4</v>
      </c>
      <c r="O489">
        <f t="shared" si="20"/>
        <v>2000</v>
      </c>
      <c r="P489">
        <f t="shared" si="21"/>
        <v>2</v>
      </c>
      <c r="R489" s="11">
        <v>6.53</v>
      </c>
    </row>
    <row r="490" spans="13:18" x14ac:dyDescent="0.25">
      <c r="M490" s="5">
        <v>36708</v>
      </c>
      <c r="N490" s="6">
        <v>4</v>
      </c>
      <c r="O490">
        <f t="shared" si="20"/>
        <v>2000</v>
      </c>
      <c r="P490">
        <f t="shared" si="21"/>
        <v>3</v>
      </c>
      <c r="R490" s="11">
        <v>6.54</v>
      </c>
    </row>
    <row r="491" spans="13:18" x14ac:dyDescent="0.25">
      <c r="M491" s="5">
        <v>36739</v>
      </c>
      <c r="N491" s="6">
        <v>4.0999999999999996</v>
      </c>
      <c r="O491">
        <f t="shared" si="20"/>
        <v>2000</v>
      </c>
      <c r="P491">
        <f t="shared" si="21"/>
        <v>3</v>
      </c>
      <c r="R491" s="11">
        <v>6.5</v>
      </c>
    </row>
    <row r="492" spans="13:18" x14ac:dyDescent="0.25">
      <c r="M492" s="5">
        <v>36770</v>
      </c>
      <c r="N492" s="6">
        <v>3.9</v>
      </c>
      <c r="O492">
        <f t="shared" si="20"/>
        <v>2000</v>
      </c>
      <c r="P492">
        <f t="shared" si="21"/>
        <v>3</v>
      </c>
      <c r="R492" s="11">
        <v>6.52</v>
      </c>
    </row>
    <row r="493" spans="13:18" x14ac:dyDescent="0.25">
      <c r="M493" s="5">
        <v>36800</v>
      </c>
      <c r="N493" s="6">
        <v>3.9</v>
      </c>
      <c r="O493">
        <f t="shared" si="20"/>
        <v>2000</v>
      </c>
      <c r="P493">
        <f t="shared" si="21"/>
        <v>4</v>
      </c>
      <c r="R493" s="11">
        <v>6.51</v>
      </c>
    </row>
    <row r="494" spans="13:18" x14ac:dyDescent="0.25">
      <c r="M494" s="5">
        <v>36831</v>
      </c>
      <c r="N494" s="6">
        <v>3.9</v>
      </c>
      <c r="O494">
        <f t="shared" si="20"/>
        <v>2000</v>
      </c>
      <c r="P494">
        <f t="shared" si="21"/>
        <v>4</v>
      </c>
      <c r="R494" s="11">
        <v>6.51</v>
      </c>
    </row>
    <row r="495" spans="13:18" x14ac:dyDescent="0.25">
      <c r="M495" s="5">
        <v>36861</v>
      </c>
      <c r="N495" s="6">
        <v>3.9</v>
      </c>
      <c r="O495">
        <f t="shared" si="20"/>
        <v>2000</v>
      </c>
      <c r="P495">
        <f t="shared" si="21"/>
        <v>4</v>
      </c>
      <c r="R495" s="11">
        <v>6.4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Ambrogio Cesa Bianchi</dc:creator>
  <cp:lastModifiedBy>SEBASTIAN RHOADS AVILA</cp:lastModifiedBy>
  <dcterms:created xsi:type="dcterms:W3CDTF">2012-05-15T17:55:03Z</dcterms:created>
  <dcterms:modified xsi:type="dcterms:W3CDTF">2023-09-20T20:17:36Z</dcterms:modified>
</cp:coreProperties>
</file>