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e.olaya\Desktop\educon\"/>
    </mc:Choice>
  </mc:AlternateContent>
  <xr:revisionPtr revIDLastSave="0" documentId="8_{7E7093AE-7B76-4E67-8663-C05C081E3DA7}" xr6:coauthVersionLast="47" xr6:coauthVersionMax="47" xr10:uidLastSave="{00000000-0000-0000-0000-000000000000}"/>
  <bookViews>
    <workbookView xWindow="-120" yWindow="-120" windowWidth="24240" windowHeight="13020" xr2:uid="{792F83C1-29D6-420E-ABEA-C0B1C7139A64}"/>
  </bookViews>
  <sheets>
    <sheet name="INC 2025" sheetId="1" r:id="rId1"/>
  </sheets>
  <externalReferences>
    <externalReference r:id="rId2"/>
    <externalReference r:id="rId3"/>
  </externalReferences>
  <definedNames>
    <definedName name="_xlnm._FilterDatabase" localSheetId="0" hidden="1">'INC 2025'!$A$1:$Y$244</definedName>
    <definedName name="_Hlk4640937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4" i="1" l="1"/>
  <c r="J244" i="1"/>
  <c r="I244" i="1"/>
  <c r="H244" i="1"/>
  <c r="G244" i="1"/>
  <c r="E244" i="1"/>
  <c r="D244" i="1"/>
  <c r="M243" i="1"/>
  <c r="J243" i="1"/>
  <c r="I243" i="1"/>
  <c r="H243" i="1"/>
  <c r="G243" i="1"/>
  <c r="E243" i="1"/>
  <c r="D243" i="1"/>
  <c r="M242" i="1"/>
  <c r="J242" i="1"/>
  <c r="I242" i="1"/>
  <c r="H242" i="1"/>
  <c r="G242" i="1"/>
  <c r="E242" i="1"/>
  <c r="D242" i="1"/>
  <c r="M241" i="1"/>
  <c r="J241" i="1"/>
  <c r="I241" i="1"/>
  <c r="H241" i="1"/>
  <c r="G241" i="1"/>
  <c r="E241" i="1"/>
  <c r="D241" i="1"/>
  <c r="M240" i="1"/>
  <c r="J240" i="1"/>
  <c r="I240" i="1"/>
  <c r="H240" i="1"/>
  <c r="G240" i="1"/>
  <c r="E240" i="1"/>
  <c r="D240" i="1"/>
  <c r="M239" i="1"/>
  <c r="J239" i="1"/>
  <c r="I239" i="1"/>
  <c r="H239" i="1"/>
  <c r="G239" i="1"/>
  <c r="E239" i="1"/>
  <c r="D239" i="1"/>
  <c r="M238" i="1"/>
  <c r="J238" i="1"/>
  <c r="I238" i="1"/>
  <c r="H238" i="1"/>
  <c r="G238" i="1"/>
  <c r="E238" i="1"/>
  <c r="D238" i="1"/>
  <c r="M237" i="1"/>
  <c r="J237" i="1"/>
  <c r="I237" i="1"/>
  <c r="H237" i="1"/>
  <c r="G237" i="1"/>
  <c r="E237" i="1"/>
  <c r="D237" i="1"/>
  <c r="M236" i="1"/>
  <c r="J236" i="1"/>
  <c r="I236" i="1"/>
  <c r="H236" i="1"/>
  <c r="G236" i="1"/>
  <c r="E236" i="1"/>
  <c r="D236" i="1"/>
  <c r="M235" i="1"/>
  <c r="J235" i="1"/>
  <c r="I235" i="1"/>
  <c r="H235" i="1"/>
  <c r="G235" i="1"/>
  <c r="E235" i="1"/>
  <c r="D235" i="1"/>
  <c r="M234" i="1"/>
  <c r="J234" i="1"/>
  <c r="I234" i="1"/>
  <c r="H234" i="1"/>
  <c r="G234" i="1"/>
  <c r="E234" i="1"/>
  <c r="D234" i="1"/>
  <c r="M233" i="1"/>
  <c r="J233" i="1"/>
  <c r="I233" i="1"/>
  <c r="H233" i="1"/>
  <c r="G233" i="1"/>
  <c r="E233" i="1"/>
  <c r="D233" i="1"/>
  <c r="M232" i="1"/>
  <c r="J232" i="1"/>
  <c r="I232" i="1"/>
  <c r="H232" i="1"/>
  <c r="G232" i="1"/>
  <c r="E232" i="1"/>
  <c r="D232" i="1"/>
  <c r="M231" i="1"/>
  <c r="J231" i="1"/>
  <c r="I231" i="1"/>
  <c r="H231" i="1"/>
  <c r="G231" i="1"/>
  <c r="E231" i="1"/>
  <c r="D231" i="1"/>
  <c r="M230" i="1"/>
  <c r="J230" i="1"/>
  <c r="I230" i="1"/>
  <c r="H230" i="1"/>
  <c r="G230" i="1"/>
  <c r="E230" i="1"/>
  <c r="D230" i="1"/>
  <c r="M229" i="1"/>
  <c r="J229" i="1"/>
  <c r="I229" i="1"/>
  <c r="H229" i="1"/>
  <c r="G229" i="1"/>
  <c r="E229" i="1"/>
  <c r="D229" i="1"/>
  <c r="M228" i="1"/>
  <c r="J228" i="1"/>
  <c r="I228" i="1"/>
  <c r="H228" i="1"/>
  <c r="G228" i="1"/>
  <c r="E228" i="1"/>
  <c r="D228" i="1"/>
  <c r="M227" i="1"/>
  <c r="J227" i="1"/>
  <c r="I227" i="1"/>
  <c r="H227" i="1"/>
  <c r="G227" i="1"/>
  <c r="E227" i="1"/>
  <c r="D227" i="1"/>
  <c r="M226" i="1"/>
  <c r="J226" i="1"/>
  <c r="I226" i="1"/>
  <c r="H226" i="1"/>
  <c r="G226" i="1"/>
  <c r="E226" i="1"/>
  <c r="D226" i="1"/>
  <c r="M225" i="1"/>
  <c r="J225" i="1"/>
  <c r="I225" i="1"/>
  <c r="H225" i="1"/>
  <c r="G225" i="1"/>
  <c r="E225" i="1"/>
  <c r="D225" i="1"/>
  <c r="M224" i="1"/>
  <c r="J224" i="1"/>
  <c r="I224" i="1"/>
  <c r="H224" i="1"/>
  <c r="G224" i="1"/>
  <c r="E224" i="1"/>
  <c r="D224" i="1"/>
  <c r="M223" i="1"/>
  <c r="J223" i="1"/>
  <c r="I223" i="1"/>
  <c r="H223" i="1"/>
  <c r="G223" i="1"/>
  <c r="E223" i="1"/>
  <c r="D223" i="1"/>
  <c r="M222" i="1"/>
  <c r="J222" i="1"/>
  <c r="I222" i="1"/>
  <c r="H222" i="1"/>
  <c r="G222" i="1"/>
  <c r="E222" i="1"/>
  <c r="D222" i="1"/>
  <c r="M221" i="1"/>
  <c r="J221" i="1"/>
  <c r="I221" i="1"/>
  <c r="H221" i="1"/>
  <c r="G221" i="1"/>
  <c r="E221" i="1"/>
  <c r="D221" i="1"/>
  <c r="M220" i="1"/>
  <c r="J220" i="1"/>
  <c r="I220" i="1"/>
  <c r="H220" i="1"/>
  <c r="G220" i="1"/>
  <c r="E220" i="1"/>
  <c r="D220" i="1"/>
  <c r="M219" i="1"/>
  <c r="J219" i="1"/>
  <c r="I219" i="1"/>
  <c r="H219" i="1"/>
  <c r="G219" i="1"/>
  <c r="E219" i="1"/>
  <c r="D219" i="1"/>
  <c r="M218" i="1"/>
  <c r="J218" i="1"/>
  <c r="H218" i="1"/>
  <c r="G218" i="1"/>
  <c r="E218" i="1"/>
  <c r="D218" i="1"/>
  <c r="M217" i="1"/>
  <c r="J217" i="1"/>
  <c r="I217" i="1"/>
  <c r="H217" i="1"/>
  <c r="G217" i="1"/>
  <c r="E217" i="1"/>
  <c r="D217" i="1"/>
  <c r="M216" i="1"/>
  <c r="J216" i="1"/>
  <c r="I216" i="1"/>
  <c r="H216" i="1"/>
  <c r="G216" i="1"/>
  <c r="E216" i="1"/>
  <c r="D216" i="1"/>
  <c r="M215" i="1"/>
  <c r="J215" i="1"/>
  <c r="I215" i="1"/>
  <c r="H215" i="1"/>
  <c r="G215" i="1"/>
  <c r="E215" i="1"/>
  <c r="D215" i="1"/>
  <c r="M214" i="1"/>
  <c r="J214" i="1"/>
  <c r="I214" i="1"/>
  <c r="H214" i="1"/>
  <c r="G214" i="1"/>
  <c r="E214" i="1"/>
  <c r="D214" i="1"/>
  <c r="M213" i="1"/>
  <c r="J213" i="1"/>
  <c r="I213" i="1"/>
  <c r="H213" i="1"/>
  <c r="G213" i="1"/>
  <c r="E213" i="1"/>
  <c r="D213" i="1"/>
  <c r="M212" i="1"/>
  <c r="J212" i="1"/>
  <c r="I212" i="1"/>
  <c r="H212" i="1"/>
  <c r="G212" i="1"/>
  <c r="E212" i="1"/>
  <c r="D212" i="1"/>
  <c r="M211" i="1"/>
  <c r="J211" i="1"/>
  <c r="I211" i="1"/>
  <c r="H211" i="1"/>
  <c r="G211" i="1"/>
  <c r="E211" i="1"/>
  <c r="D211" i="1"/>
  <c r="M210" i="1"/>
  <c r="J210" i="1"/>
  <c r="I210" i="1"/>
  <c r="H210" i="1"/>
  <c r="G210" i="1"/>
  <c r="E210" i="1"/>
  <c r="D210" i="1"/>
  <c r="M209" i="1"/>
  <c r="J209" i="1"/>
  <c r="I209" i="1"/>
  <c r="H209" i="1"/>
  <c r="G209" i="1"/>
  <c r="E209" i="1"/>
  <c r="D209" i="1"/>
  <c r="M208" i="1"/>
  <c r="J208" i="1"/>
  <c r="I208" i="1"/>
  <c r="H208" i="1"/>
  <c r="G208" i="1"/>
  <c r="E208" i="1"/>
  <c r="D208" i="1"/>
  <c r="M207" i="1"/>
  <c r="J207" i="1"/>
  <c r="I207" i="1"/>
  <c r="H207" i="1"/>
  <c r="G207" i="1"/>
  <c r="E207" i="1"/>
  <c r="D207" i="1"/>
  <c r="M206" i="1"/>
  <c r="J206" i="1"/>
  <c r="I206" i="1"/>
  <c r="H206" i="1"/>
  <c r="G206" i="1"/>
  <c r="E206" i="1"/>
  <c r="D206" i="1"/>
  <c r="M205" i="1"/>
  <c r="J205" i="1"/>
  <c r="I205" i="1"/>
  <c r="H205" i="1"/>
  <c r="G205" i="1"/>
  <c r="E205" i="1"/>
  <c r="D205" i="1"/>
  <c r="M204" i="1"/>
  <c r="J204" i="1"/>
  <c r="I204" i="1"/>
  <c r="H204" i="1"/>
  <c r="G204" i="1"/>
  <c r="E204" i="1"/>
  <c r="D204" i="1"/>
  <c r="M203" i="1"/>
  <c r="J203" i="1"/>
  <c r="I203" i="1"/>
  <c r="H203" i="1"/>
  <c r="G203" i="1"/>
  <c r="E203" i="1"/>
  <c r="D203" i="1"/>
  <c r="M202" i="1"/>
  <c r="J202" i="1"/>
  <c r="I202" i="1"/>
  <c r="H202" i="1"/>
  <c r="G202" i="1"/>
  <c r="E202" i="1"/>
  <c r="D202" i="1"/>
  <c r="M201" i="1"/>
  <c r="J201" i="1"/>
  <c r="I201" i="1"/>
  <c r="H201" i="1"/>
  <c r="G201" i="1"/>
  <c r="E201" i="1"/>
  <c r="D201" i="1"/>
  <c r="M200" i="1"/>
  <c r="J200" i="1"/>
  <c r="I200" i="1"/>
  <c r="H200" i="1"/>
  <c r="G200" i="1"/>
  <c r="E200" i="1"/>
  <c r="D200" i="1"/>
  <c r="M199" i="1"/>
  <c r="J199" i="1"/>
  <c r="I199" i="1"/>
  <c r="H199" i="1"/>
  <c r="G199" i="1"/>
  <c r="E199" i="1"/>
  <c r="D199" i="1"/>
  <c r="M198" i="1"/>
  <c r="J198" i="1"/>
  <c r="I198" i="1"/>
  <c r="H198" i="1"/>
  <c r="G198" i="1"/>
  <c r="E198" i="1"/>
  <c r="D198" i="1"/>
  <c r="M197" i="1"/>
  <c r="J197" i="1"/>
  <c r="I197" i="1"/>
  <c r="H197" i="1"/>
  <c r="G197" i="1"/>
  <c r="E197" i="1"/>
  <c r="D197" i="1"/>
  <c r="M196" i="1"/>
  <c r="J196" i="1"/>
  <c r="I196" i="1"/>
  <c r="H196" i="1"/>
  <c r="G196" i="1"/>
  <c r="E196" i="1"/>
  <c r="D196" i="1"/>
  <c r="M195" i="1"/>
  <c r="J195" i="1"/>
  <c r="I195" i="1"/>
  <c r="H195" i="1"/>
  <c r="G195" i="1"/>
  <c r="E195" i="1"/>
  <c r="D195" i="1"/>
  <c r="M194" i="1"/>
  <c r="J194" i="1"/>
  <c r="I194" i="1"/>
  <c r="H194" i="1"/>
  <c r="G194" i="1"/>
  <c r="E194" i="1"/>
  <c r="D194" i="1"/>
  <c r="M193" i="1"/>
  <c r="J193" i="1"/>
  <c r="I193" i="1"/>
  <c r="H193" i="1"/>
  <c r="G193" i="1"/>
  <c r="E193" i="1"/>
  <c r="D193" i="1"/>
  <c r="M192" i="1"/>
  <c r="J192" i="1"/>
  <c r="I192" i="1"/>
  <c r="H192" i="1"/>
  <c r="G192" i="1"/>
  <c r="E192" i="1"/>
  <c r="D192" i="1"/>
  <c r="M191" i="1"/>
  <c r="J191" i="1"/>
  <c r="I191" i="1"/>
  <c r="H191" i="1"/>
  <c r="G191" i="1"/>
  <c r="E191" i="1"/>
  <c r="D191" i="1"/>
  <c r="M190" i="1"/>
  <c r="J190" i="1"/>
  <c r="I190" i="1"/>
  <c r="H190" i="1"/>
  <c r="G190" i="1"/>
  <c r="E190" i="1"/>
  <c r="D190" i="1"/>
  <c r="M189" i="1"/>
  <c r="J189" i="1"/>
  <c r="I189" i="1"/>
  <c r="H189" i="1"/>
  <c r="G189" i="1"/>
  <c r="E189" i="1"/>
  <c r="D189" i="1"/>
  <c r="M188" i="1"/>
  <c r="J188" i="1"/>
  <c r="I188" i="1"/>
  <c r="H188" i="1"/>
  <c r="G188" i="1"/>
  <c r="E188" i="1"/>
  <c r="D188" i="1"/>
  <c r="M187" i="1"/>
  <c r="J187" i="1"/>
  <c r="I187" i="1"/>
  <c r="H187" i="1"/>
  <c r="G187" i="1"/>
  <c r="E187" i="1"/>
  <c r="D187" i="1"/>
  <c r="M186" i="1"/>
  <c r="J186" i="1"/>
  <c r="I186" i="1"/>
  <c r="H186" i="1"/>
  <c r="G186" i="1"/>
  <c r="E186" i="1"/>
  <c r="D186" i="1"/>
  <c r="M185" i="1"/>
  <c r="J185" i="1"/>
  <c r="I185" i="1"/>
  <c r="H185" i="1"/>
  <c r="G185" i="1"/>
  <c r="E185" i="1"/>
  <c r="D185" i="1"/>
  <c r="M184" i="1"/>
  <c r="J184" i="1"/>
  <c r="I184" i="1"/>
  <c r="H184" i="1"/>
  <c r="G184" i="1"/>
  <c r="E184" i="1"/>
  <c r="D184" i="1"/>
  <c r="M183" i="1"/>
  <c r="J183" i="1"/>
  <c r="I183" i="1"/>
  <c r="H183" i="1"/>
  <c r="G183" i="1"/>
  <c r="E183" i="1"/>
  <c r="D183" i="1"/>
  <c r="M182" i="1"/>
  <c r="J182" i="1"/>
  <c r="I182" i="1"/>
  <c r="H182" i="1"/>
  <c r="G182" i="1"/>
  <c r="E182" i="1"/>
  <c r="D182" i="1"/>
  <c r="M181" i="1"/>
  <c r="J181" i="1"/>
  <c r="I181" i="1"/>
  <c r="H181" i="1"/>
  <c r="G181" i="1"/>
  <c r="E181" i="1"/>
  <c r="D181" i="1"/>
  <c r="M180" i="1"/>
  <c r="J180" i="1"/>
  <c r="I180" i="1"/>
  <c r="H180" i="1"/>
  <c r="G180" i="1"/>
  <c r="E180" i="1"/>
  <c r="D180" i="1"/>
  <c r="M179" i="1"/>
  <c r="J179" i="1"/>
  <c r="I179" i="1"/>
  <c r="H179" i="1"/>
  <c r="G179" i="1"/>
  <c r="E179" i="1"/>
  <c r="D179" i="1"/>
  <c r="M178" i="1"/>
  <c r="J178" i="1"/>
  <c r="I178" i="1"/>
  <c r="H178" i="1"/>
  <c r="G178" i="1"/>
  <c r="E178" i="1"/>
  <c r="D178" i="1"/>
  <c r="M177" i="1"/>
  <c r="J177" i="1"/>
  <c r="I177" i="1"/>
  <c r="H177" i="1"/>
  <c r="G177" i="1"/>
  <c r="E177" i="1"/>
  <c r="D177" i="1"/>
  <c r="M176" i="1"/>
  <c r="J176" i="1"/>
  <c r="I176" i="1"/>
  <c r="H176" i="1"/>
  <c r="G176" i="1"/>
  <c r="E176" i="1"/>
  <c r="D176" i="1"/>
  <c r="M175" i="1"/>
  <c r="J175" i="1"/>
  <c r="I175" i="1"/>
  <c r="H175" i="1"/>
  <c r="G175" i="1"/>
  <c r="E175" i="1"/>
  <c r="D175" i="1"/>
  <c r="M174" i="1"/>
  <c r="J174" i="1"/>
  <c r="I174" i="1"/>
  <c r="H174" i="1"/>
  <c r="G174" i="1"/>
  <c r="E174" i="1"/>
  <c r="D174" i="1"/>
  <c r="M173" i="1"/>
  <c r="J173" i="1"/>
  <c r="I173" i="1"/>
  <c r="H173" i="1"/>
  <c r="G173" i="1"/>
  <c r="E173" i="1"/>
  <c r="D173" i="1"/>
  <c r="N172" i="1"/>
  <c r="M172" i="1"/>
  <c r="J172" i="1"/>
  <c r="I172" i="1"/>
  <c r="H172" i="1"/>
  <c r="G172" i="1"/>
  <c r="E172" i="1"/>
  <c r="D172" i="1"/>
  <c r="M171" i="1"/>
  <c r="J171" i="1"/>
  <c r="I171" i="1"/>
  <c r="H171" i="1"/>
  <c r="G171" i="1"/>
  <c r="E171" i="1"/>
  <c r="D171" i="1"/>
  <c r="M170" i="1"/>
  <c r="J170" i="1"/>
  <c r="I170" i="1"/>
  <c r="H170" i="1"/>
  <c r="G170" i="1"/>
  <c r="E170" i="1"/>
  <c r="D170" i="1"/>
  <c r="M169" i="1"/>
  <c r="J169" i="1"/>
  <c r="H169" i="1"/>
  <c r="G169" i="1"/>
  <c r="E169" i="1"/>
  <c r="D169" i="1"/>
  <c r="M168" i="1"/>
  <c r="J168" i="1"/>
  <c r="H168" i="1"/>
  <c r="G168" i="1"/>
  <c r="E168" i="1"/>
  <c r="D168" i="1"/>
  <c r="M167" i="1"/>
  <c r="J167" i="1"/>
  <c r="H167" i="1"/>
  <c r="G167" i="1"/>
  <c r="E167" i="1"/>
  <c r="D167" i="1"/>
  <c r="M166" i="1"/>
  <c r="J166" i="1"/>
  <c r="H166" i="1"/>
  <c r="G166" i="1"/>
  <c r="E166" i="1"/>
  <c r="D166" i="1"/>
  <c r="M165" i="1"/>
  <c r="J165" i="1"/>
  <c r="I165" i="1"/>
  <c r="H165" i="1"/>
  <c r="G165" i="1"/>
  <c r="E165" i="1"/>
  <c r="D165" i="1"/>
  <c r="M164" i="1"/>
  <c r="J164" i="1"/>
  <c r="I164" i="1"/>
  <c r="H164" i="1"/>
  <c r="G164" i="1"/>
  <c r="E164" i="1"/>
  <c r="D164" i="1"/>
  <c r="M163" i="1"/>
  <c r="J163" i="1"/>
  <c r="I163" i="1"/>
  <c r="H163" i="1"/>
  <c r="G163" i="1"/>
  <c r="E163" i="1"/>
  <c r="D163" i="1"/>
  <c r="M162" i="1"/>
  <c r="J162" i="1"/>
  <c r="I162" i="1"/>
  <c r="H162" i="1"/>
  <c r="G162" i="1"/>
  <c r="E162" i="1"/>
  <c r="D162" i="1"/>
  <c r="M161" i="1"/>
  <c r="J161" i="1"/>
  <c r="I161" i="1"/>
  <c r="H161" i="1"/>
  <c r="G161" i="1"/>
  <c r="E161" i="1"/>
  <c r="D161" i="1"/>
  <c r="M160" i="1"/>
  <c r="J160" i="1"/>
  <c r="I160" i="1"/>
  <c r="H160" i="1"/>
  <c r="G160" i="1"/>
  <c r="E160" i="1"/>
  <c r="D160" i="1"/>
  <c r="M159" i="1"/>
  <c r="J159" i="1"/>
  <c r="I159" i="1"/>
  <c r="H159" i="1"/>
  <c r="G159" i="1"/>
  <c r="E159" i="1"/>
  <c r="D159" i="1"/>
  <c r="M158" i="1"/>
  <c r="J158" i="1"/>
  <c r="I158" i="1"/>
  <c r="H158" i="1"/>
  <c r="G158" i="1"/>
  <c r="E158" i="1"/>
  <c r="D158" i="1"/>
  <c r="M157" i="1"/>
  <c r="J157" i="1"/>
  <c r="I157" i="1"/>
  <c r="H157" i="1"/>
  <c r="G157" i="1"/>
  <c r="E157" i="1"/>
  <c r="D157" i="1"/>
  <c r="M156" i="1"/>
  <c r="J156" i="1"/>
  <c r="I156" i="1"/>
  <c r="H156" i="1"/>
  <c r="G156" i="1"/>
  <c r="E156" i="1"/>
  <c r="D156" i="1"/>
  <c r="M155" i="1"/>
  <c r="J155" i="1"/>
  <c r="I155" i="1"/>
  <c r="H155" i="1"/>
  <c r="G155" i="1"/>
  <c r="E155" i="1"/>
  <c r="D155" i="1"/>
  <c r="M154" i="1"/>
  <c r="J154" i="1"/>
  <c r="I154" i="1"/>
  <c r="H154" i="1"/>
  <c r="G154" i="1"/>
  <c r="E154" i="1"/>
  <c r="D154" i="1"/>
  <c r="M153" i="1"/>
  <c r="J153" i="1"/>
  <c r="I153" i="1"/>
  <c r="H153" i="1"/>
  <c r="G153" i="1"/>
  <c r="E153" i="1"/>
  <c r="D153" i="1"/>
  <c r="M152" i="1"/>
  <c r="J152" i="1"/>
  <c r="I152" i="1"/>
  <c r="H152" i="1"/>
  <c r="G152" i="1"/>
  <c r="E152" i="1"/>
  <c r="D152" i="1"/>
  <c r="M151" i="1"/>
  <c r="J151" i="1"/>
  <c r="I151" i="1"/>
  <c r="H151" i="1"/>
  <c r="G151" i="1"/>
  <c r="E151" i="1"/>
  <c r="D151" i="1"/>
  <c r="M150" i="1"/>
  <c r="J150" i="1"/>
  <c r="I150" i="1"/>
  <c r="H150" i="1"/>
  <c r="G150" i="1"/>
  <c r="E150" i="1"/>
  <c r="D150" i="1"/>
  <c r="M149" i="1"/>
  <c r="J149" i="1"/>
  <c r="I149" i="1"/>
  <c r="H149" i="1"/>
  <c r="G149" i="1"/>
  <c r="E149" i="1"/>
  <c r="D149" i="1"/>
  <c r="M148" i="1"/>
  <c r="J148" i="1"/>
  <c r="I148" i="1"/>
  <c r="H148" i="1"/>
  <c r="G148" i="1"/>
  <c r="E148" i="1"/>
  <c r="D148" i="1"/>
  <c r="M147" i="1"/>
  <c r="J147" i="1"/>
  <c r="I147" i="1"/>
  <c r="H147" i="1"/>
  <c r="G147" i="1"/>
  <c r="E147" i="1"/>
  <c r="D147" i="1"/>
  <c r="M146" i="1"/>
  <c r="J146" i="1"/>
  <c r="I146" i="1"/>
  <c r="H146" i="1"/>
  <c r="G146" i="1"/>
  <c r="E146" i="1"/>
  <c r="D146" i="1"/>
  <c r="M145" i="1"/>
  <c r="J145" i="1"/>
  <c r="I145" i="1"/>
  <c r="H145" i="1"/>
  <c r="G145" i="1"/>
  <c r="E145" i="1"/>
  <c r="D145" i="1"/>
  <c r="M144" i="1"/>
  <c r="J144" i="1"/>
  <c r="I144" i="1"/>
  <c r="H144" i="1"/>
  <c r="G144" i="1"/>
  <c r="E144" i="1"/>
  <c r="D144" i="1"/>
  <c r="M143" i="1"/>
  <c r="J143" i="1"/>
  <c r="I143" i="1"/>
  <c r="H143" i="1"/>
  <c r="G143" i="1"/>
  <c r="E143" i="1"/>
  <c r="D143" i="1"/>
  <c r="M142" i="1"/>
  <c r="J142" i="1"/>
  <c r="I142" i="1"/>
  <c r="H142" i="1"/>
  <c r="G142" i="1"/>
  <c r="E142" i="1"/>
  <c r="D142" i="1"/>
  <c r="M141" i="1"/>
  <c r="J141" i="1"/>
  <c r="I141" i="1"/>
  <c r="H141" i="1"/>
  <c r="G141" i="1"/>
  <c r="E141" i="1"/>
  <c r="D141" i="1"/>
  <c r="M140" i="1"/>
  <c r="J140" i="1"/>
  <c r="I140" i="1"/>
  <c r="H140" i="1"/>
  <c r="G140" i="1"/>
  <c r="E140" i="1"/>
  <c r="D140" i="1"/>
  <c r="M139" i="1"/>
  <c r="J139" i="1"/>
  <c r="I139" i="1"/>
  <c r="H139" i="1"/>
  <c r="G139" i="1"/>
  <c r="E139" i="1"/>
  <c r="D139" i="1"/>
  <c r="M138" i="1"/>
  <c r="J138" i="1"/>
  <c r="I138" i="1"/>
  <c r="H138" i="1"/>
  <c r="G138" i="1"/>
  <c r="E138" i="1"/>
  <c r="D138" i="1"/>
  <c r="M137" i="1"/>
  <c r="J137" i="1"/>
  <c r="I137" i="1"/>
  <c r="H137" i="1"/>
  <c r="G137" i="1"/>
  <c r="E137" i="1"/>
  <c r="D137" i="1"/>
  <c r="M136" i="1"/>
  <c r="J136" i="1"/>
  <c r="I136" i="1"/>
  <c r="H136" i="1"/>
  <c r="G136" i="1"/>
  <c r="E136" i="1"/>
  <c r="D136" i="1"/>
  <c r="M135" i="1"/>
  <c r="J135" i="1"/>
  <c r="I135" i="1"/>
  <c r="H135" i="1"/>
  <c r="G135" i="1"/>
  <c r="E135" i="1"/>
  <c r="D135" i="1"/>
  <c r="M134" i="1"/>
  <c r="J134" i="1"/>
  <c r="I134" i="1"/>
  <c r="H134" i="1"/>
  <c r="G134" i="1"/>
  <c r="E134" i="1"/>
  <c r="D134" i="1"/>
  <c r="M133" i="1"/>
  <c r="J133" i="1"/>
  <c r="I133" i="1"/>
  <c r="H133" i="1"/>
  <c r="G133" i="1"/>
  <c r="E133" i="1"/>
  <c r="D133" i="1"/>
  <c r="M132" i="1"/>
  <c r="J132" i="1"/>
  <c r="I132" i="1"/>
  <c r="H132" i="1"/>
  <c r="G132" i="1"/>
  <c r="E132" i="1"/>
  <c r="D132" i="1"/>
  <c r="M131" i="1"/>
  <c r="J131" i="1"/>
  <c r="H131" i="1"/>
  <c r="G131" i="1"/>
  <c r="E131" i="1"/>
  <c r="D131" i="1"/>
  <c r="M130" i="1"/>
  <c r="J130" i="1"/>
  <c r="I130" i="1"/>
  <c r="H130" i="1"/>
  <c r="G130" i="1"/>
  <c r="E130" i="1"/>
  <c r="D130" i="1"/>
  <c r="M129" i="1"/>
  <c r="J129" i="1"/>
  <c r="I129" i="1"/>
  <c r="H129" i="1"/>
  <c r="G129" i="1"/>
  <c r="E129" i="1"/>
  <c r="D129" i="1"/>
  <c r="M128" i="1"/>
  <c r="J128" i="1"/>
  <c r="I128" i="1"/>
  <c r="H128" i="1"/>
  <c r="G128" i="1"/>
  <c r="E128" i="1"/>
  <c r="D128" i="1"/>
  <c r="M127" i="1"/>
  <c r="J127" i="1"/>
  <c r="I127" i="1"/>
  <c r="H127" i="1"/>
  <c r="G127" i="1"/>
  <c r="E127" i="1"/>
  <c r="D127" i="1"/>
  <c r="M126" i="1"/>
  <c r="J126" i="1"/>
  <c r="I126" i="1"/>
  <c r="H126" i="1"/>
  <c r="G126" i="1"/>
  <c r="E126" i="1"/>
  <c r="D126" i="1"/>
  <c r="M125" i="1"/>
  <c r="J125" i="1"/>
  <c r="I125" i="1"/>
  <c r="H125" i="1"/>
  <c r="G125" i="1"/>
  <c r="E125" i="1"/>
  <c r="D125" i="1"/>
  <c r="M124" i="1"/>
  <c r="J124" i="1"/>
  <c r="I124" i="1"/>
  <c r="H124" i="1"/>
  <c r="G124" i="1"/>
  <c r="E124" i="1"/>
  <c r="D124" i="1"/>
  <c r="M123" i="1"/>
  <c r="J123" i="1"/>
  <c r="I123" i="1"/>
  <c r="H123" i="1"/>
  <c r="G123" i="1"/>
  <c r="E123" i="1"/>
  <c r="D123" i="1"/>
  <c r="M122" i="1"/>
  <c r="J122" i="1"/>
  <c r="I122" i="1"/>
  <c r="H122" i="1"/>
  <c r="G122" i="1"/>
  <c r="E122" i="1"/>
  <c r="D122" i="1"/>
  <c r="M121" i="1"/>
  <c r="J121" i="1"/>
  <c r="I121" i="1"/>
  <c r="H121" i="1"/>
  <c r="G121" i="1"/>
  <c r="E121" i="1"/>
  <c r="D121" i="1"/>
  <c r="M120" i="1"/>
  <c r="J120" i="1"/>
  <c r="I120" i="1"/>
  <c r="H120" i="1"/>
  <c r="G120" i="1"/>
  <c r="E120" i="1"/>
  <c r="D120" i="1"/>
  <c r="M119" i="1"/>
  <c r="J119" i="1"/>
  <c r="H119" i="1"/>
  <c r="G119" i="1"/>
  <c r="E119" i="1"/>
  <c r="D119" i="1"/>
  <c r="M118" i="1"/>
  <c r="J118" i="1"/>
  <c r="I118" i="1"/>
  <c r="H118" i="1"/>
  <c r="G118" i="1"/>
  <c r="E118" i="1"/>
  <c r="D118" i="1"/>
  <c r="M117" i="1"/>
  <c r="J117" i="1"/>
  <c r="I117" i="1"/>
  <c r="H117" i="1"/>
  <c r="G117" i="1"/>
  <c r="E117" i="1"/>
  <c r="D117" i="1"/>
  <c r="M116" i="1"/>
  <c r="J116" i="1"/>
  <c r="I116" i="1"/>
  <c r="H116" i="1"/>
  <c r="G116" i="1"/>
  <c r="E116" i="1"/>
  <c r="D116" i="1"/>
  <c r="J115" i="1"/>
  <c r="I115" i="1"/>
  <c r="H115" i="1"/>
  <c r="G115" i="1"/>
  <c r="E115" i="1"/>
  <c r="D115" i="1"/>
  <c r="M114" i="1"/>
  <c r="J114" i="1"/>
  <c r="H114" i="1"/>
  <c r="G114" i="1"/>
  <c r="E114" i="1"/>
  <c r="D114" i="1"/>
  <c r="M113" i="1"/>
  <c r="J113" i="1"/>
  <c r="H113" i="1"/>
  <c r="G113" i="1"/>
  <c r="E113" i="1"/>
  <c r="D113" i="1"/>
  <c r="M112" i="1"/>
  <c r="J112" i="1"/>
  <c r="H112" i="1"/>
  <c r="G112" i="1"/>
  <c r="E112" i="1"/>
  <c r="D112" i="1"/>
  <c r="M111" i="1"/>
  <c r="J111" i="1"/>
  <c r="H111" i="1"/>
  <c r="G111" i="1"/>
  <c r="E111" i="1"/>
  <c r="D111" i="1"/>
  <c r="M110" i="1"/>
  <c r="J110" i="1"/>
  <c r="H110" i="1"/>
  <c r="G110" i="1"/>
  <c r="E110" i="1"/>
  <c r="D110" i="1"/>
  <c r="M109" i="1"/>
  <c r="J109" i="1"/>
  <c r="H109" i="1"/>
  <c r="G109" i="1"/>
  <c r="E109" i="1"/>
  <c r="D109" i="1"/>
  <c r="M108" i="1"/>
  <c r="J108" i="1"/>
  <c r="I108" i="1"/>
  <c r="H108" i="1"/>
  <c r="G108" i="1"/>
  <c r="E108" i="1"/>
  <c r="D108" i="1"/>
  <c r="M107" i="1"/>
  <c r="J107" i="1"/>
  <c r="I107" i="1"/>
  <c r="H107" i="1"/>
  <c r="G107" i="1"/>
  <c r="E107" i="1"/>
  <c r="D107" i="1"/>
  <c r="M106" i="1"/>
  <c r="J106" i="1"/>
  <c r="I106" i="1"/>
  <c r="H106" i="1"/>
  <c r="G106" i="1"/>
  <c r="E106" i="1"/>
  <c r="D106" i="1"/>
  <c r="M105" i="1"/>
  <c r="J105" i="1"/>
  <c r="I105" i="1"/>
  <c r="H105" i="1"/>
  <c r="G105" i="1"/>
  <c r="E105" i="1"/>
  <c r="D105" i="1"/>
  <c r="M104" i="1"/>
  <c r="J104" i="1"/>
  <c r="I104" i="1"/>
  <c r="H104" i="1"/>
  <c r="G104" i="1"/>
  <c r="E104" i="1"/>
  <c r="D104" i="1"/>
  <c r="M103" i="1"/>
  <c r="J103" i="1"/>
  <c r="I103" i="1"/>
  <c r="H103" i="1"/>
  <c r="G103" i="1"/>
  <c r="E103" i="1"/>
  <c r="D103" i="1"/>
  <c r="M102" i="1"/>
  <c r="J102" i="1"/>
  <c r="I102" i="1"/>
  <c r="H102" i="1"/>
  <c r="G102" i="1"/>
  <c r="E102" i="1"/>
  <c r="D102" i="1"/>
  <c r="M101" i="1"/>
  <c r="J101" i="1"/>
  <c r="I101" i="1"/>
  <c r="H101" i="1"/>
  <c r="G101" i="1"/>
  <c r="E101" i="1"/>
  <c r="D101" i="1"/>
  <c r="M100" i="1"/>
  <c r="J100" i="1"/>
  <c r="I100" i="1"/>
  <c r="H100" i="1"/>
  <c r="G100" i="1"/>
  <c r="E100" i="1"/>
  <c r="D100" i="1"/>
  <c r="M99" i="1"/>
  <c r="J99" i="1"/>
  <c r="I99" i="1"/>
  <c r="H99" i="1"/>
  <c r="G99" i="1"/>
  <c r="E99" i="1"/>
  <c r="D99" i="1"/>
  <c r="M98" i="1"/>
  <c r="J98" i="1"/>
  <c r="I98" i="1"/>
  <c r="H98" i="1"/>
  <c r="G98" i="1"/>
  <c r="E98" i="1"/>
  <c r="D98" i="1"/>
  <c r="M97" i="1"/>
  <c r="J97" i="1"/>
  <c r="I97" i="1"/>
  <c r="H97" i="1"/>
  <c r="G97" i="1"/>
  <c r="E97" i="1"/>
  <c r="D97" i="1"/>
  <c r="M96" i="1"/>
  <c r="J96" i="1"/>
  <c r="I96" i="1"/>
  <c r="H96" i="1"/>
  <c r="G96" i="1"/>
  <c r="E96" i="1"/>
  <c r="D96" i="1"/>
  <c r="M95" i="1"/>
  <c r="J95" i="1"/>
  <c r="I95" i="1"/>
  <c r="H95" i="1"/>
  <c r="G95" i="1"/>
  <c r="E95" i="1"/>
  <c r="D95" i="1"/>
  <c r="M94" i="1"/>
  <c r="J94" i="1"/>
  <c r="I94" i="1"/>
  <c r="H94" i="1"/>
  <c r="G94" i="1"/>
  <c r="E94" i="1"/>
  <c r="D94" i="1"/>
  <c r="M93" i="1"/>
  <c r="J93" i="1"/>
  <c r="I93" i="1"/>
  <c r="H93" i="1"/>
  <c r="G93" i="1"/>
  <c r="E93" i="1"/>
  <c r="D93" i="1"/>
  <c r="M92" i="1"/>
  <c r="J92" i="1"/>
  <c r="I92" i="1"/>
  <c r="H92" i="1"/>
  <c r="G92" i="1"/>
  <c r="E92" i="1"/>
  <c r="D92" i="1"/>
  <c r="M91" i="1"/>
  <c r="J91" i="1"/>
  <c r="I91" i="1"/>
  <c r="H91" i="1"/>
  <c r="G91" i="1"/>
  <c r="E91" i="1"/>
  <c r="D91" i="1"/>
  <c r="M90" i="1"/>
  <c r="J90" i="1"/>
  <c r="I90" i="1"/>
  <c r="H90" i="1"/>
  <c r="G90" i="1"/>
  <c r="E90" i="1"/>
  <c r="D90" i="1"/>
  <c r="M89" i="1"/>
  <c r="J89" i="1"/>
  <c r="I89" i="1"/>
  <c r="H89" i="1"/>
  <c r="G89" i="1"/>
  <c r="E89" i="1"/>
  <c r="D89" i="1"/>
  <c r="M88" i="1"/>
  <c r="J88" i="1"/>
  <c r="I88" i="1"/>
  <c r="H88" i="1"/>
  <c r="G88" i="1"/>
  <c r="E88" i="1"/>
  <c r="D88" i="1"/>
  <c r="M87" i="1"/>
  <c r="J87" i="1"/>
  <c r="I87" i="1"/>
  <c r="H87" i="1"/>
  <c r="G87" i="1"/>
  <c r="E87" i="1"/>
  <c r="D87" i="1"/>
  <c r="M86" i="1"/>
  <c r="J86" i="1"/>
  <c r="I86" i="1"/>
  <c r="H86" i="1"/>
  <c r="G86" i="1"/>
  <c r="E86" i="1"/>
  <c r="D86" i="1"/>
  <c r="M85" i="1"/>
  <c r="J85" i="1"/>
  <c r="I85" i="1"/>
  <c r="H85" i="1"/>
  <c r="G85" i="1"/>
  <c r="E85" i="1"/>
  <c r="D85" i="1"/>
  <c r="M84" i="1"/>
  <c r="J84" i="1"/>
  <c r="I84" i="1"/>
  <c r="H84" i="1"/>
  <c r="G84" i="1"/>
  <c r="E84" i="1"/>
  <c r="D84" i="1"/>
  <c r="M83" i="1"/>
  <c r="J83" i="1"/>
  <c r="I83" i="1"/>
  <c r="H83" i="1"/>
  <c r="G83" i="1"/>
  <c r="E83" i="1"/>
  <c r="D83" i="1"/>
  <c r="M82" i="1"/>
  <c r="J82" i="1"/>
  <c r="I82" i="1"/>
  <c r="H82" i="1"/>
  <c r="G82" i="1"/>
  <c r="E82" i="1"/>
  <c r="D82" i="1"/>
  <c r="M81" i="1"/>
  <c r="J81" i="1"/>
  <c r="I81" i="1"/>
  <c r="H81" i="1"/>
  <c r="G81" i="1"/>
  <c r="E81" i="1"/>
  <c r="D81" i="1"/>
  <c r="M80" i="1"/>
  <c r="J80" i="1"/>
  <c r="I80" i="1"/>
  <c r="H80" i="1"/>
  <c r="G80" i="1"/>
  <c r="E80" i="1"/>
  <c r="D80" i="1"/>
  <c r="M79" i="1"/>
  <c r="J79" i="1"/>
  <c r="I79" i="1"/>
  <c r="H79" i="1"/>
  <c r="G79" i="1"/>
  <c r="E79" i="1"/>
  <c r="D79" i="1"/>
  <c r="M78" i="1"/>
  <c r="J78" i="1"/>
  <c r="I78" i="1"/>
  <c r="H78" i="1"/>
  <c r="G78" i="1"/>
  <c r="E78" i="1"/>
  <c r="D78" i="1"/>
  <c r="M77" i="1"/>
  <c r="J77" i="1"/>
  <c r="I77" i="1"/>
  <c r="H77" i="1"/>
  <c r="G77" i="1"/>
  <c r="E77" i="1"/>
  <c r="D77" i="1"/>
  <c r="M76" i="1"/>
  <c r="J76" i="1"/>
  <c r="I76" i="1"/>
  <c r="H76" i="1"/>
  <c r="G76" i="1"/>
  <c r="E76" i="1"/>
  <c r="D76" i="1"/>
  <c r="M75" i="1"/>
  <c r="J75" i="1"/>
  <c r="I75" i="1"/>
  <c r="H75" i="1"/>
  <c r="G75" i="1"/>
  <c r="E75" i="1"/>
  <c r="D75" i="1"/>
  <c r="M74" i="1"/>
  <c r="J74" i="1"/>
  <c r="I74" i="1"/>
  <c r="H74" i="1"/>
  <c r="G74" i="1"/>
  <c r="E74" i="1"/>
  <c r="D74" i="1"/>
  <c r="J73" i="1"/>
  <c r="I73" i="1"/>
  <c r="H73" i="1"/>
  <c r="G73" i="1"/>
  <c r="E73" i="1"/>
  <c r="D73" i="1"/>
  <c r="M72" i="1"/>
  <c r="J72" i="1"/>
  <c r="I72" i="1"/>
  <c r="H72" i="1"/>
  <c r="G72" i="1"/>
  <c r="E72" i="1"/>
  <c r="D72" i="1"/>
  <c r="M71" i="1"/>
  <c r="J71" i="1"/>
  <c r="I71" i="1"/>
  <c r="H71" i="1"/>
  <c r="G71" i="1"/>
  <c r="E71" i="1"/>
  <c r="D71" i="1"/>
  <c r="M70" i="1"/>
  <c r="J70" i="1"/>
  <c r="H70" i="1"/>
  <c r="G70" i="1"/>
  <c r="E70" i="1"/>
  <c r="D70" i="1"/>
  <c r="M69" i="1"/>
  <c r="J69" i="1"/>
  <c r="H69" i="1"/>
  <c r="G69" i="1"/>
  <c r="E69" i="1"/>
  <c r="D69" i="1"/>
  <c r="M68" i="1"/>
  <c r="J68" i="1"/>
  <c r="I68" i="1"/>
  <c r="H68" i="1"/>
  <c r="G68" i="1"/>
  <c r="E68" i="1"/>
  <c r="D68" i="1"/>
  <c r="M67" i="1"/>
  <c r="J67" i="1"/>
  <c r="I67" i="1"/>
  <c r="H67" i="1"/>
  <c r="G67" i="1"/>
  <c r="E67" i="1"/>
  <c r="D67" i="1"/>
  <c r="M66" i="1"/>
  <c r="J66" i="1"/>
  <c r="I66" i="1"/>
  <c r="H66" i="1"/>
  <c r="G66" i="1"/>
  <c r="E66" i="1"/>
  <c r="D66" i="1"/>
  <c r="M65" i="1"/>
  <c r="J65" i="1"/>
  <c r="I65" i="1"/>
  <c r="H65" i="1"/>
  <c r="G65" i="1"/>
  <c r="E65" i="1"/>
  <c r="D65" i="1"/>
  <c r="M64" i="1"/>
  <c r="J64" i="1"/>
  <c r="I64" i="1"/>
  <c r="H64" i="1"/>
  <c r="G64" i="1"/>
  <c r="E64" i="1"/>
  <c r="D64" i="1"/>
  <c r="M63" i="1"/>
  <c r="J63" i="1"/>
  <c r="I63" i="1"/>
  <c r="H63" i="1"/>
  <c r="G63" i="1"/>
  <c r="E63" i="1"/>
  <c r="D63" i="1"/>
  <c r="M62" i="1"/>
  <c r="J62" i="1"/>
  <c r="I62" i="1"/>
  <c r="H62" i="1"/>
  <c r="G62" i="1"/>
  <c r="E62" i="1"/>
  <c r="D62" i="1"/>
  <c r="M61" i="1"/>
  <c r="J61" i="1"/>
  <c r="I61" i="1"/>
  <c r="H61" i="1"/>
  <c r="G61" i="1"/>
  <c r="E61" i="1"/>
  <c r="D61" i="1"/>
  <c r="M60" i="1"/>
  <c r="J60" i="1"/>
  <c r="I60" i="1"/>
  <c r="H60" i="1"/>
  <c r="G60" i="1"/>
  <c r="E60" i="1"/>
  <c r="D60" i="1"/>
  <c r="M59" i="1"/>
  <c r="J59" i="1"/>
  <c r="I59" i="1"/>
  <c r="H59" i="1"/>
  <c r="G59" i="1"/>
  <c r="E59" i="1"/>
  <c r="D59" i="1"/>
  <c r="M58" i="1"/>
  <c r="J58" i="1"/>
  <c r="I58" i="1"/>
  <c r="H58" i="1"/>
  <c r="G58" i="1"/>
  <c r="E58" i="1"/>
  <c r="D58" i="1"/>
  <c r="M57" i="1"/>
  <c r="J57" i="1"/>
  <c r="I57" i="1"/>
  <c r="H57" i="1"/>
  <c r="G57" i="1"/>
  <c r="E57" i="1"/>
  <c r="D57" i="1"/>
  <c r="M56" i="1"/>
  <c r="J56" i="1"/>
  <c r="I56" i="1"/>
  <c r="H56" i="1"/>
  <c r="G56" i="1"/>
  <c r="E56" i="1"/>
  <c r="D56" i="1"/>
  <c r="M55" i="1"/>
  <c r="J55" i="1"/>
  <c r="I55" i="1"/>
  <c r="H55" i="1"/>
  <c r="G55" i="1"/>
  <c r="E55" i="1"/>
  <c r="D55" i="1"/>
  <c r="M54" i="1"/>
  <c r="J54" i="1"/>
  <c r="I54" i="1"/>
  <c r="H54" i="1"/>
  <c r="G54" i="1"/>
  <c r="E54" i="1"/>
  <c r="D54" i="1"/>
  <c r="M53" i="1"/>
  <c r="J53" i="1"/>
  <c r="I53" i="1"/>
  <c r="H53" i="1"/>
  <c r="G53" i="1"/>
  <c r="E53" i="1"/>
  <c r="D53" i="1"/>
  <c r="M52" i="1"/>
  <c r="J52" i="1"/>
  <c r="I52" i="1"/>
  <c r="H52" i="1"/>
  <c r="G52" i="1"/>
  <c r="E52" i="1"/>
  <c r="D52" i="1"/>
  <c r="M51" i="1"/>
  <c r="J51" i="1"/>
  <c r="I51" i="1"/>
  <c r="H51" i="1"/>
  <c r="G51" i="1"/>
  <c r="E51" i="1"/>
  <c r="D51" i="1"/>
  <c r="M50" i="1"/>
  <c r="J50" i="1"/>
  <c r="I50" i="1"/>
  <c r="H50" i="1"/>
  <c r="G50" i="1"/>
  <c r="E50" i="1"/>
  <c r="D50" i="1"/>
  <c r="M49" i="1"/>
  <c r="J49" i="1"/>
  <c r="I49" i="1"/>
  <c r="H49" i="1"/>
  <c r="G49" i="1"/>
  <c r="E49" i="1"/>
  <c r="D49" i="1"/>
  <c r="M48" i="1"/>
  <c r="J48" i="1"/>
  <c r="I48" i="1"/>
  <c r="H48" i="1"/>
  <c r="G48" i="1"/>
  <c r="E48" i="1"/>
  <c r="D48" i="1"/>
  <c r="M47" i="1"/>
  <c r="J47" i="1"/>
  <c r="I47" i="1"/>
  <c r="H47" i="1"/>
  <c r="G47" i="1"/>
  <c r="E47" i="1"/>
  <c r="D47" i="1"/>
  <c r="M46" i="1"/>
  <c r="J46" i="1"/>
  <c r="I46" i="1"/>
  <c r="H46" i="1"/>
  <c r="G46" i="1"/>
  <c r="E46" i="1"/>
  <c r="D46" i="1"/>
  <c r="M45" i="1"/>
  <c r="J45" i="1"/>
  <c r="I45" i="1"/>
  <c r="H45" i="1"/>
  <c r="G45" i="1"/>
  <c r="E45" i="1"/>
  <c r="D45" i="1"/>
  <c r="M44" i="1"/>
  <c r="J44" i="1"/>
  <c r="I44" i="1"/>
  <c r="H44" i="1"/>
  <c r="G44" i="1"/>
  <c r="E44" i="1"/>
  <c r="D44" i="1"/>
  <c r="M43" i="1"/>
  <c r="J43" i="1"/>
  <c r="I43" i="1"/>
  <c r="H43" i="1"/>
  <c r="G43" i="1"/>
  <c r="E43" i="1"/>
  <c r="D43" i="1"/>
  <c r="M42" i="1"/>
  <c r="J42" i="1"/>
  <c r="I42" i="1"/>
  <c r="H42" i="1"/>
  <c r="G42" i="1"/>
  <c r="E42" i="1"/>
  <c r="D42" i="1"/>
  <c r="M41" i="1"/>
  <c r="J41" i="1"/>
  <c r="I41" i="1"/>
  <c r="H41" i="1"/>
  <c r="G41" i="1"/>
  <c r="E41" i="1"/>
  <c r="D41" i="1"/>
  <c r="M40" i="1"/>
  <c r="J40" i="1"/>
  <c r="I40" i="1"/>
  <c r="H40" i="1"/>
  <c r="G40" i="1"/>
  <c r="E40" i="1"/>
  <c r="D40" i="1"/>
  <c r="M39" i="1"/>
  <c r="J39" i="1"/>
  <c r="I39" i="1"/>
  <c r="H39" i="1"/>
  <c r="G39" i="1"/>
  <c r="E39" i="1"/>
  <c r="D39" i="1"/>
  <c r="M38" i="1"/>
  <c r="J38" i="1"/>
  <c r="I38" i="1"/>
  <c r="H38" i="1"/>
  <c r="G38" i="1"/>
  <c r="E38" i="1"/>
  <c r="D38" i="1"/>
  <c r="M37" i="1"/>
  <c r="J37" i="1"/>
  <c r="I37" i="1"/>
  <c r="H37" i="1"/>
  <c r="G37" i="1"/>
  <c r="E37" i="1"/>
  <c r="D37" i="1"/>
  <c r="M36" i="1"/>
  <c r="J36" i="1"/>
  <c r="I36" i="1"/>
  <c r="H36" i="1"/>
  <c r="G36" i="1"/>
  <c r="E36" i="1"/>
  <c r="D36" i="1"/>
  <c r="M35" i="1"/>
  <c r="J35" i="1"/>
  <c r="I35" i="1"/>
  <c r="H35" i="1"/>
  <c r="G35" i="1"/>
  <c r="E35" i="1"/>
  <c r="D35" i="1"/>
  <c r="M34" i="1"/>
  <c r="J34" i="1"/>
  <c r="I34" i="1"/>
  <c r="H34" i="1"/>
  <c r="G34" i="1"/>
  <c r="E34" i="1"/>
  <c r="D34" i="1"/>
  <c r="M33" i="1"/>
  <c r="J33" i="1"/>
  <c r="I33" i="1"/>
  <c r="H33" i="1"/>
  <c r="G33" i="1"/>
  <c r="E33" i="1"/>
  <c r="D33" i="1"/>
  <c r="M32" i="1"/>
  <c r="J32" i="1"/>
  <c r="I32" i="1"/>
  <c r="H32" i="1"/>
  <c r="G32" i="1"/>
  <c r="E32" i="1"/>
  <c r="D32" i="1"/>
  <c r="M31" i="1"/>
  <c r="J31" i="1"/>
  <c r="I31" i="1"/>
  <c r="H31" i="1"/>
  <c r="G31" i="1"/>
  <c r="E31" i="1"/>
  <c r="D31" i="1"/>
  <c r="M30" i="1"/>
  <c r="J30" i="1"/>
  <c r="I30" i="1"/>
  <c r="H30" i="1"/>
  <c r="G30" i="1"/>
  <c r="E30" i="1"/>
  <c r="D30" i="1"/>
  <c r="M29" i="1"/>
  <c r="J29" i="1"/>
  <c r="I29" i="1"/>
  <c r="H29" i="1"/>
  <c r="G29" i="1"/>
  <c r="E29" i="1"/>
  <c r="D29" i="1"/>
  <c r="M28" i="1"/>
  <c r="E28" i="1"/>
  <c r="D28" i="1"/>
  <c r="E27" i="1"/>
  <c r="D27" i="1"/>
  <c r="M26" i="1"/>
  <c r="J26" i="1"/>
  <c r="I26" i="1"/>
  <c r="H26" i="1"/>
  <c r="G26" i="1"/>
  <c r="E26" i="1"/>
  <c r="D26" i="1"/>
  <c r="B26" i="1"/>
  <c r="M25" i="1"/>
  <c r="J25" i="1"/>
  <c r="I25" i="1"/>
  <c r="H25" i="1"/>
  <c r="G25" i="1"/>
  <c r="E25" i="1"/>
  <c r="D25" i="1"/>
  <c r="M24" i="1"/>
  <c r="J24" i="1"/>
  <c r="I24" i="1"/>
  <c r="H24" i="1"/>
  <c r="G24" i="1"/>
  <c r="E24" i="1"/>
  <c r="D24" i="1"/>
  <c r="M23" i="1"/>
  <c r="J23" i="1"/>
  <c r="I23" i="1"/>
  <c r="H23" i="1"/>
  <c r="G23" i="1"/>
  <c r="E23" i="1"/>
  <c r="D23" i="1"/>
  <c r="M22" i="1"/>
  <c r="J22" i="1"/>
  <c r="I22" i="1"/>
  <c r="H22" i="1"/>
  <c r="G22" i="1"/>
  <c r="E22" i="1"/>
  <c r="D22" i="1"/>
  <c r="M21" i="1"/>
  <c r="J21" i="1"/>
  <c r="I21" i="1"/>
  <c r="H21" i="1"/>
  <c r="G21" i="1"/>
  <c r="E21" i="1"/>
  <c r="D21" i="1"/>
  <c r="M20" i="1"/>
  <c r="J20" i="1"/>
  <c r="I20" i="1"/>
  <c r="H20" i="1"/>
  <c r="G20" i="1"/>
  <c r="E20" i="1"/>
  <c r="D20" i="1"/>
  <c r="E19" i="1"/>
  <c r="D19" i="1"/>
  <c r="E18" i="1"/>
  <c r="D18" i="1"/>
  <c r="M17" i="1"/>
  <c r="J17" i="1"/>
  <c r="I17" i="1"/>
  <c r="H17" i="1"/>
  <c r="G17" i="1"/>
  <c r="E17" i="1"/>
  <c r="D17" i="1"/>
  <c r="M16" i="1"/>
  <c r="J16" i="1"/>
  <c r="I16" i="1"/>
  <c r="H16" i="1"/>
  <c r="G16" i="1"/>
  <c r="E16" i="1"/>
  <c r="D16" i="1"/>
  <c r="M15" i="1"/>
  <c r="J15" i="1"/>
  <c r="I15" i="1"/>
  <c r="H15" i="1"/>
  <c r="G15" i="1"/>
  <c r="E15" i="1"/>
  <c r="D15" i="1"/>
  <c r="M14" i="1"/>
  <c r="J14" i="1"/>
  <c r="I14" i="1"/>
  <c r="H14" i="1"/>
  <c r="G14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<sst xmlns="http://schemas.openxmlformats.org/spreadsheetml/2006/main" count="852" uniqueCount="136">
  <si>
    <t>No</t>
  </si>
  <si>
    <t>FECHA DE TRAMITE</t>
  </si>
  <si>
    <t>VALIDADOR</t>
  </si>
  <si>
    <t>CEDULA</t>
  </si>
  <si>
    <t>NOMBRES Y APELLIDOS</t>
  </si>
  <si>
    <t>COD EVENTO*</t>
  </si>
  <si>
    <t>NOMBRE DEL EVENTO SEGÚN CUC*</t>
  </si>
  <si>
    <t>FACULTAD*</t>
  </si>
  <si>
    <t>CENTRO DE COSTO*</t>
  </si>
  <si>
    <t>TIPO DE CURSO*</t>
  </si>
  <si>
    <t>MODALIDAD FUNCIONES DENTRO DEL EVENTO</t>
  </si>
  <si>
    <t>HORA EN QUE DICTA AM/PM</t>
  </si>
  <si>
    <t>INTENSIDAD HORARIA EVENTO*</t>
  </si>
  <si>
    <t>TOTAL HORAS INCENTIVOS</t>
  </si>
  <si>
    <t xml:space="preserve">FECHA INICIO (DE LA SESION)   </t>
  </si>
  <si>
    <t xml:space="preserve">FECHA FIN (DE LA SESION)   </t>
  </si>
  <si>
    <t>OBSERVACIONES</t>
  </si>
  <si>
    <t>EMISION</t>
  </si>
  <si>
    <t>FIRMA CONFERENCISTA</t>
  </si>
  <si>
    <t>FIRMA JAFS  Y GERENCIA</t>
  </si>
  <si>
    <t>FIRMA DECANO</t>
  </si>
  <si>
    <t>Envio de cierre de incentivos</t>
  </si>
  <si>
    <t>ENVIO PARA CIERRE Y PAGO</t>
  </si>
  <si>
    <t>PROVISION2</t>
  </si>
  <si>
    <t>DESMONTE</t>
  </si>
  <si>
    <t>0E0Z</t>
  </si>
  <si>
    <t>0E0Z DIRECCIONAMIENTO ESTRATÉGICO DE REDES INTEGRALES E INTEGRADAS DE SALUD</t>
  </si>
  <si>
    <t>ESCUELA DE MEDICINA Y CIENCIAS DE LA SALUD</t>
  </si>
  <si>
    <t>ABT004</t>
  </si>
  <si>
    <t>DIPLOMADO (GSB)</t>
  </si>
  <si>
    <t>CONFERENCIA</t>
  </si>
  <si>
    <t>18:00 A 21:00</t>
  </si>
  <si>
    <t>7:00 A 10:00</t>
  </si>
  <si>
    <t>0EF1</t>
  </si>
  <si>
    <t>0EF1 DIPLOMADO EN EPIDEMIOLOGÍA E INVESTIGACIÓN CLÍNICA GR3</t>
  </si>
  <si>
    <t>ABT011</t>
  </si>
  <si>
    <t>DIPLOMADO (ABIERTO)</t>
  </si>
  <si>
    <t>ESTRUCTURACION</t>
  </si>
  <si>
    <t>N/A</t>
  </si>
  <si>
    <t>17:00 A 21:00</t>
  </si>
  <si>
    <t>0F82</t>
  </si>
  <si>
    <t>08:00 A 12:00</t>
  </si>
  <si>
    <t>08:00 A 11:00</t>
  </si>
  <si>
    <t>AUTORIA</t>
  </si>
  <si>
    <t>0E9F</t>
  </si>
  <si>
    <t>0E9F DIPLOMADO ESTRATEGIAS AVANZADAS DE ANÁLISIS Y VISUALIZACIÓN DE DATOS USANDO POWER BI</t>
  </si>
  <si>
    <t>ESCUELA DE INGENIERÍA, CIENCIA Y TECNOLOGÍA</t>
  </si>
  <si>
    <t>AIT002</t>
  </si>
  <si>
    <t> </t>
  </si>
  <si>
    <t>0EOB</t>
  </si>
  <si>
    <t>0EOB DIPLOMADO EN EPIDEMIOLOGÍA E INVESTIGACIÓN CLÍNICA</t>
  </si>
  <si>
    <t>ABT024</t>
  </si>
  <si>
    <t>DIPLOMADO (REGIÓN)</t>
  </si>
  <si>
    <t>0F3O</t>
  </si>
  <si>
    <t>14:00 A 18:00</t>
  </si>
  <si>
    <t>0F3P</t>
  </si>
  <si>
    <t>0EVT</t>
  </si>
  <si>
    <t>TUTORIA</t>
  </si>
  <si>
    <t>MAYO</t>
  </si>
  <si>
    <t>0FDM</t>
  </si>
  <si>
    <t>0FFZ</t>
  </si>
  <si>
    <t>0E0X</t>
  </si>
  <si>
    <t>0E0X DIPLOMADO VIRTUAL EN MEDICINA DEL DOLOR Y CUIDADO PALIATIVO GR4</t>
  </si>
  <si>
    <t>17:00 A 19:00</t>
  </si>
  <si>
    <t>0EW3</t>
  </si>
  <si>
    <t>17:00 a 21:00</t>
  </si>
  <si>
    <t>ABRIL</t>
  </si>
  <si>
    <t xml:space="preserve">19:00	21:00
</t>
  </si>
  <si>
    <t>0EZE</t>
  </si>
  <si>
    <t>17:30 A 21:30</t>
  </si>
  <si>
    <t>8:00 A 12:00</t>
  </si>
  <si>
    <t>13:00 A 17:00</t>
  </si>
  <si>
    <t>0F0J</t>
  </si>
  <si>
    <t>0F0W</t>
  </si>
  <si>
    <t>AGOSTO</t>
  </si>
  <si>
    <t>0F10</t>
  </si>
  <si>
    <t>9:00 A 12:00</t>
  </si>
  <si>
    <t>0FJ8</t>
  </si>
  <si>
    <t>0FB5</t>
  </si>
  <si>
    <t>18:00 A 20:00</t>
  </si>
  <si>
    <t>DCT001</t>
  </si>
  <si>
    <t>0FIX</t>
  </si>
  <si>
    <t>0F1F</t>
  </si>
  <si>
    <t>7:00 A 13:00</t>
  </si>
  <si>
    <t>17:30 A 19:30</t>
  </si>
  <si>
    <t>12:00 A 17:00</t>
  </si>
  <si>
    <t>19:30 A 21:30</t>
  </si>
  <si>
    <t>10:00 A 13:00</t>
  </si>
  <si>
    <t>0FKA</t>
  </si>
  <si>
    <t>PROVISIONE 5.500.000 EN MARZO</t>
  </si>
  <si>
    <t>JULIO</t>
  </si>
  <si>
    <t>NOVIEMBRE</t>
  </si>
  <si>
    <t>0F45</t>
  </si>
  <si>
    <t>0FI9</t>
  </si>
  <si>
    <t>0FLM</t>
  </si>
  <si>
    <t xml:space="preserve">     11/03/2025</t>
  </si>
  <si>
    <t>0FLQ</t>
  </si>
  <si>
    <t>0FJE</t>
  </si>
  <si>
    <t>0F90</t>
  </si>
  <si>
    <t>0FM8</t>
  </si>
  <si>
    <t>0F0I</t>
  </si>
  <si>
    <t>80:00 A 11:00</t>
  </si>
  <si>
    <t>11:00 A 13:00</t>
  </si>
  <si>
    <t>14:00 A 17:00</t>
  </si>
  <si>
    <t>17:00 A 20:00</t>
  </si>
  <si>
    <t>16:00 A 19:00</t>
  </si>
  <si>
    <t>0FAQ</t>
  </si>
  <si>
    <t>05:30 A 06:30</t>
  </si>
  <si>
    <t>04:30 PM A 09:30 PM</t>
  </si>
  <si>
    <t>0FER</t>
  </si>
  <si>
    <t>0FEV</t>
  </si>
  <si>
    <t>AJT019</t>
  </si>
  <si>
    <t>0F91</t>
  </si>
  <si>
    <t>0F6K</t>
  </si>
  <si>
    <t>0F6O</t>
  </si>
  <si>
    <t>0FA3</t>
  </si>
  <si>
    <t>0F8R</t>
  </si>
  <si>
    <t>0F8S</t>
  </si>
  <si>
    <t>09:00  A	13:00</t>
  </si>
  <si>
    <t>14:00  A	18:00</t>
  </si>
  <si>
    <t>0F85</t>
  </si>
  <si>
    <t>19:00 A 21:00</t>
  </si>
  <si>
    <t>0F92</t>
  </si>
  <si>
    <t>18:00 A 19:40</t>
  </si>
  <si>
    <t>0FNN</t>
  </si>
  <si>
    <t>0F95</t>
  </si>
  <si>
    <t>0F4S</t>
  </si>
  <si>
    <t>0F87</t>
  </si>
  <si>
    <t>0F93</t>
  </si>
  <si>
    <t>0F9M</t>
  </si>
  <si>
    <t>AJT011</t>
  </si>
  <si>
    <t xml:space="preserve">08:00 A 10:15 </t>
  </si>
  <si>
    <t>0FAZ</t>
  </si>
  <si>
    <t>N//A</t>
  </si>
  <si>
    <t>8:00:00 A 12:00</t>
  </si>
  <si>
    <t>0FA9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</si>
</sst>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-mmm;@"/>
    <numFmt numFmtId="165" formatCode="[$-C0A]mmm\-yy;@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"/>
      <name val="Aptos Display"/>
      <family val="2"/>
      <scheme val="major"/>
    </font>
    <font>
      <b/>
      <sz val="8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9"/>
      <color theme="1"/>
      <name val="Aptos Display"/>
      <family val="2"/>
      <scheme val="major"/>
    </font>
    <font>
      <sz val="9"/>
      <color rgb="FF000000"/>
      <name val="Aptos Display"/>
      <family val="2"/>
      <scheme val="major"/>
    </font>
    <font>
      <sz val="8"/>
      <color theme="1"/>
      <name val="Aptos Narrow"/>
      <family val="2"/>
      <scheme val="minor"/>
    </font>
    <font>
      <sz val="8"/>
      <color rgb="FF000000"/>
      <name val="Calibri"/>
      <family val="2"/>
    </font>
    <font>
      <sz val="8"/>
      <color rgb="FF000000"/>
      <name val="Aptos Narrow"/>
      <family val="2"/>
      <scheme val="minor"/>
    </font>
    <font>
      <sz val="8"/>
      <color theme="1"/>
      <name val="Aptos Display"/>
      <family val="2"/>
      <scheme val="major"/>
    </font>
    <font>
      <sz val="9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BF8F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vertical="center" wrapText="1"/>
    </xf>
    <xf numFmtId="14" fontId="3" fillId="5" borderId="2" xfId="1" applyNumberFormat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14" fontId="4" fillId="6" borderId="1" xfId="1" applyNumberFormat="1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0" fontId="6" fillId="0" borderId="1" xfId="1" applyFont="1" applyBorder="1"/>
    <xf numFmtId="14" fontId="6" fillId="0" borderId="1" xfId="1" applyNumberFormat="1" applyFont="1" applyBorder="1"/>
    <xf numFmtId="0" fontId="7" fillId="0" borderId="1" xfId="1" applyFont="1" applyBorder="1"/>
    <xf numFmtId="0" fontId="7" fillId="0" borderId="3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20" fontId="6" fillId="0" borderId="1" xfId="1" applyNumberFormat="1" applyFont="1" applyBorder="1" applyAlignment="1">
      <alignment horizontal="center"/>
    </xf>
    <xf numFmtId="14" fontId="6" fillId="0" borderId="1" xfId="1" applyNumberFormat="1" applyFont="1" applyBorder="1" applyAlignment="1">
      <alignment horizontal="right"/>
    </xf>
    <xf numFmtId="0" fontId="8" fillId="7" borderId="1" xfId="1" applyFont="1" applyFill="1" applyBorder="1"/>
    <xf numFmtId="164" fontId="8" fillId="7" borderId="1" xfId="1" applyNumberFormat="1" applyFont="1" applyFill="1" applyBorder="1"/>
    <xf numFmtId="164" fontId="8" fillId="0" borderId="1" xfId="1" applyNumberFormat="1" applyFont="1" applyBorder="1"/>
    <xf numFmtId="14" fontId="8" fillId="8" borderId="2" xfId="1" applyNumberFormat="1" applyFont="1" applyFill="1" applyBorder="1"/>
    <xf numFmtId="0" fontId="8" fillId="0" borderId="1" xfId="1" applyFont="1" applyBorder="1"/>
    <xf numFmtId="0" fontId="5" fillId="0" borderId="0" xfId="1" applyFont="1"/>
    <xf numFmtId="14" fontId="8" fillId="9" borderId="1" xfId="1" applyNumberFormat="1" applyFont="1" applyFill="1" applyBorder="1"/>
    <xf numFmtId="14" fontId="8" fillId="0" borderId="1" xfId="1" applyNumberFormat="1" applyFont="1" applyBorder="1"/>
    <xf numFmtId="164" fontId="8" fillId="10" borderId="1" xfId="1" applyNumberFormat="1" applyFont="1" applyFill="1" applyBorder="1"/>
    <xf numFmtId="0" fontId="9" fillId="11" borderId="1" xfId="1" applyFont="1" applyFill="1" applyBorder="1" applyAlignment="1">
      <alignment horizontal="center"/>
    </xf>
    <xf numFmtId="0" fontId="10" fillId="7" borderId="4" xfId="1" applyFont="1" applyFill="1" applyBorder="1"/>
    <xf numFmtId="164" fontId="10" fillId="10" borderId="4" xfId="1" applyNumberFormat="1" applyFont="1" applyFill="1" applyBorder="1"/>
    <xf numFmtId="164" fontId="8" fillId="0" borderId="3" xfId="1" applyNumberFormat="1" applyFont="1" applyBorder="1"/>
    <xf numFmtId="0" fontId="10" fillId="7" borderId="5" xfId="1" applyFont="1" applyFill="1" applyBorder="1"/>
    <xf numFmtId="164" fontId="10" fillId="10" borderId="5" xfId="1" applyNumberFormat="1" applyFont="1" applyFill="1" applyBorder="1"/>
    <xf numFmtId="164" fontId="10" fillId="10" borderId="6" xfId="1" applyNumberFormat="1" applyFont="1" applyFill="1" applyBorder="1"/>
    <xf numFmtId="14" fontId="6" fillId="0" borderId="6" xfId="1" applyNumberFormat="1" applyFont="1" applyBorder="1"/>
    <xf numFmtId="0" fontId="7" fillId="0" borderId="6" xfId="1" applyFont="1" applyBorder="1"/>
    <xf numFmtId="0" fontId="6" fillId="0" borderId="6" xfId="1" applyFont="1" applyBorder="1"/>
    <xf numFmtId="0" fontId="6" fillId="0" borderId="6" xfId="1" applyFont="1" applyBorder="1" applyAlignment="1">
      <alignment horizontal="center"/>
    </xf>
    <xf numFmtId="0" fontId="1" fillId="0" borderId="6" xfId="1" applyBorder="1"/>
    <xf numFmtId="0" fontId="1" fillId="7" borderId="6" xfId="1" applyFill="1" applyBorder="1"/>
    <xf numFmtId="164" fontId="1" fillId="0" borderId="6" xfId="1" applyNumberFormat="1" applyBorder="1"/>
    <xf numFmtId="0" fontId="1" fillId="0" borderId="0" xfId="1"/>
    <xf numFmtId="0" fontId="1" fillId="0" borderId="4" xfId="1" applyBorder="1"/>
    <xf numFmtId="14" fontId="1" fillId="0" borderId="6" xfId="1" applyNumberFormat="1" applyBorder="1"/>
    <xf numFmtId="0" fontId="7" fillId="11" borderId="1" xfId="1" applyFont="1" applyFill="1" applyBorder="1" applyAlignment="1">
      <alignment horizontal="center"/>
    </xf>
    <xf numFmtId="164" fontId="8" fillId="7" borderId="2" xfId="1" applyNumberFormat="1" applyFont="1" applyFill="1" applyBorder="1"/>
    <xf numFmtId="16" fontId="11" fillId="10" borderId="6" xfId="1" applyNumberFormat="1" applyFont="1" applyFill="1" applyBorder="1"/>
    <xf numFmtId="164" fontId="8" fillId="10" borderId="6" xfId="1" applyNumberFormat="1" applyFont="1" applyFill="1" applyBorder="1"/>
    <xf numFmtId="0" fontId="2" fillId="7" borderId="6" xfId="1" applyFont="1" applyFill="1" applyBorder="1"/>
    <xf numFmtId="164" fontId="8" fillId="7" borderId="6" xfId="1" applyNumberFormat="1" applyFont="1" applyFill="1" applyBorder="1"/>
    <xf numFmtId="164" fontId="12" fillId="7" borderId="6" xfId="1" applyNumberFormat="1" applyFont="1" applyFill="1" applyBorder="1"/>
    <xf numFmtId="164" fontId="1" fillId="7" borderId="6" xfId="1" applyNumberFormat="1" applyFill="1" applyBorder="1"/>
    <xf numFmtId="14" fontId="1" fillId="8" borderId="6" xfId="1" applyNumberFormat="1" applyFill="1" applyBorder="1"/>
    <xf numFmtId="164" fontId="8" fillId="10" borderId="2" xfId="1" applyNumberFormat="1" applyFont="1" applyFill="1" applyBorder="1"/>
    <xf numFmtId="164" fontId="1" fillId="0" borderId="7" xfId="1" applyNumberFormat="1" applyBorder="1"/>
    <xf numFmtId="0" fontId="1" fillId="0" borderId="8" xfId="1" applyBorder="1"/>
    <xf numFmtId="14" fontId="1" fillId="0" borderId="4" xfId="1" applyNumberFormat="1" applyBorder="1"/>
    <xf numFmtId="14" fontId="1" fillId="10" borderId="6" xfId="1" applyNumberFormat="1" applyFill="1" applyBorder="1"/>
    <xf numFmtId="16" fontId="1" fillId="7" borderId="6" xfId="1" applyNumberFormat="1" applyFill="1" applyBorder="1"/>
    <xf numFmtId="164" fontId="8" fillId="0" borderId="2" xfId="1" applyNumberFormat="1" applyFont="1" applyBorder="1"/>
    <xf numFmtId="0" fontId="6" fillId="10" borderId="6" xfId="1" applyFont="1" applyFill="1" applyBorder="1" applyAlignment="1">
      <alignment horizontal="center"/>
    </xf>
    <xf numFmtId="165" fontId="8" fillId="12" borderId="1" xfId="1" applyNumberFormat="1" applyFont="1" applyFill="1" applyBorder="1"/>
    <xf numFmtId="0" fontId="7" fillId="0" borderId="9" xfId="1" applyFont="1" applyBorder="1"/>
    <xf numFmtId="0" fontId="6" fillId="0" borderId="9" xfId="1" applyFont="1" applyBorder="1"/>
    <xf numFmtId="0" fontId="6" fillId="0" borderId="9" xfId="1" applyFont="1" applyBorder="1" applyAlignment="1">
      <alignment horizontal="center"/>
    </xf>
    <xf numFmtId="0" fontId="1" fillId="0" borderId="9" xfId="1" applyBorder="1"/>
    <xf numFmtId="0" fontId="1" fillId="7" borderId="9" xfId="1" applyFill="1" applyBorder="1"/>
    <xf numFmtId="164" fontId="1" fillId="0" borderId="9" xfId="1" applyNumberFormat="1" applyBorder="1"/>
    <xf numFmtId="0" fontId="7" fillId="11" borderId="6" xfId="1" applyFont="1" applyFill="1" applyBorder="1" applyAlignment="1">
      <alignment horizontal="center"/>
    </xf>
    <xf numFmtId="0" fontId="6" fillId="0" borderId="1" xfId="1" applyFont="1" applyBorder="1" applyAlignment="1">
      <alignment horizontal="center" wrapText="1"/>
    </xf>
    <xf numFmtId="164" fontId="1" fillId="10" borderId="6" xfId="1" applyNumberFormat="1" applyFill="1" applyBorder="1"/>
    <xf numFmtId="164" fontId="13" fillId="7" borderId="6" xfId="1" applyNumberFormat="1" applyFont="1" applyFill="1" applyBorder="1"/>
    <xf numFmtId="14" fontId="1" fillId="0" borderId="9" xfId="1" applyNumberFormat="1" applyBorder="1"/>
    <xf numFmtId="14" fontId="6" fillId="0" borderId="10" xfId="1" applyNumberFormat="1" applyFont="1" applyBorder="1" applyAlignment="1">
      <alignment horizontal="right"/>
    </xf>
    <xf numFmtId="14" fontId="6" fillId="0" borderId="2" xfId="1" applyNumberFormat="1" applyFont="1" applyBorder="1" applyAlignment="1">
      <alignment horizontal="right"/>
    </xf>
    <xf numFmtId="14" fontId="6" fillId="0" borderId="11" xfId="1" applyNumberFormat="1" applyFont="1" applyBorder="1" applyAlignment="1">
      <alignment horizontal="right"/>
    </xf>
    <xf numFmtId="0" fontId="6" fillId="0" borderId="6" xfId="1" applyFont="1" applyBorder="1" applyAlignment="1">
      <alignment horizontal="center" wrapText="1"/>
    </xf>
    <xf numFmtId="0" fontId="6" fillId="0" borderId="10" xfId="1" applyFont="1" applyBorder="1" applyAlignment="1">
      <alignment horizontal="center"/>
    </xf>
    <xf numFmtId="14" fontId="6" fillId="0" borderId="6" xfId="1" applyNumberFormat="1" applyFont="1" applyBorder="1" applyAlignment="1">
      <alignment horizontal="right"/>
    </xf>
    <xf numFmtId="0" fontId="6" fillId="0" borderId="11" xfId="1" applyFont="1" applyBorder="1" applyAlignment="1">
      <alignment horizontal="center"/>
    </xf>
    <xf numFmtId="0" fontId="7" fillId="11" borderId="2" xfId="1" applyFont="1" applyFill="1" applyBorder="1" applyAlignment="1">
      <alignment horizontal="center"/>
    </xf>
    <xf numFmtId="14" fontId="6" fillId="0" borderId="9" xfId="1" applyNumberFormat="1" applyFont="1" applyBorder="1" applyAlignment="1">
      <alignment horizontal="right"/>
    </xf>
    <xf numFmtId="0" fontId="1" fillId="0" borderId="0" xfId="1" applyAlignment="1">
      <alignment horizontal="center"/>
    </xf>
    <xf numFmtId="0" fontId="1" fillId="0" borderId="0" xfId="1" applyAlignment="1">
      <alignment horizontal="right"/>
    </xf>
    <xf numFmtId="164" fontId="1" fillId="0" borderId="0" xfId="1" applyNumberFormat="1"/>
    <xf numFmtId="14" fontId="1" fillId="0" borderId="0" xfId="1" applyNumberFormat="1"/>
  </cellXfs>
  <cellStyles count="2">
    <cellStyle name="Normal" xfId="0" builtinId="0"/>
    <cellStyle name="Normal 3" xfId="1" xr:uid="{81E7595F-FCE1-4ABB-9A61-30A15BE0FB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redu-my.sharepoint.com/personal/daliz_tobon_urosario_edu_co/Documents/EDUCON%20CONTRATACION%202025/INCENTIVOS/Control%20de%20incentivos1.xlsx" TargetMode="External"/><Relationship Id="rId1" Type="http://schemas.openxmlformats.org/officeDocument/2006/relationships/externalLinkPath" Target="https://uredu-my.sharepoint.com/personal/daliz_tobon_urosario_edu_co/Documents/EDUCON%20CONTRATACION%202025/INCENTIVOS/Control%20de%20incentivo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e.olaya\Desktop\educon\2024-%20Marzo%202025%20educon%20certificados.xlsx" TargetMode="External"/><Relationship Id="rId1" Type="http://schemas.openxmlformats.org/officeDocument/2006/relationships/externalLinkPath" Target="2024-%20Marzo%202025%20educon%20certific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guimiento"/>
      <sheetName val="pagados"/>
      <sheetName val="cuc"/>
      <sheetName val="modalidades"/>
      <sheetName val="profesores"/>
      <sheetName val="anuladas"/>
      <sheetName val="Control de incentivos1"/>
    </sheetNames>
    <sheetDataSet>
      <sheetData sheetId="0"/>
      <sheetData sheetId="1"/>
      <sheetData sheetId="2">
        <row r="1">
          <cell r="B1" t="str">
            <v>COD.</v>
          </cell>
          <cell r="C1" t="str">
            <v>DESCRIPCION</v>
          </cell>
          <cell r="D1" t="str">
            <v>MODALIDAD</v>
          </cell>
          <cell r="E1" t="str">
            <v>TIPO CURSO</v>
          </cell>
          <cell r="F1" t="str">
            <v>PROYECTO</v>
          </cell>
          <cell r="H1" t="str">
            <v>INICIO EVENTO</v>
          </cell>
          <cell r="I1" t="str">
            <v>FIN EVENTO</v>
          </cell>
          <cell r="J1" t="str">
            <v>INTENS. HORARIA</v>
          </cell>
          <cell r="K1" t="str">
            <v>PORCENTAJE ASISTENCIA</v>
          </cell>
          <cell r="L1" t="str">
            <v>FACULTAD</v>
          </cell>
        </row>
        <row r="2">
          <cell r="B2" t="str">
            <v>0FIO</v>
          </cell>
          <cell r="C2" t="str">
            <v>CURSO VIRTUAL ACTUALIZACIÓN VACUNAS CONTRA HEPATITIS A Y OTRAS ENFERMEDADES G4</v>
          </cell>
          <cell r="D2" t="str">
            <v>Virtual</v>
          </cell>
          <cell r="E2" t="str">
            <v>CURSO (CORPORATIVOS)</v>
          </cell>
          <cell r="F2" t="str">
            <v>EMPRESA - 9015498112 INFECTOWEB</v>
          </cell>
          <cell r="H2">
            <v>45569</v>
          </cell>
          <cell r="I2">
            <v>45639</v>
          </cell>
          <cell r="J2">
            <v>20</v>
          </cell>
          <cell r="K2" t="str">
            <v>Tipo: TURNO - Porc.: 85%</v>
          </cell>
          <cell r="L2" t="str">
            <v>ESCUELA DE MEDICINA Y CIENCIAS DE LA SALUD</v>
          </cell>
          <cell r="M2" t="str">
            <v> </v>
          </cell>
          <cell r="N2">
            <v>1582000</v>
          </cell>
          <cell r="O2" t="str">
            <v> </v>
          </cell>
          <cell r="P2">
            <v>739</v>
          </cell>
          <cell r="Q2">
            <v>28</v>
          </cell>
          <cell r="R2" t="str">
            <v>SOLO CERTIFICACIÓN</v>
          </cell>
          <cell r="S2" t="str">
            <v>ABT013</v>
          </cell>
        </row>
        <row r="3">
          <cell r="B3" t="str">
            <v>0FMM</v>
          </cell>
          <cell r="C3" t="str">
            <v>CURSO VIRTUAL ACTUALIZACIÓN VACUNAS CONTRA HEPATITIS A Y OTRAS ENFERMEDADES G5</v>
          </cell>
          <cell r="D3" t="str">
            <v>Virtual</v>
          </cell>
          <cell r="E3" t="str">
            <v>CURSO (CORPORATIVOS)</v>
          </cell>
          <cell r="F3" t="str">
            <v>EMPRESA - 9015498112 INFECTOWEB</v>
          </cell>
          <cell r="H3">
            <v>45569</v>
          </cell>
          <cell r="I3">
            <v>45639</v>
          </cell>
          <cell r="J3">
            <v>20</v>
          </cell>
          <cell r="K3" t="str">
            <v>Tipo: TURNO - Porc.: 85%</v>
          </cell>
          <cell r="L3" t="str">
            <v>ESCUELA DE MEDICINA Y CIENCIAS DE LA SALUD</v>
          </cell>
          <cell r="M3" t="str">
            <v> </v>
          </cell>
          <cell r="N3">
            <v>1130000</v>
          </cell>
          <cell r="O3" t="str">
            <v> </v>
          </cell>
          <cell r="P3">
            <v>739</v>
          </cell>
          <cell r="Q3">
            <v>20</v>
          </cell>
          <cell r="R3" t="str">
            <v>SOLO CERTIFICACIÓN</v>
          </cell>
          <cell r="S3" t="str">
            <v>ABT013</v>
          </cell>
        </row>
        <row r="4">
          <cell r="B4" t="str">
            <v>0FIC</v>
          </cell>
          <cell r="C4" t="str">
            <v>CURSO VIRTUAL DE ABORDAJE INTEGRAL EN NUTRICIÓN DEL PACIENTE EN NEFROPROTECCIÓN GR-2</v>
          </cell>
          <cell r="D4" t="str">
            <v>Virtual</v>
          </cell>
          <cell r="E4" t="str">
            <v>CURSO (CORPORATIVOS)</v>
          </cell>
          <cell r="F4" t="str">
            <v>EMPRESA - 9015498112 INFECTOWEB</v>
          </cell>
          <cell r="H4">
            <v>45572</v>
          </cell>
          <cell r="I4">
            <v>45629</v>
          </cell>
          <cell r="J4">
            <v>20</v>
          </cell>
          <cell r="K4" t="str">
            <v>Tipo: TURNO - Porc.: 85%</v>
          </cell>
          <cell r="L4" t="str">
            <v>ESCUELA DE MEDICINA Y CIENCIAS DE LA SALUD</v>
          </cell>
          <cell r="M4" t="str">
            <v> </v>
          </cell>
          <cell r="N4">
            <v>847500</v>
          </cell>
          <cell r="O4" t="str">
            <v> </v>
          </cell>
          <cell r="P4">
            <v>739</v>
          </cell>
          <cell r="Q4">
            <v>15</v>
          </cell>
          <cell r="R4" t="str">
            <v>SOLO CERTIFICACIÓN</v>
          </cell>
          <cell r="S4" t="str">
            <v>ABT006</v>
          </cell>
        </row>
        <row r="5">
          <cell r="B5" t="str">
            <v>0FLX</v>
          </cell>
          <cell r="C5" t="str">
            <v>CURSO VIRTUAL DE ABORDAJE INTEGRAL EN NUTRICIÓN DEL PACIENTE EN NEFROPROTECCIÓN G-3</v>
          </cell>
          <cell r="D5" t="str">
            <v>Virtual</v>
          </cell>
          <cell r="E5" t="str">
            <v>CURSO (CORPORATIVOS)</v>
          </cell>
          <cell r="F5" t="str">
            <v>EMPRESA - 9015498112 INFECTOWEB</v>
          </cell>
          <cell r="H5">
            <v>45572</v>
          </cell>
          <cell r="I5">
            <v>45629</v>
          </cell>
          <cell r="J5">
            <v>20</v>
          </cell>
          <cell r="K5" t="str">
            <v>Tipo: TURNO - Porc.: 85%</v>
          </cell>
          <cell r="L5" t="str">
            <v>ESCUELA DE MEDICINA Y CIENCIAS DE LA SALUD</v>
          </cell>
          <cell r="M5" t="str">
            <v> </v>
          </cell>
          <cell r="N5">
            <v>1130000</v>
          </cell>
          <cell r="O5" t="str">
            <v> </v>
          </cell>
          <cell r="P5">
            <v>739</v>
          </cell>
          <cell r="Q5">
            <v>20</v>
          </cell>
          <cell r="R5" t="str">
            <v>SOLO CERTIFICACIÓN</v>
          </cell>
          <cell r="S5" t="str">
            <v>ABT013</v>
          </cell>
        </row>
        <row r="6">
          <cell r="B6" t="str">
            <v>0F49</v>
          </cell>
          <cell r="C6" t="str">
            <v>0F49 SHORT COURSE CROSSING BOUNDARIES: INTERCULTURAL APPROACHES TO EDUCATION</v>
          </cell>
          <cell r="D6" t="str">
            <v>Presencial</v>
          </cell>
          <cell r="E6" t="str">
            <v>CURSO (REGIÓN)</v>
          </cell>
          <cell r="F6" t="str">
            <v> </v>
          </cell>
          <cell r="H6">
            <v>45663</v>
          </cell>
          <cell r="I6">
            <v>45667</v>
          </cell>
          <cell r="J6">
            <v>144</v>
          </cell>
          <cell r="K6" t="str">
            <v>Tipo: TURNO - Porc.: 85%</v>
          </cell>
          <cell r="L6" t="str">
            <v>CANCILLERIA</v>
          </cell>
          <cell r="M6" t="str">
            <v> </v>
          </cell>
          <cell r="N6">
            <v>106428876</v>
          </cell>
          <cell r="O6" t="str">
            <v> </v>
          </cell>
          <cell r="P6">
            <v>739</v>
          </cell>
          <cell r="Q6">
            <v>23</v>
          </cell>
          <cell r="R6" t="str">
            <v>PRESENCIAL</v>
          </cell>
          <cell r="S6" t="str">
            <v>DCT001</v>
          </cell>
        </row>
        <row r="7">
          <cell r="B7" t="str">
            <v>0EVP</v>
          </cell>
          <cell r="C7" t="str">
            <v>0EVP DIPLOMADO VIRTUAL EN CONTRATACIÓN ESTATAL</v>
          </cell>
          <cell r="D7" t="str">
            <v>Virtual</v>
          </cell>
          <cell r="E7" t="str">
            <v>DIPLOMADO (ABIERTO)</v>
          </cell>
          <cell r="F7" t="str">
            <v> </v>
          </cell>
          <cell r="H7">
            <v>45670</v>
          </cell>
          <cell r="I7">
            <v>45774</v>
          </cell>
          <cell r="J7">
            <v>80</v>
          </cell>
          <cell r="K7" t="str">
            <v>Tipo: CURSO - Porc.: 85%</v>
          </cell>
          <cell r="L7" t="str">
            <v>JURISPRUDENCIA</v>
          </cell>
          <cell r="M7" t="str">
            <v> </v>
          </cell>
          <cell r="N7">
            <v>2200000</v>
          </cell>
          <cell r="O7" t="str">
            <v> </v>
          </cell>
          <cell r="P7">
            <v>739</v>
          </cell>
          <cell r="Q7">
            <v>16</v>
          </cell>
          <cell r="R7" t="str">
            <v>VIRTUAL</v>
          </cell>
          <cell r="S7" t="str">
            <v>AJT011</v>
          </cell>
        </row>
        <row r="8">
          <cell r="B8" t="str">
            <v>0EVW</v>
          </cell>
          <cell r="C8" t="str">
            <v>0EVW DIPLOMADO EN DESCODIFICACIÓN EMOCIONAL; CONVERSANDO PARA SANAR EL ALMA: POLIEDROS, ANÁLISIS BIOLÓGICO EMOCIONAL, CONSTELACIONES, TRANSGENERACIONAL, DESCODIFICACIÓN DENTAL, RADIESTESIA, SÍMBOLOS CURATIVOS, MANEJO DE DUELOS, NIÑOS GENERACIONALES.</v>
          </cell>
          <cell r="D8" t="str">
            <v>Semi-presencial</v>
          </cell>
          <cell r="E8" t="str">
            <v>DIPLOMADO (ABIERTO)</v>
          </cell>
          <cell r="F8" t="str">
            <v> </v>
          </cell>
          <cell r="H8">
            <v>45670</v>
          </cell>
          <cell r="I8">
            <v>45805</v>
          </cell>
          <cell r="J8">
            <v>159</v>
          </cell>
          <cell r="K8" t="str">
            <v>Tipo: TURNO - Porc.: 85%</v>
          </cell>
          <cell r="L8" t="str">
            <v>ESCUELA DE MEDICINA Y CIENCIAS DE LA SALUD</v>
          </cell>
          <cell r="M8" t="str">
            <v> </v>
          </cell>
          <cell r="N8">
            <v>3740000</v>
          </cell>
          <cell r="O8" t="str">
            <v> </v>
          </cell>
          <cell r="P8">
            <v>739</v>
          </cell>
          <cell r="Q8">
            <v>31</v>
          </cell>
          <cell r="R8" t="str">
            <v>ACCESO REMOTO Y QUINTA MUTIS</v>
          </cell>
          <cell r="S8" t="str">
            <v>ABT011</v>
          </cell>
        </row>
        <row r="9">
          <cell r="B9" t="str">
            <v>0EWY</v>
          </cell>
          <cell r="C9" t="str">
            <v>0EWY CURSO PREPÁRESE Y GANE CONCURSO A LA CARRERA DIPLOMÁTICA Y CONSULAR</v>
          </cell>
          <cell r="D9" t="str">
            <v>Acceso Remoto</v>
          </cell>
          <cell r="E9" t="str">
            <v>CURSO (ABIERTO)</v>
          </cell>
          <cell r="F9" t="str">
            <v> </v>
          </cell>
          <cell r="H9">
            <v>45670</v>
          </cell>
          <cell r="I9">
            <v>45684</v>
          </cell>
          <cell r="J9">
            <v>32</v>
          </cell>
          <cell r="K9" t="str">
            <v>Tipo: TURNO - Porc.: 85%</v>
          </cell>
          <cell r="L9" t="str">
            <v>FACULTAD DE ESTUDIOS INTERNACIONES, POLITICOS Y URBANOS</v>
          </cell>
          <cell r="M9" t="str">
            <v> </v>
          </cell>
          <cell r="N9">
            <v>1100000</v>
          </cell>
          <cell r="O9" t="str">
            <v> </v>
          </cell>
          <cell r="P9">
            <v>739</v>
          </cell>
          <cell r="Q9">
            <v>32</v>
          </cell>
          <cell r="R9" t="str">
            <v>ACCESO REMOTO</v>
          </cell>
          <cell r="S9" t="str">
            <v>AGT011</v>
          </cell>
        </row>
        <row r="10">
          <cell r="B10" t="str">
            <v>0EVX</v>
          </cell>
          <cell r="C10" t="str">
            <v>0EVX DIPLOMADO ALTERNATIVAS TERAPÉUTICAS BIOLÓGICAS: HOMEOPATÍA, BIORREGULADORA (HOMOTOXICOLOGÍA), NUTRICIÓN ORTOMOLECULAR Y DE QUELACIÓN (SUEROTERAPIA), OZONOTERAPIA, ESENCIAS FLORALES</v>
          </cell>
          <cell r="D10" t="str">
            <v>Semi-presencial</v>
          </cell>
          <cell r="E10" t="str">
            <v>DIPLOMADO (ABIERTO)</v>
          </cell>
          <cell r="F10" t="str">
            <v> </v>
          </cell>
          <cell r="H10">
            <v>45671</v>
          </cell>
          <cell r="I10">
            <v>45820</v>
          </cell>
          <cell r="J10">
            <v>159</v>
          </cell>
          <cell r="K10" t="str">
            <v>Tipo: TURNO - Porc.: 85%</v>
          </cell>
          <cell r="L10" t="str">
            <v>ESCUELA DE MEDICINA Y CIENCIAS DE LA SALUD</v>
          </cell>
          <cell r="M10" t="str">
            <v> </v>
          </cell>
          <cell r="N10">
            <v>4532000</v>
          </cell>
          <cell r="O10" t="str">
            <v> </v>
          </cell>
          <cell r="P10">
            <v>739</v>
          </cell>
          <cell r="Q10">
            <v>15</v>
          </cell>
          <cell r="R10" t="str">
            <v>ACCESO REMOTO, QUINTA DE MUTIS Y FUNDACIÓN EPHETA</v>
          </cell>
          <cell r="S10" t="str">
            <v>ABT011</v>
          </cell>
        </row>
        <row r="11">
          <cell r="B11" t="str">
            <v>0FDG</v>
          </cell>
          <cell r="C11" t="str">
            <v>G85 SALUD MENTAL EN EL TRABAJO</v>
          </cell>
          <cell r="D11" t="str">
            <v>Acceso Remoto</v>
          </cell>
          <cell r="E11" t="str">
            <v>CURSO (LICITACIONES)</v>
          </cell>
          <cell r="F11" t="str">
            <v>EMPRESA - 860007336 CAJA COLOMBIANA DE SUBSIDIO FAMILIAR-COLSUBSIDIO</v>
          </cell>
          <cell r="H11">
            <v>45671</v>
          </cell>
          <cell r="I11">
            <v>45696</v>
          </cell>
          <cell r="J11">
            <v>60</v>
          </cell>
          <cell r="K11" t="str">
            <v>Tipo: TURNO - Porc.: 80%</v>
          </cell>
          <cell r="L11" t="str">
            <v>DECANATURA DEL MEDIO UNIVERSITARIO</v>
          </cell>
          <cell r="M11" t="str">
            <v> </v>
          </cell>
          <cell r="N11">
            <v>16846784</v>
          </cell>
          <cell r="O11" t="str">
            <v> </v>
          </cell>
          <cell r="P11">
            <v>739</v>
          </cell>
          <cell r="Q11">
            <v>37</v>
          </cell>
          <cell r="R11" t="str">
            <v>ACCESO REMOTO CON TRABAJO ASINCRONICO</v>
          </cell>
          <cell r="S11" t="str">
            <v>AUT005</v>
          </cell>
        </row>
        <row r="12">
          <cell r="B12" t="str">
            <v>0FDH</v>
          </cell>
          <cell r="C12" t="str">
            <v>G86 SALUD MENTAL EN EL TRABAJO</v>
          </cell>
          <cell r="D12" t="str">
            <v>Acceso Remoto</v>
          </cell>
          <cell r="E12" t="str">
            <v>CURSO (LICITACIONES)</v>
          </cell>
          <cell r="F12" t="str">
            <v>EMPRESA - 860007336 CAJA COLOMBIANA DE SUBSIDIO FAMILIAR-COLSUBSIDIO</v>
          </cell>
          <cell r="H12">
            <v>45671</v>
          </cell>
          <cell r="I12">
            <v>45696</v>
          </cell>
          <cell r="J12">
            <v>60</v>
          </cell>
          <cell r="K12" t="str">
            <v>Tipo: TURNO - Porc.: 80%</v>
          </cell>
          <cell r="L12" t="str">
            <v>DECANATURA DEL MEDIO UNIVERSITARIO</v>
          </cell>
          <cell r="M12" t="str">
            <v> </v>
          </cell>
          <cell r="N12">
            <v>16846784</v>
          </cell>
          <cell r="O12" t="str">
            <v> </v>
          </cell>
          <cell r="P12">
            <v>739</v>
          </cell>
          <cell r="Q12">
            <v>36</v>
          </cell>
          <cell r="R12" t="str">
            <v>ACCESO REMOTO CON TRABAJO ASINCRONICO</v>
          </cell>
          <cell r="S12" t="str">
            <v>AUT005</v>
          </cell>
        </row>
        <row r="13">
          <cell r="B13" t="str">
            <v>0FDI</v>
          </cell>
          <cell r="C13" t="str">
            <v>G87 SALUD MENTAL EN EL TRABAJO</v>
          </cell>
          <cell r="D13" t="str">
            <v>Acceso Remoto</v>
          </cell>
          <cell r="E13" t="str">
            <v>CURSO (LICITACIONES)</v>
          </cell>
          <cell r="F13" t="str">
            <v>EMPRESA - 860007336 CAJA COLOMBIANA DE SUBSIDIO FAMILIAR-COLSUBSIDIO</v>
          </cell>
          <cell r="H13">
            <v>45671</v>
          </cell>
          <cell r="I13">
            <v>45696</v>
          </cell>
          <cell r="J13">
            <v>60</v>
          </cell>
          <cell r="K13" t="str">
            <v>Tipo: TURNO - Porc.: 80%</v>
          </cell>
          <cell r="L13" t="str">
            <v>DECANATURA DEL MEDIO UNIVERSITARIO</v>
          </cell>
          <cell r="M13" t="str">
            <v> </v>
          </cell>
          <cell r="N13">
            <v>16846784</v>
          </cell>
          <cell r="O13" t="str">
            <v> </v>
          </cell>
          <cell r="P13">
            <v>739</v>
          </cell>
          <cell r="Q13">
            <v>36</v>
          </cell>
          <cell r="R13" t="str">
            <v>ACCESO REMOTO CON TRABAJO ASINCRONICO</v>
          </cell>
          <cell r="S13" t="str">
            <v>AUT005</v>
          </cell>
        </row>
        <row r="14">
          <cell r="B14" t="str">
            <v>0FDJ</v>
          </cell>
          <cell r="C14" t="str">
            <v>G89 SALUD MENTAL EN EL TRABAJO</v>
          </cell>
          <cell r="D14" t="str">
            <v>Acceso Remoto</v>
          </cell>
          <cell r="E14" t="str">
            <v>CURSO (LICITACIONES)</v>
          </cell>
          <cell r="F14" t="str">
            <v>EMPRESA - 860007336 CAJA COLOMBIANA DE SUBSIDIO FAMILIAR-COLSUBSIDIO</v>
          </cell>
          <cell r="H14">
            <v>45671</v>
          </cell>
          <cell r="I14">
            <v>45696</v>
          </cell>
          <cell r="J14">
            <v>60</v>
          </cell>
          <cell r="K14" t="str">
            <v>Tipo: TURNO - Porc.: 80%</v>
          </cell>
          <cell r="L14" t="str">
            <v>DECANATURA DEL MEDIO UNIVERSITARIO</v>
          </cell>
          <cell r="M14" t="str">
            <v> </v>
          </cell>
          <cell r="N14">
            <v>16846784</v>
          </cell>
          <cell r="O14" t="str">
            <v> </v>
          </cell>
          <cell r="P14">
            <v>739</v>
          </cell>
          <cell r="Q14">
            <v>40</v>
          </cell>
          <cell r="R14" t="str">
            <v>ACCESO REMOTO CON TRABAJO ASINCRONICO</v>
          </cell>
          <cell r="S14" t="str">
            <v>AUT005</v>
          </cell>
        </row>
        <row r="15">
          <cell r="B15" t="str">
            <v>0FDK</v>
          </cell>
          <cell r="C15" t="str">
            <v>G24 PREVENCION EN SALUD MENTAL</v>
          </cell>
          <cell r="D15" t="str">
            <v>Acceso Remoto</v>
          </cell>
          <cell r="E15" t="str">
            <v>CURSO (LICITACIONES)</v>
          </cell>
          <cell r="F15" t="str">
            <v>EMPRESA - 860007336 CAJA COLOMBIANA DE SUBSIDIO FAMILIAR-COLSUBSIDIO</v>
          </cell>
          <cell r="H15">
            <v>45671</v>
          </cell>
          <cell r="I15">
            <v>45693</v>
          </cell>
          <cell r="J15">
            <v>60</v>
          </cell>
          <cell r="K15" t="str">
            <v>Tipo: TURNO - Porc.: 80%</v>
          </cell>
          <cell r="L15" t="str">
            <v>DECANATURA DEL MEDIO UNIVERSITARIO</v>
          </cell>
          <cell r="M15" t="str">
            <v> </v>
          </cell>
          <cell r="N15">
            <v>16846784</v>
          </cell>
          <cell r="O15" t="str">
            <v> </v>
          </cell>
          <cell r="P15">
            <v>739</v>
          </cell>
          <cell r="Q15">
            <v>36</v>
          </cell>
          <cell r="R15" t="str">
            <v>ACCESO REMOTO CON TRABAJO ASINCRONICO</v>
          </cell>
          <cell r="S15" t="str">
            <v>AUT005</v>
          </cell>
        </row>
        <row r="16">
          <cell r="B16" t="str">
            <v>0FDL</v>
          </cell>
          <cell r="C16" t="str">
            <v>G25 PREVENCION EN SALUD MENTAL</v>
          </cell>
          <cell r="D16" t="str">
            <v>Acceso Remoto</v>
          </cell>
          <cell r="E16" t="str">
            <v>CURSO (LICITACIONES)</v>
          </cell>
          <cell r="F16" t="str">
            <v>EMPRESA - 860007336 CAJA COLOMBIANA DE SUBSIDIO FAMILIAR-COLSUBSIDIO</v>
          </cell>
          <cell r="H16">
            <v>45671</v>
          </cell>
          <cell r="I16">
            <v>45693</v>
          </cell>
          <cell r="J16">
            <v>60</v>
          </cell>
          <cell r="K16" t="str">
            <v>Tipo: TURNO - Porc.: 80%</v>
          </cell>
          <cell r="L16" t="str">
            <v>DECANATURA DEL MEDIO UNIVERSITARIO</v>
          </cell>
          <cell r="M16" t="str">
            <v> </v>
          </cell>
          <cell r="N16">
            <v>16846784</v>
          </cell>
          <cell r="O16" t="str">
            <v> </v>
          </cell>
          <cell r="P16">
            <v>739</v>
          </cell>
          <cell r="Q16">
            <v>35</v>
          </cell>
          <cell r="R16" t="str">
            <v>ACCESO REMOTO CON TRABAJO ASINCRONICO</v>
          </cell>
          <cell r="S16" t="str">
            <v>AUT005</v>
          </cell>
        </row>
        <row r="17">
          <cell r="B17" t="str">
            <v>0FDM</v>
          </cell>
          <cell r="C17" t="str">
            <v>G26 PREVENCION EN SALUD MENTAL</v>
          </cell>
          <cell r="D17" t="str">
            <v>Acceso Remoto</v>
          </cell>
          <cell r="E17" t="str">
            <v>CURSO (LICITACIONES)</v>
          </cell>
          <cell r="F17" t="str">
            <v>EMPRESA - 860007336 CAJA COLOMBIANA DE SUBSIDIO FAMILIAR-COLSUBSIDIO</v>
          </cell>
          <cell r="H17">
            <v>45671</v>
          </cell>
          <cell r="I17">
            <v>45693</v>
          </cell>
          <cell r="J17">
            <v>60</v>
          </cell>
          <cell r="K17" t="str">
            <v>Tipo: TURNO - Porc.: 80%</v>
          </cell>
          <cell r="L17" t="str">
            <v>DECANATURA DEL MEDIO UNIVERSITARIO</v>
          </cell>
          <cell r="M17" t="str">
            <v> </v>
          </cell>
          <cell r="N17">
            <v>16846784</v>
          </cell>
          <cell r="O17" t="str">
            <v> </v>
          </cell>
          <cell r="P17">
            <v>739</v>
          </cell>
          <cell r="Q17">
            <v>35</v>
          </cell>
          <cell r="R17" t="str">
            <v>ACCESO REMOTO CON TRABAJO ASINCRONICO</v>
          </cell>
          <cell r="S17" t="str">
            <v>AUT005</v>
          </cell>
        </row>
        <row r="18">
          <cell r="B18" t="str">
            <v>0FDN</v>
          </cell>
          <cell r="C18" t="str">
            <v>G27 PREVENCION EN SALUD MENTAL</v>
          </cell>
          <cell r="D18" t="str">
            <v>Acceso Remoto</v>
          </cell>
          <cell r="E18" t="str">
            <v>CURSO (LICITACIONES)</v>
          </cell>
          <cell r="F18" t="str">
            <v>EMPRESA - 860007336 CAJA COLOMBIANA DE SUBSIDIO FAMILIAR-COLSUBSIDIO</v>
          </cell>
          <cell r="H18">
            <v>45671</v>
          </cell>
          <cell r="I18">
            <v>45693</v>
          </cell>
          <cell r="J18">
            <v>60</v>
          </cell>
          <cell r="K18" t="str">
            <v>Tipo: TURNO - Porc.: 80%</v>
          </cell>
          <cell r="L18" t="str">
            <v>DECANATURA DEL MEDIO UNIVERSITARIO</v>
          </cell>
          <cell r="M18" t="str">
            <v> </v>
          </cell>
          <cell r="N18">
            <v>16846784</v>
          </cell>
          <cell r="O18" t="str">
            <v> </v>
          </cell>
          <cell r="P18">
            <v>739</v>
          </cell>
          <cell r="Q18">
            <v>33</v>
          </cell>
          <cell r="R18" t="str">
            <v>ACCESO REMOTO CON TRABAJO ASINCRONICO</v>
          </cell>
          <cell r="S18" t="str">
            <v>AUT005</v>
          </cell>
        </row>
        <row r="19">
          <cell r="B19" t="str">
            <v>0FDO</v>
          </cell>
          <cell r="C19" t="str">
            <v>G88 SALUD MENTAL EN EL TRABAJO</v>
          </cell>
          <cell r="D19" t="str">
            <v>Acceso Remoto</v>
          </cell>
          <cell r="E19" t="str">
            <v>CURSO (LICITACIONES)</v>
          </cell>
          <cell r="F19" t="str">
            <v>EMPRESA - 860007336 CAJA COLOMBIANA DE SUBSIDIO FAMILIAR-COLSUBSIDIO</v>
          </cell>
          <cell r="H19">
            <v>45671</v>
          </cell>
          <cell r="I19">
            <v>45696</v>
          </cell>
          <cell r="J19">
            <v>60</v>
          </cell>
          <cell r="K19" t="str">
            <v>Tipo: TURNO - Porc.: 80%</v>
          </cell>
          <cell r="L19" t="str">
            <v>DECANATURA DEL MEDIO UNIVERSITARIO</v>
          </cell>
          <cell r="M19" t="str">
            <v> </v>
          </cell>
          <cell r="N19">
            <v>16846784</v>
          </cell>
          <cell r="O19" t="str">
            <v> </v>
          </cell>
          <cell r="P19">
            <v>739</v>
          </cell>
          <cell r="Q19">
            <v>40</v>
          </cell>
          <cell r="R19" t="str">
            <v>ACCESO REMOTO CON TRABAJO ASINCRONICO</v>
          </cell>
          <cell r="S19" t="str">
            <v>AUT005</v>
          </cell>
        </row>
        <row r="20">
          <cell r="B20" t="str">
            <v>0FBK</v>
          </cell>
          <cell r="C20" t="str">
            <v>SEMINARIO HERRAMIENTAS DE GOOGLE</v>
          </cell>
          <cell r="D20" t="str">
            <v>Acceso Remoto</v>
          </cell>
          <cell r="E20" t="str">
            <v>SEMINARIO (CORPORATIVOS)</v>
          </cell>
          <cell r="F20" t="str">
            <v>EMPRESA - 800244322 FEDERACION NACIONAL DE DEPARTAMENTOS</v>
          </cell>
          <cell r="H20">
            <v>45674</v>
          </cell>
          <cell r="I20">
            <v>45702</v>
          </cell>
          <cell r="J20">
            <v>10</v>
          </cell>
          <cell r="K20" t="str">
            <v>Tipo: TURNO - Porc.: 85%</v>
          </cell>
          <cell r="L20" t="str">
            <v>ESCUELA DE INGENIERÍA, CIENCIA Y TECNOLOGÍA</v>
          </cell>
          <cell r="M20" t="str">
            <v> </v>
          </cell>
          <cell r="N20">
            <v>4300000</v>
          </cell>
          <cell r="O20" t="str">
            <v> </v>
          </cell>
          <cell r="P20">
            <v>739</v>
          </cell>
          <cell r="Q20">
            <v>39</v>
          </cell>
          <cell r="R20" t="str">
            <v>ACCESO REMOTO TEAMS</v>
          </cell>
          <cell r="S20" t="str">
            <v>AIT008</v>
          </cell>
        </row>
        <row r="21">
          <cell r="B21" t="str">
            <v>0FDW</v>
          </cell>
          <cell r="C21" t="str">
            <v>ENCUESTA DE SINTOMATOLOGÍA - SENADO</v>
          </cell>
          <cell r="D21" t="str">
            <v>Virtual</v>
          </cell>
          <cell r="E21" t="str">
            <v>CURSO (CORPORATIVOS)</v>
          </cell>
          <cell r="F21" t="str">
            <v>EMPRESA - 860007336 CAJA COLOMBIANA DE SUBSIDIO FAMILIAR-COLSUBSIDIO</v>
          </cell>
          <cell r="H21">
            <v>45674</v>
          </cell>
          <cell r="I21">
            <v>45674</v>
          </cell>
          <cell r="J21">
            <v>1</v>
          </cell>
          <cell r="K21" t="str">
            <v>Tipo: - Porc.: %</v>
          </cell>
          <cell r="L21" t="str">
            <v>DECANATURA DEL MEDIO UNIVERSITARIO</v>
          </cell>
          <cell r="M21" t="str">
            <v> </v>
          </cell>
          <cell r="N21">
            <v>1643498</v>
          </cell>
          <cell r="O21" t="str">
            <v> </v>
          </cell>
          <cell r="P21">
            <v>739</v>
          </cell>
          <cell r="Q21">
            <v>0</v>
          </cell>
          <cell r="R21" t="str">
            <v>LINK VIRTUAL ENCUESTA SINTOMATOLOGÍA</v>
          </cell>
          <cell r="S21" t="str">
            <v>AUT013</v>
          </cell>
        </row>
        <row r="22">
          <cell r="B22" t="str">
            <v>0F9R</v>
          </cell>
          <cell r="C22" t="str">
            <v>BLS ACLS GRUPO I1-2025</v>
          </cell>
          <cell r="D22" t="str">
            <v>Presencial</v>
          </cell>
          <cell r="E22" t="str">
            <v>CURSO (SIMULACIÓN)</v>
          </cell>
          <cell r="F22" t="str">
            <v>EMPRESA - 860.007.759-3 COLEGIO MAYOR DE NUESTRA SEÑORA DEL ROSARIO</v>
          </cell>
          <cell r="H22">
            <v>45675</v>
          </cell>
          <cell r="I22">
            <v>45676</v>
          </cell>
          <cell r="J22">
            <v>48</v>
          </cell>
          <cell r="K22" t="str">
            <v>Tipo: TURNO - Porc.: 85%</v>
          </cell>
          <cell r="L22" t="str">
            <v>ESCUELA DE MEDICINA Y CIENCIAS DE LA SALUD</v>
          </cell>
          <cell r="M22" t="str">
            <v> </v>
          </cell>
          <cell r="N22">
            <v>36400000</v>
          </cell>
          <cell r="O22" t="str">
            <v> </v>
          </cell>
          <cell r="P22">
            <v>739</v>
          </cell>
          <cell r="Q22">
            <v>28</v>
          </cell>
          <cell r="R22" t="str">
            <v>CENTRO DE SIMULACION</v>
          </cell>
          <cell r="S22" t="str">
            <v>ABT014</v>
          </cell>
        </row>
        <row r="23">
          <cell r="B23" t="str">
            <v>0F9U</v>
          </cell>
          <cell r="C23" t="str">
            <v>PALS GRUPO I1-2025</v>
          </cell>
          <cell r="D23" t="str">
            <v>Presencial</v>
          </cell>
          <cell r="E23" t="str">
            <v>CURSO (SIMULACIÓN)</v>
          </cell>
          <cell r="F23" t="str">
            <v>EMPRESA - 860.007.759-3 COLEGIO MAYOR DE NUESTRA SEÑORA DEL ROSARIO</v>
          </cell>
          <cell r="H23">
            <v>45675</v>
          </cell>
          <cell r="I23">
            <v>45676</v>
          </cell>
          <cell r="J23">
            <v>40</v>
          </cell>
          <cell r="K23" t="str">
            <v>Tipo: TURNO - Porc.: 85%</v>
          </cell>
          <cell r="L23" t="str">
            <v>ESCUELA DE MEDICINA Y CIENCIAS DE LA SALUD</v>
          </cell>
          <cell r="M23" t="str">
            <v> </v>
          </cell>
          <cell r="N23">
            <v>7440000</v>
          </cell>
          <cell r="O23" t="str">
            <v> </v>
          </cell>
          <cell r="P23">
            <v>739</v>
          </cell>
          <cell r="Q23">
            <v>8</v>
          </cell>
          <cell r="R23" t="str">
            <v>CENTRO DE SIMULACION</v>
          </cell>
          <cell r="S23" t="str">
            <v>ABT014</v>
          </cell>
        </row>
        <row r="24">
          <cell r="B24" t="str">
            <v>0F9V</v>
          </cell>
          <cell r="C24" t="str">
            <v>BLS ACLS GRUPO R1-2025</v>
          </cell>
          <cell r="D24" t="str">
            <v>Presencial</v>
          </cell>
          <cell r="E24" t="str">
            <v>CURSO (SIMULACIÓN)</v>
          </cell>
          <cell r="F24" t="str">
            <v>EMPRESA - 860.007.759-3 COLEGIO MAYOR DE NUESTRA SEÑORA DEL ROSARIO</v>
          </cell>
          <cell r="H24">
            <v>45675</v>
          </cell>
          <cell r="I24">
            <v>45676</v>
          </cell>
          <cell r="J24">
            <v>48</v>
          </cell>
          <cell r="K24" t="str">
            <v>Tipo: TURNO - Porc.: 85%</v>
          </cell>
          <cell r="L24" t="str">
            <v>ESCUELA DE MEDICINA Y CIENCIAS DE LA SALUD</v>
          </cell>
          <cell r="M24" t="str">
            <v> </v>
          </cell>
          <cell r="N24">
            <v>2600000</v>
          </cell>
          <cell r="O24" t="str">
            <v> </v>
          </cell>
          <cell r="P24">
            <v>739</v>
          </cell>
          <cell r="Q24">
            <v>3</v>
          </cell>
          <cell r="R24" t="str">
            <v>CENTRO DE SIMULACION</v>
          </cell>
          <cell r="S24" t="str">
            <v>ABT014</v>
          </cell>
        </row>
        <row r="25">
          <cell r="B25" t="str">
            <v>0EVT</v>
          </cell>
          <cell r="C25" t="str">
            <v>0EVT DIPLOMADO VIRTUAL NEUROPSICOLOGÍA EN LOS TRASTORNOS DEL LENGUAJE Y EL APRENDIZAJE</v>
          </cell>
          <cell r="D25" t="str">
            <v>Virtual</v>
          </cell>
          <cell r="E25" t="str">
            <v>DIPLOMADO (ABIERTO)</v>
          </cell>
          <cell r="F25" t="str">
            <v> </v>
          </cell>
          <cell r="H25">
            <v>45677</v>
          </cell>
          <cell r="I25">
            <v>45823</v>
          </cell>
          <cell r="J25">
            <v>80</v>
          </cell>
          <cell r="K25" t="str">
            <v>Tipo: CURSO - Porc.: 85%</v>
          </cell>
          <cell r="L25" t="str">
            <v>ESCUELA DE MEDICINA Y CIENCIAS DE LA SALUD</v>
          </cell>
          <cell r="M25" t="str">
            <v> </v>
          </cell>
          <cell r="N25">
            <v>2035000</v>
          </cell>
          <cell r="O25" t="str">
            <v> </v>
          </cell>
          <cell r="P25">
            <v>739</v>
          </cell>
          <cell r="Q25">
            <v>26</v>
          </cell>
          <cell r="R25" t="str">
            <v>VIRTUAL</v>
          </cell>
          <cell r="S25" t="str">
            <v>ABT011</v>
          </cell>
        </row>
        <row r="26">
          <cell r="B26" t="str">
            <v>0F9K</v>
          </cell>
          <cell r="C26" t="str">
            <v>0F9K CURSO DE ACTUALIZACIÓN EN MANEJO INTEGRAL DE LA TUBERCULOSIS SENSIBLE Y FARMACORRESISTENTE</v>
          </cell>
          <cell r="D26" t="str">
            <v>Presencial</v>
          </cell>
          <cell r="E26" t="str">
            <v>CURSO (LICITACIONES)</v>
          </cell>
          <cell r="F26" t="str">
            <v>EMPRESA - 9009585649 SUBRED INTEGRADA DE SERVICIOS DE SALUD SUR E.S.E.</v>
          </cell>
          <cell r="H26">
            <v>45677</v>
          </cell>
          <cell r="I26">
            <v>45679</v>
          </cell>
          <cell r="J26">
            <v>24</v>
          </cell>
          <cell r="K26" t="str">
            <v>Tipo: TURNO - Porc.: 85%</v>
          </cell>
          <cell r="L26" t="str">
            <v>ESCUELA DE MEDICINA Y CIENCIAS DE LA SALUD</v>
          </cell>
          <cell r="M26" t="str">
            <v> </v>
          </cell>
          <cell r="N26">
            <v>50700000</v>
          </cell>
          <cell r="O26" t="str">
            <v> </v>
          </cell>
          <cell r="P26">
            <v>739</v>
          </cell>
          <cell r="Q26">
            <v>42</v>
          </cell>
          <cell r="R26" t="str">
            <v>PRESENCIAL SEDE QUINTA MUTIS</v>
          </cell>
          <cell r="S26" t="str">
            <v>ABT002</v>
          </cell>
        </row>
        <row r="27">
          <cell r="B27" t="str">
            <v>0FEA</v>
          </cell>
          <cell r="C27" t="str">
            <v>G28 PREVENCION EN SALUD MENTAL</v>
          </cell>
          <cell r="D27" t="str">
            <v>Acceso Remoto</v>
          </cell>
          <cell r="E27" t="str">
            <v>CURSO (LICITACIONES)</v>
          </cell>
          <cell r="F27" t="str">
            <v>EMPRESA - 860007336 CAJA COLOMBIANA DE SUBSIDIO FAMILIAR-COLSUBSIDIO</v>
          </cell>
          <cell r="H27">
            <v>45678</v>
          </cell>
          <cell r="I27">
            <v>45700</v>
          </cell>
          <cell r="J27">
            <v>60</v>
          </cell>
          <cell r="K27" t="str">
            <v>Tipo: TURNO - Porc.: 80%</v>
          </cell>
          <cell r="L27" t="str">
            <v>DECANATURA DEL MEDIO UNIVERSITARIO</v>
          </cell>
          <cell r="M27" t="str">
            <v> </v>
          </cell>
          <cell r="N27">
            <v>16846784</v>
          </cell>
          <cell r="O27" t="str">
            <v> </v>
          </cell>
          <cell r="P27">
            <v>739</v>
          </cell>
          <cell r="Q27">
            <v>36</v>
          </cell>
          <cell r="R27" t="str">
            <v>REMOTO CON TRABAJO ASINCRONICO</v>
          </cell>
          <cell r="S27" t="str">
            <v>AUT005</v>
          </cell>
        </row>
        <row r="28">
          <cell r="B28" t="str">
            <v>0FEB</v>
          </cell>
          <cell r="C28" t="str">
            <v>G29 PREVENCION EN SALUD MENTAL</v>
          </cell>
          <cell r="D28" t="str">
            <v>Acceso Remoto</v>
          </cell>
          <cell r="E28" t="str">
            <v>CURSO (LICITACIONES)</v>
          </cell>
          <cell r="F28" t="str">
            <v>EMPRESA - 860007336 CAJA COLOMBIANA DE SUBSIDIO FAMILIAR-COLSUBSIDIO</v>
          </cell>
          <cell r="H28">
            <v>45678</v>
          </cell>
          <cell r="I28">
            <v>45700</v>
          </cell>
          <cell r="J28">
            <v>60</v>
          </cell>
          <cell r="K28" t="str">
            <v>Tipo: TURNO - Porc.: 80%</v>
          </cell>
          <cell r="L28" t="str">
            <v>DECANATURA DEL MEDIO UNIVERSITARIO</v>
          </cell>
          <cell r="M28" t="str">
            <v> </v>
          </cell>
          <cell r="N28">
            <v>16846784</v>
          </cell>
          <cell r="O28" t="str">
            <v> </v>
          </cell>
          <cell r="P28">
            <v>739</v>
          </cell>
          <cell r="Q28">
            <v>36</v>
          </cell>
          <cell r="R28" t="str">
            <v>REMOTO CON TRABAJO ASINCRONICO</v>
          </cell>
          <cell r="S28" t="str">
            <v>AUT005</v>
          </cell>
        </row>
        <row r="29">
          <cell r="B29" t="str">
            <v>0FEC</v>
          </cell>
          <cell r="C29" t="str">
            <v>G30 PREVENCION EN SALUD MENTAL</v>
          </cell>
          <cell r="D29" t="str">
            <v>Acceso Remoto</v>
          </cell>
          <cell r="E29" t="str">
            <v>CURSO (LICITACIONES)</v>
          </cell>
          <cell r="F29" t="str">
            <v>EMPRESA - 860007336 CAJA COLOMBIANA DE SUBSIDIO FAMILIAR-COLSUBSIDIO</v>
          </cell>
          <cell r="H29">
            <v>45678</v>
          </cell>
          <cell r="I29">
            <v>45700</v>
          </cell>
          <cell r="J29">
            <v>60</v>
          </cell>
          <cell r="K29" t="str">
            <v>Tipo: TURNO - Porc.: 80%</v>
          </cell>
          <cell r="L29" t="str">
            <v>DECANATURA DEL MEDIO UNIVERSITARIO</v>
          </cell>
          <cell r="M29" t="str">
            <v> </v>
          </cell>
          <cell r="N29">
            <v>16846784</v>
          </cell>
          <cell r="O29" t="str">
            <v> </v>
          </cell>
          <cell r="P29">
            <v>739</v>
          </cell>
          <cell r="Q29">
            <v>39</v>
          </cell>
          <cell r="R29" t="str">
            <v>ACCESO REMOTO CON TRABAJO ASINCRONICO</v>
          </cell>
          <cell r="S29" t="str">
            <v>AUT005</v>
          </cell>
        </row>
        <row r="30">
          <cell r="B30" t="str">
            <v>0FED</v>
          </cell>
          <cell r="C30" t="str">
            <v>G31 PREVENCION EN SALUD MENTAL</v>
          </cell>
          <cell r="D30" t="str">
            <v>Acceso Remoto</v>
          </cell>
          <cell r="E30" t="str">
            <v>CURSO (LICITACIONES)</v>
          </cell>
          <cell r="F30" t="str">
            <v>EMPRESA - 860007336 CAJA COLOMBIANA DE SUBSIDIO FAMILIAR-COLSUBSIDIO</v>
          </cell>
          <cell r="H30">
            <v>45678</v>
          </cell>
          <cell r="I30">
            <v>45700</v>
          </cell>
          <cell r="J30">
            <v>60</v>
          </cell>
          <cell r="K30" t="str">
            <v>Tipo: TURNO - Porc.: 80%</v>
          </cell>
          <cell r="L30" t="str">
            <v>DECANATURA DEL MEDIO UNIVERSITARIO</v>
          </cell>
          <cell r="M30" t="str">
            <v> </v>
          </cell>
          <cell r="N30">
            <v>16846784</v>
          </cell>
          <cell r="O30" t="str">
            <v> </v>
          </cell>
          <cell r="P30">
            <v>739</v>
          </cell>
          <cell r="Q30">
            <v>40</v>
          </cell>
          <cell r="R30" t="str">
            <v>ACCESO REMOTO CON TRABAJO ASINCRONICO</v>
          </cell>
          <cell r="S30" t="str">
            <v>AUT005</v>
          </cell>
        </row>
        <row r="31">
          <cell r="B31" t="str">
            <v>0FEE</v>
          </cell>
          <cell r="C31" t="str">
            <v>G32 PREVENCION EN SALUD MENTAL</v>
          </cell>
          <cell r="D31" t="str">
            <v>Acceso Remoto</v>
          </cell>
          <cell r="E31" t="str">
            <v>CURSO (LICITACIONES)</v>
          </cell>
          <cell r="F31" t="str">
            <v>EMPRESA - 860007336 CAJA COLOMBIANA DE SUBSIDIO FAMILIAR-COLSUBSIDIO</v>
          </cell>
          <cell r="H31">
            <v>45678</v>
          </cell>
          <cell r="I31">
            <v>45700</v>
          </cell>
          <cell r="J31">
            <v>60</v>
          </cell>
          <cell r="K31" t="str">
            <v>Tipo: TURNO - Porc.: 80%</v>
          </cell>
          <cell r="L31" t="str">
            <v>DECANATURA DEL MEDIO UNIVERSITARIO</v>
          </cell>
          <cell r="M31" t="str">
            <v> </v>
          </cell>
          <cell r="N31">
            <v>16846784</v>
          </cell>
          <cell r="O31" t="str">
            <v> </v>
          </cell>
          <cell r="P31">
            <v>739</v>
          </cell>
          <cell r="Q31">
            <v>31</v>
          </cell>
          <cell r="R31" t="str">
            <v>ACCESO REMOTO CON TRABAJO ASINCRONICO</v>
          </cell>
          <cell r="S31" t="str">
            <v>AUT005</v>
          </cell>
        </row>
        <row r="32">
          <cell r="B32" t="str">
            <v>0FE4</v>
          </cell>
          <cell r="C32" t="str">
            <v>0FE4 CURSO EDUCACIÓN FINANCIERA PARA NIÑOS Y JÓVENES (G14)</v>
          </cell>
          <cell r="D32" t="str">
            <v>Presencial</v>
          </cell>
          <cell r="E32" t="str">
            <v>SEMINARIO (CORPORATIVOS)</v>
          </cell>
          <cell r="F32" t="str">
            <v>EMPRESA - 8600029644 BANCO DE BOGOTÁ</v>
          </cell>
          <cell r="H32">
            <v>45678</v>
          </cell>
          <cell r="I32">
            <v>45680</v>
          </cell>
          <cell r="J32">
            <v>30</v>
          </cell>
          <cell r="K32" t="str">
            <v>Tipo: TURNO - Porc.: 85%</v>
          </cell>
          <cell r="L32" t="str">
            <v>FACULTAD DE ECONOMIA</v>
          </cell>
          <cell r="M32" t="str">
            <v> </v>
          </cell>
          <cell r="N32">
            <v>16400000</v>
          </cell>
          <cell r="O32" t="str">
            <v> </v>
          </cell>
          <cell r="P32">
            <v>739</v>
          </cell>
          <cell r="Q32">
            <v>45</v>
          </cell>
          <cell r="R32" t="str">
            <v>PRESENCIAL EN LA GUAJIRA (CHISPANA)</v>
          </cell>
          <cell r="S32" t="str">
            <v>AET013</v>
          </cell>
        </row>
        <row r="33">
          <cell r="B33" t="str">
            <v>0FE5</v>
          </cell>
          <cell r="C33" t="str">
            <v>G90 SALUD MENTAL EN EL TRABAJO</v>
          </cell>
          <cell r="D33" t="str">
            <v>Acceso Remoto</v>
          </cell>
          <cell r="E33" t="str">
            <v>CURSO (LICITACIONES)</v>
          </cell>
          <cell r="F33" t="str">
            <v>EMPRESA - 860007336 CAJA COLOMBIANA DE SUBSIDIO FAMILIAR-COLSUBSIDIO</v>
          </cell>
          <cell r="H33">
            <v>45678</v>
          </cell>
          <cell r="I33">
            <v>45703</v>
          </cell>
          <cell r="J33">
            <v>60</v>
          </cell>
          <cell r="K33" t="str">
            <v>Tipo: TURNO - Porc.: 80%</v>
          </cell>
          <cell r="L33" t="str">
            <v>DECANATURA DEL MEDIO UNIVERSITARIO</v>
          </cell>
          <cell r="M33" t="str">
            <v> </v>
          </cell>
          <cell r="N33">
            <v>16846784</v>
          </cell>
          <cell r="O33" t="str">
            <v> </v>
          </cell>
          <cell r="P33">
            <v>739</v>
          </cell>
          <cell r="Q33">
            <v>34</v>
          </cell>
          <cell r="R33" t="str">
            <v>ACCESO REMOTO CON TRABAJO ASINCRONICO</v>
          </cell>
          <cell r="S33" t="str">
            <v>AUT005</v>
          </cell>
        </row>
        <row r="34">
          <cell r="B34" t="str">
            <v>0FE6</v>
          </cell>
          <cell r="C34" t="str">
            <v>G91 SALUD MENTAL EN EL TRABAJO</v>
          </cell>
          <cell r="D34" t="str">
            <v>Acceso Remoto</v>
          </cell>
          <cell r="E34" t="str">
            <v>CURSO (LICITACIONES)</v>
          </cell>
          <cell r="F34" t="str">
            <v>EMPRESA - 860007336 CAJA COLOMBIANA DE SUBSIDIO FAMILIAR-COLSUBSIDIO</v>
          </cell>
          <cell r="H34">
            <v>45678</v>
          </cell>
          <cell r="I34">
            <v>45703</v>
          </cell>
          <cell r="J34">
            <v>60</v>
          </cell>
          <cell r="K34" t="str">
            <v>Tipo: TURNO - Porc.: 80%</v>
          </cell>
          <cell r="L34" t="str">
            <v>DECANATURA DEL MEDIO UNIVERSITARIO</v>
          </cell>
          <cell r="M34" t="str">
            <v> </v>
          </cell>
          <cell r="N34">
            <v>16846784</v>
          </cell>
          <cell r="O34" t="str">
            <v> </v>
          </cell>
          <cell r="P34">
            <v>739</v>
          </cell>
          <cell r="Q34">
            <v>37</v>
          </cell>
          <cell r="R34" t="str">
            <v>ACCESO REMOTO CON TRABAJO ASINCRONICO</v>
          </cell>
          <cell r="S34" t="str">
            <v>AUT005</v>
          </cell>
        </row>
        <row r="35">
          <cell r="B35" t="str">
            <v>0FE7</v>
          </cell>
          <cell r="C35" t="str">
            <v>G92 SALUD MENTAL EN EL TRABAJO</v>
          </cell>
          <cell r="D35" t="str">
            <v>Acceso Remoto</v>
          </cell>
          <cell r="E35" t="str">
            <v>CURSO (LICITACIONES)</v>
          </cell>
          <cell r="F35" t="str">
            <v>EMPRESA - 860007336 CAJA COLOMBIANA DE SUBSIDIO FAMILIAR-COLSUBSIDIO</v>
          </cell>
          <cell r="H35">
            <v>45678</v>
          </cell>
          <cell r="I35">
            <v>45703</v>
          </cell>
          <cell r="J35">
            <v>60</v>
          </cell>
          <cell r="K35" t="str">
            <v>Tipo: TURNO - Porc.: 80%</v>
          </cell>
          <cell r="L35" t="str">
            <v>DECANATURA DEL MEDIO UNIVERSITARIO</v>
          </cell>
          <cell r="M35" t="str">
            <v> </v>
          </cell>
          <cell r="N35">
            <v>16846784</v>
          </cell>
          <cell r="O35" t="str">
            <v> </v>
          </cell>
          <cell r="P35">
            <v>739</v>
          </cell>
          <cell r="Q35">
            <v>40</v>
          </cell>
          <cell r="R35" t="str">
            <v>ACCESO REMOTO CON TRABAJO ASINCRONICO</v>
          </cell>
          <cell r="S35" t="str">
            <v>AUT005</v>
          </cell>
        </row>
        <row r="36">
          <cell r="B36" t="str">
            <v>0FE8</v>
          </cell>
          <cell r="C36" t="str">
            <v>G93 SALUD MENTAL EN EL TRABAJO</v>
          </cell>
          <cell r="D36" t="str">
            <v>Acceso Remoto</v>
          </cell>
          <cell r="E36" t="str">
            <v>CURSO (LICITACIONES)</v>
          </cell>
          <cell r="F36" t="str">
            <v>EMPRESA - 860007336 CAJA COLOMBIANA DE SUBSIDIO FAMILIAR-COLSUBSIDIO</v>
          </cell>
          <cell r="H36">
            <v>45678</v>
          </cell>
          <cell r="I36">
            <v>45703</v>
          </cell>
          <cell r="J36">
            <v>60</v>
          </cell>
          <cell r="K36" t="str">
            <v>Tipo: TURNO - Porc.: 80%</v>
          </cell>
          <cell r="L36" t="str">
            <v>DECANATURA DEL MEDIO UNIVERSITARIO</v>
          </cell>
          <cell r="M36" t="str">
            <v> </v>
          </cell>
          <cell r="N36">
            <v>16846784</v>
          </cell>
          <cell r="O36" t="str">
            <v> </v>
          </cell>
          <cell r="P36">
            <v>739</v>
          </cell>
          <cell r="Q36">
            <v>40</v>
          </cell>
          <cell r="R36" t="str">
            <v>ACCESO REMOTO CON TRABAJO ASINCRONICO</v>
          </cell>
          <cell r="S36" t="str">
            <v>AUT005</v>
          </cell>
        </row>
        <row r="37">
          <cell r="B37" t="str">
            <v>0FE9</v>
          </cell>
          <cell r="C37" t="str">
            <v>G94 SALUD MENTAL EN EL TRABAJO</v>
          </cell>
          <cell r="D37" t="str">
            <v>Acceso Remoto</v>
          </cell>
          <cell r="E37" t="str">
            <v>CURSO (LICITACIONES)</v>
          </cell>
          <cell r="F37" t="str">
            <v>EMPRESA - 860007336 CAJA COLOMBIANA DE SUBSIDIO FAMILIAR-COLSUBSIDIO</v>
          </cell>
          <cell r="H37">
            <v>45678</v>
          </cell>
          <cell r="I37">
            <v>45703</v>
          </cell>
          <cell r="J37">
            <v>60</v>
          </cell>
          <cell r="K37" t="str">
            <v>Tipo: TURNO - Porc.: 80%</v>
          </cell>
          <cell r="L37" t="str">
            <v>DECANATURA DEL MEDIO UNIVERSITARIO</v>
          </cell>
          <cell r="M37" t="str">
            <v> </v>
          </cell>
          <cell r="N37">
            <v>16846784</v>
          </cell>
          <cell r="O37" t="str">
            <v> </v>
          </cell>
          <cell r="P37">
            <v>739</v>
          </cell>
          <cell r="Q37">
            <v>39</v>
          </cell>
          <cell r="R37" t="str">
            <v>ACCESO REMOTO CON TRABAJO ASINCRONICO</v>
          </cell>
          <cell r="S37" t="str">
            <v>AUT005</v>
          </cell>
        </row>
        <row r="38">
          <cell r="B38" t="str">
            <v>0F29</v>
          </cell>
          <cell r="C38" t="str">
            <v>0F29 TALLER CONSTRUYENDO TU MARCA PERSONAL EN LINKEDIN: ESTRATEGIAS PARA CREAR VALOR</v>
          </cell>
          <cell r="D38" t="str">
            <v>Presencial</v>
          </cell>
          <cell r="E38" t="str">
            <v>TALLER (GSB)</v>
          </cell>
          <cell r="F38" t="str">
            <v> </v>
          </cell>
          <cell r="H38">
            <v>45678</v>
          </cell>
          <cell r="I38">
            <v>45686</v>
          </cell>
          <cell r="J38">
            <v>12</v>
          </cell>
          <cell r="K38" t="str">
            <v>Tipo: TURNO - Porc.: 85%</v>
          </cell>
          <cell r="L38" t="str">
            <v>ESCUELA DE ADMINISTRACION</v>
          </cell>
          <cell r="M38" t="str">
            <v> </v>
          </cell>
          <cell r="N38">
            <v>450000</v>
          </cell>
          <cell r="O38" t="str">
            <v> </v>
          </cell>
          <cell r="P38">
            <v>739</v>
          </cell>
          <cell r="Q38">
            <v>11</v>
          </cell>
          <cell r="R38" t="str">
            <v>GSB</v>
          </cell>
          <cell r="S38" t="str">
            <v>AFT004</v>
          </cell>
        </row>
        <row r="39">
          <cell r="B39" t="str">
            <v>0F82</v>
          </cell>
          <cell r="C39" t="str">
            <v>0F82 SEMINARIO EN GESTIÓN DE RIESGO DE TASA DE INTERÉS DEL LIBRO BANCARIO</v>
          </cell>
          <cell r="D39" t="str">
            <v>Acceso Remoto</v>
          </cell>
          <cell r="E39" t="str">
            <v>SEMINARIO (CORPORATIVOS)</v>
          </cell>
          <cell r="F39" t="str">
            <v>EMPRESA - 890903938-8 BANCOLOMBIA S.A.</v>
          </cell>
          <cell r="H39">
            <v>45678</v>
          </cell>
          <cell r="I39">
            <v>45687</v>
          </cell>
          <cell r="J39">
            <v>20</v>
          </cell>
          <cell r="K39" t="str">
            <v>Tipo: TURNO - Porc.: 85%</v>
          </cell>
          <cell r="L39" t="str">
            <v>FACULTAD DE ECONOMIA</v>
          </cell>
          <cell r="M39" t="str">
            <v> </v>
          </cell>
          <cell r="N39">
            <v>12900000</v>
          </cell>
          <cell r="O39" t="str">
            <v> </v>
          </cell>
          <cell r="P39">
            <v>739</v>
          </cell>
          <cell r="Q39">
            <v>9</v>
          </cell>
          <cell r="R39" t="str">
            <v>ACCESO REMOTO (TEAMS U ROSARIO)</v>
          </cell>
          <cell r="S39" t="str">
            <v>AET013</v>
          </cell>
        </row>
        <row r="40">
          <cell r="B40" t="str">
            <v>0FCL</v>
          </cell>
          <cell r="C40" t="str">
            <v>G1 - TALLER UR EMOTION ECOSISTEMA - SENADO</v>
          </cell>
          <cell r="D40" t="str">
            <v>Presencial</v>
          </cell>
          <cell r="E40" t="str">
            <v>CURSO (CORPORATIVOS)</v>
          </cell>
          <cell r="F40" t="str">
            <v>EMPRESA - 860007336 CAJA COLOMBIANA DE SUBSIDIO FAMILIAR-COLSUBSIDIO</v>
          </cell>
          <cell r="H40">
            <v>45679</v>
          </cell>
          <cell r="I40">
            <v>45679</v>
          </cell>
          <cell r="J40">
            <v>1</v>
          </cell>
          <cell r="K40" t="str">
            <v>Tipo: - Porc.: %</v>
          </cell>
          <cell r="L40" t="str">
            <v>DECANATURA DEL MEDIO UNIVERSITARIO</v>
          </cell>
          <cell r="M40" t="str">
            <v> </v>
          </cell>
          <cell r="N40">
            <v>1537712</v>
          </cell>
          <cell r="O40" t="str">
            <v> </v>
          </cell>
          <cell r="P40">
            <v>739</v>
          </cell>
          <cell r="Q40">
            <v>0</v>
          </cell>
          <cell r="R40" t="str">
            <v>TALLER PRESENCIAL 1 HORA</v>
          </cell>
          <cell r="S40" t="str">
            <v>AUT006</v>
          </cell>
        </row>
        <row r="41">
          <cell r="B41" t="str">
            <v>0FCM</v>
          </cell>
          <cell r="C41" t="str">
            <v>G2 - TALLER UR EMOTION ECOSISTEMA - SENADO</v>
          </cell>
          <cell r="D41" t="str">
            <v>Presencial</v>
          </cell>
          <cell r="E41" t="str">
            <v>CURSO (CORPORATIVOS)</v>
          </cell>
          <cell r="F41" t="str">
            <v>EMPRESA - 860007336 CAJA COLOMBIANA DE SUBSIDIO FAMILIAR-COLSUBSIDIO</v>
          </cell>
          <cell r="H41">
            <v>45679</v>
          </cell>
          <cell r="I41">
            <v>45679</v>
          </cell>
          <cell r="J41">
            <v>1</v>
          </cell>
          <cell r="K41" t="str">
            <v>Tipo: - Porc.: %</v>
          </cell>
          <cell r="L41" t="str">
            <v>DECANATURA DEL MEDIO UNIVERSITARIO</v>
          </cell>
          <cell r="M41" t="str">
            <v> </v>
          </cell>
          <cell r="N41">
            <v>1537712</v>
          </cell>
          <cell r="O41" t="str">
            <v> </v>
          </cell>
          <cell r="P41">
            <v>739</v>
          </cell>
          <cell r="Q41">
            <v>0</v>
          </cell>
          <cell r="R41" t="str">
            <v>TALLER PRESENCIAL</v>
          </cell>
          <cell r="S41" t="str">
            <v>AUT006</v>
          </cell>
        </row>
        <row r="42">
          <cell r="B42" t="str">
            <v>0FCN</v>
          </cell>
          <cell r="C42" t="str">
            <v>G3 - TALLER UR EMOTION ECOSISTEMA - SENADO</v>
          </cell>
          <cell r="D42" t="str">
            <v>Presencial</v>
          </cell>
          <cell r="E42" t="str">
            <v>CURSO (CORPORATIVOS)</v>
          </cell>
          <cell r="F42" t="str">
            <v>EMPRESA - 860007336 CAJA COLOMBIANA DE SUBSIDIO FAMILIAR-COLSUBSIDIO</v>
          </cell>
          <cell r="H42">
            <v>45679</v>
          </cell>
          <cell r="I42">
            <v>45679</v>
          </cell>
          <cell r="J42">
            <v>1</v>
          </cell>
          <cell r="K42" t="str">
            <v>Tipo: - Porc.: %</v>
          </cell>
          <cell r="L42" t="str">
            <v>DECANATURA DEL MEDIO UNIVERSITARIO</v>
          </cell>
          <cell r="M42" t="str">
            <v> </v>
          </cell>
          <cell r="N42">
            <v>1537712</v>
          </cell>
          <cell r="O42" t="str">
            <v> </v>
          </cell>
          <cell r="P42">
            <v>739</v>
          </cell>
          <cell r="Q42">
            <v>0</v>
          </cell>
          <cell r="R42" t="str">
            <v>TALLER PRESENCIAL</v>
          </cell>
          <cell r="S42" t="str">
            <v>AUT006</v>
          </cell>
        </row>
        <row r="43">
          <cell r="B43" t="str">
            <v>0FDX</v>
          </cell>
          <cell r="C43" t="str">
            <v>0FDX G2 - FORTALECIMIENTO Y PROMOCIÓN PARA EL CUIDADO DE LA SALUD MENTAL - SENADO</v>
          </cell>
          <cell r="D43" t="str">
            <v>Presencial</v>
          </cell>
          <cell r="E43" t="str">
            <v>CURSO (LICITACIONES)</v>
          </cell>
          <cell r="F43" t="str">
            <v>EMPRESA - 860007336 CAJA COLOMBIANA DE SUBSIDIO FAMILIAR-COLSUBSIDIO</v>
          </cell>
          <cell r="H43">
            <v>45679</v>
          </cell>
          <cell r="I43">
            <v>45688</v>
          </cell>
          <cell r="J43">
            <v>60</v>
          </cell>
          <cell r="K43" t="str">
            <v>Tipo: TURNO - Porc.: 80%</v>
          </cell>
          <cell r="L43" t="str">
            <v>DECANATURA DEL MEDIO UNIVERSITARIO</v>
          </cell>
          <cell r="M43" t="str">
            <v> </v>
          </cell>
          <cell r="N43">
            <v>21955164</v>
          </cell>
          <cell r="O43" t="str">
            <v> </v>
          </cell>
          <cell r="P43">
            <v>739</v>
          </cell>
          <cell r="Q43">
            <v>34</v>
          </cell>
          <cell r="R43" t="str">
            <v>MIXTO CURSO VIRTUAL Y CAPACITACIONES PRESENCIALES</v>
          </cell>
          <cell r="S43" t="str">
            <v>AUT005</v>
          </cell>
        </row>
        <row r="44">
          <cell r="B44" t="str">
            <v>0FDY</v>
          </cell>
          <cell r="C44" t="str">
            <v>0FDY CURSO AUTOGESTIONABLE - SENADO</v>
          </cell>
          <cell r="D44" t="str">
            <v>Virtual</v>
          </cell>
          <cell r="E44" t="str">
            <v>CURSO (CORPORATIVOS)</v>
          </cell>
          <cell r="F44" t="str">
            <v>EMPRESA - 860007336 CAJA COLOMBIANA DE SUBSIDIO FAMILIAR-COLSUBSIDIO</v>
          </cell>
          <cell r="H44">
            <v>45679</v>
          </cell>
          <cell r="I44">
            <v>45688</v>
          </cell>
          <cell r="J44">
            <v>1</v>
          </cell>
          <cell r="K44" t="str">
            <v>Tipo: - Porc.: %</v>
          </cell>
          <cell r="L44" t="str">
            <v>DECANATURA DEL MEDIO UNIVERSITARIO</v>
          </cell>
          <cell r="M44" t="str">
            <v> </v>
          </cell>
          <cell r="N44">
            <v>2653600</v>
          </cell>
          <cell r="O44" t="str">
            <v> </v>
          </cell>
          <cell r="P44">
            <v>739</v>
          </cell>
          <cell r="Q44">
            <v>0</v>
          </cell>
          <cell r="R44" t="str">
            <v>CURSO VIRTUAL PLATAFORMA MOODLE</v>
          </cell>
          <cell r="S44" t="str">
            <v>AUT013</v>
          </cell>
        </row>
        <row r="45">
          <cell r="B45" t="str">
            <v>0F4O</v>
          </cell>
          <cell r="C45" t="str">
            <v>0F4O DIPLOMADO EN CIRUGÍA LAPAROSCÓPICA GINECOLÓGICA GRUPO A-2025</v>
          </cell>
          <cell r="D45" t="str">
            <v>Presencial</v>
          </cell>
          <cell r="E45" t="str">
            <v>CURSO (SIMULACIÓN)</v>
          </cell>
          <cell r="F45" t="str">
            <v> </v>
          </cell>
          <cell r="H45">
            <v>45679</v>
          </cell>
          <cell r="I45">
            <v>45836</v>
          </cell>
          <cell r="J45">
            <v>105</v>
          </cell>
          <cell r="K45" t="str">
            <v>Tipo: - Porc.: %</v>
          </cell>
          <cell r="L45" t="str">
            <v>ESCUELA DE MEDICINA Y CIENCIAS DE LA SALUD</v>
          </cell>
          <cell r="M45" t="str">
            <v> </v>
          </cell>
          <cell r="N45">
            <v>18000000</v>
          </cell>
          <cell r="O45" t="str">
            <v> </v>
          </cell>
          <cell r="P45">
            <v>739</v>
          </cell>
          <cell r="Q45">
            <v>12</v>
          </cell>
          <cell r="R45" t="str">
            <v>CENTRO DE SIMULACION</v>
          </cell>
          <cell r="S45" t="str">
            <v>ABT018</v>
          </cell>
        </row>
        <row r="46">
          <cell r="B46" t="str">
            <v>0FCO</v>
          </cell>
          <cell r="C46" t="str">
            <v>G4 - TALLER UR EMOTION ECOSISTEMA - SENADO</v>
          </cell>
          <cell r="D46" t="str">
            <v>Presencial</v>
          </cell>
          <cell r="E46" t="str">
            <v>CURSO (CORPORATIVOS)</v>
          </cell>
          <cell r="F46" t="str">
            <v>EMPRESA - 860007336 CAJA COLOMBIANA DE SUBSIDIO FAMILIAR-COLSUBSIDIO</v>
          </cell>
          <cell r="H46">
            <v>45680</v>
          </cell>
          <cell r="I46">
            <v>45680</v>
          </cell>
          <cell r="J46">
            <v>1</v>
          </cell>
          <cell r="K46" t="str">
            <v>Tipo: - Porc.: %</v>
          </cell>
          <cell r="L46" t="str">
            <v>DECANATURA DEL MEDIO UNIVERSITARIO</v>
          </cell>
          <cell r="M46" t="str">
            <v> </v>
          </cell>
          <cell r="N46">
            <v>1537712</v>
          </cell>
          <cell r="O46" t="str">
            <v> </v>
          </cell>
          <cell r="P46">
            <v>739</v>
          </cell>
          <cell r="Q46">
            <v>0</v>
          </cell>
          <cell r="R46" t="str">
            <v>TALLER PRESENCIAL</v>
          </cell>
          <cell r="S46" t="str">
            <v>AUT006</v>
          </cell>
        </row>
        <row r="47">
          <cell r="B47" t="str">
            <v>0FCP</v>
          </cell>
          <cell r="C47" t="str">
            <v>G5 - TALLER UR EMOTION ECOSISTEMA - SENADO</v>
          </cell>
          <cell r="D47" t="str">
            <v>Presencial</v>
          </cell>
          <cell r="E47" t="str">
            <v>CURSO (CORPORATIVOS)</v>
          </cell>
          <cell r="F47" t="str">
            <v>EMPRESA - 860007336 CAJA COLOMBIANA DE SUBSIDIO FAMILIAR-COLSUBSIDIO</v>
          </cell>
          <cell r="H47">
            <v>45680</v>
          </cell>
          <cell r="I47">
            <v>45680</v>
          </cell>
          <cell r="J47">
            <v>1</v>
          </cell>
          <cell r="K47" t="str">
            <v>Tipo: - Porc.: %</v>
          </cell>
          <cell r="L47" t="str">
            <v>DECANATURA DEL MEDIO UNIVERSITARIO</v>
          </cell>
          <cell r="M47" t="str">
            <v> </v>
          </cell>
          <cell r="N47">
            <v>1537712</v>
          </cell>
          <cell r="O47" t="str">
            <v> </v>
          </cell>
          <cell r="P47">
            <v>739</v>
          </cell>
          <cell r="Q47">
            <v>0</v>
          </cell>
          <cell r="R47" t="str">
            <v>TALLER PRESENCIAL</v>
          </cell>
          <cell r="S47" t="str">
            <v>AUT006</v>
          </cell>
        </row>
        <row r="48">
          <cell r="B48" t="str">
            <v>0FCQ</v>
          </cell>
          <cell r="C48" t="str">
            <v>G6 - TALLER UR EMOTION ECOSISTEMA - SENADO</v>
          </cell>
          <cell r="D48" t="str">
            <v>Presencial</v>
          </cell>
          <cell r="E48" t="str">
            <v>CURSO (CORPORATIVOS)</v>
          </cell>
          <cell r="F48" t="str">
            <v>EMPRESA - 860007336 CAJA COLOMBIANA DE SUBSIDIO FAMILIAR-COLSUBSIDIO</v>
          </cell>
          <cell r="H48">
            <v>45680</v>
          </cell>
          <cell r="I48">
            <v>45680</v>
          </cell>
          <cell r="J48">
            <v>1</v>
          </cell>
          <cell r="K48" t="str">
            <v>Tipo: - Porc.: %</v>
          </cell>
          <cell r="L48" t="str">
            <v>DECANATURA DEL MEDIO UNIVERSITARIO</v>
          </cell>
          <cell r="M48" t="str">
            <v> </v>
          </cell>
          <cell r="N48">
            <v>1537712</v>
          </cell>
          <cell r="O48" t="str">
            <v> </v>
          </cell>
          <cell r="P48">
            <v>739</v>
          </cell>
          <cell r="Q48">
            <v>0</v>
          </cell>
          <cell r="R48" t="str">
            <v>TALLER PRESENCIAL</v>
          </cell>
          <cell r="S48" t="str">
            <v>AUT006</v>
          </cell>
        </row>
        <row r="49">
          <cell r="B49" t="str">
            <v>0F3O</v>
          </cell>
          <cell r="C49" t="str">
            <v>0F3O PROGRAMA EJECUTIVO: VISIÓN GLOBAL Y ESTRATÉGICA G2</v>
          </cell>
          <cell r="D49" t="str">
            <v>Presencial</v>
          </cell>
          <cell r="E49" t="str">
            <v>CURSO (CORPORATIVOS)</v>
          </cell>
          <cell r="F49" t="str">
            <v>EMPRESA - 9010333692 SUMMA SERVICIOS CORPORATIVOS INTEGRALES SAS</v>
          </cell>
          <cell r="H49">
            <v>45680</v>
          </cell>
          <cell r="I49">
            <v>46002</v>
          </cell>
          <cell r="J49">
            <v>44</v>
          </cell>
          <cell r="K49" t="str">
            <v>Tipo: TURNO - Porc.: 85%</v>
          </cell>
          <cell r="L49" t="str">
            <v>ESCUELA DE ADMINISTRACION</v>
          </cell>
          <cell r="M49" t="str">
            <v> </v>
          </cell>
          <cell r="N49">
            <v>78066667</v>
          </cell>
          <cell r="O49" t="str">
            <v> </v>
          </cell>
          <cell r="P49">
            <v>739</v>
          </cell>
          <cell r="Q49">
            <v>31</v>
          </cell>
          <cell r="R49" t="str">
            <v>PRESENCIAL SEDE ENTIDAD MEDELLIN</v>
          </cell>
          <cell r="S49" t="str">
            <v>AFT006</v>
          </cell>
        </row>
        <row r="50">
          <cell r="B50" t="str">
            <v>0F3P</v>
          </cell>
          <cell r="C50" t="str">
            <v>0F3P PROGRAMA EJECUTIVO: VISIÓN GLOBAL Y ESTRATÉGICA G1</v>
          </cell>
          <cell r="D50" t="str">
            <v>Presencial</v>
          </cell>
          <cell r="E50" t="str">
            <v>CURSO (CORPORATIVOS)</v>
          </cell>
          <cell r="F50" t="str">
            <v>EMPRESA - 9010333692 SUMMA SERVICIOS CORPORATIVOS INTEGRALES SAS</v>
          </cell>
          <cell r="H50">
            <v>45680</v>
          </cell>
          <cell r="I50">
            <v>46002</v>
          </cell>
          <cell r="J50">
            <v>44</v>
          </cell>
          <cell r="K50" t="str">
            <v>Tipo: TURNO - Porc.: 85%</v>
          </cell>
          <cell r="L50" t="str">
            <v>ESCUELA DE ADMINISTRACION</v>
          </cell>
          <cell r="M50" t="str">
            <v> </v>
          </cell>
          <cell r="N50">
            <v>78066667</v>
          </cell>
          <cell r="O50" t="str">
            <v> </v>
          </cell>
          <cell r="P50">
            <v>739</v>
          </cell>
          <cell r="Q50">
            <v>31</v>
          </cell>
          <cell r="R50" t="str">
            <v>PRESENCIAL SEDE ENTIDAD MEDELLIN</v>
          </cell>
          <cell r="S50" t="str">
            <v>AFT006</v>
          </cell>
        </row>
        <row r="51">
          <cell r="B51" t="str">
            <v>0F3Q</v>
          </cell>
          <cell r="C51" t="str">
            <v>0F3Q PROGRAMA EJECUTIVO: VISIÓN GLOBAL Y ESTRATÉGICA G3</v>
          </cell>
          <cell r="D51" t="str">
            <v>Presencial</v>
          </cell>
          <cell r="E51" t="str">
            <v>CURSO (CORPORATIVOS)</v>
          </cell>
          <cell r="F51" t="str">
            <v>EMPRESA - 9010333692 SUMMA SERVICIOS CORPORATIVOS INTEGRALES SAS</v>
          </cell>
          <cell r="H51">
            <v>45680</v>
          </cell>
          <cell r="I51">
            <v>46002</v>
          </cell>
          <cell r="J51">
            <v>44</v>
          </cell>
          <cell r="K51" t="str">
            <v>Tipo: TURNO - Porc.: 85%</v>
          </cell>
          <cell r="L51" t="str">
            <v>ESCUELA DE ADMINISTRACION</v>
          </cell>
          <cell r="M51" t="str">
            <v> </v>
          </cell>
          <cell r="N51">
            <v>78066667</v>
          </cell>
          <cell r="O51" t="str">
            <v> </v>
          </cell>
          <cell r="P51">
            <v>739</v>
          </cell>
          <cell r="Q51">
            <v>31</v>
          </cell>
          <cell r="R51" t="str">
            <v>PRESENCIAL SEDE ENTIDAD MEDELLIN</v>
          </cell>
          <cell r="S51" t="str">
            <v>AFT006</v>
          </cell>
        </row>
        <row r="52">
          <cell r="B52" t="str">
            <v>0FCR</v>
          </cell>
          <cell r="C52" t="str">
            <v>G7 - TALLER UR EMOTION ECOSISTEMA - SENADO</v>
          </cell>
          <cell r="D52" t="str">
            <v>Presencial</v>
          </cell>
          <cell r="E52" t="str">
            <v>CURSO (CORPORATIVOS)</v>
          </cell>
          <cell r="F52" t="str">
            <v>EMPRESA - 860007336 CAJA COLOMBIANA DE SUBSIDIO FAMILIAR-COLSUBSIDIO</v>
          </cell>
          <cell r="H52">
            <v>45681</v>
          </cell>
          <cell r="I52">
            <v>45681</v>
          </cell>
          <cell r="J52">
            <v>1</v>
          </cell>
          <cell r="K52" t="str">
            <v>Tipo: - Porc.: %</v>
          </cell>
          <cell r="L52" t="str">
            <v>DECANATURA DEL MEDIO UNIVERSITARIO</v>
          </cell>
          <cell r="M52" t="str">
            <v> </v>
          </cell>
          <cell r="N52">
            <v>1537712</v>
          </cell>
          <cell r="O52" t="str">
            <v> </v>
          </cell>
          <cell r="P52">
            <v>739</v>
          </cell>
          <cell r="Q52">
            <v>0</v>
          </cell>
          <cell r="R52" t="str">
            <v>TALLER PRESENCIAL</v>
          </cell>
          <cell r="S52" t="str">
            <v>AUT006</v>
          </cell>
        </row>
        <row r="53">
          <cell r="B53" t="str">
            <v>0FCS</v>
          </cell>
          <cell r="C53" t="str">
            <v>G8 - TALLER UR EMOTION ECOSISTEMA - SENADO</v>
          </cell>
          <cell r="D53" t="str">
            <v>Presencial</v>
          </cell>
          <cell r="E53" t="str">
            <v>CURSO (CORPORATIVOS)</v>
          </cell>
          <cell r="F53" t="str">
            <v>EMPRESA - 860007336 CAJA COLOMBIANA DE SUBSIDIO FAMILIAR-COLSUBSIDIO</v>
          </cell>
          <cell r="H53">
            <v>45681</v>
          </cell>
          <cell r="I53">
            <v>45681</v>
          </cell>
          <cell r="J53">
            <v>1</v>
          </cell>
          <cell r="K53" t="str">
            <v>Tipo: - Porc.: %</v>
          </cell>
          <cell r="L53" t="str">
            <v>DECANATURA DEL MEDIO UNIVERSITARIO</v>
          </cell>
          <cell r="M53" t="str">
            <v> </v>
          </cell>
          <cell r="N53">
            <v>1537712</v>
          </cell>
          <cell r="O53" t="str">
            <v> </v>
          </cell>
          <cell r="P53">
            <v>739</v>
          </cell>
          <cell r="Q53">
            <v>0</v>
          </cell>
          <cell r="R53" t="str">
            <v>TALLER PRESENCIAL</v>
          </cell>
          <cell r="S53" t="str">
            <v>AUT006</v>
          </cell>
        </row>
        <row r="54">
          <cell r="B54" t="str">
            <v>0FCT</v>
          </cell>
          <cell r="C54" t="str">
            <v>G9 - TALLER UR EMOTION ECOSISTEMA - SENADO</v>
          </cell>
          <cell r="D54" t="str">
            <v>Presencial</v>
          </cell>
          <cell r="E54" t="str">
            <v>CURSO (CORPORATIVOS)</v>
          </cell>
          <cell r="F54" t="str">
            <v>EMPRESA - 860007336 CAJA COLOMBIANA DE SUBSIDIO FAMILIAR-COLSUBSIDIO</v>
          </cell>
          <cell r="H54">
            <v>45681</v>
          </cell>
          <cell r="I54">
            <v>45681</v>
          </cell>
          <cell r="J54">
            <v>1</v>
          </cell>
          <cell r="K54" t="str">
            <v>Tipo: - Porc.: %</v>
          </cell>
          <cell r="L54" t="str">
            <v>DECANATURA DEL MEDIO UNIVERSITARIO</v>
          </cell>
          <cell r="M54" t="str">
            <v> </v>
          </cell>
          <cell r="N54">
            <v>1537712</v>
          </cell>
          <cell r="O54" t="str">
            <v> </v>
          </cell>
          <cell r="P54">
            <v>739</v>
          </cell>
          <cell r="Q54">
            <v>0</v>
          </cell>
          <cell r="R54" t="str">
            <v>TALLER PRESENCIAL</v>
          </cell>
          <cell r="S54" t="str">
            <v>AUT006</v>
          </cell>
        </row>
        <row r="55">
          <cell r="B55" t="str">
            <v>0EWU</v>
          </cell>
          <cell r="C55" t="str">
            <v>0EWU TALLER HABITOS PARA EL BIENESTAR EN EL 2025</v>
          </cell>
          <cell r="D55" t="str">
            <v>Acceso Remoto</v>
          </cell>
          <cell r="E55" t="str">
            <v>TALLER (ABIERTO)</v>
          </cell>
          <cell r="F55" t="str">
            <v> </v>
          </cell>
          <cell r="H55">
            <v>45682</v>
          </cell>
          <cell r="I55">
            <v>45717</v>
          </cell>
          <cell r="J55">
            <v>18</v>
          </cell>
          <cell r="K55" t="str">
            <v>Tipo: TURNO - Porc.: 85%</v>
          </cell>
          <cell r="L55" t="str">
            <v>DECANATURA DEL MEDIO UNIVERSITARIO</v>
          </cell>
          <cell r="M55" t="str">
            <v> </v>
          </cell>
          <cell r="N55">
            <v>362000</v>
          </cell>
          <cell r="O55" t="str">
            <v> </v>
          </cell>
          <cell r="P55">
            <v>739</v>
          </cell>
          <cell r="Q55">
            <v>11</v>
          </cell>
          <cell r="R55" t="str">
            <v xml:space="preserve">ACCESO REMOTO </v>
          </cell>
          <cell r="S55" t="str">
            <v>AUT011</v>
          </cell>
        </row>
        <row r="56">
          <cell r="B56" t="str">
            <v>0EXT</v>
          </cell>
          <cell r="C56" t="str">
            <v>0EXT FUNDAMENTOS DE ALTA COCINA</v>
          </cell>
          <cell r="D56" t="str">
            <v>Presencial</v>
          </cell>
          <cell r="E56" t="str">
            <v>DIPLOMADO (GSB)</v>
          </cell>
          <cell r="F56" t="str">
            <v>EMPRESA - 900459425 RESTAURANTE LOS GALEANOS SAS</v>
          </cell>
          <cell r="H56">
            <v>45682</v>
          </cell>
          <cell r="I56">
            <v>45836</v>
          </cell>
          <cell r="J56">
            <v>92</v>
          </cell>
          <cell r="K56" t="str">
            <v>Tipo: TURNO - Porc.: 85%</v>
          </cell>
          <cell r="L56" t="str">
            <v>ESCUELA DE ADMINISTRACION</v>
          </cell>
          <cell r="M56" t="str">
            <v> </v>
          </cell>
          <cell r="N56">
            <v>6500000</v>
          </cell>
          <cell r="O56" t="str">
            <v> </v>
          </cell>
          <cell r="P56">
            <v>739</v>
          </cell>
          <cell r="Q56">
            <v>13</v>
          </cell>
          <cell r="R56" t="str">
            <v>GSB Y SEDE EXTERNA GATO DUMAS</v>
          </cell>
          <cell r="S56" t="str">
            <v>AFT004</v>
          </cell>
        </row>
        <row r="57">
          <cell r="B57" t="str">
            <v>0FDV</v>
          </cell>
          <cell r="C57" t="str">
            <v>BLS GH GRUPO 2-2025</v>
          </cell>
          <cell r="D57" t="str">
            <v>Presencial</v>
          </cell>
          <cell r="E57" t="str">
            <v>CURSO (SIMULACIÓN)</v>
          </cell>
          <cell r="F57" t="str">
            <v>EMPRESA - 860.007.759-3 COLEGIO MAYOR DE NUESTRA SEÑORA DEL ROSARIO</v>
          </cell>
          <cell r="H57">
            <v>45682</v>
          </cell>
          <cell r="I57">
            <v>45682</v>
          </cell>
          <cell r="J57">
            <v>20</v>
          </cell>
          <cell r="K57" t="str">
            <v>Tipo: TURNO - Porc.: 85%</v>
          </cell>
          <cell r="L57" t="str">
            <v>ESCUELA DE MEDICINA Y CIENCIAS DE LA SALUD</v>
          </cell>
          <cell r="M57" t="str">
            <v> </v>
          </cell>
          <cell r="N57">
            <v>0</v>
          </cell>
          <cell r="O57" t="str">
            <v> </v>
          </cell>
          <cell r="P57">
            <v>739</v>
          </cell>
          <cell r="Q57">
            <v>1</v>
          </cell>
          <cell r="R57" t="str">
            <v>CENTRO DE SIMULACION</v>
          </cell>
          <cell r="S57" t="str">
            <v>ABT014</v>
          </cell>
        </row>
        <row r="58">
          <cell r="B58" t="str">
            <v>0FD8</v>
          </cell>
          <cell r="C58" t="str">
            <v>PALS GRUPO I2-2025</v>
          </cell>
          <cell r="D58" t="str">
            <v>Presencial</v>
          </cell>
          <cell r="E58" t="str">
            <v>CURSO (SIMULACIÓN)</v>
          </cell>
          <cell r="F58" t="str">
            <v>EMPRESA - 860.007.759-3 COLEGIO MAYOR DE NUESTRA SEÑORA DEL ROSARIO</v>
          </cell>
          <cell r="H58">
            <v>45682</v>
          </cell>
          <cell r="I58">
            <v>45683</v>
          </cell>
          <cell r="J58">
            <v>40</v>
          </cell>
          <cell r="K58" t="str">
            <v>Tipo: TURNO - Porc.: 85%</v>
          </cell>
          <cell r="L58" t="str">
            <v>ESCUELA DE MEDICINA Y CIENCIAS DE LA SALUD</v>
          </cell>
          <cell r="M58" t="str">
            <v> </v>
          </cell>
          <cell r="N58">
            <v>6510000</v>
          </cell>
          <cell r="O58" t="str">
            <v> </v>
          </cell>
          <cell r="P58">
            <v>739</v>
          </cell>
          <cell r="Q58">
            <v>8</v>
          </cell>
          <cell r="R58" t="str">
            <v>CENTRO DE SIMULACION</v>
          </cell>
          <cell r="S58" t="str">
            <v>ABT014</v>
          </cell>
        </row>
        <row r="59">
          <cell r="B59" t="str">
            <v>0F59</v>
          </cell>
          <cell r="C59" t="str">
            <v>BLS ACLS GRUPO A-2025</v>
          </cell>
          <cell r="D59" t="str">
            <v>Presencial</v>
          </cell>
          <cell r="E59" t="str">
            <v>CURSO (SIMULACIÓN)</v>
          </cell>
          <cell r="F59" t="str">
            <v> </v>
          </cell>
          <cell r="H59">
            <v>45682</v>
          </cell>
          <cell r="I59">
            <v>45683</v>
          </cell>
          <cell r="J59">
            <v>48</v>
          </cell>
          <cell r="K59" t="str">
            <v>Tipo: TURNO - Porc.: 85%</v>
          </cell>
          <cell r="L59" t="str">
            <v>ESCUELA DE MEDICINA Y CIENCIAS DE LA SALUD</v>
          </cell>
          <cell r="M59" t="str">
            <v> </v>
          </cell>
          <cell r="N59">
            <v>1200000</v>
          </cell>
          <cell r="O59" t="str">
            <v> </v>
          </cell>
          <cell r="P59">
            <v>739</v>
          </cell>
          <cell r="Q59">
            <v>8</v>
          </cell>
          <cell r="R59" t="str">
            <v>CENTRO DE SIMULACION</v>
          </cell>
          <cell r="S59" t="str">
            <v>ABT018</v>
          </cell>
        </row>
        <row r="60">
          <cell r="B60" t="str">
            <v>0F9S</v>
          </cell>
          <cell r="C60" t="str">
            <v>BLS ACLS GRUPO I2-2025</v>
          </cell>
          <cell r="D60" t="str">
            <v>Presencial</v>
          </cell>
          <cell r="E60" t="str">
            <v>CURSO (SIMULACIÓN)</v>
          </cell>
          <cell r="F60" t="str">
            <v>EMPRESA - 860.007.759-3 COLEGIO MAYOR DE NUESTRA SEÑORA DEL ROSARIO</v>
          </cell>
          <cell r="H60">
            <v>45682</v>
          </cell>
          <cell r="I60">
            <v>45683</v>
          </cell>
          <cell r="J60">
            <v>48</v>
          </cell>
          <cell r="K60" t="str">
            <v>Tipo: TURNO - Porc.: 85%</v>
          </cell>
          <cell r="L60" t="str">
            <v>ESCUELA DE MEDICINA Y CIENCIAS DE LA SALUD</v>
          </cell>
          <cell r="M60" t="str">
            <v> </v>
          </cell>
          <cell r="N60">
            <v>18200000</v>
          </cell>
          <cell r="O60" t="str">
            <v> </v>
          </cell>
          <cell r="P60">
            <v>739</v>
          </cell>
          <cell r="Q60">
            <v>17</v>
          </cell>
          <cell r="R60" t="str">
            <v>CENTRO DE SIMULACION</v>
          </cell>
          <cell r="S60" t="str">
            <v>ABT014</v>
          </cell>
        </row>
        <row r="61">
          <cell r="B61" t="str">
            <v>0EVV</v>
          </cell>
          <cell r="C61" t="str">
            <v>0EVV DIPLOMADO FINANZAS PARA NO FINANCIEROS</v>
          </cell>
          <cell r="D61" t="str">
            <v>Acceso Remoto</v>
          </cell>
          <cell r="E61" t="str">
            <v>DIPLOMADO (ABIERTO)</v>
          </cell>
          <cell r="F61" t="str">
            <v>EMPRESA - 830.085.426-1 BOLSA DE VALORES DE COLOMBIA S.A.</v>
          </cell>
          <cell r="H61">
            <v>45684</v>
          </cell>
          <cell r="I61">
            <v>45805</v>
          </cell>
          <cell r="J61">
            <v>100</v>
          </cell>
          <cell r="K61" t="str">
            <v>Tipo: TURNO - Porc.: 85%</v>
          </cell>
          <cell r="L61" t="str">
            <v>FACULTAD DE ECONOMIA</v>
          </cell>
          <cell r="M61" t="str">
            <v> </v>
          </cell>
          <cell r="N61">
            <v>2750000</v>
          </cell>
          <cell r="O61" t="str">
            <v> </v>
          </cell>
          <cell r="P61">
            <v>739</v>
          </cell>
          <cell r="Q61">
            <v>29</v>
          </cell>
          <cell r="R61" t="str">
            <v>REMOTO</v>
          </cell>
          <cell r="S61" t="str">
            <v>AET011</v>
          </cell>
        </row>
        <row r="62">
          <cell r="B62" t="str">
            <v>0EVY</v>
          </cell>
          <cell r="C62" t="str">
            <v>0EVY DIPLOMADO VIRTUAL TERAPIAS COMPLEMENTARIAS UN NUEVO ABORDAJE EN SALUD: ACUPUNTURA, AURICULOTERAPÍA, ESENCIAS FLORALES, FUNDAMENTOS DE MEDICINA BIOLÓGICA DIPLOMADO VIRTUAL TERAPIAS COMPLEMENTARIAS UN NUEVO ABORDAJE EN SALUD: ACUPUNTURA, AURICULOTERAPÍA, ESENCIAS FLORALES, FUNDAMENTOS DE MEDICINA BIOLÓGICA</v>
          </cell>
          <cell r="D62" t="str">
            <v>Virtual</v>
          </cell>
          <cell r="E62" t="str">
            <v>DIPLOMADO (ABIERTO)</v>
          </cell>
          <cell r="F62" t="str">
            <v> </v>
          </cell>
          <cell r="H62">
            <v>45684</v>
          </cell>
          <cell r="I62">
            <v>45834</v>
          </cell>
          <cell r="J62">
            <v>124</v>
          </cell>
          <cell r="K62" t="str">
            <v>Tipo: CURSO - Porc.: 85%</v>
          </cell>
          <cell r="L62" t="str">
            <v>ESCUELA DE MEDICINA Y CIENCIAS DE LA SALUD</v>
          </cell>
          <cell r="M62" t="str">
            <v> </v>
          </cell>
          <cell r="N62">
            <v>2629000</v>
          </cell>
          <cell r="O62" t="str">
            <v> </v>
          </cell>
          <cell r="P62">
            <v>739</v>
          </cell>
          <cell r="Q62">
            <v>20</v>
          </cell>
          <cell r="R62" t="str">
            <v>VIRTUAL</v>
          </cell>
          <cell r="S62" t="str">
            <v>ABT011</v>
          </cell>
        </row>
        <row r="63">
          <cell r="B63" t="str">
            <v>0EWT</v>
          </cell>
          <cell r="C63" t="str">
            <v>0EWT DIPLOMADO DATA SCIENCE EN PEOPLE ANALYTICS</v>
          </cell>
          <cell r="D63" t="str">
            <v>Acceso Remoto</v>
          </cell>
          <cell r="E63" t="str">
            <v>DIPLOMADO (ABIERTO)</v>
          </cell>
          <cell r="F63" t="str">
            <v> </v>
          </cell>
          <cell r="H63">
            <v>45684</v>
          </cell>
          <cell r="I63">
            <v>45805</v>
          </cell>
          <cell r="J63">
            <v>100</v>
          </cell>
          <cell r="K63" t="str">
            <v>Tipo: TURNO - Porc.: 85%</v>
          </cell>
          <cell r="L63" t="str">
            <v>ESCUELA DE ADMINISTRACION</v>
          </cell>
          <cell r="M63" t="str">
            <v> </v>
          </cell>
          <cell r="N63">
            <v>3290000</v>
          </cell>
          <cell r="O63" t="str">
            <v> </v>
          </cell>
          <cell r="P63">
            <v>739</v>
          </cell>
          <cell r="Q63">
            <v>16</v>
          </cell>
          <cell r="R63" t="str">
            <v xml:space="preserve">ACCESO REMOTO </v>
          </cell>
          <cell r="S63" t="str">
            <v>AFT011</v>
          </cell>
        </row>
        <row r="64">
          <cell r="B64" t="str">
            <v>0EWX</v>
          </cell>
          <cell r="C64" t="str">
            <v>0EWX TALLER DE SECOP II</v>
          </cell>
          <cell r="D64" t="str">
            <v>Acceso Remoto</v>
          </cell>
          <cell r="E64" t="str">
            <v>TALLER (ABIERTO)</v>
          </cell>
          <cell r="F64" t="str">
            <v> </v>
          </cell>
          <cell r="H64">
            <v>45684</v>
          </cell>
          <cell r="I64">
            <v>45688</v>
          </cell>
          <cell r="J64">
            <v>15</v>
          </cell>
          <cell r="K64" t="str">
            <v>Tipo: TURNO - Porc.: 85%</v>
          </cell>
          <cell r="L64" t="str">
            <v>JURISPRUDENCIA</v>
          </cell>
          <cell r="M64" t="str">
            <v> </v>
          </cell>
          <cell r="N64">
            <v>300000</v>
          </cell>
          <cell r="O64" t="str">
            <v> </v>
          </cell>
          <cell r="P64">
            <v>739</v>
          </cell>
          <cell r="Q64">
            <v>37</v>
          </cell>
          <cell r="R64" t="str">
            <v>ACCESO REMOTO</v>
          </cell>
          <cell r="S64" t="str">
            <v>AJT011</v>
          </cell>
        </row>
        <row r="65">
          <cell r="B65" t="str">
            <v>0FCU</v>
          </cell>
          <cell r="C65" t="str">
            <v>G10 - TALLER UR EMOTION ECOSISTEMA - SENADO</v>
          </cell>
          <cell r="D65" t="str">
            <v>Presencial</v>
          </cell>
          <cell r="E65" t="str">
            <v>CURSO (CORPORATIVOS)</v>
          </cell>
          <cell r="F65" t="str">
            <v>EMPRESA - 860007336 CAJA COLOMBIANA DE SUBSIDIO FAMILIAR-COLSUBSIDIO</v>
          </cell>
          <cell r="H65">
            <v>45684</v>
          </cell>
          <cell r="I65">
            <v>45684</v>
          </cell>
          <cell r="J65">
            <v>1</v>
          </cell>
          <cell r="K65" t="str">
            <v>Tipo: - Porc.: %</v>
          </cell>
          <cell r="L65" t="str">
            <v>DECANATURA DEL MEDIO UNIVERSITARIO</v>
          </cell>
          <cell r="M65" t="str">
            <v> </v>
          </cell>
          <cell r="N65">
            <v>1537712</v>
          </cell>
          <cell r="O65" t="str">
            <v> </v>
          </cell>
          <cell r="P65">
            <v>739</v>
          </cell>
          <cell r="Q65">
            <v>0</v>
          </cell>
          <cell r="R65" t="str">
            <v>TALLER PRESENCIAL</v>
          </cell>
          <cell r="S65" t="str">
            <v>AUT006</v>
          </cell>
        </row>
        <row r="66">
          <cell r="B66" t="str">
            <v>0FCV</v>
          </cell>
          <cell r="C66" t="str">
            <v>G11 - TALLER UR EMOTION ECOSISTEMA - SENADO</v>
          </cell>
          <cell r="D66" t="str">
            <v>Presencial</v>
          </cell>
          <cell r="E66" t="str">
            <v>CURSO (CORPORATIVOS)</v>
          </cell>
          <cell r="F66" t="str">
            <v>EMPRESA - 860007336 CAJA COLOMBIANA DE SUBSIDIO FAMILIAR-COLSUBSIDIO</v>
          </cell>
          <cell r="H66">
            <v>45684</v>
          </cell>
          <cell r="I66">
            <v>45684</v>
          </cell>
          <cell r="J66">
            <v>1</v>
          </cell>
          <cell r="K66" t="str">
            <v>Tipo: - Porc.: %</v>
          </cell>
          <cell r="L66" t="str">
            <v>DECANATURA DEL MEDIO UNIVERSITARIO</v>
          </cell>
          <cell r="M66" t="str">
            <v> </v>
          </cell>
          <cell r="N66">
            <v>1537712</v>
          </cell>
          <cell r="O66" t="str">
            <v> </v>
          </cell>
          <cell r="P66">
            <v>739</v>
          </cell>
          <cell r="Q66">
            <v>0</v>
          </cell>
          <cell r="R66" t="str">
            <v>TALLER PRESENCIAL</v>
          </cell>
          <cell r="S66" t="str">
            <v>AUT006</v>
          </cell>
        </row>
        <row r="67">
          <cell r="B67" t="str">
            <v>0FCW</v>
          </cell>
          <cell r="C67" t="str">
            <v>G12 - TALLER UR EMOTION ECOSISTEMA - SENADO</v>
          </cell>
          <cell r="D67" t="str">
            <v>Presencial</v>
          </cell>
          <cell r="E67" t="str">
            <v>CURSO (CORPORATIVOS)</v>
          </cell>
          <cell r="F67" t="str">
            <v>EMPRESA - 860007336 CAJA COLOMBIANA DE SUBSIDIO FAMILIAR-COLSUBSIDIO</v>
          </cell>
          <cell r="H67">
            <v>45684</v>
          </cell>
          <cell r="I67">
            <v>45684</v>
          </cell>
          <cell r="J67">
            <v>1</v>
          </cell>
          <cell r="K67" t="str">
            <v>Tipo: - Porc.: %</v>
          </cell>
          <cell r="L67" t="str">
            <v>DECANATURA DEL MEDIO UNIVERSITARIO</v>
          </cell>
          <cell r="M67" t="str">
            <v> </v>
          </cell>
          <cell r="N67">
            <v>1537712</v>
          </cell>
          <cell r="O67" t="str">
            <v> </v>
          </cell>
          <cell r="P67">
            <v>739</v>
          </cell>
          <cell r="Q67">
            <v>0</v>
          </cell>
          <cell r="R67" t="str">
            <v>TALLER PRESENCIAL</v>
          </cell>
          <cell r="S67" t="str">
            <v>AUT006</v>
          </cell>
        </row>
        <row r="68">
          <cell r="B68" t="str">
            <v>0FDP</v>
          </cell>
          <cell r="C68" t="str">
            <v>G4 - QPR - SENADO</v>
          </cell>
          <cell r="D68" t="str">
            <v>Presencial</v>
          </cell>
          <cell r="E68" t="str">
            <v>CURSO (CORPORATIVOS)</v>
          </cell>
          <cell r="F68" t="str">
            <v>EMPRESA - 860007336 CAJA COLOMBIANA DE SUBSIDIO FAMILIAR-COLSUBSIDIO</v>
          </cell>
          <cell r="H68">
            <v>45684</v>
          </cell>
          <cell r="I68">
            <v>45684</v>
          </cell>
          <cell r="J68">
            <v>2</v>
          </cell>
          <cell r="K68" t="str">
            <v>Tipo: - Porc.: %</v>
          </cell>
          <cell r="L68" t="str">
            <v>DECANATURA DEL MEDIO UNIVERSITARIO</v>
          </cell>
          <cell r="M68" t="str">
            <v> </v>
          </cell>
          <cell r="N68">
            <v>693465</v>
          </cell>
          <cell r="O68" t="str">
            <v> </v>
          </cell>
          <cell r="P68">
            <v>739</v>
          </cell>
          <cell r="Q68">
            <v>0</v>
          </cell>
          <cell r="R68" t="str">
            <v>G4 QPR SENADOPRESENCIAL ALIANZA SENADO</v>
          </cell>
          <cell r="S68" t="str">
            <v>AUT006</v>
          </cell>
        </row>
        <row r="69">
          <cell r="B69" t="str">
            <v>0FDQ</v>
          </cell>
          <cell r="C69" t="str">
            <v>G5 - QPR - SENADO</v>
          </cell>
          <cell r="D69" t="str">
            <v>Presencial</v>
          </cell>
          <cell r="E69" t="str">
            <v>CURSO (CORPORATIVOS)</v>
          </cell>
          <cell r="F69" t="str">
            <v>EMPRESA - 860007336 CAJA COLOMBIANA DE SUBSIDIO FAMILIAR-COLSUBSIDIO</v>
          </cell>
          <cell r="H69">
            <v>45684</v>
          </cell>
          <cell r="I69">
            <v>45684</v>
          </cell>
          <cell r="J69">
            <v>2</v>
          </cell>
          <cell r="K69" t="str">
            <v>Tipo: - Porc.: %</v>
          </cell>
          <cell r="L69" t="str">
            <v>DECANATURA DEL MEDIO UNIVERSITARIO</v>
          </cell>
          <cell r="M69" t="str">
            <v> </v>
          </cell>
          <cell r="N69">
            <v>693465</v>
          </cell>
          <cell r="O69" t="str">
            <v> </v>
          </cell>
          <cell r="P69">
            <v>739</v>
          </cell>
          <cell r="Q69">
            <v>0</v>
          </cell>
          <cell r="R69" t="str">
            <v>PRESENCIAL ALIANZA SENADO</v>
          </cell>
          <cell r="S69" t="str">
            <v>AUT006</v>
          </cell>
        </row>
        <row r="70">
          <cell r="B70" t="str">
            <v>0FDT</v>
          </cell>
          <cell r="C70" t="str">
            <v>G3 - QPR - SENADO</v>
          </cell>
          <cell r="D70" t="str">
            <v>Presencial</v>
          </cell>
          <cell r="E70" t="str">
            <v>CURSO (CORPORATIVOS)</v>
          </cell>
          <cell r="F70" t="str">
            <v>EMPRESA - 860007336 CAJA COLOMBIANA DE SUBSIDIO FAMILIAR-COLSUBSIDIO</v>
          </cell>
          <cell r="H70">
            <v>45684</v>
          </cell>
          <cell r="I70">
            <v>45684</v>
          </cell>
          <cell r="J70">
            <v>3</v>
          </cell>
          <cell r="K70" t="str">
            <v>Tipo: - Porc.: %</v>
          </cell>
          <cell r="L70" t="str">
            <v>DECANATURA DEL MEDIO UNIVERSITARIO</v>
          </cell>
          <cell r="M70" t="str">
            <v> </v>
          </cell>
          <cell r="N70">
            <v>693465</v>
          </cell>
          <cell r="O70" t="str">
            <v> </v>
          </cell>
          <cell r="P70">
            <v>739</v>
          </cell>
          <cell r="Q70">
            <v>0</v>
          </cell>
          <cell r="R70" t="str">
            <v>PRESENCIAL ALIANZA SENADO</v>
          </cell>
          <cell r="S70" t="str">
            <v>AUT006</v>
          </cell>
        </row>
        <row r="71">
          <cell r="B71" t="str">
            <v>0FD5</v>
          </cell>
          <cell r="C71" t="str">
            <v>G1 - QPR - SENADO</v>
          </cell>
          <cell r="D71" t="str">
            <v>Presencial</v>
          </cell>
          <cell r="E71" t="str">
            <v>CURSO (CORPORATIVOS)</v>
          </cell>
          <cell r="F71" t="str">
            <v>EMPRESA - 860007336 CAJA COLOMBIANA DE SUBSIDIO FAMILIAR-COLSUBSIDIO</v>
          </cell>
          <cell r="H71">
            <v>45684</v>
          </cell>
          <cell r="I71">
            <v>45684</v>
          </cell>
          <cell r="J71">
            <v>2</v>
          </cell>
          <cell r="K71" t="str">
            <v>Tipo: - Porc.: %</v>
          </cell>
          <cell r="L71" t="str">
            <v>DECANATURA DEL MEDIO UNIVERSITARIO</v>
          </cell>
          <cell r="M71" t="str">
            <v> </v>
          </cell>
          <cell r="N71">
            <v>693465</v>
          </cell>
          <cell r="O71" t="str">
            <v> </v>
          </cell>
          <cell r="P71">
            <v>739</v>
          </cell>
          <cell r="Q71">
            <v>0</v>
          </cell>
          <cell r="R71" t="str">
            <v>PRESENCIAL ALIANZA SENADO</v>
          </cell>
          <cell r="S71" t="str">
            <v>AUT006</v>
          </cell>
        </row>
        <row r="72">
          <cell r="B72" t="str">
            <v>0FEU</v>
          </cell>
          <cell r="C72" t="str">
            <v>0FEU DIPLOMADO FINANZAS PARA NO FINANCIEROS GR1 (REGIÓN)</v>
          </cell>
          <cell r="D72" t="str">
            <v>Acceso Remoto</v>
          </cell>
          <cell r="E72" t="str">
            <v>DIPLOMADO (REGIÓN)</v>
          </cell>
          <cell r="F72" t="str">
            <v>EMPRESA - 830.085.426-1 BOLSA DE VALORES DE COLOMBIA S.A.</v>
          </cell>
          <cell r="H72">
            <v>45684</v>
          </cell>
          <cell r="I72">
            <v>45805</v>
          </cell>
          <cell r="J72">
            <v>100</v>
          </cell>
          <cell r="K72" t="str">
            <v>Tipo: - Porc.: %</v>
          </cell>
          <cell r="L72" t="str">
            <v>FACULTAD DE ECONOMIA</v>
          </cell>
          <cell r="M72" t="str">
            <v> </v>
          </cell>
          <cell r="N72">
            <v>2750000</v>
          </cell>
          <cell r="O72" t="str">
            <v> </v>
          </cell>
          <cell r="P72">
            <v>739</v>
          </cell>
          <cell r="Q72">
            <v>0</v>
          </cell>
          <cell r="R72" t="str">
            <v>ACCESSO REMOTO</v>
          </cell>
          <cell r="S72" t="str">
            <v>AET020</v>
          </cell>
        </row>
        <row r="73">
          <cell r="B73" t="str">
            <v>0F6E</v>
          </cell>
          <cell r="C73" t="str">
            <v>0F6E SEMINARIO REFORMA PENSIONAL COLOMBIANA: ¿QUÉ CAMBIA, CÓMO NOS AFECTA Y QUÉ SE MANTIENE?</v>
          </cell>
          <cell r="D73" t="str">
            <v>Acceso Remoto</v>
          </cell>
          <cell r="E73" t="str">
            <v>SEMINARIO (ABIERTO)</v>
          </cell>
          <cell r="F73" t="str">
            <v> </v>
          </cell>
          <cell r="H73">
            <v>45684</v>
          </cell>
          <cell r="I73">
            <v>45692</v>
          </cell>
          <cell r="J73">
            <v>18</v>
          </cell>
          <cell r="K73" t="str">
            <v>Tipo: TURNO - Porc.: 85%</v>
          </cell>
          <cell r="L73" t="str">
            <v>JURISPRUDENCIA</v>
          </cell>
          <cell r="M73" t="str">
            <v> </v>
          </cell>
          <cell r="N73">
            <v>391000</v>
          </cell>
          <cell r="O73" t="str">
            <v> </v>
          </cell>
          <cell r="P73">
            <v>739</v>
          </cell>
          <cell r="Q73">
            <v>37</v>
          </cell>
          <cell r="R73" t="str">
            <v>ACCESO REMOTO</v>
          </cell>
          <cell r="S73" t="str">
            <v>AJT011</v>
          </cell>
        </row>
        <row r="74">
          <cell r="B74" t="str">
            <v>0EWR</v>
          </cell>
          <cell r="C74" t="str">
            <v>0EWR DIPLOMADO DE TRADING</v>
          </cell>
          <cell r="D74" t="str">
            <v>Acceso Remoto</v>
          </cell>
          <cell r="E74" t="str">
            <v>DIPLOMADO (ABIERTO)</v>
          </cell>
          <cell r="F74" t="str">
            <v> </v>
          </cell>
          <cell r="H74">
            <v>45685</v>
          </cell>
          <cell r="I74">
            <v>45748</v>
          </cell>
          <cell r="J74">
            <v>84</v>
          </cell>
          <cell r="K74" t="str">
            <v>Tipo: TURNO - Porc.: 85%</v>
          </cell>
          <cell r="L74" t="str">
            <v>FACULTAD DE ECONOMIA</v>
          </cell>
          <cell r="M74" t="str">
            <v> </v>
          </cell>
          <cell r="N74">
            <v>3003000</v>
          </cell>
          <cell r="O74" t="str">
            <v> </v>
          </cell>
          <cell r="P74">
            <v>739</v>
          </cell>
          <cell r="Q74">
            <v>30</v>
          </cell>
          <cell r="R74" t="str">
            <v>ACCESO REMOTO</v>
          </cell>
          <cell r="S74" t="str">
            <v>AET011</v>
          </cell>
        </row>
        <row r="75">
          <cell r="B75" t="str">
            <v>0FB5</v>
          </cell>
          <cell r="C75" t="str">
            <v>0FB5 ESTRATEGIAS PEDAGÓGICAS INNOVADORAS PARA FUNCIONARIOS DE LA CARRERA DIPLOMÁTICA Y CONSULAR</v>
          </cell>
          <cell r="D75" t="str">
            <v>Mixto</v>
          </cell>
          <cell r="E75" t="str">
            <v>CURSO (REGIÓN)</v>
          </cell>
          <cell r="F75" t="str">
            <v> </v>
          </cell>
          <cell r="H75">
            <v>45685</v>
          </cell>
          <cell r="I75">
            <v>45717</v>
          </cell>
          <cell r="J75">
            <v>20</v>
          </cell>
          <cell r="K75" t="str">
            <v>Tipo: CURSO - Porc.: %</v>
          </cell>
          <cell r="L75" t="str">
            <v>CANCILLERIA</v>
          </cell>
          <cell r="M75" t="str">
            <v> </v>
          </cell>
          <cell r="N75">
            <v>24190000</v>
          </cell>
          <cell r="O75" t="str">
            <v> </v>
          </cell>
          <cell r="P75">
            <v>739</v>
          </cell>
          <cell r="Q75">
            <v>34</v>
          </cell>
          <cell r="R75" t="str">
            <v>PRESENCIAL / ACCESSO REMOTO</v>
          </cell>
          <cell r="S75" t="str">
            <v>DCT001</v>
          </cell>
        </row>
        <row r="76">
          <cell r="B76" t="str">
            <v>0FDR</v>
          </cell>
          <cell r="C76" t="str">
            <v>G1 - PAP - SENADO</v>
          </cell>
          <cell r="D76" t="str">
            <v>Presencial</v>
          </cell>
          <cell r="E76" t="str">
            <v>CURSO (CORPORATIVOS)</v>
          </cell>
          <cell r="F76" t="str">
            <v>EMPRESA - 860007336 CAJA COLOMBIANA DE SUBSIDIO FAMILIAR-COLSUBSIDIO</v>
          </cell>
          <cell r="H76">
            <v>45685</v>
          </cell>
          <cell r="I76">
            <v>45685</v>
          </cell>
          <cell r="J76">
            <v>3</v>
          </cell>
          <cell r="K76" t="str">
            <v>Tipo: - Porc.: %</v>
          </cell>
          <cell r="L76" t="str">
            <v>DECANATURA DEL MEDIO UNIVERSITARIO</v>
          </cell>
          <cell r="M76" t="str">
            <v> </v>
          </cell>
          <cell r="N76">
            <v>1235192</v>
          </cell>
          <cell r="O76" t="str">
            <v> </v>
          </cell>
          <cell r="P76">
            <v>739</v>
          </cell>
          <cell r="Q76">
            <v>0</v>
          </cell>
          <cell r="R76" t="str">
            <v>PRESENCIAL ALIANZA SENADO</v>
          </cell>
          <cell r="S76" t="str">
            <v>AUT006</v>
          </cell>
        </row>
        <row r="77">
          <cell r="B77" t="str">
            <v>0FD7</v>
          </cell>
          <cell r="C77" t="str">
            <v>G2 - PAP - SENADO</v>
          </cell>
          <cell r="D77" t="str">
            <v>Presencial</v>
          </cell>
          <cell r="E77" t="str">
            <v>CURSO (CORPORATIVOS)</v>
          </cell>
          <cell r="F77" t="str">
            <v>EMPRESA - 860007336 CAJA COLOMBIANA DE SUBSIDIO FAMILIAR-COLSUBSIDIO</v>
          </cell>
          <cell r="H77">
            <v>45685</v>
          </cell>
          <cell r="I77">
            <v>45685</v>
          </cell>
          <cell r="J77">
            <v>2</v>
          </cell>
          <cell r="K77" t="str">
            <v>Tipo: - Porc.: %</v>
          </cell>
          <cell r="L77" t="str">
            <v>DECANATURA DEL MEDIO UNIVERSITARIO</v>
          </cell>
          <cell r="M77" t="str">
            <v> </v>
          </cell>
          <cell r="N77">
            <v>1235192</v>
          </cell>
          <cell r="O77" t="str">
            <v> </v>
          </cell>
          <cell r="P77">
            <v>739</v>
          </cell>
          <cell r="Q77">
            <v>0</v>
          </cell>
          <cell r="R77" t="str">
            <v>PRESENCIAL ALIANZA SENADO</v>
          </cell>
          <cell r="S77" t="str">
            <v>AUT006</v>
          </cell>
        </row>
        <row r="78">
          <cell r="B78" t="str">
            <v>0FES</v>
          </cell>
          <cell r="C78" t="str">
            <v>DIPLOMADO GESTIÓN DEL CONOCIMIENTO Y COMUNICACIÓN EN SST</v>
          </cell>
          <cell r="D78" t="str">
            <v>Acceso Remoto</v>
          </cell>
          <cell r="E78" t="str">
            <v>DIPLOMADO (CORPORATIVOS)</v>
          </cell>
          <cell r="F78" t="str">
            <v>EMPRESA - 890903790 SEGUROS DE VIDA SURAMERICANA S.A.</v>
          </cell>
          <cell r="H78">
            <v>45685</v>
          </cell>
          <cell r="I78">
            <v>45813</v>
          </cell>
          <cell r="J78">
            <v>72</v>
          </cell>
          <cell r="K78" t="str">
            <v>Tipo: TURNO - Porc.: 85%</v>
          </cell>
          <cell r="L78" t="str">
            <v>ESCUELA DE MEDICINA Y CIENCIAS DE LA SALUD</v>
          </cell>
          <cell r="M78" t="str">
            <v> </v>
          </cell>
          <cell r="N78">
            <v>37999964</v>
          </cell>
          <cell r="O78" t="str">
            <v> </v>
          </cell>
          <cell r="P78">
            <v>739</v>
          </cell>
          <cell r="Q78">
            <v>0</v>
          </cell>
          <cell r="R78" t="str">
            <v>ACCESO REMOTO ZOOM</v>
          </cell>
          <cell r="S78" t="str">
            <v>ABT013</v>
          </cell>
        </row>
        <row r="79">
          <cell r="B79" t="str">
            <v>0FEV</v>
          </cell>
          <cell r="C79" t="str">
            <v>0FEV DIPLOMADO EN DERECHO DISCIPLINARIO</v>
          </cell>
          <cell r="D79" t="str">
            <v>Acceso Remoto</v>
          </cell>
          <cell r="E79" t="str">
            <v>DIPLOMADO (REGIÓN)</v>
          </cell>
          <cell r="F79" t="str">
            <v> </v>
          </cell>
          <cell r="H79">
            <v>45685</v>
          </cell>
          <cell r="I79">
            <v>45755</v>
          </cell>
          <cell r="J79">
            <v>80</v>
          </cell>
          <cell r="K79" t="str">
            <v>Tipo: TURNO - Porc.: 85%</v>
          </cell>
          <cell r="L79" t="str">
            <v>JURISPRUDENCIA</v>
          </cell>
          <cell r="M79" t="str">
            <v> </v>
          </cell>
          <cell r="N79">
            <v>2879000</v>
          </cell>
          <cell r="O79" t="str">
            <v> </v>
          </cell>
          <cell r="P79">
            <v>739</v>
          </cell>
          <cell r="Q79">
            <v>0</v>
          </cell>
          <cell r="R79" t="str">
            <v>ACCESSO REMOTO</v>
          </cell>
          <cell r="S79" t="str">
            <v>AJT019</v>
          </cell>
        </row>
        <row r="80">
          <cell r="B80" t="str">
            <v>0FEW</v>
          </cell>
          <cell r="C80" t="str">
            <v>TALLER ENDO TOUR</v>
          </cell>
          <cell r="D80" t="str">
            <v>Presencial</v>
          </cell>
          <cell r="E80" t="str">
            <v>CURSO (SIMULACIÓN)</v>
          </cell>
          <cell r="F80" t="str">
            <v>EMPRESA - 830025149 MEDTRONIC COLOMBIA S.A.</v>
          </cell>
          <cell r="H80">
            <v>45685</v>
          </cell>
          <cell r="I80">
            <v>45698</v>
          </cell>
          <cell r="J80">
            <v>2</v>
          </cell>
          <cell r="K80" t="str">
            <v>Tipo: - Porc.: %</v>
          </cell>
          <cell r="L80" t="str">
            <v>ESCUELA DE MEDICINA Y CIENCIAS DE LA SALUD</v>
          </cell>
          <cell r="M80" t="str">
            <v> </v>
          </cell>
          <cell r="N80">
            <v>3500000</v>
          </cell>
          <cell r="O80" t="str">
            <v> </v>
          </cell>
          <cell r="P80">
            <v>739</v>
          </cell>
          <cell r="Q80">
            <v>0</v>
          </cell>
          <cell r="R80" t="str">
            <v>CENTRO DE SIMULACION</v>
          </cell>
          <cell r="S80" t="str">
            <v>ABT018</v>
          </cell>
        </row>
        <row r="81">
          <cell r="B81" t="str">
            <v>0FEX</v>
          </cell>
          <cell r="C81" t="str">
            <v>G95 SALUD MENTAL EN EL TRABAJO</v>
          </cell>
          <cell r="D81" t="str">
            <v>Acceso Remoto</v>
          </cell>
          <cell r="E81" t="str">
            <v>CURSO (LICITACIONES)</v>
          </cell>
          <cell r="F81" t="str">
            <v>EMPRESA - 860007336 CAJA COLOMBIANA DE SUBSIDIO FAMILIAR-COLSUBSIDIO</v>
          </cell>
          <cell r="H81">
            <v>45685</v>
          </cell>
          <cell r="I81">
            <v>45710</v>
          </cell>
          <cell r="J81">
            <v>60</v>
          </cell>
          <cell r="K81" t="str">
            <v>Tipo: TURNO - Porc.: 80%</v>
          </cell>
          <cell r="L81" t="str">
            <v>DECANATURA DEL MEDIO UNIVERSITARIO</v>
          </cell>
          <cell r="M81" t="str">
            <v> </v>
          </cell>
          <cell r="N81">
            <v>16846784</v>
          </cell>
          <cell r="O81" t="str">
            <v> </v>
          </cell>
          <cell r="P81">
            <v>739</v>
          </cell>
          <cell r="Q81">
            <v>38</v>
          </cell>
          <cell r="R81" t="str">
            <v>ACCESO REMOTO CON TRABAJO ASINCRONICO</v>
          </cell>
          <cell r="S81" t="str">
            <v>AUT005</v>
          </cell>
        </row>
        <row r="82">
          <cell r="B82" t="str">
            <v>0FEY</v>
          </cell>
          <cell r="C82" t="str">
            <v>G96 SALUD MENTAL EN EL TRABAJO</v>
          </cell>
          <cell r="D82" t="str">
            <v>Acceso Remoto</v>
          </cell>
          <cell r="E82" t="str">
            <v>CURSO (LICITACIONES)</v>
          </cell>
          <cell r="F82" t="str">
            <v>EMPRESA - 860007336 CAJA COLOMBIANA DE SUBSIDIO FAMILIAR-COLSUBSIDIO</v>
          </cell>
          <cell r="H82">
            <v>45685</v>
          </cell>
          <cell r="I82">
            <v>45710</v>
          </cell>
          <cell r="J82">
            <v>60</v>
          </cell>
          <cell r="K82" t="str">
            <v>Tipo: TURNO - Porc.: 80%</v>
          </cell>
          <cell r="L82" t="str">
            <v>DECANATURA DEL MEDIO UNIVERSITARIO</v>
          </cell>
          <cell r="M82" t="str">
            <v> </v>
          </cell>
          <cell r="N82">
            <v>16846784</v>
          </cell>
          <cell r="O82" t="str">
            <v> </v>
          </cell>
          <cell r="P82">
            <v>739</v>
          </cell>
          <cell r="Q82">
            <v>33</v>
          </cell>
          <cell r="R82" t="str">
            <v>ACCESO REMOTO CON TRABAJO ASINCRONICO</v>
          </cell>
          <cell r="S82" t="str">
            <v>AUT005</v>
          </cell>
        </row>
        <row r="83">
          <cell r="B83" t="str">
            <v>0FEZ</v>
          </cell>
          <cell r="C83" t="str">
            <v>G97 SALUD MENTAL EN EL TRABAJO</v>
          </cell>
          <cell r="D83" t="str">
            <v>Acceso Remoto</v>
          </cell>
          <cell r="E83" t="str">
            <v>CURSO (LICITACIONES)</v>
          </cell>
          <cell r="F83" t="str">
            <v>EMPRESA - 860007336 CAJA COLOMBIANA DE SUBSIDIO FAMILIAR-COLSUBSIDIO</v>
          </cell>
          <cell r="H83">
            <v>45685</v>
          </cell>
          <cell r="I83">
            <v>45710</v>
          </cell>
          <cell r="J83">
            <v>60</v>
          </cell>
          <cell r="K83" t="str">
            <v>Tipo: TURNO - Porc.: 80%</v>
          </cell>
          <cell r="L83" t="str">
            <v>DECANATURA DEL MEDIO UNIVERSITARIO</v>
          </cell>
          <cell r="M83" t="str">
            <v> </v>
          </cell>
          <cell r="N83">
            <v>16846784</v>
          </cell>
          <cell r="O83" t="str">
            <v> </v>
          </cell>
          <cell r="P83">
            <v>739</v>
          </cell>
          <cell r="Q83">
            <v>38</v>
          </cell>
          <cell r="R83" t="str">
            <v>ACCESO REMOTO CON TRABAJO ASINCRONICO</v>
          </cell>
          <cell r="S83" t="str">
            <v>AUT005</v>
          </cell>
        </row>
        <row r="84">
          <cell r="B84" t="str">
            <v>0FF0</v>
          </cell>
          <cell r="C84" t="str">
            <v>G98 SALUD MENTAL EN EL TRABAJO</v>
          </cell>
          <cell r="D84" t="str">
            <v>Acceso Remoto</v>
          </cell>
          <cell r="E84" t="str">
            <v>CURSO (LICITACIONES)</v>
          </cell>
          <cell r="F84" t="str">
            <v>EMPRESA - 860007336 CAJA COLOMBIANA DE SUBSIDIO FAMILIAR-COLSUBSIDIO</v>
          </cell>
          <cell r="H84">
            <v>45685</v>
          </cell>
          <cell r="I84">
            <v>45710</v>
          </cell>
          <cell r="J84">
            <v>60</v>
          </cell>
          <cell r="K84" t="str">
            <v>Tipo: TURNO - Porc.: 80%</v>
          </cell>
          <cell r="L84" t="str">
            <v>DECANATURA DEL MEDIO UNIVERSITARIO</v>
          </cell>
          <cell r="M84" t="str">
            <v> </v>
          </cell>
          <cell r="N84">
            <v>16846784</v>
          </cell>
          <cell r="O84" t="str">
            <v> </v>
          </cell>
          <cell r="P84">
            <v>739</v>
          </cell>
          <cell r="Q84">
            <v>37</v>
          </cell>
          <cell r="R84" t="str">
            <v>ACCESO REMOTO CON TRABAJO ASINCRONICO</v>
          </cell>
          <cell r="S84" t="str">
            <v>AUT005</v>
          </cell>
        </row>
        <row r="85">
          <cell r="B85" t="str">
            <v>0FF1</v>
          </cell>
          <cell r="C85" t="str">
            <v>G99 SALUD MENTAL EN EL TRABAJO</v>
          </cell>
          <cell r="D85" t="str">
            <v>Acceso Remoto</v>
          </cell>
          <cell r="E85" t="str">
            <v>CURSO (LICITACIONES)</v>
          </cell>
          <cell r="F85" t="str">
            <v>EMPRESA - 860007336 CAJA COLOMBIANA DE SUBSIDIO FAMILIAR-COLSUBSIDIO</v>
          </cell>
          <cell r="H85">
            <v>45685</v>
          </cell>
          <cell r="I85">
            <v>45710</v>
          </cell>
          <cell r="J85">
            <v>60</v>
          </cell>
          <cell r="K85" t="str">
            <v>Tipo: TURNO - Porc.: 80%</v>
          </cell>
          <cell r="L85" t="str">
            <v>DECANATURA DEL MEDIO UNIVERSITARIO</v>
          </cell>
          <cell r="M85" t="str">
            <v> </v>
          </cell>
          <cell r="N85">
            <v>16846784</v>
          </cell>
          <cell r="O85" t="str">
            <v> </v>
          </cell>
          <cell r="P85">
            <v>739</v>
          </cell>
          <cell r="Q85">
            <v>42</v>
          </cell>
          <cell r="R85" t="str">
            <v>ACCESO REMOTO CON TRABAJO ASINCRONICO</v>
          </cell>
          <cell r="S85" t="str">
            <v>AUT005</v>
          </cell>
        </row>
        <row r="86">
          <cell r="B86" t="str">
            <v>0FF2</v>
          </cell>
          <cell r="C86" t="str">
            <v>G33 PREVENCION EN SALUD MENTAL</v>
          </cell>
          <cell r="D86" t="str">
            <v>Acceso Remoto</v>
          </cell>
          <cell r="E86" t="str">
            <v>CURSO (LICITACIONES)</v>
          </cell>
          <cell r="F86" t="str">
            <v>EMPRESA - 860007336 CAJA COLOMBIANA DE SUBSIDIO FAMILIAR-COLSUBSIDIO</v>
          </cell>
          <cell r="H86">
            <v>45685</v>
          </cell>
          <cell r="I86">
            <v>45707</v>
          </cell>
          <cell r="J86">
            <v>60</v>
          </cell>
          <cell r="K86" t="str">
            <v>Tipo: TURNO - Porc.: 80%</v>
          </cell>
          <cell r="L86" t="str">
            <v>DECANATURA DEL MEDIO UNIVERSITARIO</v>
          </cell>
          <cell r="M86" t="str">
            <v> </v>
          </cell>
          <cell r="N86">
            <v>16846784</v>
          </cell>
          <cell r="O86" t="str">
            <v> </v>
          </cell>
          <cell r="P86">
            <v>739</v>
          </cell>
          <cell r="Q86">
            <v>41</v>
          </cell>
          <cell r="R86" t="str">
            <v>ACCESO REMOTO CON TRABAJO ASINCRONICO</v>
          </cell>
          <cell r="S86" t="str">
            <v>AUT005</v>
          </cell>
        </row>
        <row r="87">
          <cell r="B87" t="str">
            <v>0FF3</v>
          </cell>
          <cell r="C87" t="str">
            <v>G34 PREVENCION EN SALUD MENTAL</v>
          </cell>
          <cell r="D87" t="str">
            <v>Acceso Remoto</v>
          </cell>
          <cell r="E87" t="str">
            <v>CURSO (LICITACIONES)</v>
          </cell>
          <cell r="F87" t="str">
            <v>EMPRESA - 860007336 CAJA COLOMBIANA DE SUBSIDIO FAMILIAR-COLSUBSIDIO</v>
          </cell>
          <cell r="H87">
            <v>45685</v>
          </cell>
          <cell r="I87">
            <v>45707</v>
          </cell>
          <cell r="J87">
            <v>60</v>
          </cell>
          <cell r="K87" t="str">
            <v>Tipo: TURNO - Porc.: 80%</v>
          </cell>
          <cell r="L87" t="str">
            <v>DECANATURA DEL MEDIO UNIVERSITARIO</v>
          </cell>
          <cell r="M87" t="str">
            <v> </v>
          </cell>
          <cell r="N87">
            <v>16846784</v>
          </cell>
          <cell r="O87" t="str">
            <v> </v>
          </cell>
          <cell r="P87">
            <v>739</v>
          </cell>
          <cell r="Q87">
            <v>43</v>
          </cell>
          <cell r="R87" t="str">
            <v>ACCESO REMOTO CON TRABAJO ASINCRONICO</v>
          </cell>
          <cell r="S87" t="str">
            <v>AUT005</v>
          </cell>
        </row>
        <row r="88">
          <cell r="B88" t="str">
            <v>0FF4</v>
          </cell>
          <cell r="C88" t="str">
            <v>G35 PREVENCION EN SALUD MENTAL</v>
          </cell>
          <cell r="D88" t="str">
            <v>Acceso Remoto</v>
          </cell>
          <cell r="E88" t="str">
            <v>CURSO (LICITACIONES)</v>
          </cell>
          <cell r="F88" t="str">
            <v>EMPRESA - 860007336 CAJA COLOMBIANA DE SUBSIDIO FAMILIAR-COLSUBSIDIO</v>
          </cell>
          <cell r="H88">
            <v>45685</v>
          </cell>
          <cell r="I88">
            <v>45707</v>
          </cell>
          <cell r="J88">
            <v>60</v>
          </cell>
          <cell r="K88" t="str">
            <v>Tipo: TURNO - Porc.: 80%</v>
          </cell>
          <cell r="L88" t="str">
            <v>DECANATURA DEL MEDIO UNIVERSITARIO</v>
          </cell>
          <cell r="M88" t="str">
            <v> </v>
          </cell>
          <cell r="N88">
            <v>16846784</v>
          </cell>
          <cell r="O88" t="str">
            <v> </v>
          </cell>
          <cell r="P88">
            <v>739</v>
          </cell>
          <cell r="Q88">
            <v>37</v>
          </cell>
          <cell r="R88" t="str">
            <v>ACCESO REMOTO CON TRABAJO ASINCRONICO</v>
          </cell>
          <cell r="S88" t="str">
            <v>AUT005</v>
          </cell>
        </row>
        <row r="89">
          <cell r="B89" t="str">
            <v>0FF5</v>
          </cell>
          <cell r="C89" t="str">
            <v>G36 PREVENCION EN SALUD MENTAL</v>
          </cell>
          <cell r="D89" t="str">
            <v>Acceso Remoto</v>
          </cell>
          <cell r="E89" t="str">
            <v>CURSO (LICITACIONES)</v>
          </cell>
          <cell r="F89" t="str">
            <v>EMPRESA - 860007336 CAJA COLOMBIANA DE SUBSIDIO FAMILIAR-COLSUBSIDIO</v>
          </cell>
          <cell r="H89">
            <v>45685</v>
          </cell>
          <cell r="I89">
            <v>45707</v>
          </cell>
          <cell r="J89">
            <v>60</v>
          </cell>
          <cell r="K89" t="str">
            <v>Tipo: TURNO - Porc.: 80%</v>
          </cell>
          <cell r="L89" t="str">
            <v>DECANATURA DEL MEDIO UNIVERSITARIO</v>
          </cell>
          <cell r="M89" t="str">
            <v> </v>
          </cell>
          <cell r="N89">
            <v>16846784</v>
          </cell>
          <cell r="O89" t="str">
            <v> </v>
          </cell>
          <cell r="P89">
            <v>739</v>
          </cell>
          <cell r="Q89">
            <v>43</v>
          </cell>
          <cell r="R89" t="str">
            <v>ACCESO REMOTO CON TRABAJO ASINCRONICO</v>
          </cell>
          <cell r="S89" t="str">
            <v>AUT005</v>
          </cell>
        </row>
        <row r="90">
          <cell r="B90" t="str">
            <v>0FF6</v>
          </cell>
          <cell r="C90" t="str">
            <v>G37 PREVENCION EN SALUD MENTAL</v>
          </cell>
          <cell r="D90" t="str">
            <v>Acceso Remoto</v>
          </cell>
          <cell r="E90" t="str">
            <v>CURSO (LICITACIONES)</v>
          </cell>
          <cell r="F90" t="str">
            <v>EMPRESA - 860007336 CAJA COLOMBIANA DE SUBSIDIO FAMILIAR-COLSUBSIDIO</v>
          </cell>
          <cell r="H90">
            <v>45685</v>
          </cell>
          <cell r="I90">
            <v>45707</v>
          </cell>
          <cell r="J90">
            <v>60</v>
          </cell>
          <cell r="K90" t="str">
            <v>Tipo: TURNO - Porc.: 80%</v>
          </cell>
          <cell r="L90" t="str">
            <v>DECANATURA DEL MEDIO UNIVERSITARIO</v>
          </cell>
          <cell r="M90" t="str">
            <v> </v>
          </cell>
          <cell r="N90">
            <v>16846784</v>
          </cell>
          <cell r="O90" t="str">
            <v> </v>
          </cell>
          <cell r="P90">
            <v>739</v>
          </cell>
          <cell r="Q90">
            <v>36</v>
          </cell>
          <cell r="R90" t="str">
            <v>ACCESO REMOTO CON TRABAJO ASINCRONICO</v>
          </cell>
          <cell r="S90" t="str">
            <v>AUT005</v>
          </cell>
        </row>
        <row r="91">
          <cell r="B91" t="str">
            <v>0EYA</v>
          </cell>
          <cell r="C91" t="str">
            <v>0EYA CURSO EN TÉCNICAS DE JUICIO ORAL CON ÉNFASIS EN CONTRAINTERROGATORIO</v>
          </cell>
          <cell r="D91" t="str">
            <v>Acceso Remoto</v>
          </cell>
          <cell r="E91" t="str">
            <v>CURSO (ABIERTO)</v>
          </cell>
          <cell r="F91" t="str">
            <v> </v>
          </cell>
          <cell r="H91">
            <v>45686</v>
          </cell>
          <cell r="I91">
            <v>45722</v>
          </cell>
          <cell r="J91">
            <v>40</v>
          </cell>
          <cell r="K91" t="str">
            <v>Tipo: TURNO - Porc.: 85%</v>
          </cell>
          <cell r="L91" t="str">
            <v>JURISPRUDENCIA</v>
          </cell>
          <cell r="M91" t="str">
            <v> </v>
          </cell>
          <cell r="N91">
            <v>1485000</v>
          </cell>
          <cell r="O91" t="str">
            <v> </v>
          </cell>
          <cell r="P91">
            <v>739</v>
          </cell>
          <cell r="Q91">
            <v>16</v>
          </cell>
          <cell r="R91" t="str">
            <v>ACCESO REMOTO</v>
          </cell>
          <cell r="S91" t="str">
            <v>AJT011</v>
          </cell>
        </row>
        <row r="92">
          <cell r="B92" t="str">
            <v>0FD6</v>
          </cell>
          <cell r="C92" t="str">
            <v>G2 - QPR - SENADO</v>
          </cell>
          <cell r="D92" t="str">
            <v>Presencial</v>
          </cell>
          <cell r="E92" t="str">
            <v>CURSO (CORPORATIVOS)</v>
          </cell>
          <cell r="F92" t="str">
            <v>EMPRESA - 860007336 CAJA COLOMBIANA DE SUBSIDIO FAMILIAR-COLSUBSIDIO</v>
          </cell>
          <cell r="H92">
            <v>45686</v>
          </cell>
          <cell r="I92">
            <v>45686</v>
          </cell>
          <cell r="J92">
            <v>2</v>
          </cell>
          <cell r="K92" t="str">
            <v>Tipo: - Porc.: %</v>
          </cell>
          <cell r="L92" t="str">
            <v>DECANATURA DEL MEDIO UNIVERSITARIO</v>
          </cell>
          <cell r="M92" t="str">
            <v> </v>
          </cell>
          <cell r="N92">
            <v>693465</v>
          </cell>
          <cell r="O92" t="str">
            <v> </v>
          </cell>
          <cell r="P92">
            <v>739</v>
          </cell>
          <cell r="Q92">
            <v>0</v>
          </cell>
          <cell r="R92" t="str">
            <v>PRESENCIAL ALIANZA SENADO</v>
          </cell>
          <cell r="S92" t="str">
            <v>AUT006</v>
          </cell>
        </row>
        <row r="93">
          <cell r="B93" t="str">
            <v>0FAF</v>
          </cell>
          <cell r="C93" t="str">
            <v>BLS G0-COMPENSAR 2025</v>
          </cell>
          <cell r="D93" t="str">
            <v>Presencial</v>
          </cell>
          <cell r="E93" t="str">
            <v>CURSO (SIMULACIÓN)</v>
          </cell>
          <cell r="F93" t="str">
            <v>EMPRESA - 860066942 CCF COMPENSAR</v>
          </cell>
          <cell r="H93">
            <v>45688</v>
          </cell>
          <cell r="I93">
            <v>45688</v>
          </cell>
          <cell r="J93">
            <v>10</v>
          </cell>
          <cell r="K93" t="str">
            <v>Tipo: - Porc.: %</v>
          </cell>
          <cell r="L93" t="str">
            <v>ESCUELA DE MEDICINA Y CIENCIAS DE LA SALUD</v>
          </cell>
          <cell r="M93" t="str">
            <v> </v>
          </cell>
          <cell r="N93">
            <v>3432000</v>
          </cell>
          <cell r="O93" t="str">
            <v> </v>
          </cell>
          <cell r="P93">
            <v>739</v>
          </cell>
          <cell r="Q93">
            <v>0</v>
          </cell>
          <cell r="R93" t="str">
            <v>CENTRO DE SIMULACION</v>
          </cell>
          <cell r="S93" t="str">
            <v>ABT018</v>
          </cell>
        </row>
        <row r="94">
          <cell r="B94" t="str">
            <v>0FBQ</v>
          </cell>
          <cell r="C94" t="str">
            <v>DIPLOMADO GESTIÓN DE PATRIMONIO HISTÓRICO</v>
          </cell>
          <cell r="D94" t="str">
            <v>Presencial</v>
          </cell>
          <cell r="E94" t="str">
            <v>DIPLOMADO (CORPORATIVOS)</v>
          </cell>
          <cell r="F94" t="str">
            <v>EMPRESA - 800141644-1 Armada Nacional de Colombia</v>
          </cell>
          <cell r="H94">
            <v>45689</v>
          </cell>
          <cell r="I94">
            <v>45779</v>
          </cell>
          <cell r="J94">
            <v>120</v>
          </cell>
          <cell r="K94" t="str">
            <v>Tipo: - Porc.: %</v>
          </cell>
          <cell r="L94" t="str">
            <v>FACULTAD DE ESTUDIOS INTERNACIONES, POLITICOS Y URBANOS</v>
          </cell>
          <cell r="M94" t="str">
            <v> </v>
          </cell>
          <cell r="N94">
            <v>41250000</v>
          </cell>
          <cell r="O94" t="str">
            <v> </v>
          </cell>
          <cell r="P94">
            <v>739</v>
          </cell>
          <cell r="Q94">
            <v>0</v>
          </cell>
          <cell r="R94" t="str">
            <v>PRESENCIAL PENDIENTE</v>
          </cell>
          <cell r="S94" t="str">
            <v>AGT003</v>
          </cell>
        </row>
        <row r="95">
          <cell r="B95" t="str">
            <v>0FD9</v>
          </cell>
          <cell r="C95" t="str">
            <v>PALS GRUPO I3-2025</v>
          </cell>
          <cell r="D95" t="str">
            <v>Presencial</v>
          </cell>
          <cell r="E95" t="str">
            <v>CURSO (SIMULACIÓN)</v>
          </cell>
          <cell r="F95" t="str">
            <v>EMPRESA - 860.007.759-3 COLEGIO MAYOR DE NUESTRA SEÑORA DEL ROSARIO</v>
          </cell>
          <cell r="H95">
            <v>45689</v>
          </cell>
          <cell r="I95">
            <v>45690</v>
          </cell>
          <cell r="J95">
            <v>40</v>
          </cell>
          <cell r="K95" t="str">
            <v>Tipo: TURNO - Porc.: 85%</v>
          </cell>
          <cell r="L95" t="str">
            <v>ESCUELA DE MEDICINA Y CIENCIAS DE LA SALUD</v>
          </cell>
          <cell r="M95" t="str">
            <v> </v>
          </cell>
          <cell r="N95">
            <v>6510000</v>
          </cell>
          <cell r="O95" t="str">
            <v> </v>
          </cell>
          <cell r="P95">
            <v>739</v>
          </cell>
          <cell r="Q95">
            <v>8</v>
          </cell>
          <cell r="R95" t="str">
            <v>CENTRO DE SIMULACION</v>
          </cell>
          <cell r="S95" t="str">
            <v>ABT014</v>
          </cell>
        </row>
        <row r="96">
          <cell r="B96" t="str">
            <v>0EWV</v>
          </cell>
          <cell r="C96" t="str">
            <v>0EWV CURSO RENTAS CORTAS-REAL STATE: FUNDAMENTOS DE INVERSIÓN Y ANÁLISIS</v>
          </cell>
          <cell r="D96" t="str">
            <v>Acceso Remoto</v>
          </cell>
          <cell r="E96" t="str">
            <v>CURSO (ABIERTO)</v>
          </cell>
          <cell r="F96" t="str">
            <v> </v>
          </cell>
          <cell r="H96">
            <v>45691</v>
          </cell>
          <cell r="I96">
            <v>45782</v>
          </cell>
          <cell r="J96">
            <v>39</v>
          </cell>
          <cell r="K96" t="str">
            <v>Tipo: TURNO - Porc.: 85%</v>
          </cell>
          <cell r="L96" t="str">
            <v>FACULTAD DE ECONOMIA</v>
          </cell>
          <cell r="M96" t="str">
            <v> </v>
          </cell>
          <cell r="N96">
            <v>1200000</v>
          </cell>
          <cell r="O96" t="str">
            <v> </v>
          </cell>
          <cell r="P96">
            <v>739</v>
          </cell>
          <cell r="Q96">
            <v>14</v>
          </cell>
          <cell r="R96" t="str">
            <v>ACCESO REMOTO</v>
          </cell>
          <cell r="S96" t="str">
            <v>AET011</v>
          </cell>
        </row>
        <row r="97">
          <cell r="B97" t="str">
            <v>0FBL</v>
          </cell>
          <cell r="C97" t="str">
            <v>0FBL CURSO ESPECIALIZADO EN DACTILOSCOPIA, DOCUMENTOLOGÍA Y GRAFOLOGÍA</v>
          </cell>
          <cell r="D97" t="str">
            <v>Acceso Remoto</v>
          </cell>
          <cell r="E97" t="str">
            <v>CURSO (CORPORATIVOS)</v>
          </cell>
          <cell r="F97" t="str">
            <v>EMPRESA - 8600219677 CAJA HONOR</v>
          </cell>
          <cell r="H97">
            <v>45691</v>
          </cell>
          <cell r="I97">
            <v>45761</v>
          </cell>
          <cell r="J97">
            <v>60</v>
          </cell>
          <cell r="K97" t="str">
            <v>Tipo: TURNO - Porc.: 85%</v>
          </cell>
          <cell r="L97" t="str">
            <v>JURISPRUDENCIA</v>
          </cell>
          <cell r="M97" t="str">
            <v> </v>
          </cell>
          <cell r="N97">
            <v>24700000</v>
          </cell>
          <cell r="O97" t="str">
            <v> </v>
          </cell>
          <cell r="P97">
            <v>739</v>
          </cell>
          <cell r="Q97">
            <v>22</v>
          </cell>
          <cell r="R97" t="str">
            <v>ACCESO REMOTO TEAMS</v>
          </cell>
          <cell r="S97" t="str">
            <v>AJT010</v>
          </cell>
        </row>
        <row r="98">
          <cell r="B98" t="str">
            <v>0EZE</v>
          </cell>
          <cell r="C98" t="str">
            <v>0EZE DIPLOMADO ACTUALIZACIÓN EN CALIFICACIÓN DE LA PÉRDIDA DE CAPACIDAD LABORAL Y OCUPACIONAL</v>
          </cell>
          <cell r="D98" t="str">
            <v>Acceso Remoto</v>
          </cell>
          <cell r="E98" t="str">
            <v>DIPLOMADO (ABIERTO)</v>
          </cell>
          <cell r="F98" t="str">
            <v> </v>
          </cell>
          <cell r="H98">
            <v>45692</v>
          </cell>
          <cell r="I98">
            <v>45801</v>
          </cell>
          <cell r="J98">
            <v>124</v>
          </cell>
          <cell r="K98" t="str">
            <v>Tipo: TURNO - Porc.: 80%</v>
          </cell>
          <cell r="L98" t="str">
            <v>ESCUELA DE MEDICINA Y CIENCIAS DE LA SALUD</v>
          </cell>
          <cell r="M98" t="str">
            <v> </v>
          </cell>
          <cell r="N98">
            <v>4092000</v>
          </cell>
          <cell r="O98" t="str">
            <v> </v>
          </cell>
          <cell r="P98">
            <v>739</v>
          </cell>
          <cell r="Q98">
            <v>17</v>
          </cell>
          <cell r="R98" t="str">
            <v>ACCESO REMOTO</v>
          </cell>
          <cell r="S98" t="str">
            <v>ABT011</v>
          </cell>
        </row>
        <row r="99">
          <cell r="B99" t="str">
            <v>0FFZ</v>
          </cell>
          <cell r="C99" t="str">
            <v>G100 SALUD MENTAL EN EL TRABAJO</v>
          </cell>
          <cell r="D99" t="str">
            <v>Acceso Remoto</v>
          </cell>
          <cell r="E99" t="str">
            <v>CURSO (LICITACIONES)</v>
          </cell>
          <cell r="F99" t="str">
            <v>EMPRESA - 860007336 CAJA COLOMBIANA DE SUBSIDIO FAMILIAR-COLSUBSIDIO</v>
          </cell>
          <cell r="H99">
            <v>45692</v>
          </cell>
          <cell r="I99">
            <v>45717</v>
          </cell>
          <cell r="J99">
            <v>60</v>
          </cell>
          <cell r="K99" t="str">
            <v>Tipo: TURNO - Porc.: 80%</v>
          </cell>
          <cell r="L99" t="str">
            <v>DECANATURA DEL MEDIO UNIVERSITARIO</v>
          </cell>
          <cell r="M99" t="str">
            <v> </v>
          </cell>
          <cell r="N99">
            <v>16846784</v>
          </cell>
          <cell r="O99" t="str">
            <v> </v>
          </cell>
          <cell r="P99">
            <v>739</v>
          </cell>
          <cell r="Q99">
            <v>40</v>
          </cell>
          <cell r="R99" t="str">
            <v>ACCESO REMOTO CON TRABAJO ASINCRONICO</v>
          </cell>
          <cell r="S99" t="str">
            <v>AUT005</v>
          </cell>
        </row>
        <row r="100">
          <cell r="B100" t="str">
            <v>0FG0</v>
          </cell>
          <cell r="C100" t="str">
            <v>G101 SALUD MENTAL EN EL TRABAJO</v>
          </cell>
          <cell r="D100" t="str">
            <v>Acceso Remoto</v>
          </cell>
          <cell r="E100" t="str">
            <v>CURSO (LICITACIONES)</v>
          </cell>
          <cell r="F100" t="str">
            <v>EMPRESA - 860007336 CAJA COLOMBIANA DE SUBSIDIO FAMILIAR-COLSUBSIDIO</v>
          </cell>
          <cell r="H100">
            <v>45692</v>
          </cell>
          <cell r="I100">
            <v>45717</v>
          </cell>
          <cell r="J100">
            <v>60</v>
          </cell>
          <cell r="K100" t="str">
            <v>Tipo: TURNO - Porc.: 80%</v>
          </cell>
          <cell r="L100" t="str">
            <v>DECANATURA DEL MEDIO UNIVERSITARIO</v>
          </cell>
          <cell r="M100" t="str">
            <v> </v>
          </cell>
          <cell r="N100">
            <v>16846784</v>
          </cell>
          <cell r="O100" t="str">
            <v> </v>
          </cell>
          <cell r="P100">
            <v>739</v>
          </cell>
          <cell r="Q100">
            <v>39</v>
          </cell>
          <cell r="R100" t="str">
            <v>ACCESO REMOTO CON TRABAJO ASINCRONICO</v>
          </cell>
          <cell r="S100" t="str">
            <v>AUT005</v>
          </cell>
        </row>
        <row r="101">
          <cell r="B101" t="str">
            <v>0FG1</v>
          </cell>
          <cell r="C101" t="str">
            <v>G102 SALUD MENTAL EN EL TRABAJO</v>
          </cell>
          <cell r="D101" t="str">
            <v>Acceso Remoto</v>
          </cell>
          <cell r="E101" t="str">
            <v>CURSO (LICITACIONES)</v>
          </cell>
          <cell r="F101" t="str">
            <v>EMPRESA - 860007336 CAJA COLOMBIANA DE SUBSIDIO FAMILIAR-COLSUBSIDIO</v>
          </cell>
          <cell r="H101">
            <v>45692</v>
          </cell>
          <cell r="I101">
            <v>45717</v>
          </cell>
          <cell r="J101">
            <v>60</v>
          </cell>
          <cell r="K101" t="str">
            <v>Tipo: TURNO - Porc.: 80%</v>
          </cell>
          <cell r="L101" t="str">
            <v>DECANATURA DEL MEDIO UNIVERSITARIO</v>
          </cell>
          <cell r="M101" t="str">
            <v> </v>
          </cell>
          <cell r="N101">
            <v>16846784</v>
          </cell>
          <cell r="O101" t="str">
            <v> </v>
          </cell>
          <cell r="P101">
            <v>739</v>
          </cell>
          <cell r="Q101">
            <v>41</v>
          </cell>
          <cell r="R101" t="str">
            <v xml:space="preserve">ACCESO REMOTO CON TRABAJO ASINCRONICO </v>
          </cell>
          <cell r="S101" t="str">
            <v>AUT005</v>
          </cell>
        </row>
        <row r="102">
          <cell r="B102" t="str">
            <v>0FG2</v>
          </cell>
          <cell r="C102" t="str">
            <v>G103 SALUD MENTAL EN EL TRABAJO</v>
          </cell>
          <cell r="D102" t="str">
            <v>Acceso Remoto</v>
          </cell>
          <cell r="E102" t="str">
            <v>CURSO (LICITACIONES)</v>
          </cell>
          <cell r="F102" t="str">
            <v>EMPRESA - 860007336 CAJA COLOMBIANA DE SUBSIDIO FAMILIAR-COLSUBSIDIO</v>
          </cell>
          <cell r="H102">
            <v>45692</v>
          </cell>
          <cell r="I102">
            <v>45717</v>
          </cell>
          <cell r="J102">
            <v>60</v>
          </cell>
          <cell r="K102" t="str">
            <v>Tipo: TURNO - Porc.: 80%</v>
          </cell>
          <cell r="L102" t="str">
            <v>DECANATURA DEL MEDIO UNIVERSITARIO</v>
          </cell>
          <cell r="M102" t="str">
            <v> </v>
          </cell>
          <cell r="N102">
            <v>16846784</v>
          </cell>
          <cell r="O102" t="str">
            <v> </v>
          </cell>
          <cell r="P102">
            <v>739</v>
          </cell>
          <cell r="Q102">
            <v>36</v>
          </cell>
          <cell r="R102" t="str">
            <v>ACCESO REMOTO CON TRABAJO ASINCRONICO</v>
          </cell>
          <cell r="S102" t="str">
            <v>AUT005</v>
          </cell>
        </row>
        <row r="103">
          <cell r="B103" t="str">
            <v>0FG3</v>
          </cell>
          <cell r="C103" t="str">
            <v>G104 SALUD MENTAL EN EL TRABAJO</v>
          </cell>
          <cell r="D103" t="str">
            <v>Acceso Remoto</v>
          </cell>
          <cell r="E103" t="str">
            <v>CURSO (LICITACIONES)</v>
          </cell>
          <cell r="F103" t="str">
            <v>EMPRESA - 860007336 CAJA COLOMBIANA DE SUBSIDIO FAMILIAR-COLSUBSIDIO</v>
          </cell>
          <cell r="H103">
            <v>45692</v>
          </cell>
          <cell r="I103">
            <v>45717</v>
          </cell>
          <cell r="J103">
            <v>60</v>
          </cell>
          <cell r="K103" t="str">
            <v>Tipo: TURNO - Porc.: 80%</v>
          </cell>
          <cell r="L103" t="str">
            <v>DECANATURA DEL MEDIO UNIVERSITARIO</v>
          </cell>
          <cell r="M103" t="str">
            <v> </v>
          </cell>
          <cell r="N103">
            <v>16846784</v>
          </cell>
          <cell r="O103" t="str">
            <v> </v>
          </cell>
          <cell r="P103">
            <v>739</v>
          </cell>
          <cell r="Q103">
            <v>20</v>
          </cell>
          <cell r="R103" t="str">
            <v>ACCESO REMOTO CON TRABAJO ASINCRONICO</v>
          </cell>
          <cell r="S103" t="str">
            <v>AUT005</v>
          </cell>
        </row>
        <row r="104">
          <cell r="B104" t="str">
            <v>0FG4</v>
          </cell>
          <cell r="C104" t="str">
            <v>G38 PREVENCION EN SALUD MENTAL</v>
          </cell>
          <cell r="D104" t="str">
            <v>Acceso Remoto</v>
          </cell>
          <cell r="E104" t="str">
            <v>CURSO (LICITACIONES)</v>
          </cell>
          <cell r="F104" t="str">
            <v>EMPRESA - 860007336 CAJA COLOMBIANA DE SUBSIDIO FAMILIAR-COLSUBSIDIO</v>
          </cell>
          <cell r="H104">
            <v>45692</v>
          </cell>
          <cell r="I104">
            <v>45714</v>
          </cell>
          <cell r="J104">
            <v>60</v>
          </cell>
          <cell r="K104" t="str">
            <v>Tipo: TURNO - Porc.: 80%</v>
          </cell>
          <cell r="L104" t="str">
            <v>DECANATURA DEL MEDIO UNIVERSITARIO</v>
          </cell>
          <cell r="M104" t="str">
            <v> </v>
          </cell>
          <cell r="N104">
            <v>16846784</v>
          </cell>
          <cell r="O104" t="str">
            <v> </v>
          </cell>
          <cell r="P104">
            <v>739</v>
          </cell>
          <cell r="Q104">
            <v>35</v>
          </cell>
          <cell r="R104" t="str">
            <v>ACCESO REMOTO CON TRABAJO ASINCRONICO</v>
          </cell>
          <cell r="S104" t="str">
            <v>AUT005</v>
          </cell>
        </row>
        <row r="105">
          <cell r="B105" t="str">
            <v>0FG5</v>
          </cell>
          <cell r="C105" t="str">
            <v>G39 PREVENCION EN SALUD MENTAL</v>
          </cell>
          <cell r="D105" t="str">
            <v>Acceso Remoto</v>
          </cell>
          <cell r="E105" t="str">
            <v>CURSO (LICITACIONES)</v>
          </cell>
          <cell r="F105" t="str">
            <v>EMPRESA - 860007336 CAJA COLOMBIANA DE SUBSIDIO FAMILIAR-COLSUBSIDIO</v>
          </cell>
          <cell r="H105">
            <v>45692</v>
          </cell>
          <cell r="I105">
            <v>45714</v>
          </cell>
          <cell r="J105">
            <v>60</v>
          </cell>
          <cell r="K105" t="str">
            <v>Tipo: TURNO - Porc.: 80%</v>
          </cell>
          <cell r="L105" t="str">
            <v>DECANATURA DEL MEDIO UNIVERSITARIO</v>
          </cell>
          <cell r="M105" t="str">
            <v> </v>
          </cell>
          <cell r="N105">
            <v>16846784</v>
          </cell>
          <cell r="O105" t="str">
            <v> </v>
          </cell>
          <cell r="P105">
            <v>739</v>
          </cell>
          <cell r="Q105">
            <v>32</v>
          </cell>
          <cell r="R105" t="str">
            <v>ACCESO REMOTO CON TRABAJO ASINCRONICO</v>
          </cell>
          <cell r="S105" t="str">
            <v>AUT005</v>
          </cell>
        </row>
        <row r="106">
          <cell r="B106" t="str">
            <v>0FG6</v>
          </cell>
          <cell r="C106" t="str">
            <v>G40 PREVENCION EN SALUD MENTAL</v>
          </cell>
          <cell r="D106" t="str">
            <v>Acceso Remoto</v>
          </cell>
          <cell r="E106" t="str">
            <v>CURSO (LICITACIONES)</v>
          </cell>
          <cell r="F106" t="str">
            <v>EMPRESA - 860007336 CAJA COLOMBIANA DE SUBSIDIO FAMILIAR-COLSUBSIDIO</v>
          </cell>
          <cell r="H106">
            <v>45692</v>
          </cell>
          <cell r="I106">
            <v>45714</v>
          </cell>
          <cell r="J106">
            <v>60</v>
          </cell>
          <cell r="K106" t="str">
            <v>Tipo: TURNO - Porc.: 80%</v>
          </cell>
          <cell r="L106" t="str">
            <v>DECANATURA DEL MEDIO UNIVERSITARIO</v>
          </cell>
          <cell r="M106" t="str">
            <v> </v>
          </cell>
          <cell r="N106">
            <v>16846784</v>
          </cell>
          <cell r="O106" t="str">
            <v> </v>
          </cell>
          <cell r="P106">
            <v>739</v>
          </cell>
          <cell r="Q106">
            <v>37</v>
          </cell>
          <cell r="R106" t="str">
            <v>ACCESO REMOTO CON TRABAJO ASINCRONICO</v>
          </cell>
          <cell r="S106" t="str">
            <v>AUT005</v>
          </cell>
        </row>
        <row r="107">
          <cell r="B107" t="str">
            <v>0FG7</v>
          </cell>
          <cell r="C107" t="str">
            <v>G41 PREVENCION EN SALUD MENTAL</v>
          </cell>
          <cell r="D107" t="str">
            <v>Acceso Remoto</v>
          </cell>
          <cell r="E107" t="str">
            <v>CURSO (LICITACIONES)</v>
          </cell>
          <cell r="F107" t="str">
            <v>EMPRESA - 860007336 CAJA COLOMBIANA DE SUBSIDIO FAMILIAR-COLSUBSIDIO</v>
          </cell>
          <cell r="H107">
            <v>45692</v>
          </cell>
          <cell r="I107">
            <v>45714</v>
          </cell>
          <cell r="J107">
            <v>60</v>
          </cell>
          <cell r="K107" t="str">
            <v>Tipo: TURNO - Porc.: 80%</v>
          </cell>
          <cell r="L107" t="str">
            <v>DECANATURA DEL MEDIO UNIVERSITARIO</v>
          </cell>
          <cell r="M107" t="str">
            <v> </v>
          </cell>
          <cell r="N107">
            <v>16846784</v>
          </cell>
          <cell r="O107" t="str">
            <v> </v>
          </cell>
          <cell r="P107">
            <v>739</v>
          </cell>
          <cell r="Q107">
            <v>39</v>
          </cell>
          <cell r="R107" t="str">
            <v>ACCESO REMOTO CON TRABAJO ASINCRONICO</v>
          </cell>
          <cell r="S107" t="str">
            <v>AUT005</v>
          </cell>
        </row>
        <row r="108">
          <cell r="B108" t="str">
            <v>0FG8</v>
          </cell>
          <cell r="C108" t="str">
            <v>G42 PREVENCION EN SALUD MENTAL</v>
          </cell>
          <cell r="D108" t="str">
            <v>Acceso Remoto</v>
          </cell>
          <cell r="E108" t="str">
            <v>CURSO (LICITACIONES)</v>
          </cell>
          <cell r="F108" t="str">
            <v>EMPRESA - 860007336 CAJA COLOMBIANA DE SUBSIDIO FAMILIAR-COLSUBSIDIO</v>
          </cell>
          <cell r="H108">
            <v>45692</v>
          </cell>
          <cell r="I108">
            <v>45714</v>
          </cell>
          <cell r="J108">
            <v>60</v>
          </cell>
          <cell r="K108" t="str">
            <v>Tipo: TURNO - Porc.: 80%</v>
          </cell>
          <cell r="L108" t="str">
            <v>DECANATURA DEL MEDIO UNIVERSITARIO</v>
          </cell>
          <cell r="M108" t="str">
            <v> </v>
          </cell>
          <cell r="N108">
            <v>16846784</v>
          </cell>
          <cell r="O108" t="str">
            <v> </v>
          </cell>
          <cell r="P108">
            <v>739</v>
          </cell>
          <cell r="Q108">
            <v>40</v>
          </cell>
          <cell r="R108" t="str">
            <v>ACCESO REMOTO CON TRABAJO ASINCRONICO</v>
          </cell>
          <cell r="S108" t="str">
            <v>AUT005</v>
          </cell>
        </row>
        <row r="109">
          <cell r="B109" t="str">
            <v>0FG9</v>
          </cell>
          <cell r="C109" t="str">
            <v>G43 PREVENCION EN SALUD MENTAL</v>
          </cell>
          <cell r="D109" t="str">
            <v>Acceso Remoto</v>
          </cell>
          <cell r="E109" t="str">
            <v>CURSO (LICITACIONES)</v>
          </cell>
          <cell r="F109" t="str">
            <v>EMPRESA - 860007336 CAJA COLOMBIANA DE SUBSIDIO FAMILIAR-COLSUBSIDIO</v>
          </cell>
          <cell r="H109">
            <v>45692</v>
          </cell>
          <cell r="I109">
            <v>45714</v>
          </cell>
          <cell r="J109">
            <v>60</v>
          </cell>
          <cell r="K109" t="str">
            <v>Tipo: TURNO - Porc.: 80%</v>
          </cell>
          <cell r="L109" t="str">
            <v>DECANATURA DEL MEDIO UNIVERSITARIO</v>
          </cell>
          <cell r="M109" t="str">
            <v> </v>
          </cell>
          <cell r="N109">
            <v>16846784</v>
          </cell>
          <cell r="O109" t="str">
            <v> </v>
          </cell>
          <cell r="P109">
            <v>739</v>
          </cell>
          <cell r="Q109">
            <v>40</v>
          </cell>
          <cell r="R109" t="str">
            <v>ACCESO REMOTO CON TRABAJO ASINCRONICO</v>
          </cell>
          <cell r="S109" t="str">
            <v>AUT005</v>
          </cell>
        </row>
        <row r="110">
          <cell r="B110" t="str">
            <v>0F0J</v>
          </cell>
          <cell r="C110" t="str">
            <v>0F0J DIPLOMADO EN CIENCIA DE DATOS</v>
          </cell>
          <cell r="D110" t="str">
            <v>Acceso Remoto</v>
          </cell>
          <cell r="E110" t="str">
            <v>DIPLOMADO (ABIERTO)</v>
          </cell>
          <cell r="F110" t="str">
            <v> </v>
          </cell>
          <cell r="H110">
            <v>45692</v>
          </cell>
          <cell r="I110">
            <v>45770</v>
          </cell>
          <cell r="J110">
            <v>96</v>
          </cell>
          <cell r="K110" t="str">
            <v>Tipo: TURNO - Porc.: 85%</v>
          </cell>
          <cell r="L110" t="str">
            <v>ESCUELA DE INGENIERÍA, CIENCIA Y TECNOLOGÍA</v>
          </cell>
          <cell r="M110" t="str">
            <v> </v>
          </cell>
          <cell r="N110">
            <v>2959000</v>
          </cell>
          <cell r="O110" t="str">
            <v> </v>
          </cell>
          <cell r="P110">
            <v>739</v>
          </cell>
          <cell r="Q110">
            <v>21</v>
          </cell>
          <cell r="R110" t="str">
            <v>ACCESO REMOTO</v>
          </cell>
          <cell r="S110" t="str">
            <v>AIT002</v>
          </cell>
        </row>
        <row r="111">
          <cell r="B111" t="str">
            <v>0F3N</v>
          </cell>
          <cell r="C111" t="str">
            <v>0F3N CURSO EN INVERSIONES INMOBILIARIAS: UNA VISIÓN PARA EMPRENDEDORES DE NEGOCIOS INMOBILIARIOS, INVERSIONISTAS Y ASESORES DE INVERSIÓN</v>
          </cell>
          <cell r="D111" t="str">
            <v>Acceso Remoto</v>
          </cell>
          <cell r="E111" t="str">
            <v>CURSO (ABIERTO)</v>
          </cell>
          <cell r="F111" t="str">
            <v> </v>
          </cell>
          <cell r="H111">
            <v>45692</v>
          </cell>
          <cell r="I111">
            <v>45721</v>
          </cell>
          <cell r="J111">
            <v>52</v>
          </cell>
          <cell r="K111" t="str">
            <v>Tipo: TURNO - Porc.: 85%</v>
          </cell>
          <cell r="L111" t="str">
            <v>FACULTAD DE ESTUDIOS INTERNACIONES, POLITICOS Y URBANOS</v>
          </cell>
          <cell r="M111" t="str">
            <v> </v>
          </cell>
          <cell r="N111">
            <v>1900000</v>
          </cell>
          <cell r="O111" t="str">
            <v> </v>
          </cell>
          <cell r="P111">
            <v>739</v>
          </cell>
          <cell r="Q111">
            <v>22</v>
          </cell>
          <cell r="R111" t="str">
            <v>ACCESO REMOTO</v>
          </cell>
          <cell r="S111" t="str">
            <v>AGT011</v>
          </cell>
        </row>
        <row r="112">
          <cell r="B112" t="str">
            <v>0EZX</v>
          </cell>
          <cell r="C112" t="str">
            <v>0EZX SEMINARIO UR SENIOR LAS PLANTAS MEDICINALES EN EL CUIDADO DE LA SALUD</v>
          </cell>
          <cell r="D112" t="str">
            <v>Acceso Remoto</v>
          </cell>
          <cell r="E112" t="str">
            <v>SEMINARIO UR SENIOR (ABIERTO)</v>
          </cell>
          <cell r="F112" t="str">
            <v> </v>
          </cell>
          <cell r="H112">
            <v>45693</v>
          </cell>
          <cell r="I112">
            <v>45728</v>
          </cell>
          <cell r="J112">
            <v>12</v>
          </cell>
          <cell r="K112" t="str">
            <v>Tipo: TURNO - Porc.: 85%</v>
          </cell>
          <cell r="L112" t="str">
            <v>ESCUELA DE MEDICINA Y CIENCIAS DE LA SALUD</v>
          </cell>
          <cell r="M112" t="str">
            <v> </v>
          </cell>
          <cell r="N112">
            <v>275000</v>
          </cell>
          <cell r="O112" t="str">
            <v> </v>
          </cell>
          <cell r="P112">
            <v>739</v>
          </cell>
          <cell r="Q112">
            <v>32</v>
          </cell>
          <cell r="R112" t="str">
            <v>ACCESO REMOTO</v>
          </cell>
          <cell r="S112" t="str">
            <v>ABT011</v>
          </cell>
        </row>
        <row r="113">
          <cell r="B113" t="str">
            <v>0FDA</v>
          </cell>
          <cell r="C113" t="str">
            <v>BLS ACLS GRUPO I3-2025</v>
          </cell>
          <cell r="D113" t="str">
            <v>Presencial</v>
          </cell>
          <cell r="E113" t="str">
            <v>CURSO (SIMULACIÓN)</v>
          </cell>
          <cell r="F113" t="str">
            <v>EMPRESA - 860.007.759-3 COLEGIO MAYOR DE NUESTRA SEÑORA DEL ROSARIO</v>
          </cell>
          <cell r="H113">
            <v>45696</v>
          </cell>
          <cell r="I113">
            <v>45697</v>
          </cell>
          <cell r="J113">
            <v>48</v>
          </cell>
          <cell r="K113" t="str">
            <v>Tipo: TURNO - Porc.: 85%</v>
          </cell>
          <cell r="L113" t="str">
            <v>ESCUELA DE MEDICINA Y CIENCIAS DE LA SALUD</v>
          </cell>
          <cell r="M113" t="str">
            <v> </v>
          </cell>
          <cell r="N113">
            <v>18200000</v>
          </cell>
          <cell r="O113" t="str">
            <v> </v>
          </cell>
          <cell r="P113">
            <v>739</v>
          </cell>
          <cell r="Q113">
            <v>15</v>
          </cell>
          <cell r="R113" t="str">
            <v>CENTRO DE SIMULACION</v>
          </cell>
          <cell r="S113" t="str">
            <v>ABT014</v>
          </cell>
        </row>
        <row r="114">
          <cell r="B114" t="str">
            <v>0FDC</v>
          </cell>
          <cell r="C114" t="str">
            <v>0FDC AIRE GRUPO I1-2025</v>
          </cell>
          <cell r="D114" t="str">
            <v>Presencial</v>
          </cell>
          <cell r="E114" t="str">
            <v>CURSO (SIMULACIÓN)</v>
          </cell>
          <cell r="F114" t="str">
            <v>EMPRESA - 860.007.759-3 COLEGIO MAYOR DE NUESTRA SEÑORA DEL ROSARIO</v>
          </cell>
          <cell r="H114">
            <v>45697</v>
          </cell>
          <cell r="I114">
            <v>45697</v>
          </cell>
          <cell r="J114">
            <v>24</v>
          </cell>
          <cell r="K114" t="str">
            <v>Tipo: TURNO - Porc.: 85%</v>
          </cell>
          <cell r="L114" t="str">
            <v>ESCUELA DE MEDICINA Y CIENCIAS DE LA SALUD</v>
          </cell>
          <cell r="M114" t="str">
            <v> </v>
          </cell>
          <cell r="N114">
            <v>16159000</v>
          </cell>
          <cell r="O114" t="str">
            <v> </v>
          </cell>
          <cell r="P114">
            <v>739</v>
          </cell>
          <cell r="Q114">
            <v>22</v>
          </cell>
          <cell r="R114" t="str">
            <v>CENTRO DE SIMULACION</v>
          </cell>
          <cell r="S114" t="str">
            <v>ABT014</v>
          </cell>
        </row>
        <row r="115">
          <cell r="B115" t="str">
            <v>0FBB</v>
          </cell>
          <cell r="C115" t="str">
            <v>LIDERAZGO ESTRATÉGICO PARA SUBOFICIALES DE ALTA JERARQUÍA</v>
          </cell>
          <cell r="D115" t="str">
            <v>Presencial</v>
          </cell>
          <cell r="E115" t="str">
            <v>DIPLOMADO (CORPORATIVOS)</v>
          </cell>
          <cell r="F115" t="str">
            <v>EMPRESA - 800141644-1 Armada Nacional de Colombia</v>
          </cell>
          <cell r="H115">
            <v>45698</v>
          </cell>
          <cell r="I115">
            <v>46022</v>
          </cell>
          <cell r="J115">
            <v>80</v>
          </cell>
          <cell r="K115" t="str">
            <v>Tipo: - Porc.: %</v>
          </cell>
          <cell r="L115" t="str">
            <v>FACULTAD DE ESTUDIOS INTERNACIONES, POLITICOS Y URBANOS</v>
          </cell>
          <cell r="M115" t="str">
            <v> </v>
          </cell>
          <cell r="N115" t="str">
            <v> </v>
          </cell>
          <cell r="O115" t="str">
            <v> </v>
          </cell>
          <cell r="P115" t="str">
            <v> </v>
          </cell>
          <cell r="Q115">
            <v>0</v>
          </cell>
          <cell r="R115" t="str">
            <v>SEDE UNIVERSIDAD</v>
          </cell>
          <cell r="S115" t="str">
            <v>AGT003</v>
          </cell>
        </row>
        <row r="116">
          <cell r="B116" t="str">
            <v>0FBC</v>
          </cell>
          <cell r="C116" t="str">
            <v>DIPLOMADO EN ARTE Y DISEÑO OPERACIONAL, Y PROCESO DE PLANEAMIENTO NAVAL</v>
          </cell>
          <cell r="D116" t="str">
            <v>Mixto</v>
          </cell>
          <cell r="E116" t="str">
            <v>DIPLOMADO (CORPORATIVOS)</v>
          </cell>
          <cell r="F116" t="str">
            <v>EMPRESA - 800141644-1 Armada Nacional de Colombia</v>
          </cell>
          <cell r="H116">
            <v>45698</v>
          </cell>
          <cell r="I116">
            <v>46022</v>
          </cell>
          <cell r="J116">
            <v>80</v>
          </cell>
          <cell r="K116" t="str">
            <v>Tipo: - Porc.: %</v>
          </cell>
          <cell r="L116" t="str">
            <v>FACULTAD DE ESTUDIOS INTERNACIONES, POLITICOS Y URBANOS</v>
          </cell>
          <cell r="M116" t="str">
            <v> </v>
          </cell>
          <cell r="N116">
            <v>115504900</v>
          </cell>
          <cell r="O116" t="str">
            <v> </v>
          </cell>
          <cell r="P116">
            <v>739</v>
          </cell>
          <cell r="Q116">
            <v>0</v>
          </cell>
          <cell r="R116" t="str">
            <v xml:space="preserve">SEDE ENTIDAD </v>
          </cell>
          <cell r="S116" t="str">
            <v>AGT003</v>
          </cell>
        </row>
        <row r="117">
          <cell r="B117" t="str">
            <v>0FBE</v>
          </cell>
          <cell r="C117" t="str">
            <v>DIPLOMADO EN ESTRATEGIAS DE COMUNICACIÓN Y LIDERAZGO ESTRATEGICO</v>
          </cell>
          <cell r="D117" t="str">
            <v>Mixto</v>
          </cell>
          <cell r="E117" t="str">
            <v>DIPLOMADO (CORPORATIVOS)</v>
          </cell>
          <cell r="F117" t="str">
            <v>EMPRESA - 800141644-1 Armada Nacional de Colombia</v>
          </cell>
          <cell r="H117">
            <v>45698</v>
          </cell>
          <cell r="I117">
            <v>46022</v>
          </cell>
          <cell r="J117">
            <v>80</v>
          </cell>
          <cell r="K117" t="str">
            <v>Tipo: - Porc.: %</v>
          </cell>
          <cell r="L117" t="str">
            <v>FACULTAD DE ESTUDIOS INTERNACIONES, POLITICOS Y URBANOS</v>
          </cell>
          <cell r="M117" t="str">
            <v> </v>
          </cell>
          <cell r="N117">
            <v>66900000</v>
          </cell>
          <cell r="O117" t="str">
            <v> </v>
          </cell>
          <cell r="P117">
            <v>739</v>
          </cell>
          <cell r="Q117">
            <v>0</v>
          </cell>
          <cell r="R117" t="str">
            <v>SEDE ENTIDAD</v>
          </cell>
          <cell r="S117" t="str">
            <v>AGT003</v>
          </cell>
        </row>
        <row r="118">
          <cell r="B118" t="str">
            <v>0FBG</v>
          </cell>
          <cell r="C118" t="str">
            <v>CURSO EN FACILITADORES DE JUEGOS DE GUERRA</v>
          </cell>
          <cell r="D118" t="str">
            <v>Mixto</v>
          </cell>
          <cell r="E118" t="str">
            <v>CURSO (CORPORATIVOS)</v>
          </cell>
          <cell r="F118" t="str">
            <v>EMPRESA - 800141644-1 Armada Nacional de Colombia</v>
          </cell>
          <cell r="H118">
            <v>45698</v>
          </cell>
          <cell r="I118">
            <v>46022</v>
          </cell>
          <cell r="J118">
            <v>40</v>
          </cell>
          <cell r="K118" t="str">
            <v>Tipo: - Porc.: %</v>
          </cell>
          <cell r="L118" t="str">
            <v>FACULTAD DE ESTUDIOS INTERNACIONES, POLITICOS Y URBANOS</v>
          </cell>
          <cell r="M118" t="str">
            <v> </v>
          </cell>
          <cell r="N118">
            <v>29000000</v>
          </cell>
          <cell r="O118" t="str">
            <v> </v>
          </cell>
          <cell r="P118">
            <v>739</v>
          </cell>
          <cell r="Q118">
            <v>0</v>
          </cell>
          <cell r="R118" t="str">
            <v>SEDE ENTIDAD</v>
          </cell>
          <cell r="S118" t="str">
            <v>AGT003</v>
          </cell>
        </row>
        <row r="119">
          <cell r="B119" t="str">
            <v>0FBH</v>
          </cell>
          <cell r="C119" t="str">
            <v>CURSO EN ACTUALIZACION GEOESTRATEGICA PARA OFICIALES DE INSIGNIA GRUPO 1</v>
          </cell>
          <cell r="D119" t="str">
            <v>Mixto</v>
          </cell>
          <cell r="E119" t="str">
            <v>CURSO (CORPORATIVOS)</v>
          </cell>
          <cell r="F119" t="str">
            <v>EMPRESA - 800141644-1 Armada Nacional de Colombia</v>
          </cell>
          <cell r="H119">
            <v>45698</v>
          </cell>
          <cell r="I119">
            <v>46022</v>
          </cell>
          <cell r="J119">
            <v>40</v>
          </cell>
          <cell r="K119" t="str">
            <v>Tipo: - Porc.: %</v>
          </cell>
          <cell r="L119" t="str">
            <v>FACULTAD DE ESTUDIOS INTERNACIONES, POLITICOS Y URBANOS</v>
          </cell>
          <cell r="M119" t="str">
            <v> </v>
          </cell>
          <cell r="N119">
            <v>36400000</v>
          </cell>
          <cell r="O119" t="str">
            <v> </v>
          </cell>
          <cell r="P119">
            <v>739</v>
          </cell>
          <cell r="Q119">
            <v>0</v>
          </cell>
          <cell r="R119" t="str">
            <v>SEDE ENTIDAD</v>
          </cell>
          <cell r="S119" t="str">
            <v>AGT003</v>
          </cell>
        </row>
        <row r="120">
          <cell r="B120" t="str">
            <v>0FBI</v>
          </cell>
          <cell r="C120" t="str">
            <v>CURSO EN ACTUALIZACION GEOESTRATEGICA PARA OFICIALES DE INSIGNIA GRUPO 2</v>
          </cell>
          <cell r="D120" t="str">
            <v>Mixto</v>
          </cell>
          <cell r="E120" t="str">
            <v>CURSO (CORPORATIVOS)</v>
          </cell>
          <cell r="F120" t="str">
            <v>EMPRESA - 800141644-1 Armada Nacional de Colombia</v>
          </cell>
          <cell r="H120">
            <v>45698</v>
          </cell>
          <cell r="I120">
            <v>46022</v>
          </cell>
          <cell r="J120">
            <v>40</v>
          </cell>
          <cell r="K120" t="str">
            <v>Tipo: - Porc.: %</v>
          </cell>
          <cell r="L120" t="str">
            <v>FACULTAD DE ESTUDIOS INTERNACIONES, POLITICOS Y URBANOS</v>
          </cell>
          <cell r="M120" t="str">
            <v> </v>
          </cell>
          <cell r="N120">
            <v>36400000</v>
          </cell>
          <cell r="O120" t="str">
            <v> </v>
          </cell>
          <cell r="P120">
            <v>739</v>
          </cell>
          <cell r="Q120">
            <v>0</v>
          </cell>
          <cell r="R120" t="str">
            <v>SEDE ENTIDAD</v>
          </cell>
          <cell r="S120" t="str">
            <v>AGT003</v>
          </cell>
        </row>
        <row r="121">
          <cell r="B121" t="str">
            <v>0FBJ</v>
          </cell>
          <cell r="C121" t="str">
            <v>CURSO EN ACTUALIZACION GEOESTRATEGICA PARA OFICIALES DE INSIGNIA GRUPO 3</v>
          </cell>
          <cell r="D121" t="str">
            <v>Mixto</v>
          </cell>
          <cell r="E121" t="str">
            <v>CURSO (CORPORATIVOS)</v>
          </cell>
          <cell r="F121" t="str">
            <v>EMPRESA - 800141644-1 Armada Nacional de Colombia</v>
          </cell>
          <cell r="H121">
            <v>45698</v>
          </cell>
          <cell r="I121">
            <v>46022</v>
          </cell>
          <cell r="J121">
            <v>40</v>
          </cell>
          <cell r="K121" t="str">
            <v>Tipo: - Porc.: %</v>
          </cell>
          <cell r="L121" t="str">
            <v>FACULTAD DE ESTUDIOS INTERNACIONES, POLITICOS Y URBANOS</v>
          </cell>
          <cell r="M121" t="str">
            <v> </v>
          </cell>
          <cell r="N121">
            <v>36400000</v>
          </cell>
          <cell r="O121" t="str">
            <v> </v>
          </cell>
          <cell r="P121">
            <v>739</v>
          </cell>
          <cell r="Q121">
            <v>0</v>
          </cell>
          <cell r="R121" t="str">
            <v>SEDE ENTIDAD</v>
          </cell>
          <cell r="S121" t="str">
            <v>AGT003</v>
          </cell>
        </row>
        <row r="122">
          <cell r="B122" t="str">
            <v>0FFH</v>
          </cell>
          <cell r="C122" t="str">
            <v>0FFH SEMINARIO TRIBUTACIÓN DE CRIPTOACTIVOS EN COLOMBIA GR1 (REGIÓN)</v>
          </cell>
          <cell r="D122" t="str">
            <v>Acceso Remoto</v>
          </cell>
          <cell r="E122" t="str">
            <v>SEMINARIO (REGIÓN)</v>
          </cell>
          <cell r="F122" t="str">
            <v>EMPRESA - 901595318 JVL PROFESIONALES INTEGRALES LTDA</v>
          </cell>
          <cell r="H122">
            <v>45698</v>
          </cell>
          <cell r="I122">
            <v>45709</v>
          </cell>
          <cell r="J122">
            <v>12</v>
          </cell>
          <cell r="K122" t="str">
            <v>Tipo: TURNO - Porc.: 85%</v>
          </cell>
          <cell r="L122" t="str">
            <v>JURISPRUDENCIA</v>
          </cell>
          <cell r="M122" t="str">
            <v> </v>
          </cell>
          <cell r="N122">
            <v>380000</v>
          </cell>
          <cell r="O122" t="str">
            <v> </v>
          </cell>
          <cell r="P122">
            <v>739</v>
          </cell>
          <cell r="Q122">
            <v>3</v>
          </cell>
          <cell r="R122" t="str">
            <v>ACCESSO REMOTO</v>
          </cell>
          <cell r="S122" t="str">
            <v>AJT019</v>
          </cell>
        </row>
        <row r="123">
          <cell r="B123" t="str">
            <v>0F0W</v>
          </cell>
          <cell r="C123" t="str">
            <v>0F0W DIPLOMADO VIRTUAL EN MEDICINA DEL DOLOR Y CUIDADO PALIATIVO</v>
          </cell>
          <cell r="D123" t="str">
            <v>Virtual</v>
          </cell>
          <cell r="E123" t="str">
            <v>DIPLOMADO (ABIERTO)</v>
          </cell>
          <cell r="F123" t="str">
            <v> </v>
          </cell>
          <cell r="H123">
            <v>45698</v>
          </cell>
          <cell r="I123">
            <v>45907</v>
          </cell>
          <cell r="J123">
            <v>126</v>
          </cell>
          <cell r="K123" t="str">
            <v>Tipo: CURSO - Porc.: 85%</v>
          </cell>
          <cell r="L123" t="str">
            <v>ESCUELA DE MEDICINA Y CIENCIAS DE LA SALUD</v>
          </cell>
          <cell r="M123" t="str">
            <v> </v>
          </cell>
          <cell r="N123">
            <v>3300000</v>
          </cell>
          <cell r="O123" t="str">
            <v> </v>
          </cell>
          <cell r="P123">
            <v>739</v>
          </cell>
          <cell r="Q123">
            <v>47</v>
          </cell>
          <cell r="R123" t="str">
            <v>VIRTUAL</v>
          </cell>
          <cell r="S123" t="str">
            <v>ABT011</v>
          </cell>
        </row>
        <row r="124">
          <cell r="B124" t="str">
            <v>0F1E</v>
          </cell>
          <cell r="C124" t="str">
            <v>0F1E DIPLOMADO EN DERECHO LABORAL PARA NO ABOGADOS</v>
          </cell>
          <cell r="D124" t="str">
            <v>Acceso Remoto</v>
          </cell>
          <cell r="E124" t="str">
            <v>DIPLOMADO (ABIERTO)</v>
          </cell>
          <cell r="F124" t="str">
            <v> </v>
          </cell>
          <cell r="H124">
            <v>45698</v>
          </cell>
          <cell r="I124">
            <v>45819</v>
          </cell>
          <cell r="J124">
            <v>128</v>
          </cell>
          <cell r="K124" t="str">
            <v>Tipo: TURNO - Porc.: 85%</v>
          </cell>
          <cell r="L124" t="str">
            <v>JURISPRUDENCIA</v>
          </cell>
          <cell r="M124" t="str">
            <v> </v>
          </cell>
          <cell r="N124">
            <v>3652000</v>
          </cell>
          <cell r="O124" t="str">
            <v> </v>
          </cell>
          <cell r="P124">
            <v>739</v>
          </cell>
          <cell r="Q124">
            <v>27</v>
          </cell>
          <cell r="R124" t="str">
            <v>ACCESO REMOTO</v>
          </cell>
          <cell r="S124" t="str">
            <v>AJT004</v>
          </cell>
        </row>
        <row r="125">
          <cell r="B125" t="str">
            <v>0F1Y</v>
          </cell>
          <cell r="C125" t="str">
            <v>0F1Y CURSO HSEQ - AUDITOR INTERNO INTEGRADO ISO 9001:2015 ISO 14001:2015 ISO 45001:2018 ISO 19011:2018</v>
          </cell>
          <cell r="D125" t="str">
            <v>Acceso Remoto</v>
          </cell>
          <cell r="E125" t="str">
            <v>CURSO (ABIERTO)</v>
          </cell>
          <cell r="F125" t="str">
            <v> </v>
          </cell>
          <cell r="H125">
            <v>45698</v>
          </cell>
          <cell r="I125">
            <v>45728</v>
          </cell>
          <cell r="J125">
            <v>40</v>
          </cell>
          <cell r="K125" t="str">
            <v>Tipo: TURNO - Porc.: 85%</v>
          </cell>
          <cell r="L125" t="str">
            <v>ESCUELA DE MEDICINA Y CIENCIAS DE LA SALUD</v>
          </cell>
          <cell r="M125" t="str">
            <v> </v>
          </cell>
          <cell r="N125">
            <v>1100000</v>
          </cell>
          <cell r="O125" t="str">
            <v> </v>
          </cell>
          <cell r="P125">
            <v>739</v>
          </cell>
          <cell r="Q125">
            <v>25</v>
          </cell>
          <cell r="R125" t="str">
            <v>ACCESO REMOTO</v>
          </cell>
          <cell r="S125" t="str">
            <v>ABT011</v>
          </cell>
        </row>
        <row r="126">
          <cell r="B126" t="str">
            <v>0F28</v>
          </cell>
          <cell r="C126" t="str">
            <v>0F28 SEMINARIO VALORACIÓN DE EMPRESAS: CUANTIFICAR LA CAPACIDAD QUE TIENE LA EMPRESA PARA CREAR VALOR</v>
          </cell>
          <cell r="D126" t="str">
            <v>Acceso Remoto</v>
          </cell>
          <cell r="E126" t="str">
            <v>SEMINARIO (ABIERTO)</v>
          </cell>
          <cell r="F126" t="str">
            <v> </v>
          </cell>
          <cell r="H126">
            <v>45698</v>
          </cell>
          <cell r="I126">
            <v>45712</v>
          </cell>
          <cell r="J126">
            <v>20</v>
          </cell>
          <cell r="K126" t="str">
            <v>Tipo: TURNO - Porc.: 85%</v>
          </cell>
          <cell r="L126" t="str">
            <v>FACULTAD DE ECONOMIA</v>
          </cell>
          <cell r="M126" t="str">
            <v> </v>
          </cell>
          <cell r="N126">
            <v>750200</v>
          </cell>
          <cell r="O126" t="str">
            <v> </v>
          </cell>
          <cell r="P126">
            <v>739</v>
          </cell>
          <cell r="Q126">
            <v>12</v>
          </cell>
          <cell r="R126" t="str">
            <v>ACCESO REMOTO</v>
          </cell>
          <cell r="S126" t="str">
            <v>AET011</v>
          </cell>
        </row>
        <row r="127">
          <cell r="B127" t="str">
            <v>0F6J</v>
          </cell>
          <cell r="C127" t="str">
            <v>0F6J SEMINARIO TRIBUTACIÓN DE CRIPTOACTIVOS EN COLOMBIA</v>
          </cell>
          <cell r="D127" t="str">
            <v>Acceso Remoto</v>
          </cell>
          <cell r="E127" t="str">
            <v>SEMINARIO (ABIERTO)</v>
          </cell>
          <cell r="F127" t="str">
            <v> </v>
          </cell>
          <cell r="H127">
            <v>45698</v>
          </cell>
          <cell r="I127">
            <v>45705</v>
          </cell>
          <cell r="J127">
            <v>12</v>
          </cell>
          <cell r="K127" t="str">
            <v>Tipo: TURNO - Porc.: 85%</v>
          </cell>
          <cell r="L127" t="str">
            <v>JURISPRUDENCIA</v>
          </cell>
          <cell r="M127" t="str">
            <v> </v>
          </cell>
          <cell r="N127">
            <v>380000</v>
          </cell>
          <cell r="O127" t="str">
            <v> </v>
          </cell>
          <cell r="P127">
            <v>739</v>
          </cell>
          <cell r="Q127">
            <v>28</v>
          </cell>
          <cell r="R127" t="str">
            <v>ACCESO REMOTO</v>
          </cell>
          <cell r="S127" t="str">
            <v>AJT011</v>
          </cell>
        </row>
        <row r="128">
          <cell r="B128" t="str">
            <v>0F9T</v>
          </cell>
          <cell r="C128" t="str">
            <v>PROGRAMA DE TRANSFORMACIÓN DIGITAL PARA OPERACIONES - G1</v>
          </cell>
          <cell r="D128" t="str">
            <v>Presencial</v>
          </cell>
          <cell r="E128" t="str">
            <v>SEMINARIO (CORPORATIVOS)</v>
          </cell>
          <cell r="F128" t="str">
            <v>EMPRESA - 9005312103 CENIT TRANSPORTE Y LOGISTICA DE HIDROCARBUROS</v>
          </cell>
          <cell r="H128">
            <v>45698</v>
          </cell>
          <cell r="I128">
            <v>45700</v>
          </cell>
          <cell r="J128">
            <v>24</v>
          </cell>
          <cell r="K128" t="str">
            <v>Tipo: TURNO - Porc.: 85%</v>
          </cell>
          <cell r="L128" t="str">
            <v>ESCUELA DE INGENIERÍA, CIENCIA Y TECNOLOGÍA</v>
          </cell>
          <cell r="M128" t="str">
            <v> </v>
          </cell>
          <cell r="N128">
            <v>17876000</v>
          </cell>
          <cell r="O128" t="str">
            <v> </v>
          </cell>
          <cell r="P128">
            <v>739</v>
          </cell>
          <cell r="Q128">
            <v>6</v>
          </cell>
          <cell r="R128" t="str">
            <v>PRESENCIAL QUINTA MUTIS</v>
          </cell>
          <cell r="S128" t="str">
            <v>AIT007</v>
          </cell>
        </row>
        <row r="129">
          <cell r="B129" t="str">
            <v>0EZV</v>
          </cell>
          <cell r="C129" t="str">
            <v>0EZV DIPLOMADO TERAPIAS MANUALES ANCESTRALES, EL ARTE DEL MASAJE Y EL BIENESTAR: MASAJE TAILANDÉS, REFLEXOLOGÍA HOLISTA, MASAJE TUINA, MASAJE FACIAL HOLISTA, KINESIOLOGÍA HOLISTA, MASAJE PEDIÁTRICO, MEDITACIÓN, MASAJE HINDÚ.</v>
          </cell>
          <cell r="D129" t="str">
            <v>Semi-presencial</v>
          </cell>
          <cell r="E129" t="str">
            <v>DIPLOMADO (ABIERTO)</v>
          </cell>
          <cell r="F129" t="str">
            <v> </v>
          </cell>
          <cell r="H129">
            <v>45699</v>
          </cell>
          <cell r="I129">
            <v>45812</v>
          </cell>
          <cell r="J129">
            <v>156</v>
          </cell>
          <cell r="K129" t="str">
            <v>Tipo: TURNO - Porc.: 85%</v>
          </cell>
          <cell r="L129" t="str">
            <v>ESCUELA DE MEDICINA Y CIENCIAS DE LA SALUD</v>
          </cell>
          <cell r="M129" t="str">
            <v> </v>
          </cell>
          <cell r="N129">
            <v>3289000</v>
          </cell>
          <cell r="O129" t="str">
            <v> </v>
          </cell>
          <cell r="P129">
            <v>739</v>
          </cell>
          <cell r="Q129">
            <v>26</v>
          </cell>
          <cell r="R129" t="str">
            <v>REMOTO Y QUINTA DE MUTIS</v>
          </cell>
          <cell r="S129" t="str">
            <v>ABT011</v>
          </cell>
        </row>
        <row r="130">
          <cell r="B130" t="str">
            <v>0FHA</v>
          </cell>
          <cell r="C130" t="str">
            <v>G107 SALUD MENTAL EN EL TRABAJO</v>
          </cell>
          <cell r="D130" t="str">
            <v>Acceso Remoto</v>
          </cell>
          <cell r="E130" t="str">
            <v>CURSO (LICITACIONES)</v>
          </cell>
          <cell r="F130" t="str">
            <v>EMPRESA - 860007336 CAJA COLOMBIANA DE SUBSIDIO FAMILIAR-COLSUBSIDIO</v>
          </cell>
          <cell r="H130">
            <v>45699</v>
          </cell>
          <cell r="I130">
            <v>45724</v>
          </cell>
          <cell r="J130">
            <v>60</v>
          </cell>
          <cell r="K130" t="str">
            <v>Tipo: TURNO - Porc.: 80%</v>
          </cell>
          <cell r="L130" t="str">
            <v>DECANATURA DEL MEDIO UNIVERSITARIO</v>
          </cell>
          <cell r="M130" t="str">
            <v> </v>
          </cell>
          <cell r="N130">
            <v>16846784</v>
          </cell>
          <cell r="O130" t="str">
            <v> </v>
          </cell>
          <cell r="P130">
            <v>739</v>
          </cell>
          <cell r="Q130">
            <v>39</v>
          </cell>
          <cell r="R130" t="str">
            <v>ACCESO REMOTO CON TRABAJO ASINCRONICO</v>
          </cell>
          <cell r="S130" t="str">
            <v>AUT005</v>
          </cell>
        </row>
        <row r="131">
          <cell r="B131" t="str">
            <v>0FHC</v>
          </cell>
          <cell r="C131" t="str">
            <v>G44 PREVENCIÓN EN SALUD MENTAL</v>
          </cell>
          <cell r="D131" t="str">
            <v>Presencial</v>
          </cell>
          <cell r="E131" t="str">
            <v>CURSO (LICITACIONES)</v>
          </cell>
          <cell r="F131" t="str">
            <v>EMPRESA - 860007336 CAJA COLOMBIANA DE SUBSIDIO FAMILIAR-COLSUBSIDIO</v>
          </cell>
          <cell r="H131">
            <v>45699</v>
          </cell>
          <cell r="I131">
            <v>45721</v>
          </cell>
          <cell r="J131">
            <v>60</v>
          </cell>
          <cell r="K131" t="str">
            <v>Tipo: TURNO - Porc.: 80%</v>
          </cell>
          <cell r="L131" t="str">
            <v>DECANATURA DEL MEDIO UNIVERSITARIO</v>
          </cell>
          <cell r="M131" t="str">
            <v> </v>
          </cell>
          <cell r="N131">
            <v>16846784</v>
          </cell>
          <cell r="O131" t="str">
            <v> </v>
          </cell>
          <cell r="P131">
            <v>739</v>
          </cell>
          <cell r="Q131">
            <v>39</v>
          </cell>
          <cell r="R131" t="str">
            <v>ACCESO REMOTO Y ASINCRONICO</v>
          </cell>
          <cell r="S131" t="str">
            <v>AUT005</v>
          </cell>
        </row>
        <row r="132">
          <cell r="B132" t="str">
            <v>0FHD</v>
          </cell>
          <cell r="C132" t="str">
            <v>G45 PREVENCIÓN EN SALUD MENTAL</v>
          </cell>
          <cell r="D132" t="str">
            <v>Presencial</v>
          </cell>
          <cell r="E132" t="str">
            <v>CURSO (LICITACIONES)</v>
          </cell>
          <cell r="F132" t="str">
            <v>EMPRESA - 860007336 CAJA COLOMBIANA DE SUBSIDIO FAMILIAR-COLSUBSIDIO</v>
          </cell>
          <cell r="H132">
            <v>45699</v>
          </cell>
          <cell r="I132">
            <v>45721</v>
          </cell>
          <cell r="J132">
            <v>60</v>
          </cell>
          <cell r="K132" t="str">
            <v>Tipo: TURNO - Porc.: 80%</v>
          </cell>
          <cell r="L132" t="str">
            <v>DECANATURA DEL MEDIO UNIVERSITARIO</v>
          </cell>
          <cell r="M132" t="str">
            <v> </v>
          </cell>
          <cell r="N132">
            <v>16846784</v>
          </cell>
          <cell r="O132" t="str">
            <v> </v>
          </cell>
          <cell r="P132">
            <v>739</v>
          </cell>
          <cell r="Q132">
            <v>39</v>
          </cell>
          <cell r="R132" t="str">
            <v>ACCESO REMOTO Y ASINCRONICO</v>
          </cell>
          <cell r="S132" t="str">
            <v>AUT005</v>
          </cell>
        </row>
        <row r="133">
          <cell r="B133" t="str">
            <v>0FHE</v>
          </cell>
          <cell r="C133" t="str">
            <v>G46 PREVENCIÓN EN SALUD MENTAL</v>
          </cell>
          <cell r="D133" t="str">
            <v>Acceso Remoto</v>
          </cell>
          <cell r="E133" t="str">
            <v>CURSO (LICITACIONES)</v>
          </cell>
          <cell r="F133" t="str">
            <v>EMPRESA - 860007336 CAJA COLOMBIANA DE SUBSIDIO FAMILIAR-COLSUBSIDIO</v>
          </cell>
          <cell r="H133">
            <v>45699</v>
          </cell>
          <cell r="I133">
            <v>45721</v>
          </cell>
          <cell r="J133">
            <v>60</v>
          </cell>
          <cell r="K133" t="str">
            <v>Tipo: TURNO - Porc.: 80%</v>
          </cell>
          <cell r="L133" t="str">
            <v>DECANATURA DEL MEDIO UNIVERSITARIO</v>
          </cell>
          <cell r="M133" t="str">
            <v> </v>
          </cell>
          <cell r="N133">
            <v>16846784</v>
          </cell>
          <cell r="O133" t="str">
            <v> </v>
          </cell>
          <cell r="P133">
            <v>739</v>
          </cell>
          <cell r="Q133">
            <v>44</v>
          </cell>
          <cell r="R133" t="str">
            <v>ACCESO REMOTO CON TRABAJO ASINCRONICO</v>
          </cell>
          <cell r="S133" t="str">
            <v>AUT005</v>
          </cell>
        </row>
        <row r="134">
          <cell r="B134" t="str">
            <v>0FH8</v>
          </cell>
          <cell r="C134" t="str">
            <v>G105 SALUD MENTAL EN EL TRABAJO</v>
          </cell>
          <cell r="D134" t="str">
            <v>Acceso Remoto</v>
          </cell>
          <cell r="E134" t="str">
            <v>CURSO (LICITACIONES)</v>
          </cell>
          <cell r="F134" t="str">
            <v>EMPRESA - 860007336 CAJA COLOMBIANA DE SUBSIDIO FAMILIAR-COLSUBSIDIO</v>
          </cell>
          <cell r="H134">
            <v>45699</v>
          </cell>
          <cell r="I134">
            <v>45724</v>
          </cell>
          <cell r="J134">
            <v>60</v>
          </cell>
          <cell r="K134" t="str">
            <v>Tipo: TURNO - Porc.: 80%</v>
          </cell>
          <cell r="L134" t="str">
            <v>DECANATURA DEL MEDIO UNIVERSITARIO</v>
          </cell>
          <cell r="M134" t="str">
            <v> </v>
          </cell>
          <cell r="N134">
            <v>16846784</v>
          </cell>
          <cell r="O134" t="str">
            <v> </v>
          </cell>
          <cell r="P134">
            <v>739</v>
          </cell>
          <cell r="Q134">
            <v>33</v>
          </cell>
          <cell r="R134" t="str">
            <v>ACCESO REMOTO CON TRABAJO ASINCRONICO</v>
          </cell>
          <cell r="S134" t="str">
            <v>AUT005</v>
          </cell>
        </row>
        <row r="135">
          <cell r="B135" t="str">
            <v>0FH9</v>
          </cell>
          <cell r="C135" t="str">
            <v>G106 SALUD MENTAL EN EL TRABAJO</v>
          </cell>
          <cell r="D135" t="str">
            <v>Acceso Remoto</v>
          </cell>
          <cell r="E135" t="str">
            <v>CURSO (LICITACIONES)</v>
          </cell>
          <cell r="F135" t="str">
            <v>EMPRESA - 860007336 CAJA COLOMBIANA DE SUBSIDIO FAMILIAR-COLSUBSIDIO</v>
          </cell>
          <cell r="H135">
            <v>45699</v>
          </cell>
          <cell r="I135">
            <v>45724</v>
          </cell>
          <cell r="J135">
            <v>60</v>
          </cell>
          <cell r="K135" t="str">
            <v>Tipo: TURNO - Porc.: 80%</v>
          </cell>
          <cell r="L135" t="str">
            <v>DECANATURA DEL MEDIO UNIVERSITARIO</v>
          </cell>
          <cell r="M135" t="str">
            <v> </v>
          </cell>
          <cell r="N135">
            <v>16846784</v>
          </cell>
          <cell r="O135" t="str">
            <v> </v>
          </cell>
          <cell r="P135">
            <v>739</v>
          </cell>
          <cell r="Q135">
            <v>37</v>
          </cell>
          <cell r="R135" t="str">
            <v>ACCESO REMOTO CON TRABAJO ASINCRONICO</v>
          </cell>
          <cell r="S135" t="str">
            <v>AUT005</v>
          </cell>
        </row>
        <row r="136">
          <cell r="B136" t="str">
            <v>0F1D</v>
          </cell>
          <cell r="C136" t="str">
            <v>0F1D DIPLOMADO EN GESTIÓN EFICIENTE DE LA TESORERÍA, FLUJO DE EFECTIVO Y PRESUPUESTO</v>
          </cell>
          <cell r="D136" t="str">
            <v>Acceso Remoto</v>
          </cell>
          <cell r="E136" t="str">
            <v>DIPLOMADO (ABIERTO)</v>
          </cell>
          <cell r="F136" t="str">
            <v> </v>
          </cell>
          <cell r="H136">
            <v>45699</v>
          </cell>
          <cell r="I136">
            <v>45742</v>
          </cell>
          <cell r="J136">
            <v>80</v>
          </cell>
          <cell r="K136" t="str">
            <v>Tipo: TURNO - Porc.: 85%</v>
          </cell>
          <cell r="L136" t="str">
            <v>FACULTAD DE ECONOMIA</v>
          </cell>
          <cell r="M136" t="str">
            <v> </v>
          </cell>
          <cell r="N136">
            <v>3168000</v>
          </cell>
          <cell r="O136" t="str">
            <v> </v>
          </cell>
          <cell r="P136">
            <v>739</v>
          </cell>
          <cell r="Q136">
            <v>28</v>
          </cell>
          <cell r="R136" t="str">
            <v>ACCESO REMOTO</v>
          </cell>
          <cell r="S136" t="str">
            <v>AET011</v>
          </cell>
        </row>
        <row r="137">
          <cell r="B137" t="str">
            <v>0FKA</v>
          </cell>
          <cell r="C137" t="str">
            <v>CURSO VIRTUAL ASINCRÓNICO SOBRE MÉTODOS DE ANÁLISIS DE DATOS MIXTOS OBTENIDOS A TRAVÉS DE LA ESTRATEGIA DE MONITOREO LIDE- RADO POR LA COMUNIDAD PARA LA INCIDENCIA POLÍTICA MULTINIVEL</v>
          </cell>
          <cell r="D137" t="str">
            <v>Mixto</v>
          </cell>
          <cell r="E137" t="str">
            <v>CURSO (LICITACIONES)</v>
          </cell>
          <cell r="F137" t="str">
            <v>EMPRESA - 899999316 Empresa Nacional Promotora del Desarrollo Territorial S.A. - enterritorio</v>
          </cell>
          <cell r="H137">
            <v>45700</v>
          </cell>
          <cell r="I137">
            <v>46017</v>
          </cell>
          <cell r="J137">
            <v>60</v>
          </cell>
          <cell r="K137" t="str">
            <v>Tipo: - Porc.: %</v>
          </cell>
          <cell r="L137" t="str">
            <v>ESCUELA DE MEDICINA Y CIENCIAS DE LA SALUD</v>
          </cell>
          <cell r="M137" t="str">
            <v> </v>
          </cell>
          <cell r="N137">
            <v>817700000</v>
          </cell>
          <cell r="O137" t="str">
            <v> </v>
          </cell>
          <cell r="P137">
            <v>739</v>
          </cell>
          <cell r="Q137">
            <v>0</v>
          </cell>
          <cell r="R137" t="str">
            <v xml:space="preserve">MIXTO PLATAFORMA TEAMS </v>
          </cell>
          <cell r="S137" t="str">
            <v>ABT002</v>
          </cell>
        </row>
        <row r="138">
          <cell r="B138" t="str">
            <v>0F0Z</v>
          </cell>
          <cell r="C138" t="str">
            <v>0F0Z CURSO AVANZADO DE RESONANCIA MAGNÉTICA</v>
          </cell>
          <cell r="D138" t="str">
            <v>Acceso Remoto</v>
          </cell>
          <cell r="E138" t="str">
            <v>CURSO (ABIERTO)</v>
          </cell>
          <cell r="F138" t="str">
            <v> </v>
          </cell>
          <cell r="H138">
            <v>45700</v>
          </cell>
          <cell r="I138">
            <v>45729</v>
          </cell>
          <cell r="J138">
            <v>40</v>
          </cell>
          <cell r="K138" t="str">
            <v>Tipo: TURNO - Porc.: 85%</v>
          </cell>
          <cell r="L138" t="str">
            <v>ESCUELA DE MEDICINA Y CIENCIAS DE LA SALUD</v>
          </cell>
          <cell r="M138" t="str">
            <v> </v>
          </cell>
          <cell r="N138">
            <v>1650000</v>
          </cell>
          <cell r="O138" t="str">
            <v> </v>
          </cell>
          <cell r="P138">
            <v>739</v>
          </cell>
          <cell r="Q138">
            <v>26</v>
          </cell>
          <cell r="R138" t="str">
            <v>ACCESO REMOTO</v>
          </cell>
          <cell r="S138" t="str">
            <v>ABT011</v>
          </cell>
        </row>
        <row r="139">
          <cell r="B139" t="str">
            <v>0FGM</v>
          </cell>
          <cell r="C139" t="str">
            <v>0FGM DIPLOMADO EN FINANZAS - GRUPO 4 MÓDULO 3</v>
          </cell>
          <cell r="D139" t="str">
            <v>Acceso Remoto</v>
          </cell>
          <cell r="E139" t="str">
            <v>CURSO (CORPORATIVOS)</v>
          </cell>
          <cell r="F139" t="str">
            <v>EMPRESA - 890903938-8 BANCOLOMBIA S.A.</v>
          </cell>
          <cell r="H139">
            <v>45701</v>
          </cell>
          <cell r="I139">
            <v>45771</v>
          </cell>
          <cell r="J139">
            <v>40</v>
          </cell>
          <cell r="K139" t="str">
            <v>Tipo: TURNO - Porc.: 85%</v>
          </cell>
          <cell r="L139" t="str">
            <v>FACULTAD DE ECONOMIA</v>
          </cell>
          <cell r="M139" t="str">
            <v> </v>
          </cell>
          <cell r="N139">
            <v>19000000</v>
          </cell>
          <cell r="O139" t="str">
            <v> </v>
          </cell>
          <cell r="P139">
            <v>739</v>
          </cell>
          <cell r="Q139">
            <v>24</v>
          </cell>
          <cell r="R139" t="str">
            <v>ACCESO REMOTO TEAMS - MEDELLIN</v>
          </cell>
          <cell r="S139" t="str">
            <v>AET013</v>
          </cell>
        </row>
        <row r="140">
          <cell r="B140" t="str">
            <v>0F3H</v>
          </cell>
          <cell r="C140" t="str">
            <v>0F3H DIPLOMADO ESPECIALIZADO EN GERENCIA COMERCIAL ESTRATÉGICA EN VENTAS INTELIGENTES LA IA COMO TU ALIADA ESTRATÉGICA</v>
          </cell>
          <cell r="D140" t="str">
            <v>Presencial</v>
          </cell>
          <cell r="E140" t="str">
            <v>DIPLOMADO (REGIÓN)</v>
          </cell>
          <cell r="F140" t="str">
            <v>EMPRESA - 892000592 FENALCO META</v>
          </cell>
          <cell r="H140">
            <v>45702</v>
          </cell>
          <cell r="I140">
            <v>45780</v>
          </cell>
          <cell r="J140" t="str">
            <v> </v>
          </cell>
          <cell r="K140" t="str">
            <v>Tipo: TURNO - Porc.: 85%</v>
          </cell>
          <cell r="L140" t="str">
            <v>ESCUELA DE ADMINISTRACION</v>
          </cell>
          <cell r="M140" t="str">
            <v>N</v>
          </cell>
          <cell r="N140">
            <v>3500000</v>
          </cell>
          <cell r="O140" t="str">
            <v> </v>
          </cell>
          <cell r="P140">
            <v>739</v>
          </cell>
          <cell r="Q140">
            <v>19</v>
          </cell>
          <cell r="R140" t="str">
            <v>PRESENCIAL</v>
          </cell>
          <cell r="S140" t="str">
            <v>AFT019</v>
          </cell>
        </row>
        <row r="141">
          <cell r="B141" t="str">
            <v>0FDD</v>
          </cell>
          <cell r="C141" t="str">
            <v>BLS ACLS GRUPO R2-2025</v>
          </cell>
          <cell r="D141" t="str">
            <v>Presencial</v>
          </cell>
          <cell r="E141" t="str">
            <v>CURSO (ABIERTO)</v>
          </cell>
          <cell r="F141" t="str">
            <v>EMPRESA - 860.007.759-3 COLEGIO MAYOR DE NUESTRA SEÑORA DEL ROSARIO</v>
          </cell>
          <cell r="H141">
            <v>45703</v>
          </cell>
          <cell r="I141">
            <v>45704</v>
          </cell>
          <cell r="J141">
            <v>48</v>
          </cell>
          <cell r="K141" t="str">
            <v>Tipo: TURNO - Porc.: 85%</v>
          </cell>
          <cell r="L141" t="str">
            <v>ESCUELA DE MEDICINA Y CIENCIAS DE LA SALUD</v>
          </cell>
          <cell r="M141" t="str">
            <v> </v>
          </cell>
          <cell r="N141">
            <v>18520000</v>
          </cell>
          <cell r="O141" t="str">
            <v> </v>
          </cell>
          <cell r="P141">
            <v>739</v>
          </cell>
          <cell r="Q141">
            <v>15</v>
          </cell>
          <cell r="R141" t="str">
            <v>CENTRO DE SIMULACION</v>
          </cell>
          <cell r="S141" t="str">
            <v>ABT014</v>
          </cell>
        </row>
        <row r="142">
          <cell r="B142" t="str">
            <v>0FFI</v>
          </cell>
          <cell r="C142" t="str">
            <v>BLS GRUPO E1-2025</v>
          </cell>
          <cell r="D142" t="str">
            <v>Presencial</v>
          </cell>
          <cell r="E142" t="str">
            <v>CURSO (SIMULACIÓN)</v>
          </cell>
          <cell r="F142" t="str">
            <v>EMPRESA - 860.007.759-3 COLEGIO MAYOR DE NUESTRA SEÑORA DEL ROSARIO</v>
          </cell>
          <cell r="H142">
            <v>45703</v>
          </cell>
          <cell r="I142">
            <v>45703</v>
          </cell>
          <cell r="J142">
            <v>20</v>
          </cell>
          <cell r="K142" t="str">
            <v>Tipo: TURNO - Porc.: 85%</v>
          </cell>
          <cell r="L142" t="str">
            <v>ESCUELA DE MEDICINA Y CIENCIAS DE LA SALUD</v>
          </cell>
          <cell r="M142" t="str">
            <v> </v>
          </cell>
          <cell r="N142">
            <v>2880000</v>
          </cell>
          <cell r="O142" t="str">
            <v> </v>
          </cell>
          <cell r="P142">
            <v>739</v>
          </cell>
          <cell r="Q142">
            <v>9</v>
          </cell>
          <cell r="R142" t="str">
            <v>CENTRO DE SIMULACION</v>
          </cell>
          <cell r="S142" t="str">
            <v>ABT014</v>
          </cell>
        </row>
        <row r="143">
          <cell r="B143" t="str">
            <v>0FFJ</v>
          </cell>
          <cell r="C143" t="str">
            <v>BLS GRUPO E2-2025</v>
          </cell>
          <cell r="D143" t="str">
            <v>Presencial</v>
          </cell>
          <cell r="E143" t="str">
            <v>CURSO (SIMULACIÓN)</v>
          </cell>
          <cell r="F143" t="str">
            <v>EMPRESA - 860.007.759-3 COLEGIO MAYOR DE NUESTRA SEÑORA DEL ROSARIO</v>
          </cell>
          <cell r="H143">
            <v>45703</v>
          </cell>
          <cell r="I143">
            <v>45703</v>
          </cell>
          <cell r="J143">
            <v>20</v>
          </cell>
          <cell r="K143" t="str">
            <v>Tipo: TURNO - Porc.: 85%</v>
          </cell>
          <cell r="L143" t="str">
            <v>ESCUELA DE MEDICINA Y CIENCIAS DE LA SALUD</v>
          </cell>
          <cell r="M143" t="str">
            <v> </v>
          </cell>
          <cell r="N143">
            <v>5760000</v>
          </cell>
          <cell r="O143" t="str">
            <v> </v>
          </cell>
          <cell r="P143">
            <v>739</v>
          </cell>
          <cell r="Q143">
            <v>20</v>
          </cell>
          <cell r="R143" t="str">
            <v>CENTRO DE SIMULACION</v>
          </cell>
          <cell r="S143" t="str">
            <v>ABT014</v>
          </cell>
        </row>
        <row r="144">
          <cell r="B144" t="str">
            <v>0F2C</v>
          </cell>
          <cell r="C144" t="str">
            <v>0F2C TALLER DE MEDITACIONES ACTIVAS</v>
          </cell>
          <cell r="D144" t="str">
            <v>Presencial</v>
          </cell>
          <cell r="E144" t="str">
            <v>TALLER (ABIERTO)</v>
          </cell>
          <cell r="F144" t="str">
            <v> </v>
          </cell>
          <cell r="H144">
            <v>45703</v>
          </cell>
          <cell r="I144">
            <v>45738</v>
          </cell>
          <cell r="J144">
            <v>12</v>
          </cell>
          <cell r="K144" t="str">
            <v>Tipo: TURNO - Porc.: 85%</v>
          </cell>
          <cell r="L144" t="str">
            <v>ESCUELA DE MEDICINA Y CIENCIAS DE LA SALUD</v>
          </cell>
          <cell r="M144" t="str">
            <v> </v>
          </cell>
          <cell r="N144">
            <v>320000</v>
          </cell>
          <cell r="O144" t="str">
            <v> </v>
          </cell>
          <cell r="P144">
            <v>739</v>
          </cell>
          <cell r="Q144">
            <v>20</v>
          </cell>
          <cell r="R144" t="str">
            <v>QUINTA MUTIS SALON DE DANZAS</v>
          </cell>
          <cell r="S144" t="str">
            <v>ABT004</v>
          </cell>
        </row>
        <row r="145">
          <cell r="B145" t="str">
            <v>0F5A</v>
          </cell>
          <cell r="C145" t="str">
            <v>BLS ACLS GRUPO B-2025</v>
          </cell>
          <cell r="D145" t="str">
            <v>Presencial</v>
          </cell>
          <cell r="E145" t="str">
            <v>CURSO (SIMULACIÓN)</v>
          </cell>
          <cell r="F145" t="str">
            <v> </v>
          </cell>
          <cell r="H145">
            <v>45703</v>
          </cell>
          <cell r="I145">
            <v>45704</v>
          </cell>
          <cell r="J145">
            <v>48</v>
          </cell>
          <cell r="K145" t="str">
            <v>Tipo: TURNO - Porc.: 85%</v>
          </cell>
          <cell r="L145" t="str">
            <v>ESCUELA DE MEDICINA Y CIENCIAS DE LA SALUD</v>
          </cell>
          <cell r="M145" t="str">
            <v> </v>
          </cell>
          <cell r="N145">
            <v>1200000</v>
          </cell>
          <cell r="O145" t="str">
            <v> </v>
          </cell>
          <cell r="P145">
            <v>739</v>
          </cell>
          <cell r="Q145">
            <v>11</v>
          </cell>
          <cell r="R145" t="str">
            <v>CENTRO DE SIMULACION</v>
          </cell>
          <cell r="S145" t="str">
            <v>ABT018</v>
          </cell>
        </row>
        <row r="146">
          <cell r="B146" t="str">
            <v>0FDF</v>
          </cell>
          <cell r="C146" t="str">
            <v>0FDF AIRE GRUPO I2-2025</v>
          </cell>
          <cell r="D146" t="str">
            <v>Presencial</v>
          </cell>
          <cell r="E146" t="str">
            <v>CURSO (SIMULACIÓN)</v>
          </cell>
          <cell r="F146" t="str">
            <v>EMPRESA - 860.007.759-3 COLEGIO MAYOR DE NUESTRA SEÑORA DEL ROSARIO</v>
          </cell>
          <cell r="H146">
            <v>45704</v>
          </cell>
          <cell r="I146">
            <v>45704</v>
          </cell>
          <cell r="J146">
            <v>24</v>
          </cell>
          <cell r="K146" t="str">
            <v>Tipo: TURNO - Porc.: 85%</v>
          </cell>
          <cell r="L146" t="str">
            <v>ESCUELA DE MEDICINA Y CIENCIAS DE LA SALUD</v>
          </cell>
          <cell r="M146" t="str">
            <v> </v>
          </cell>
          <cell r="N146">
            <v>11752000</v>
          </cell>
          <cell r="O146" t="str">
            <v> </v>
          </cell>
          <cell r="P146">
            <v>739</v>
          </cell>
          <cell r="Q146">
            <v>16</v>
          </cell>
          <cell r="R146" t="str">
            <v>CENTRO DE SIMULACION</v>
          </cell>
          <cell r="S146" t="str">
            <v>ABT014</v>
          </cell>
        </row>
        <row r="147">
          <cell r="B147" t="str">
            <v>0F8F</v>
          </cell>
          <cell r="C147" t="str">
            <v>AIRE GRUPO A-2025</v>
          </cell>
          <cell r="D147" t="str">
            <v>Presencial</v>
          </cell>
          <cell r="E147" t="str">
            <v>CURSO (SIMULACIÓN)</v>
          </cell>
          <cell r="F147" t="str">
            <v> </v>
          </cell>
          <cell r="H147">
            <v>45704</v>
          </cell>
          <cell r="I147">
            <v>45704</v>
          </cell>
          <cell r="J147">
            <v>24</v>
          </cell>
          <cell r="K147" t="str">
            <v>Tipo: TURNO - Porc.: 85%</v>
          </cell>
          <cell r="L147" t="str">
            <v>ESCUELA DE MEDICINA Y CIENCIAS DE LA SALUD</v>
          </cell>
          <cell r="M147" t="str">
            <v> </v>
          </cell>
          <cell r="N147">
            <v>750000</v>
          </cell>
          <cell r="O147" t="str">
            <v> </v>
          </cell>
          <cell r="P147">
            <v>739</v>
          </cell>
          <cell r="Q147">
            <v>8</v>
          </cell>
          <cell r="R147" t="str">
            <v>CENTRO DE SIMULACION</v>
          </cell>
          <cell r="S147" t="str">
            <v>ABT018</v>
          </cell>
        </row>
        <row r="148">
          <cell r="B148" t="str">
            <v>0EW6</v>
          </cell>
          <cell r="C148" t="str">
            <v>0EW6 DIPLOMADO VIRTUAL EN CONTRATACIÓN ESTATAL</v>
          </cell>
          <cell r="D148" t="str">
            <v>Virtual</v>
          </cell>
          <cell r="E148" t="str">
            <v>DIPLOMADO (REGIÓN)</v>
          </cell>
          <cell r="F148" t="str">
            <v>EMPRESA - 892000592 FENALCO META</v>
          </cell>
          <cell r="H148">
            <v>45705</v>
          </cell>
          <cell r="I148">
            <v>45816</v>
          </cell>
          <cell r="J148">
            <v>80</v>
          </cell>
          <cell r="K148" t="str">
            <v>Tipo: CURSO - Porc.: 85%</v>
          </cell>
          <cell r="L148" t="str">
            <v>JURISPRUDENCIA</v>
          </cell>
          <cell r="M148" t="str">
            <v> </v>
          </cell>
          <cell r="N148">
            <v>2300000</v>
          </cell>
          <cell r="O148" t="str">
            <v> </v>
          </cell>
          <cell r="P148">
            <v>739</v>
          </cell>
          <cell r="Q148">
            <v>1</v>
          </cell>
          <cell r="R148" t="str">
            <v>VIRTUAL</v>
          </cell>
          <cell r="S148" t="str">
            <v>AJT019</v>
          </cell>
        </row>
        <row r="149">
          <cell r="B149" t="str">
            <v>0FDS</v>
          </cell>
          <cell r="C149" t="str">
            <v>0FDS SEMINARIO REFORMA PENSIONAL COLOMBIANA: ¿QUÉ CAMBIA, CÓMO NOS AFECTA Y QUÉ SE MANTIENE? GR2</v>
          </cell>
          <cell r="D149" t="str">
            <v>Acceso Remoto</v>
          </cell>
          <cell r="E149" t="str">
            <v>SEMINARIO (ABIERTO)</v>
          </cell>
          <cell r="F149" t="str">
            <v> </v>
          </cell>
          <cell r="H149">
            <v>45705</v>
          </cell>
          <cell r="I149">
            <v>45713</v>
          </cell>
          <cell r="J149">
            <v>18</v>
          </cell>
          <cell r="K149" t="str">
            <v>Tipo: TURNO - Porc.: 85%</v>
          </cell>
          <cell r="L149" t="str">
            <v>JURISPRUDENCIA</v>
          </cell>
          <cell r="M149" t="str">
            <v> </v>
          </cell>
          <cell r="N149">
            <v>391000</v>
          </cell>
          <cell r="O149" t="str">
            <v> </v>
          </cell>
          <cell r="P149">
            <v>739</v>
          </cell>
          <cell r="Q149">
            <v>31</v>
          </cell>
          <cell r="R149" t="str">
            <v>ACCESO REMOTO</v>
          </cell>
          <cell r="S149" t="str">
            <v>AJT011</v>
          </cell>
        </row>
        <row r="150">
          <cell r="B150" t="str">
            <v>0FGW</v>
          </cell>
          <cell r="C150" t="str">
            <v>CURSO DE REDACCIÓN Y ORTOGRAFÍA</v>
          </cell>
          <cell r="D150" t="str">
            <v>Acceso Remoto</v>
          </cell>
          <cell r="E150" t="str">
            <v>CURSO (CORPORATIVOS)</v>
          </cell>
          <cell r="F150" t="str">
            <v>EMPRESA - 8600794565 FUNDACIÓN GRUPO SOCIAL</v>
          </cell>
          <cell r="H150">
            <v>45705</v>
          </cell>
          <cell r="I150">
            <v>45716</v>
          </cell>
          <cell r="J150">
            <v>16</v>
          </cell>
          <cell r="K150" t="str">
            <v>Tipo: TURNO - Porc.: 85%</v>
          </cell>
          <cell r="L150" t="str">
            <v>ESCUELA DE CIENCIAS HUMANAS</v>
          </cell>
          <cell r="M150" t="str">
            <v> </v>
          </cell>
          <cell r="N150">
            <v>8356144</v>
          </cell>
          <cell r="O150" t="str">
            <v> </v>
          </cell>
          <cell r="P150">
            <v>739</v>
          </cell>
          <cell r="Q150">
            <v>30</v>
          </cell>
          <cell r="R150" t="str">
            <v>ACCESO REMOTO ZOOM</v>
          </cell>
          <cell r="S150" t="str">
            <v>ACT013</v>
          </cell>
        </row>
        <row r="151">
          <cell r="B151" t="str">
            <v>0FHQ</v>
          </cell>
          <cell r="C151" t="str">
            <v>CURSO PROGRAMA DE MANTENIMIENTO DE INGLÉS DE ROSARIO ENGLISH AREA: HANDLING Q&amp;A SESSIONS</v>
          </cell>
          <cell r="D151" t="str">
            <v>Acceso Remoto</v>
          </cell>
          <cell r="E151" t="str">
            <v>CURSO (CORPORATIVOS)</v>
          </cell>
          <cell r="F151" t="str">
            <v>EMPRESA - 8600052167 BANCO DE LA REPUBLICA</v>
          </cell>
          <cell r="H151">
            <v>45705</v>
          </cell>
          <cell r="I151">
            <v>45775</v>
          </cell>
          <cell r="J151">
            <v>40</v>
          </cell>
          <cell r="K151" t="str">
            <v>Tipo: TURNO - Porc.: 85%</v>
          </cell>
          <cell r="L151" t="str">
            <v>ESCUELA DE CIENCIAS HUMANAS</v>
          </cell>
          <cell r="M151" t="str">
            <v> </v>
          </cell>
          <cell r="N151">
            <v>14700000</v>
          </cell>
          <cell r="O151" t="str">
            <v> </v>
          </cell>
          <cell r="P151">
            <v>739</v>
          </cell>
          <cell r="Q151">
            <v>9</v>
          </cell>
          <cell r="R151" t="str">
            <v>ACCESO REMOTO ZOOM</v>
          </cell>
          <cell r="S151" t="str">
            <v>ACT013</v>
          </cell>
        </row>
        <row r="152">
          <cell r="B152" t="str">
            <v>0FHR</v>
          </cell>
          <cell r="C152" t="str">
            <v>CURSO PROGRAMA DE MANTENIMIENTO DE INGLÉS DE ROSARIO ENGLISH AREA: PITCHING AND SHORT PRESENTATIONS</v>
          </cell>
          <cell r="D152" t="str">
            <v>Acceso Remoto</v>
          </cell>
          <cell r="E152" t="str">
            <v>CURSO (CORPORATIVOS)</v>
          </cell>
          <cell r="F152" t="str">
            <v>EMPRESA - 8600052167 BANCO DE LA REPUBLICA</v>
          </cell>
          <cell r="H152">
            <v>45705</v>
          </cell>
          <cell r="I152">
            <v>45775</v>
          </cell>
          <cell r="J152">
            <v>40</v>
          </cell>
          <cell r="K152" t="str">
            <v>Tipo: TURNO - Porc.: 90%</v>
          </cell>
          <cell r="L152" t="str">
            <v>ESCUELA DE CIENCIAS HUMANAS</v>
          </cell>
          <cell r="M152" t="str">
            <v> </v>
          </cell>
          <cell r="N152">
            <v>14700000</v>
          </cell>
          <cell r="O152" t="str">
            <v> </v>
          </cell>
          <cell r="P152">
            <v>739</v>
          </cell>
          <cell r="Q152">
            <v>6</v>
          </cell>
          <cell r="R152" t="str">
            <v>ACCESO REMOTO ZOOM</v>
          </cell>
          <cell r="S152" t="str">
            <v>ACT013</v>
          </cell>
        </row>
        <row r="153">
          <cell r="B153" t="str">
            <v>0FHR</v>
          </cell>
          <cell r="C153" t="str">
            <v>CURSO PROGRAMA DE MANTENIMIENTO DE INGLÉS DE ROSARIO ENGLISH AREA: PITCHING AND SHORT PRESENTATIONS</v>
          </cell>
          <cell r="D153" t="str">
            <v>Acceso Remoto</v>
          </cell>
          <cell r="E153" t="str">
            <v>CURSO (CORPORATIVOS)</v>
          </cell>
          <cell r="F153" t="str">
            <v>EMPRESA - 8600052167 BANCO DE LA REPUBLICA</v>
          </cell>
          <cell r="H153">
            <v>45705</v>
          </cell>
          <cell r="I153">
            <v>45775</v>
          </cell>
          <cell r="J153">
            <v>40</v>
          </cell>
          <cell r="K153" t="str">
            <v>Tipo: TURNO - Porc.: 90%</v>
          </cell>
          <cell r="L153" t="str">
            <v>ESCUELA DE CIENCIAS HUMANAS</v>
          </cell>
          <cell r="M153" t="str">
            <v> </v>
          </cell>
          <cell r="N153">
            <v>14700000</v>
          </cell>
          <cell r="O153" t="str">
            <v> </v>
          </cell>
          <cell r="P153">
            <v>739</v>
          </cell>
          <cell r="Q153">
            <v>6</v>
          </cell>
          <cell r="R153" t="str">
            <v>ACCESO REMOTO ZOOM</v>
          </cell>
          <cell r="S153" t="str">
            <v>ACT013</v>
          </cell>
        </row>
        <row r="154">
          <cell r="B154" t="str">
            <v>0FIA</v>
          </cell>
          <cell r="C154" t="str">
            <v>DESARROLLO INTEGRAL PARA PERSONAL ASISTENCIAL Y ADMINISTRATIVO GRUPO 2-2025</v>
          </cell>
          <cell r="D154" t="str">
            <v>Presencial</v>
          </cell>
          <cell r="E154" t="str">
            <v>CURSO (SIMULACIÓN)</v>
          </cell>
          <cell r="F154" t="str">
            <v>EMPRESA - 860007336 CAJA COLOMBIANA DE SUBSIDIO FAMILIAR-COLSUBSIDIO</v>
          </cell>
          <cell r="H154">
            <v>45705</v>
          </cell>
          <cell r="I154">
            <v>45728</v>
          </cell>
          <cell r="J154">
            <v>24</v>
          </cell>
          <cell r="K154" t="str">
            <v>Tipo: TURNO - Porc.: 85%</v>
          </cell>
          <cell r="L154" t="str">
            <v>ESCUELA DE MEDICINA Y CIENCIAS DE LA SALUD</v>
          </cell>
          <cell r="M154" t="str">
            <v> </v>
          </cell>
          <cell r="N154">
            <v>8600000</v>
          </cell>
          <cell r="O154" t="str">
            <v> </v>
          </cell>
          <cell r="P154">
            <v>739</v>
          </cell>
          <cell r="Q154">
            <v>19</v>
          </cell>
          <cell r="R154" t="str">
            <v>CENTRO DE SIMULACION-MIXTO</v>
          </cell>
          <cell r="S154" t="str">
            <v>ABT018</v>
          </cell>
        </row>
        <row r="155">
          <cell r="B155" t="str">
            <v>0FI9</v>
          </cell>
          <cell r="C155" t="str">
            <v>DESARROLLO INTEGRAL PARA PERSONAL ASISTENCIAL Y ADMINISTRATIVO GRUPO 1-2025</v>
          </cell>
          <cell r="D155" t="str">
            <v>Presencial</v>
          </cell>
          <cell r="E155" t="str">
            <v>CURSO (SIMULACIÓN)</v>
          </cell>
          <cell r="F155" t="str">
            <v>EMPRESA - 860007336 CAJA COLOMBIANA DE SUBSIDIO FAMILIAR-COLSUBSIDIO</v>
          </cell>
          <cell r="H155">
            <v>45705</v>
          </cell>
          <cell r="I155">
            <v>45728</v>
          </cell>
          <cell r="J155">
            <v>24</v>
          </cell>
          <cell r="K155" t="str">
            <v>Tipo: TURNO - Porc.: 85%</v>
          </cell>
          <cell r="L155" t="str">
            <v>ESCUELA DE MEDICINA Y CIENCIAS DE LA SALUD</v>
          </cell>
          <cell r="M155" t="str">
            <v> </v>
          </cell>
          <cell r="N155">
            <v>8600000</v>
          </cell>
          <cell r="O155" t="str">
            <v> </v>
          </cell>
          <cell r="P155">
            <v>739</v>
          </cell>
          <cell r="Q155">
            <v>20</v>
          </cell>
          <cell r="R155" t="str">
            <v>CENTRO DE SIMULACION-MIXTO</v>
          </cell>
          <cell r="S155" t="str">
            <v>ABT018</v>
          </cell>
        </row>
        <row r="156">
          <cell r="B156" t="str">
            <v>0F3G</v>
          </cell>
          <cell r="C156" t="str">
            <v>0F3G VENTAS INTELIGENTES: LA IA COMO TU ALIADA ESTRATÉGICA</v>
          </cell>
          <cell r="D156" t="str">
            <v>Acceso Remoto</v>
          </cell>
          <cell r="E156" t="str">
            <v>CURSO (REGIÓN)</v>
          </cell>
          <cell r="F156" t="str">
            <v> </v>
          </cell>
          <cell r="H156">
            <v>45705</v>
          </cell>
          <cell r="I156">
            <v>45720</v>
          </cell>
          <cell r="J156">
            <v>15</v>
          </cell>
          <cell r="K156" t="str">
            <v>Tipo: TURNO - Porc.: 85%</v>
          </cell>
          <cell r="L156" t="str">
            <v>ESCUELA DE ADMINISTRACION</v>
          </cell>
          <cell r="M156" t="str">
            <v> </v>
          </cell>
          <cell r="N156">
            <v>300000</v>
          </cell>
          <cell r="O156" t="str">
            <v> </v>
          </cell>
          <cell r="P156">
            <v>739</v>
          </cell>
          <cell r="Q156">
            <v>44</v>
          </cell>
          <cell r="R156" t="str">
            <v>ACCESO REMOTO</v>
          </cell>
          <cell r="S156" t="str">
            <v>AFT021</v>
          </cell>
        </row>
        <row r="157">
          <cell r="B157" t="str">
            <v>0F9Y</v>
          </cell>
          <cell r="C157" t="str">
            <v>PROGRAMA DE TRANSFORMACIÓN DIGITAL PARA OPERACIONES - G2</v>
          </cell>
          <cell r="D157" t="str">
            <v>Presencial</v>
          </cell>
          <cell r="E157" t="str">
            <v>SEMINARIO (CORPORATIVOS)</v>
          </cell>
          <cell r="F157" t="str">
            <v>EMPRESA - 9005312103 CENIT TRANSPORTE Y LOGISTICA DE HIDROCARBUROS</v>
          </cell>
          <cell r="H157">
            <v>45705</v>
          </cell>
          <cell r="I157">
            <v>45707</v>
          </cell>
          <cell r="J157">
            <v>24</v>
          </cell>
          <cell r="K157" t="str">
            <v>Tipo: TURNO - Porc.: 85%</v>
          </cell>
          <cell r="L157" t="str">
            <v>ESCUELA DE INGENIERÍA, CIENCIA Y TECNOLOGÍA</v>
          </cell>
          <cell r="M157" t="str">
            <v> </v>
          </cell>
          <cell r="N157">
            <v>17876000</v>
          </cell>
          <cell r="O157" t="str">
            <v> </v>
          </cell>
          <cell r="P157">
            <v>739</v>
          </cell>
          <cell r="Q157">
            <v>10</v>
          </cell>
          <cell r="R157" t="str">
            <v>PRESENCIAL QUINTA MUTIS</v>
          </cell>
          <cell r="S157" t="str">
            <v>AIT007</v>
          </cell>
        </row>
        <row r="158">
          <cell r="B158" t="str">
            <v>0EX8</v>
          </cell>
          <cell r="C158" t="str">
            <v>0EX8 CURSO MANEJO ESTRATÉGICO DE LA ESTABILIDAD REFORZADA POR SALUD Y DE LA ESTABILIDAD REFORZADA OCUPACIONAL EN LAS ORGANIZACIONES</v>
          </cell>
          <cell r="D158" t="str">
            <v>Acceso Remoto</v>
          </cell>
          <cell r="E158" t="str">
            <v>CURSO (REGIÓN)</v>
          </cell>
          <cell r="F158" t="str">
            <v>EMPRESA - 901595318 JVL PROFESIONALES INTEGRALES LTDA</v>
          </cell>
          <cell r="H158">
            <v>45706</v>
          </cell>
          <cell r="I158">
            <v>45720</v>
          </cell>
          <cell r="J158">
            <v>21</v>
          </cell>
          <cell r="K158" t="str">
            <v>Tipo: TURNO - Porc.: 85%</v>
          </cell>
          <cell r="L158" t="str">
            <v>JURISPRUDENCIA</v>
          </cell>
          <cell r="M158" t="str">
            <v> </v>
          </cell>
          <cell r="N158">
            <v>685000</v>
          </cell>
          <cell r="O158" t="str">
            <v> </v>
          </cell>
          <cell r="P158">
            <v>739</v>
          </cell>
          <cell r="Q158">
            <v>35</v>
          </cell>
          <cell r="R158" t="str">
            <v>ACCESO REMOTO</v>
          </cell>
          <cell r="S158" t="str">
            <v>AJT019</v>
          </cell>
        </row>
        <row r="159">
          <cell r="B159" t="str">
            <v>0EX9</v>
          </cell>
          <cell r="C159" t="str">
            <v>0EX9 CURSO TRADING ALGORITMICO CON PYTHON Y METATRADER</v>
          </cell>
          <cell r="D159" t="str">
            <v>Acceso Remoto</v>
          </cell>
          <cell r="E159" t="str">
            <v>CURSO (REGIÓN)</v>
          </cell>
          <cell r="F159" t="str">
            <v> </v>
          </cell>
          <cell r="H159">
            <v>45706</v>
          </cell>
          <cell r="I159">
            <v>45743</v>
          </cell>
          <cell r="J159">
            <v>35</v>
          </cell>
          <cell r="K159" t="str">
            <v>Tipo: TURNO - Porc.: 85%</v>
          </cell>
          <cell r="L159" t="str">
            <v>FACULTAD DE ECONOMIA</v>
          </cell>
          <cell r="M159" t="str">
            <v> </v>
          </cell>
          <cell r="N159">
            <v>1360000</v>
          </cell>
          <cell r="O159" t="str">
            <v> </v>
          </cell>
          <cell r="P159">
            <v>739</v>
          </cell>
          <cell r="Q159">
            <v>25</v>
          </cell>
          <cell r="R159" t="str">
            <v>ACCESO REMOTO</v>
          </cell>
          <cell r="S159" t="str">
            <v>AET020</v>
          </cell>
        </row>
        <row r="160">
          <cell r="B160" t="str">
            <v>0FHP</v>
          </cell>
          <cell r="C160" t="str">
            <v>CURSO PROGRAMA DE MANTENIMIENTO DE INGLÉS DE ROSARIO ENGLISH AREA: ENGLISH PRONUNCIATION FOR CLEAR COMMUNICATION</v>
          </cell>
          <cell r="D160" t="str">
            <v>Acceso Remoto</v>
          </cell>
          <cell r="E160" t="str">
            <v>CURSO (CORPORATIVOS)</v>
          </cell>
          <cell r="F160" t="str">
            <v>EMPRESA - 8600052167 BANCO DE LA REPUBLICA</v>
          </cell>
          <cell r="H160">
            <v>45706</v>
          </cell>
          <cell r="I160">
            <v>45776</v>
          </cell>
          <cell r="J160">
            <v>40</v>
          </cell>
          <cell r="K160" t="str">
            <v>Tipo: TURNO - Porc.: 90%</v>
          </cell>
          <cell r="L160" t="str">
            <v>ESCUELA DE CIENCIAS HUMANAS</v>
          </cell>
          <cell r="M160" t="str">
            <v> </v>
          </cell>
          <cell r="N160">
            <v>14700000</v>
          </cell>
          <cell r="O160" t="str">
            <v> </v>
          </cell>
          <cell r="P160">
            <v>739</v>
          </cell>
          <cell r="Q160">
            <v>6</v>
          </cell>
          <cell r="R160" t="str">
            <v>ACCESO REMOTO ZOOM</v>
          </cell>
          <cell r="S160" t="str">
            <v>ACT013</v>
          </cell>
        </row>
        <row r="161">
          <cell r="B161" t="str">
            <v>0FHT</v>
          </cell>
          <cell r="C161" t="str">
            <v>G108 SALUD MENTAL EN EL TRABAJO</v>
          </cell>
          <cell r="D161" t="str">
            <v>Acceso Remoto</v>
          </cell>
          <cell r="E161" t="str">
            <v>CURSO (LICITACIONES)</v>
          </cell>
          <cell r="F161" t="str">
            <v>EMPRESA - 860007336 CAJA COLOMBIANA DE SUBSIDIO FAMILIAR-COLSUBSIDIO</v>
          </cell>
          <cell r="H161">
            <v>45706</v>
          </cell>
          <cell r="I161">
            <v>45731</v>
          </cell>
          <cell r="J161">
            <v>60</v>
          </cell>
          <cell r="K161" t="str">
            <v>Tipo: TURNO - Porc.: 80%</v>
          </cell>
          <cell r="L161" t="str">
            <v>DECANATURA DEL MEDIO UNIVERSITARIO</v>
          </cell>
          <cell r="M161" t="str">
            <v> </v>
          </cell>
          <cell r="N161">
            <v>16846784</v>
          </cell>
          <cell r="O161" t="str">
            <v> </v>
          </cell>
          <cell r="P161">
            <v>739</v>
          </cell>
          <cell r="Q161">
            <v>35</v>
          </cell>
          <cell r="R161" t="str">
            <v>ACCESO REMOTO CON TRABAJO ASINCRONICO</v>
          </cell>
          <cell r="S161" t="str">
            <v>AUT005</v>
          </cell>
        </row>
        <row r="162">
          <cell r="B162" t="str">
            <v>0FHU</v>
          </cell>
          <cell r="C162" t="str">
            <v>G109 SALUD MENTAL EN EL TRABAJO</v>
          </cell>
          <cell r="D162" t="str">
            <v>Acceso Remoto</v>
          </cell>
          <cell r="E162" t="str">
            <v>CURSO (LICITACIONES)</v>
          </cell>
          <cell r="F162" t="str">
            <v>EMPRESA - 860007336 CAJA COLOMBIANA DE SUBSIDIO FAMILIAR-COLSUBSIDIO</v>
          </cell>
          <cell r="H162">
            <v>45706</v>
          </cell>
          <cell r="I162">
            <v>45731</v>
          </cell>
          <cell r="J162">
            <v>60</v>
          </cell>
          <cell r="K162" t="str">
            <v>Tipo: TURNO - Porc.: 80%</v>
          </cell>
          <cell r="L162" t="str">
            <v>DECANATURA DEL MEDIO UNIVERSITARIO</v>
          </cell>
          <cell r="M162" t="str">
            <v> </v>
          </cell>
          <cell r="N162">
            <v>16846784</v>
          </cell>
          <cell r="O162" t="str">
            <v> </v>
          </cell>
          <cell r="P162">
            <v>739</v>
          </cell>
          <cell r="Q162">
            <v>40</v>
          </cell>
          <cell r="R162" t="str">
            <v>ACCESO REMOTO CON TRABAJO ASINCRONICO</v>
          </cell>
          <cell r="S162" t="str">
            <v>AUT005</v>
          </cell>
        </row>
        <row r="163">
          <cell r="B163" t="str">
            <v>0FHV</v>
          </cell>
          <cell r="C163" t="str">
            <v>G110 SALUD MENTAL EN EL TRABAJO</v>
          </cell>
          <cell r="D163" t="str">
            <v>Acceso Remoto</v>
          </cell>
          <cell r="E163" t="str">
            <v>CURSO (LICITACIONES)</v>
          </cell>
          <cell r="F163" t="str">
            <v>EMPRESA - 860007336 CAJA COLOMBIANA DE SUBSIDIO FAMILIAR-COLSUBSIDIO</v>
          </cell>
          <cell r="H163">
            <v>45706</v>
          </cell>
          <cell r="I163">
            <v>45731</v>
          </cell>
          <cell r="J163">
            <v>60</v>
          </cell>
          <cell r="K163" t="str">
            <v>Tipo: TURNO - Porc.: 80%</v>
          </cell>
          <cell r="L163" t="str">
            <v>DECANATURA DEL MEDIO UNIVERSITARIO</v>
          </cell>
          <cell r="M163" t="str">
            <v> </v>
          </cell>
          <cell r="N163">
            <v>16846784</v>
          </cell>
          <cell r="O163" t="str">
            <v> </v>
          </cell>
          <cell r="P163">
            <v>739</v>
          </cell>
          <cell r="Q163">
            <v>32</v>
          </cell>
          <cell r="R163" t="str">
            <v>ACCESO REMOTO CON TRABAJO ASINCRONICO</v>
          </cell>
          <cell r="S163" t="str">
            <v>AUT005</v>
          </cell>
        </row>
        <row r="164">
          <cell r="B164" t="str">
            <v>0FHW</v>
          </cell>
          <cell r="C164" t="str">
            <v>G47 PREVENCIÓN EN SALUD MENTAL</v>
          </cell>
          <cell r="D164" t="str">
            <v>Acceso Remoto</v>
          </cell>
          <cell r="E164" t="str">
            <v>CURSO (LICITACIONES)</v>
          </cell>
          <cell r="F164" t="str">
            <v>EMPRESA - 860007336 CAJA COLOMBIANA DE SUBSIDIO FAMILIAR-COLSUBSIDIO</v>
          </cell>
          <cell r="H164">
            <v>45706</v>
          </cell>
          <cell r="I164">
            <v>45728</v>
          </cell>
          <cell r="J164">
            <v>60</v>
          </cell>
          <cell r="K164" t="str">
            <v>Tipo: TURNO - Porc.: 80%</v>
          </cell>
          <cell r="L164" t="str">
            <v>DECANATURA DEL MEDIO UNIVERSITARIO</v>
          </cell>
          <cell r="M164" t="str">
            <v> </v>
          </cell>
          <cell r="N164">
            <v>16846784</v>
          </cell>
          <cell r="O164" t="str">
            <v> </v>
          </cell>
          <cell r="P164">
            <v>739</v>
          </cell>
          <cell r="Q164">
            <v>31</v>
          </cell>
          <cell r="R164" t="str">
            <v>CONEXION REMOTA CON TRABAJO ASINCRONICO</v>
          </cell>
          <cell r="S164" t="str">
            <v>AUT005</v>
          </cell>
        </row>
        <row r="165">
          <cell r="B165" t="str">
            <v>0FHX</v>
          </cell>
          <cell r="C165" t="str">
            <v>G111 SALUD MENTAL EN EL TRABAJO</v>
          </cell>
          <cell r="D165" t="str">
            <v>Acceso Remoto</v>
          </cell>
          <cell r="E165" t="str">
            <v>CURSO (LICITACIONES)</v>
          </cell>
          <cell r="F165" t="str">
            <v>EMPRESA - 860007336 CAJA COLOMBIANA DE SUBSIDIO FAMILIAR-COLSUBSIDIO</v>
          </cell>
          <cell r="H165">
            <v>45706</v>
          </cell>
          <cell r="I165">
            <v>45731</v>
          </cell>
          <cell r="J165">
            <v>60</v>
          </cell>
          <cell r="K165" t="str">
            <v>Tipo: TURNO - Porc.: 80%</v>
          </cell>
          <cell r="L165" t="str">
            <v>DECANATURA DEL MEDIO UNIVERSITARIO</v>
          </cell>
          <cell r="M165" t="str">
            <v> </v>
          </cell>
          <cell r="N165">
            <v>16846784</v>
          </cell>
          <cell r="O165" t="str">
            <v> </v>
          </cell>
          <cell r="P165">
            <v>739</v>
          </cell>
          <cell r="Q165">
            <v>33</v>
          </cell>
          <cell r="R165" t="str">
            <v>ACCESO REMOTO CON TRABAJO ASINCRONICO</v>
          </cell>
          <cell r="S165" t="str">
            <v>AUT005</v>
          </cell>
        </row>
        <row r="166">
          <cell r="B166" t="str">
            <v>0FHZ</v>
          </cell>
          <cell r="C166" t="str">
            <v>G112 SALUD MENTAL EN EL TRABAJO</v>
          </cell>
          <cell r="D166" t="str">
            <v>Acceso Remoto</v>
          </cell>
          <cell r="E166" t="str">
            <v>CURSO (LICITACIONES)</v>
          </cell>
          <cell r="F166" t="str">
            <v>EMPRESA - 860007336 CAJA COLOMBIANA DE SUBSIDIO FAMILIAR-COLSUBSIDIO</v>
          </cell>
          <cell r="H166">
            <v>45706</v>
          </cell>
          <cell r="I166">
            <v>45731</v>
          </cell>
          <cell r="J166">
            <v>60</v>
          </cell>
          <cell r="K166" t="str">
            <v>Tipo: TURNO - Porc.: 80%</v>
          </cell>
          <cell r="L166" t="str">
            <v>DECANATURA DEL MEDIO UNIVERSITARIO</v>
          </cell>
          <cell r="M166" t="str">
            <v> </v>
          </cell>
          <cell r="N166">
            <v>16846784</v>
          </cell>
          <cell r="O166" t="str">
            <v> </v>
          </cell>
          <cell r="P166">
            <v>739</v>
          </cell>
          <cell r="Q166">
            <v>34</v>
          </cell>
          <cell r="R166" t="str">
            <v>ACCESO REMOTO CON TRABAJO ASINCRONICO</v>
          </cell>
          <cell r="S166" t="str">
            <v>AUT005</v>
          </cell>
        </row>
        <row r="167">
          <cell r="B167" t="str">
            <v>0FI0</v>
          </cell>
          <cell r="C167" t="str">
            <v>G48 PREVENCION EN SALUD MENTAL</v>
          </cell>
          <cell r="D167" t="str">
            <v>Acceso Remoto</v>
          </cell>
          <cell r="E167" t="str">
            <v>CURSO (LICITACIONES)</v>
          </cell>
          <cell r="F167" t="str">
            <v>EMPRESA - 860007336 CAJA COLOMBIANA DE SUBSIDIO FAMILIAR-COLSUBSIDIO</v>
          </cell>
          <cell r="H167">
            <v>45706</v>
          </cell>
          <cell r="I167">
            <v>45728</v>
          </cell>
          <cell r="J167">
            <v>60</v>
          </cell>
          <cell r="K167" t="str">
            <v>Tipo: TURNO - Porc.: 80%</v>
          </cell>
          <cell r="L167" t="str">
            <v>DECANATURA DEL MEDIO UNIVERSITARIO</v>
          </cell>
          <cell r="M167" t="str">
            <v> </v>
          </cell>
          <cell r="N167">
            <v>16846784</v>
          </cell>
          <cell r="O167" t="str">
            <v> </v>
          </cell>
          <cell r="P167">
            <v>739</v>
          </cell>
          <cell r="Q167">
            <v>32</v>
          </cell>
          <cell r="R167" t="str">
            <v>CONEXION REMOTA CON TRABAJO ASINCRONICO</v>
          </cell>
          <cell r="S167" t="str">
            <v>AUT005</v>
          </cell>
        </row>
        <row r="168">
          <cell r="B168" t="str">
            <v>0FI2</v>
          </cell>
          <cell r="C168" t="str">
            <v>G49 PREVENCION EN SALUD MENTAL</v>
          </cell>
          <cell r="D168" t="str">
            <v>Acceso Remoto</v>
          </cell>
          <cell r="E168" t="str">
            <v>CURSO (LICITACIONES)</v>
          </cell>
          <cell r="F168" t="str">
            <v>EMPRESA - 860007336 CAJA COLOMBIANA DE SUBSIDIO FAMILIAR-COLSUBSIDIO</v>
          </cell>
          <cell r="H168">
            <v>45706</v>
          </cell>
          <cell r="I168">
            <v>45728</v>
          </cell>
          <cell r="J168">
            <v>60</v>
          </cell>
          <cell r="K168" t="str">
            <v>Tipo: TURNO - Porc.: 80%</v>
          </cell>
          <cell r="L168" t="str">
            <v>DECANATURA DEL MEDIO UNIVERSITARIO</v>
          </cell>
          <cell r="M168" t="str">
            <v> </v>
          </cell>
          <cell r="N168">
            <v>16846784</v>
          </cell>
          <cell r="O168" t="str">
            <v> </v>
          </cell>
          <cell r="P168">
            <v>739</v>
          </cell>
          <cell r="Q168">
            <v>28</v>
          </cell>
          <cell r="R168" t="str">
            <v>CONEXION REMOTA CON TRABAJO ASINCRÓNICO</v>
          </cell>
          <cell r="S168" t="str">
            <v>AUT005</v>
          </cell>
        </row>
        <row r="169">
          <cell r="B169" t="str">
            <v>0FI3</v>
          </cell>
          <cell r="C169" t="str">
            <v>G50 PREVENCION EN SALUD MENTAL</v>
          </cell>
          <cell r="D169" t="str">
            <v>Acceso Remoto</v>
          </cell>
          <cell r="E169" t="str">
            <v>CURSO (LICITACIONES)</v>
          </cell>
          <cell r="F169" t="str">
            <v>EMPRESA - 860007336 CAJA COLOMBIANA DE SUBSIDIO FAMILIAR-COLSUBSIDIO</v>
          </cell>
          <cell r="H169">
            <v>45706</v>
          </cell>
          <cell r="I169">
            <v>45728</v>
          </cell>
          <cell r="J169">
            <v>60</v>
          </cell>
          <cell r="K169" t="str">
            <v>Tipo: TURNO - Porc.: 80%</v>
          </cell>
          <cell r="L169" t="str">
            <v>DECANATURA DEL MEDIO UNIVERSITARIO</v>
          </cell>
          <cell r="M169" t="str">
            <v> </v>
          </cell>
          <cell r="N169">
            <v>16846784</v>
          </cell>
          <cell r="O169" t="str">
            <v> </v>
          </cell>
          <cell r="P169">
            <v>739</v>
          </cell>
          <cell r="Q169">
            <v>35</v>
          </cell>
          <cell r="R169" t="str">
            <v>CONEXION REMOTA CON TRABAJO ASINCRONICO</v>
          </cell>
          <cell r="S169" t="str">
            <v>AUT005</v>
          </cell>
        </row>
        <row r="170">
          <cell r="B170" t="str">
            <v>0FI5</v>
          </cell>
          <cell r="C170" t="str">
            <v>G51 PREVENCION EN SALUD MENTAL</v>
          </cell>
          <cell r="D170" t="str">
            <v>Acceso Remoto</v>
          </cell>
          <cell r="E170" t="str">
            <v>CURSO (LICITACIONES)</v>
          </cell>
          <cell r="F170" t="str">
            <v>EMPRESA - 860007336 CAJA COLOMBIANA DE SUBSIDIO FAMILIAR-COLSUBSIDIO</v>
          </cell>
          <cell r="H170">
            <v>45706</v>
          </cell>
          <cell r="I170">
            <v>45728</v>
          </cell>
          <cell r="J170">
            <v>60</v>
          </cell>
          <cell r="K170" t="str">
            <v>Tipo: TURNO - Porc.: 80%</v>
          </cell>
          <cell r="L170" t="str">
            <v>DECANATURA DEL MEDIO UNIVERSITARIO</v>
          </cell>
          <cell r="M170" t="str">
            <v> </v>
          </cell>
          <cell r="N170">
            <v>16846784</v>
          </cell>
          <cell r="O170" t="str">
            <v> </v>
          </cell>
          <cell r="P170">
            <v>739</v>
          </cell>
          <cell r="Q170">
            <v>39</v>
          </cell>
          <cell r="R170" t="str">
            <v>CONEXION REMOTA CON TRABAJO ASINCRONICA</v>
          </cell>
          <cell r="S170" t="str">
            <v>AUT005</v>
          </cell>
        </row>
        <row r="171">
          <cell r="B171" t="str">
            <v>0FI6</v>
          </cell>
          <cell r="C171" t="str">
            <v>G52 PREVENCION EN SALUD MENTAL</v>
          </cell>
          <cell r="D171" t="str">
            <v>Presencial</v>
          </cell>
          <cell r="E171" t="str">
            <v>CURSO (LICITACIONES)</v>
          </cell>
          <cell r="F171" t="str">
            <v>EMPRESA - 860007336 CAJA COLOMBIANA DE SUBSIDIO FAMILIAR-COLSUBSIDIO</v>
          </cell>
          <cell r="H171">
            <v>45706</v>
          </cell>
          <cell r="I171">
            <v>45728</v>
          </cell>
          <cell r="J171">
            <v>60</v>
          </cell>
          <cell r="K171" t="str">
            <v>Tipo: TURNO - Porc.: 80%</v>
          </cell>
          <cell r="L171" t="str">
            <v>DECANATURA DEL MEDIO UNIVERSITARIO</v>
          </cell>
          <cell r="M171" t="str">
            <v> </v>
          </cell>
          <cell r="N171">
            <v>16846784</v>
          </cell>
          <cell r="O171" t="str">
            <v> </v>
          </cell>
          <cell r="P171">
            <v>739</v>
          </cell>
          <cell r="Q171">
            <v>36</v>
          </cell>
          <cell r="R171" t="str">
            <v>CONEXION REMOTA CON TRABAJO ASINCRONICO</v>
          </cell>
          <cell r="S171" t="str">
            <v>AUT005</v>
          </cell>
        </row>
        <row r="172">
          <cell r="B172" t="str">
            <v>0FKW</v>
          </cell>
          <cell r="C172" t="str">
            <v>0FKW EXTRACURRICULAR DE TEATRO MUSICAL: COLEGIO SANTA FRANCISCA ROMANA 2025- TEATRO 7 A 12 AÑOS</v>
          </cell>
          <cell r="D172" t="str">
            <v>Presencial</v>
          </cell>
          <cell r="E172" t="str">
            <v>SEMINARIO UR KIDS (ABIERTO)</v>
          </cell>
          <cell r="F172" t="str">
            <v>EMPRESA - 9011555083 REDCOL HOLDING S.A.S.</v>
          </cell>
          <cell r="H172">
            <v>45706</v>
          </cell>
          <cell r="I172">
            <v>45804</v>
          </cell>
          <cell r="J172">
            <v>14</v>
          </cell>
          <cell r="K172" t="str">
            <v>Tipo: - Porc.: %</v>
          </cell>
          <cell r="L172" t="str">
            <v>FACULTAD DE CREACIÓN</v>
          </cell>
          <cell r="M172" t="str">
            <v> </v>
          </cell>
          <cell r="N172">
            <v>325000</v>
          </cell>
          <cell r="O172" t="str">
            <v> </v>
          </cell>
          <cell r="P172">
            <v>739</v>
          </cell>
          <cell r="Q172">
            <v>0</v>
          </cell>
          <cell r="R172" t="str">
            <v>EXTERNA</v>
          </cell>
          <cell r="S172" t="str">
            <v>AAR009</v>
          </cell>
        </row>
        <row r="173">
          <cell r="B173" t="str">
            <v>0F0X</v>
          </cell>
          <cell r="C173" t="str">
            <v>0F0X DIPLOMADO EN MERCADO DE CAPITALES</v>
          </cell>
          <cell r="D173" t="str">
            <v>Semi-presencial</v>
          </cell>
          <cell r="E173" t="str">
            <v>DIPLOMADO (ABIERTO)</v>
          </cell>
          <cell r="F173" t="str">
            <v>EMPRESA - 830.085.426-1 BOLSA DE VALORES DE COLOMBIA S.A.</v>
          </cell>
          <cell r="H173">
            <v>45706</v>
          </cell>
          <cell r="I173">
            <v>45813</v>
          </cell>
          <cell r="J173">
            <v>113</v>
          </cell>
          <cell r="K173" t="str">
            <v>Tipo: TURNO - Porc.: 85%</v>
          </cell>
          <cell r="L173" t="str">
            <v>FACULTAD DE ECONOMIA</v>
          </cell>
          <cell r="M173" t="str">
            <v> </v>
          </cell>
          <cell r="N173">
            <v>3014000</v>
          </cell>
          <cell r="O173" t="str">
            <v> </v>
          </cell>
          <cell r="P173">
            <v>739</v>
          </cell>
          <cell r="Q173">
            <v>26</v>
          </cell>
          <cell r="R173" t="str">
            <v>REMOTO - PLATAFORMA VIRTUAL - SEDE EXTERNA BVC</v>
          </cell>
          <cell r="S173" t="str">
            <v>AET011</v>
          </cell>
        </row>
        <row r="174">
          <cell r="B174" t="str">
            <v>0F1X</v>
          </cell>
          <cell r="C174" t="str">
            <v>0F1X DIPLOMADO ACREDITADO EN INSOLVENCIA E INTERVENCIÓN</v>
          </cell>
          <cell r="D174" t="str">
            <v>Acceso Remoto</v>
          </cell>
          <cell r="E174" t="str">
            <v>DIPLOMADO (ABIERTO)</v>
          </cell>
          <cell r="F174" t="str">
            <v> </v>
          </cell>
          <cell r="H174">
            <v>45706</v>
          </cell>
          <cell r="I174">
            <v>45812</v>
          </cell>
          <cell r="J174">
            <v>120</v>
          </cell>
          <cell r="K174" t="str">
            <v>Tipo: TURNO - Porc.: 85%</v>
          </cell>
          <cell r="L174" t="str">
            <v>JURISPRUDENCIA</v>
          </cell>
          <cell r="M174" t="str">
            <v> </v>
          </cell>
          <cell r="N174">
            <v>4378000</v>
          </cell>
          <cell r="O174" t="str">
            <v> </v>
          </cell>
          <cell r="P174">
            <v>739</v>
          </cell>
          <cell r="Q174">
            <v>29</v>
          </cell>
          <cell r="R174" t="str">
            <v>ACCESO REMOTO</v>
          </cell>
          <cell r="S174" t="str">
            <v>AJT011</v>
          </cell>
        </row>
        <row r="175">
          <cell r="B175" t="str">
            <v>0F10</v>
          </cell>
          <cell r="C175" t="str">
            <v>0F10 ALTA DIRECCIÓN JURÍDICA: LIDERAZGO EJECUTIVO PARA ABOGADOS (PADJ)</v>
          </cell>
          <cell r="D175" t="str">
            <v>Semi-presencial</v>
          </cell>
          <cell r="E175" t="str">
            <v>DIPLOMADO (GSB)</v>
          </cell>
          <cell r="F175" t="str">
            <v> </v>
          </cell>
          <cell r="H175">
            <v>45706</v>
          </cell>
          <cell r="I175">
            <v>45815</v>
          </cell>
          <cell r="J175">
            <v>96</v>
          </cell>
          <cell r="K175" t="str">
            <v>Tipo: TURNO - Porc.: 85%</v>
          </cell>
          <cell r="L175" t="str">
            <v>ESCUELA DE ADMINISTRACION</v>
          </cell>
          <cell r="M175" t="str">
            <v> </v>
          </cell>
          <cell r="N175">
            <v>7000000</v>
          </cell>
          <cell r="O175" t="str">
            <v> </v>
          </cell>
          <cell r="P175">
            <v>739</v>
          </cell>
          <cell r="Q175">
            <v>9</v>
          </cell>
          <cell r="R175" t="str">
            <v>REMOTO - GSB - SEDE EXTERNA</v>
          </cell>
          <cell r="S175" t="str">
            <v>AFT011</v>
          </cell>
        </row>
        <row r="176">
          <cell r="B176" t="str">
            <v>0F3I</v>
          </cell>
          <cell r="C176" t="str">
            <v>0F3I DIPLOMADO ESPECIALIZADO EN DERECHO COMERCIAL</v>
          </cell>
          <cell r="D176" t="str">
            <v>Acceso Remoto</v>
          </cell>
          <cell r="E176" t="str">
            <v>DIPLOMADO (REGIÓN)</v>
          </cell>
          <cell r="F176" t="str">
            <v>EMPRESA - 901595318 JVL PROFESIONALES INTEGRALES LTDA</v>
          </cell>
          <cell r="H176">
            <v>45706</v>
          </cell>
          <cell r="I176">
            <v>45772</v>
          </cell>
          <cell r="J176">
            <v>90</v>
          </cell>
          <cell r="K176" t="str">
            <v>Tipo: TURNO - Porc.: 85%</v>
          </cell>
          <cell r="L176" t="str">
            <v>JURISPRUDENCIA</v>
          </cell>
          <cell r="M176" t="str">
            <v> </v>
          </cell>
          <cell r="N176">
            <v>2800000</v>
          </cell>
          <cell r="O176" t="str">
            <v> </v>
          </cell>
          <cell r="P176">
            <v>739</v>
          </cell>
          <cell r="Q176">
            <v>4</v>
          </cell>
          <cell r="R176" t="str">
            <v>ACCESO REMOTO</v>
          </cell>
          <cell r="S176" t="str">
            <v>AJT019</v>
          </cell>
        </row>
        <row r="177">
          <cell r="B177" t="str">
            <v>0F4I</v>
          </cell>
          <cell r="C177" t="str">
            <v>0F4I CURSO DE FORMULACIÓN DE PROYECTOS BASADO EN SISTEMA GENERAL DE REGALÍAS</v>
          </cell>
          <cell r="D177" t="str">
            <v>Acceso Remoto</v>
          </cell>
          <cell r="E177" t="str">
            <v>CURSO (ABIERTO)</v>
          </cell>
          <cell r="F177" t="str">
            <v> </v>
          </cell>
          <cell r="H177">
            <v>45706</v>
          </cell>
          <cell r="I177">
            <v>45749</v>
          </cell>
          <cell r="J177">
            <v>60</v>
          </cell>
          <cell r="K177" t="str">
            <v>Tipo: TURNO - Porc.: 85%</v>
          </cell>
          <cell r="L177" t="str">
            <v>FACULTAD DE ECONOMIA</v>
          </cell>
          <cell r="M177" t="str">
            <v> </v>
          </cell>
          <cell r="N177">
            <v>1848000</v>
          </cell>
          <cell r="O177" t="str">
            <v> </v>
          </cell>
          <cell r="P177">
            <v>739</v>
          </cell>
          <cell r="Q177">
            <v>12</v>
          </cell>
          <cell r="R177" t="str">
            <v>ACCESO REMOTO</v>
          </cell>
          <cell r="S177" t="str">
            <v>AET011</v>
          </cell>
        </row>
        <row r="178">
          <cell r="B178" t="str">
            <v>0FHH</v>
          </cell>
          <cell r="C178" t="str">
            <v>0FHH SEMINARIO EN ACTUALIZACIÓN TRIBUTARIA</v>
          </cell>
          <cell r="D178" t="str">
            <v>Acceso Remoto</v>
          </cell>
          <cell r="E178" t="str">
            <v>SEMINARIO (CORPORATIVOS)</v>
          </cell>
          <cell r="F178" t="str">
            <v>EMPRESA - 800244322 FEDERACION NACIONAL DE DEPARTAMENTOS</v>
          </cell>
          <cell r="H178">
            <v>45707</v>
          </cell>
          <cell r="I178">
            <v>45729</v>
          </cell>
          <cell r="J178">
            <v>24</v>
          </cell>
          <cell r="K178" t="str">
            <v>Tipo: TURNO - Porc.: 85%</v>
          </cell>
          <cell r="L178" t="str">
            <v>ESCUELA DE ADMINISTRACION</v>
          </cell>
          <cell r="M178" t="str">
            <v> </v>
          </cell>
          <cell r="N178">
            <v>10100000</v>
          </cell>
          <cell r="O178" t="str">
            <v> </v>
          </cell>
          <cell r="P178">
            <v>739</v>
          </cell>
          <cell r="Q178">
            <v>12</v>
          </cell>
          <cell r="R178" t="str">
            <v>ACCESO REMOTO TEAMS</v>
          </cell>
          <cell r="S178" t="str">
            <v>AFT010</v>
          </cell>
        </row>
        <row r="179">
          <cell r="B179" t="str">
            <v>0FHS</v>
          </cell>
          <cell r="C179" t="str">
            <v>CURSO PROGRAMA DE MANTENIMIENTO DE INGLÉS DE ROSARIO ENGLISH AREA: SOCIALIZING IN ENGLISH</v>
          </cell>
          <cell r="D179" t="str">
            <v>Acceso Remoto</v>
          </cell>
          <cell r="E179" t="str">
            <v>CURSO (CORPORATIVOS)</v>
          </cell>
          <cell r="F179" t="str">
            <v>EMPRESA - 8600052167 BANCO DE LA REPUBLICA</v>
          </cell>
          <cell r="H179">
            <v>45707</v>
          </cell>
          <cell r="I179">
            <v>45777</v>
          </cell>
          <cell r="J179">
            <v>40</v>
          </cell>
          <cell r="K179" t="str">
            <v>Tipo: TURNO - Porc.: 90%</v>
          </cell>
          <cell r="L179" t="str">
            <v>ESCUELA DE CIENCIAS HUMANAS</v>
          </cell>
          <cell r="M179" t="str">
            <v> </v>
          </cell>
          <cell r="N179">
            <v>14700000</v>
          </cell>
          <cell r="O179" t="str">
            <v> </v>
          </cell>
          <cell r="P179">
            <v>739</v>
          </cell>
          <cell r="Q179">
            <v>9</v>
          </cell>
          <cell r="R179" t="str">
            <v>ACCESO REMOTO ZOOM</v>
          </cell>
          <cell r="S179" t="str">
            <v>ACT013</v>
          </cell>
        </row>
        <row r="180">
          <cell r="B180" t="str">
            <v>0FHY</v>
          </cell>
          <cell r="C180" t="str">
            <v>TAVR SUMMIT 2025</v>
          </cell>
          <cell r="D180" t="str">
            <v>Presencial</v>
          </cell>
          <cell r="E180" t="str">
            <v>CURSO (SIMULACIÓN)</v>
          </cell>
          <cell r="F180" t="str">
            <v> </v>
          </cell>
          <cell r="H180">
            <v>45707</v>
          </cell>
          <cell r="I180">
            <v>45709</v>
          </cell>
          <cell r="J180">
            <v>30</v>
          </cell>
          <cell r="K180" t="str">
            <v>Tipo: - Porc.: %</v>
          </cell>
          <cell r="L180" t="str">
            <v>ESCUELA DE MEDICINA Y CIENCIAS DE LA SALUD</v>
          </cell>
          <cell r="M180" t="str">
            <v> </v>
          </cell>
          <cell r="N180">
            <v>10000000</v>
          </cell>
          <cell r="O180" t="str">
            <v> </v>
          </cell>
          <cell r="P180">
            <v>739</v>
          </cell>
          <cell r="Q180">
            <v>0</v>
          </cell>
          <cell r="R180" t="str">
            <v>CENTRO DE SIMULACION</v>
          </cell>
          <cell r="S180" t="str">
            <v>ABT018</v>
          </cell>
        </row>
        <row r="181">
          <cell r="B181" t="str">
            <v>0FH7</v>
          </cell>
          <cell r="C181" t="str">
            <v>TALLER VIRTUAL - EL ARTE DE COMUNICAR: HABILIDADES PARA CONECTAR Y PERSUADIR</v>
          </cell>
          <cell r="D181" t="str">
            <v>Acceso Remoto</v>
          </cell>
          <cell r="E181" t="str">
            <v>TALLER (CORPORATIVOS)</v>
          </cell>
          <cell r="F181" t="str">
            <v>EMPRESA - 9002687479 PAREX RESOURCES INC</v>
          </cell>
          <cell r="H181">
            <v>45707</v>
          </cell>
          <cell r="I181">
            <v>45707</v>
          </cell>
          <cell r="J181">
            <v>3</v>
          </cell>
          <cell r="K181" t="str">
            <v>Tipo: TURNO - Porc.: 85%</v>
          </cell>
          <cell r="L181" t="str">
            <v>ESCUELA DE CIENCIAS HUMANAS</v>
          </cell>
          <cell r="M181" t="str">
            <v> </v>
          </cell>
          <cell r="N181">
            <v>2700000</v>
          </cell>
          <cell r="O181" t="str">
            <v> </v>
          </cell>
          <cell r="P181">
            <v>739</v>
          </cell>
          <cell r="Q181">
            <v>17</v>
          </cell>
          <cell r="R181" t="str">
            <v>ACCESO REMOTO TEAMS - BOGOTA D.C.</v>
          </cell>
          <cell r="S181" t="str">
            <v>ACT013</v>
          </cell>
        </row>
        <row r="182">
          <cell r="B182" t="str">
            <v>0FIJ</v>
          </cell>
          <cell r="C182" t="str">
            <v>TALLER UCI - VITALIS</v>
          </cell>
          <cell r="D182" t="str">
            <v>Presencial</v>
          </cell>
          <cell r="E182" t="str">
            <v>CURSO (SIMULACIÓN)</v>
          </cell>
          <cell r="F182" t="str">
            <v>EMPRESA - 830068119 VITALIS SA</v>
          </cell>
          <cell r="H182">
            <v>45707</v>
          </cell>
          <cell r="I182">
            <v>45707</v>
          </cell>
          <cell r="J182">
            <v>4</v>
          </cell>
          <cell r="K182" t="str">
            <v>Tipo: - Porc.: %</v>
          </cell>
          <cell r="L182" t="str">
            <v>ESCUELA DE MEDICINA Y CIENCIAS DE LA SALUD</v>
          </cell>
          <cell r="M182" t="str">
            <v> </v>
          </cell>
          <cell r="N182">
            <v>1500000</v>
          </cell>
          <cell r="O182" t="str">
            <v> </v>
          </cell>
          <cell r="P182">
            <v>739</v>
          </cell>
          <cell r="Q182">
            <v>0</v>
          </cell>
          <cell r="R182" t="str">
            <v>CENTRO DE SIMULACION</v>
          </cell>
          <cell r="S182" t="str">
            <v>ABT018</v>
          </cell>
        </row>
        <row r="183">
          <cell r="B183" t="str">
            <v>0F2A</v>
          </cell>
          <cell r="C183" t="str">
            <v>0F2A SEMINARIO UR SENIOR LA VIDA EN LOS LIBROS</v>
          </cell>
          <cell r="D183" t="str">
            <v>Acceso Remoto</v>
          </cell>
          <cell r="E183" t="str">
            <v>SEMINARIO UR SENIOR (ABIERTO)</v>
          </cell>
          <cell r="F183" t="str">
            <v> </v>
          </cell>
          <cell r="H183">
            <v>45707</v>
          </cell>
          <cell r="I183">
            <v>45730</v>
          </cell>
          <cell r="J183">
            <v>16</v>
          </cell>
          <cell r="K183" t="str">
            <v>Tipo: TURNO - Porc.: 85%</v>
          </cell>
          <cell r="L183" t="str">
            <v>ESCUELA DE CIENCIAS HUMANAS</v>
          </cell>
          <cell r="M183" t="str">
            <v> </v>
          </cell>
          <cell r="N183">
            <v>290000</v>
          </cell>
          <cell r="O183" t="str">
            <v> </v>
          </cell>
          <cell r="P183">
            <v>739</v>
          </cell>
          <cell r="Q183">
            <v>17</v>
          </cell>
          <cell r="R183" t="str">
            <v>ACCESO REMOTO</v>
          </cell>
          <cell r="S183" t="str">
            <v>ACT011</v>
          </cell>
        </row>
        <row r="184">
          <cell r="B184" t="str">
            <v>0EW3</v>
          </cell>
          <cell r="C184" t="str">
            <v>0EW3 DIPLOMADO EN EPIDEMIOLOGÍA E INVESTIGACIÓN CLÍNICA</v>
          </cell>
          <cell r="D184" t="str">
            <v>Acceso Remoto</v>
          </cell>
          <cell r="E184" t="str">
            <v>DIPLOMADO (REGIÓN)</v>
          </cell>
          <cell r="F184" t="str">
            <v>EMPRESA - 892000592 FENALCO META</v>
          </cell>
          <cell r="H184">
            <v>45708</v>
          </cell>
          <cell r="I184">
            <v>45804</v>
          </cell>
          <cell r="J184">
            <v>100</v>
          </cell>
          <cell r="K184" t="str">
            <v>Tipo: TURNO - Porc.: 85%</v>
          </cell>
          <cell r="L184" t="str">
            <v>ESCUELA DE MEDICINA Y CIENCIAS DE LA SALUD</v>
          </cell>
          <cell r="M184" t="str">
            <v> </v>
          </cell>
          <cell r="N184">
            <v>2700000</v>
          </cell>
          <cell r="O184" t="str">
            <v> </v>
          </cell>
          <cell r="P184">
            <v>739</v>
          </cell>
          <cell r="Q184">
            <v>36</v>
          </cell>
          <cell r="R184" t="str">
            <v>ACCESO REMOTO</v>
          </cell>
          <cell r="S184" t="str">
            <v>ABT024</v>
          </cell>
        </row>
        <row r="185">
          <cell r="B185" t="str">
            <v>0EZU</v>
          </cell>
          <cell r="C185" t="str">
            <v>0EZU DIPLOMADO EN DESCODIFICACIÓN EMOCIONAL; CONVERSANDO PARA SANAR EL ALMA: POLIEDROS, ANÁLISIS BIOLÓGICO EMOCIONAL, CONSTELACIONES, TRANSGENERACIONAL, DESCODIFICACIÓN DENTAL, RADIESTESIA, SÍMBOLOS CURATIVOS, MANEJO DE DUELOS, NIÑOS GENERACIONALES GR2:</v>
          </cell>
          <cell r="D185" t="str">
            <v>Semi-presencial</v>
          </cell>
          <cell r="E185" t="str">
            <v>DIPLOMADO (ABIERTO)</v>
          </cell>
          <cell r="F185" t="str">
            <v> </v>
          </cell>
          <cell r="H185">
            <v>45708</v>
          </cell>
          <cell r="I185">
            <v>45841</v>
          </cell>
          <cell r="J185">
            <v>159</v>
          </cell>
          <cell r="K185" t="str">
            <v>Tipo: TURNO - Porc.: 85%</v>
          </cell>
          <cell r="L185" t="str">
            <v>ESCUELA DE MEDICINA Y CIENCIAS DE LA SALUD</v>
          </cell>
          <cell r="M185" t="str">
            <v> </v>
          </cell>
          <cell r="N185">
            <v>3740000</v>
          </cell>
          <cell r="O185" t="str">
            <v> </v>
          </cell>
          <cell r="P185">
            <v>739</v>
          </cell>
          <cell r="Q185">
            <v>29</v>
          </cell>
          <cell r="R185" t="str">
            <v>ACCESO REMOTO Y QUINTA DE MUTIS</v>
          </cell>
          <cell r="S185" t="str">
            <v>ABT011</v>
          </cell>
        </row>
        <row r="186">
          <cell r="B186" t="str">
            <v>0FL2</v>
          </cell>
          <cell r="C186" t="str">
            <v>G1 - QPR - DICO</v>
          </cell>
          <cell r="D186" t="str">
            <v>Presencial</v>
          </cell>
          <cell r="E186" t="str">
            <v>CURSO (CORPORATIVOS)</v>
          </cell>
          <cell r="F186" t="str">
            <v>EMPRESA - 860007336 CAJA COLOMBIANA DE SUBSIDIO FAMILIAR-COLSUBSIDIO</v>
          </cell>
          <cell r="H186">
            <v>45708</v>
          </cell>
          <cell r="I186">
            <v>45708</v>
          </cell>
          <cell r="J186">
            <v>2</v>
          </cell>
          <cell r="K186" t="str">
            <v>Tipo: - Porc.: %</v>
          </cell>
          <cell r="L186" t="str">
            <v>DECANATURA DEL MEDIO UNIVERSITARIO</v>
          </cell>
          <cell r="M186" t="str">
            <v> </v>
          </cell>
          <cell r="N186">
            <v>940572</v>
          </cell>
          <cell r="O186" t="str">
            <v> </v>
          </cell>
          <cell r="P186">
            <v>739</v>
          </cell>
          <cell r="Q186">
            <v>0</v>
          </cell>
          <cell r="R186" t="str">
            <v xml:space="preserve">PRESENCIAL ALIANZA DICO </v>
          </cell>
          <cell r="S186" t="str">
            <v>AUT006</v>
          </cell>
        </row>
        <row r="187">
          <cell r="B187" t="str">
            <v>0FET</v>
          </cell>
          <cell r="C187" t="str">
            <v>0FET SUPPLY CHAIN INTEGRITY WHOLE-CHAIN SM STANDARD</v>
          </cell>
          <cell r="D187" t="str">
            <v>Presencial</v>
          </cell>
          <cell r="E187" t="str">
            <v>CURSO (REGIÓN)</v>
          </cell>
          <cell r="F187" t="str">
            <v> </v>
          </cell>
          <cell r="H187">
            <v>45709</v>
          </cell>
          <cell r="I187">
            <v>45717</v>
          </cell>
          <cell r="J187">
            <v>40</v>
          </cell>
          <cell r="K187" t="str">
            <v>Tipo: TURNO - Porc.: 85%</v>
          </cell>
          <cell r="L187" t="str">
            <v>CANCILLERIA</v>
          </cell>
          <cell r="M187" t="str">
            <v> </v>
          </cell>
          <cell r="N187">
            <v>49390000</v>
          </cell>
          <cell r="O187" t="str">
            <v> </v>
          </cell>
          <cell r="P187">
            <v>739</v>
          </cell>
          <cell r="Q187">
            <v>10</v>
          </cell>
          <cell r="R187" t="str">
            <v>PRESENCIAL</v>
          </cell>
          <cell r="S187" t="str">
            <v>DCT001</v>
          </cell>
        </row>
        <row r="188">
          <cell r="B188" t="str">
            <v>0FHI</v>
          </cell>
          <cell r="C188" t="str">
            <v>0FHI CURSO EN REDACCIÓN, ORTOGRAFÍA Y PRESENTACIONES EFECTIVAS GR-1</v>
          </cell>
          <cell r="D188" t="str">
            <v>Acceso Remoto</v>
          </cell>
          <cell r="E188" t="str">
            <v>CURSO (CORPORATIVOS)</v>
          </cell>
          <cell r="F188" t="str">
            <v>EMPRESA - 800244322 FEDERACION NACIONAL DE DEPARTAMENTOS</v>
          </cell>
          <cell r="H188">
            <v>45709</v>
          </cell>
          <cell r="I188">
            <v>45800</v>
          </cell>
          <cell r="J188">
            <v>24</v>
          </cell>
          <cell r="K188" t="str">
            <v>Tipo: TURNO - Porc.: 85%</v>
          </cell>
          <cell r="L188" t="str">
            <v>ESCUELA DE CIENCIAS HUMANAS</v>
          </cell>
          <cell r="M188" t="str">
            <v> </v>
          </cell>
          <cell r="N188">
            <v>10100000</v>
          </cell>
          <cell r="O188" t="str">
            <v> </v>
          </cell>
          <cell r="P188">
            <v>739</v>
          </cell>
          <cell r="Q188">
            <v>35</v>
          </cell>
          <cell r="R188" t="str">
            <v xml:space="preserve">ACCESO REMOTO ZOOM </v>
          </cell>
          <cell r="S188" t="str">
            <v>ACT010</v>
          </cell>
        </row>
        <row r="189">
          <cell r="B189" t="str">
            <v>0FID</v>
          </cell>
          <cell r="C189" t="str">
            <v>0FID CURSO REDACCIÓN, ORTOGRAFÍA Y PRESENTACIONES EFECTIVAS GR-2</v>
          </cell>
          <cell r="D189" t="str">
            <v>Acceso Remoto</v>
          </cell>
          <cell r="E189" t="str">
            <v>CURSO (CORPORATIVOS)</v>
          </cell>
          <cell r="F189" t="str">
            <v>EMPRESA - 800244322 FEDERACION NACIONAL DE DEPARTAMENTOS</v>
          </cell>
          <cell r="H189">
            <v>45709</v>
          </cell>
          <cell r="I189">
            <v>45800</v>
          </cell>
          <cell r="J189">
            <v>24</v>
          </cell>
          <cell r="K189" t="str">
            <v>Tipo: TURNO - Porc.: 85%</v>
          </cell>
          <cell r="L189" t="str">
            <v>ESCUELA DE CIENCIAS HUMANAS</v>
          </cell>
          <cell r="M189" t="str">
            <v> </v>
          </cell>
          <cell r="N189">
            <v>10100000</v>
          </cell>
          <cell r="O189" t="str">
            <v> </v>
          </cell>
          <cell r="P189">
            <v>739</v>
          </cell>
          <cell r="Q189">
            <v>30</v>
          </cell>
          <cell r="R189" t="str">
            <v xml:space="preserve">ACCESO REMOTO ZOOM </v>
          </cell>
          <cell r="S189" t="str">
            <v>ACT010</v>
          </cell>
        </row>
        <row r="190">
          <cell r="B190" t="str">
            <v>0FL3</v>
          </cell>
          <cell r="C190" t="str">
            <v>G2 - QPR - DICO</v>
          </cell>
          <cell r="D190" t="str">
            <v>Presencial</v>
          </cell>
          <cell r="E190" t="str">
            <v>CURSO (CORPORATIVOS)</v>
          </cell>
          <cell r="F190" t="str">
            <v>EMPRESA - 860007336 CAJA COLOMBIANA DE SUBSIDIO FAMILIAR-COLSUBSIDIO</v>
          </cell>
          <cell r="H190">
            <v>45709</v>
          </cell>
          <cell r="I190">
            <v>45709</v>
          </cell>
          <cell r="J190">
            <v>2</v>
          </cell>
          <cell r="K190" t="str">
            <v>Tipo: - Porc.: %</v>
          </cell>
          <cell r="L190" t="str">
            <v>DECANATURA DEL MEDIO UNIVERSITARIO</v>
          </cell>
          <cell r="M190" t="str">
            <v> </v>
          </cell>
          <cell r="N190">
            <v>940572</v>
          </cell>
          <cell r="O190" t="str">
            <v> </v>
          </cell>
          <cell r="P190" t="str">
            <v> </v>
          </cell>
          <cell r="Q190">
            <v>0</v>
          </cell>
          <cell r="R190" t="str">
            <v xml:space="preserve">PRESENCIAL ALIANZA DICO </v>
          </cell>
          <cell r="S190" t="str">
            <v>AUT006</v>
          </cell>
        </row>
        <row r="191">
          <cell r="B191" t="str">
            <v>0F1F</v>
          </cell>
          <cell r="C191" t="str">
            <v>0F1F DIPLOMADO EN VERIFICACIÓN DE CONDICIONES DE HABILITACIÓN DE INSTITUCIONES PRESTADORAS DE SERVICIOS DE SALUD</v>
          </cell>
          <cell r="D191" t="str">
            <v>Semi-presencial</v>
          </cell>
          <cell r="E191" t="str">
            <v>DIPLOMADO (ABIERTO)</v>
          </cell>
          <cell r="F191" t="str">
            <v> </v>
          </cell>
          <cell r="H191">
            <v>45709</v>
          </cell>
          <cell r="I191">
            <v>45808</v>
          </cell>
          <cell r="J191">
            <v>140</v>
          </cell>
          <cell r="K191" t="str">
            <v>Tipo: TURNO - Porc.: 85%</v>
          </cell>
          <cell r="L191" t="str">
            <v>ESCUELA DE MEDICINA Y CIENCIAS DE LA SALUD</v>
          </cell>
          <cell r="M191" t="str">
            <v> </v>
          </cell>
          <cell r="N191">
            <v>4048000</v>
          </cell>
          <cell r="O191" t="str">
            <v> </v>
          </cell>
          <cell r="P191">
            <v>739</v>
          </cell>
          <cell r="Q191">
            <v>23</v>
          </cell>
          <cell r="R191" t="str">
            <v>SEDE EXTERNA(MEDERI) Y REMOTO</v>
          </cell>
          <cell r="S191" t="str">
            <v>ABT011</v>
          </cell>
        </row>
        <row r="192">
          <cell r="B192" t="str">
            <v>0FDE</v>
          </cell>
          <cell r="C192" t="str">
            <v>BLS ACLS GRUPO I4-2025</v>
          </cell>
          <cell r="D192" t="str">
            <v>Presencial</v>
          </cell>
          <cell r="E192" t="str">
            <v>CURSO (ABIERTO)</v>
          </cell>
          <cell r="F192" t="str">
            <v>EMPRESA - 860.007.759-3 COLEGIO MAYOR DE NUESTRA SEÑORA DEL ROSARIO</v>
          </cell>
          <cell r="H192">
            <v>45710</v>
          </cell>
          <cell r="I192">
            <v>45711</v>
          </cell>
          <cell r="J192">
            <v>48</v>
          </cell>
          <cell r="K192" t="str">
            <v>Tipo: TURNO - Porc.: 85%</v>
          </cell>
          <cell r="L192" t="str">
            <v>ESCUELA DE MEDICINA Y CIENCIAS DE LA SALUD</v>
          </cell>
          <cell r="M192" t="str">
            <v> </v>
          </cell>
          <cell r="N192">
            <v>9100000</v>
          </cell>
          <cell r="O192" t="str">
            <v> </v>
          </cell>
          <cell r="P192">
            <v>739</v>
          </cell>
          <cell r="Q192">
            <v>7</v>
          </cell>
          <cell r="R192" t="str">
            <v>CENTRO DE SIMULACION</v>
          </cell>
          <cell r="S192" t="str">
            <v>ABT014</v>
          </cell>
        </row>
        <row r="193">
          <cell r="B193" t="str">
            <v>0FFK</v>
          </cell>
          <cell r="C193" t="str">
            <v>BLS GRUPO E3-2025</v>
          </cell>
          <cell r="D193" t="str">
            <v>Presencial</v>
          </cell>
          <cell r="E193" t="str">
            <v>CURSO (SIMULACIÓN)</v>
          </cell>
          <cell r="F193" t="str">
            <v>EMPRESA - 860.007.759-3 COLEGIO MAYOR DE NUESTRA SEÑORA DEL ROSARIO</v>
          </cell>
          <cell r="H193">
            <v>45710</v>
          </cell>
          <cell r="I193">
            <v>45710</v>
          </cell>
          <cell r="J193">
            <v>20</v>
          </cell>
          <cell r="K193" t="str">
            <v>Tipo: TURNO - Porc.: 85%</v>
          </cell>
          <cell r="L193" t="str">
            <v>ESCUELA DE MEDICINA Y CIENCIAS DE LA SALUD</v>
          </cell>
          <cell r="M193" t="str">
            <v> </v>
          </cell>
          <cell r="N193">
            <v>2880000</v>
          </cell>
          <cell r="O193" t="str">
            <v> </v>
          </cell>
          <cell r="P193">
            <v>739</v>
          </cell>
          <cell r="Q193">
            <v>10</v>
          </cell>
          <cell r="R193" t="str">
            <v>CENTRO DE SIMULACION</v>
          </cell>
          <cell r="S193" t="str">
            <v>ABT014</v>
          </cell>
        </row>
        <row r="194">
          <cell r="B194" t="str">
            <v>0F8L</v>
          </cell>
          <cell r="C194" t="str">
            <v>ULTRASONIDO EN ACCESOS VASCULARES SEGUROS GRUPO A-2025</v>
          </cell>
          <cell r="D194" t="str">
            <v>Presencial</v>
          </cell>
          <cell r="E194" t="str">
            <v>CURSO (SIMULACIÓN)</v>
          </cell>
          <cell r="F194" t="str">
            <v> </v>
          </cell>
          <cell r="H194">
            <v>45710</v>
          </cell>
          <cell r="I194">
            <v>45710</v>
          </cell>
          <cell r="J194">
            <v>6</v>
          </cell>
          <cell r="K194" t="str">
            <v>Tipo: TURNO - Porc.: 85%</v>
          </cell>
          <cell r="L194" t="str">
            <v>ESCUELA DE MEDICINA Y CIENCIAS DE LA SALUD</v>
          </cell>
          <cell r="M194" t="str">
            <v> </v>
          </cell>
          <cell r="N194">
            <v>950000</v>
          </cell>
          <cell r="O194" t="str">
            <v> </v>
          </cell>
          <cell r="P194">
            <v>739</v>
          </cell>
          <cell r="Q194">
            <v>5</v>
          </cell>
          <cell r="R194" t="str">
            <v>CENTRO DE SIMULACION</v>
          </cell>
          <cell r="S194" t="str">
            <v>ABT018</v>
          </cell>
        </row>
        <row r="195">
          <cell r="B195" t="str">
            <v>0FAK</v>
          </cell>
          <cell r="C195" t="str">
            <v>ULTRASONIDO EN EMERGENCIAS Y CUIDADO CRÍTICO GRUPO A-2025</v>
          </cell>
          <cell r="D195" t="str">
            <v>Presencial</v>
          </cell>
          <cell r="E195" t="str">
            <v>CURSO (SIMULACIÓN)</v>
          </cell>
          <cell r="F195" t="str">
            <v> </v>
          </cell>
          <cell r="H195">
            <v>45711</v>
          </cell>
          <cell r="I195">
            <v>45711</v>
          </cell>
          <cell r="J195">
            <v>11</v>
          </cell>
          <cell r="K195" t="str">
            <v>Tipo: TURNO - Porc.: 85%</v>
          </cell>
          <cell r="L195" t="str">
            <v>ESCUELA DE MEDICINA Y CIENCIAS DE LA SALUD</v>
          </cell>
          <cell r="M195" t="str">
            <v> </v>
          </cell>
          <cell r="N195">
            <v>1450000</v>
          </cell>
          <cell r="O195" t="str">
            <v> </v>
          </cell>
          <cell r="P195">
            <v>739</v>
          </cell>
          <cell r="Q195">
            <v>13</v>
          </cell>
          <cell r="R195" t="str">
            <v>CENTRO DE SIMULACION</v>
          </cell>
          <cell r="S195" t="str">
            <v>ABT018</v>
          </cell>
        </row>
        <row r="196">
          <cell r="B196" t="str">
            <v>0FFL</v>
          </cell>
          <cell r="C196" t="str">
            <v>BLS GRUPO E4-2025</v>
          </cell>
          <cell r="D196" t="str">
            <v>Presencial</v>
          </cell>
          <cell r="E196" t="str">
            <v>CURSO (SIMULACIÓN)</v>
          </cell>
          <cell r="F196" t="str">
            <v>EMPRESA - 860.007.759-3 COLEGIO MAYOR DE NUESTRA SEÑORA DEL ROSARIO</v>
          </cell>
          <cell r="H196">
            <v>45711</v>
          </cell>
          <cell r="I196">
            <v>45711</v>
          </cell>
          <cell r="J196">
            <v>20</v>
          </cell>
          <cell r="K196" t="str">
            <v>Tipo: TURNO - Porc.: 85%</v>
          </cell>
          <cell r="L196" t="str">
            <v>ESCUELA DE MEDICINA Y CIENCIAS DE LA SALUD</v>
          </cell>
          <cell r="M196" t="str">
            <v> </v>
          </cell>
          <cell r="N196">
            <v>5760000</v>
          </cell>
          <cell r="O196" t="str">
            <v> </v>
          </cell>
          <cell r="P196">
            <v>739</v>
          </cell>
          <cell r="Q196">
            <v>18</v>
          </cell>
          <cell r="R196" t="str">
            <v>CENTRO DE SIMULACION</v>
          </cell>
          <cell r="S196" t="str">
            <v>ABT014</v>
          </cell>
        </row>
        <row r="197">
          <cell r="B197" t="str">
            <v>0FFM</v>
          </cell>
          <cell r="C197" t="str">
            <v>BLS GRUPO E5-2025</v>
          </cell>
          <cell r="D197" t="str">
            <v>Presencial</v>
          </cell>
          <cell r="E197" t="str">
            <v>CURSO (SIMULACIÓN)</v>
          </cell>
          <cell r="F197" t="str">
            <v>EMPRESA - 860.007.759-3 COLEGIO MAYOR DE NUESTRA SEÑORA DEL ROSARIO</v>
          </cell>
          <cell r="H197">
            <v>45711</v>
          </cell>
          <cell r="I197">
            <v>45711</v>
          </cell>
          <cell r="J197">
            <v>20</v>
          </cell>
          <cell r="K197" t="str">
            <v>Tipo: TURNO - Porc.: 85%</v>
          </cell>
          <cell r="L197" t="str">
            <v>ESCUELA DE MEDICINA Y CIENCIAS DE LA SALUD</v>
          </cell>
          <cell r="M197" t="str">
            <v> </v>
          </cell>
          <cell r="N197">
            <v>5760000</v>
          </cell>
          <cell r="O197" t="str">
            <v> </v>
          </cell>
          <cell r="P197">
            <v>739</v>
          </cell>
          <cell r="Q197">
            <v>18</v>
          </cell>
          <cell r="R197" t="str">
            <v>CENTRO DE SIMULACION</v>
          </cell>
          <cell r="S197" t="str">
            <v>ABT014</v>
          </cell>
        </row>
        <row r="198">
          <cell r="B198" t="str">
            <v>0FL4</v>
          </cell>
          <cell r="C198" t="str">
            <v>G3 - QPR - DICO</v>
          </cell>
          <cell r="D198" t="str">
            <v>Presencial</v>
          </cell>
          <cell r="E198" t="str">
            <v>CURSO (CORPORATIVOS)</v>
          </cell>
          <cell r="F198" t="str">
            <v>EMPRESA - 860007336 CAJA COLOMBIANA DE SUBSIDIO FAMILIAR-COLSUBSIDIO</v>
          </cell>
          <cell r="H198">
            <v>45712</v>
          </cell>
          <cell r="I198">
            <v>45712</v>
          </cell>
          <cell r="J198">
            <v>2</v>
          </cell>
          <cell r="K198" t="str">
            <v>Tipo: - Porc.: %</v>
          </cell>
          <cell r="L198" t="str">
            <v>DECANATURA DEL MEDIO UNIVERSITARIO</v>
          </cell>
          <cell r="M198" t="str">
            <v> </v>
          </cell>
          <cell r="N198">
            <v>940572</v>
          </cell>
          <cell r="O198" t="str">
            <v> </v>
          </cell>
          <cell r="P198">
            <v>739</v>
          </cell>
          <cell r="Q198">
            <v>0</v>
          </cell>
          <cell r="R198" t="str">
            <v xml:space="preserve">PRESENCIAL ALIANZA DICO </v>
          </cell>
          <cell r="S198" t="str">
            <v>AUT006</v>
          </cell>
        </row>
        <row r="199">
          <cell r="B199" t="str">
            <v>0F2G</v>
          </cell>
          <cell r="C199" t="str">
            <v>0F2G SEMINARIO UR SENIOR YOGA, MEDITACIÓN Y AROMATERAPIA PARA EL BIENESTAR DE LA PERSONA MAYOR</v>
          </cell>
          <cell r="D199" t="str">
            <v>Presencial</v>
          </cell>
          <cell r="E199" t="str">
            <v>SEMINARIO UR SENIOR (ABIERTO)</v>
          </cell>
          <cell r="F199" t="str">
            <v> </v>
          </cell>
          <cell r="H199">
            <v>45712</v>
          </cell>
          <cell r="I199">
            <v>45735</v>
          </cell>
          <cell r="J199">
            <v>17</v>
          </cell>
          <cell r="K199" t="str">
            <v>Tipo: TURNO - Porc.: 85%</v>
          </cell>
          <cell r="L199" t="str">
            <v>ESCUELA DE MEDICINA Y CIENCIAS DE LA SALUD</v>
          </cell>
          <cell r="M199" t="str">
            <v> </v>
          </cell>
          <cell r="N199">
            <v>320000</v>
          </cell>
          <cell r="O199" t="str">
            <v> </v>
          </cell>
          <cell r="P199">
            <v>739</v>
          </cell>
          <cell r="Q199">
            <v>22</v>
          </cell>
          <cell r="R199" t="str">
            <v>QUINTA MUTIS</v>
          </cell>
          <cell r="S199" t="str">
            <v>ABT004</v>
          </cell>
        </row>
        <row r="200">
          <cell r="B200" t="str">
            <v>0F3M</v>
          </cell>
          <cell r="C200" t="str">
            <v>0F3M TALLER PREPÁRESE Y GANE CONCURSO DE INGRESO A LA CARRERA PÚBLICA ADMINISTRATIVA</v>
          </cell>
          <cell r="D200" t="str">
            <v>Acceso Remoto</v>
          </cell>
          <cell r="E200" t="str">
            <v>TALLER (ABIERTO)</v>
          </cell>
          <cell r="F200" t="str">
            <v> </v>
          </cell>
          <cell r="H200">
            <v>45712</v>
          </cell>
          <cell r="I200">
            <v>45721</v>
          </cell>
          <cell r="J200">
            <v>24</v>
          </cell>
          <cell r="K200" t="str">
            <v>Tipo: TURNO - Porc.: 85%</v>
          </cell>
          <cell r="L200" t="str">
            <v>FACULTAD DE ESTUDIOS INTERNACIONES, POLITICOS Y URBANOS</v>
          </cell>
          <cell r="M200" t="str">
            <v> </v>
          </cell>
          <cell r="N200">
            <v>620000</v>
          </cell>
          <cell r="O200" t="str">
            <v> </v>
          </cell>
          <cell r="P200">
            <v>739</v>
          </cell>
          <cell r="Q200">
            <v>24</v>
          </cell>
          <cell r="R200" t="str">
            <v>ACCESO REMOTO</v>
          </cell>
          <cell r="S200" t="str">
            <v>AGT011</v>
          </cell>
        </row>
        <row r="201">
          <cell r="B201" t="str">
            <v>0F45</v>
          </cell>
          <cell r="C201" t="str">
            <v>0F45 DIPLOMADO INTERNACIONAL EN PREVENCIÓN DEL LA/FT</v>
          </cell>
          <cell r="D201" t="str">
            <v>Semi-presencial</v>
          </cell>
          <cell r="E201" t="str">
            <v>DIPLOMADO (ABIERTO)</v>
          </cell>
          <cell r="F201" t="str">
            <v> </v>
          </cell>
          <cell r="H201">
            <v>45712</v>
          </cell>
          <cell r="I201">
            <v>45768</v>
          </cell>
          <cell r="J201">
            <v>92</v>
          </cell>
          <cell r="K201" t="str">
            <v>Tipo: TURNO - Porc.: 85%</v>
          </cell>
          <cell r="L201" t="str">
            <v>JURISPRUDENCIA</v>
          </cell>
          <cell r="M201" t="str">
            <v> </v>
          </cell>
          <cell r="N201">
            <v>2500000</v>
          </cell>
          <cell r="O201" t="str">
            <v> </v>
          </cell>
          <cell r="P201">
            <v>739</v>
          </cell>
          <cell r="Q201">
            <v>11</v>
          </cell>
          <cell r="R201" t="str">
            <v>ACCESO REMOTO, CLAUSTRO Y PLATAFORMA VIRTUAL</v>
          </cell>
          <cell r="S201" t="str">
            <v>AJT011</v>
          </cell>
        </row>
        <row r="202">
          <cell r="B202" t="str">
            <v>0F7K</v>
          </cell>
          <cell r="C202" t="str">
            <v>0F7K CURSO SISTEMAS DE INFORMACIÓN GEOGRÁFICA Y GEORREFERENCIADA</v>
          </cell>
          <cell r="D202" t="str">
            <v>Acceso Remoto</v>
          </cell>
          <cell r="E202" t="str">
            <v>CURSO (ABIERTO)</v>
          </cell>
          <cell r="F202" t="str">
            <v> </v>
          </cell>
          <cell r="H202">
            <v>45712</v>
          </cell>
          <cell r="I202">
            <v>45794</v>
          </cell>
          <cell r="J202">
            <v>42</v>
          </cell>
          <cell r="K202" t="str">
            <v>Tipo: TURNO - Porc.: 85%</v>
          </cell>
          <cell r="L202" t="str">
            <v>FACULTAD DE ESTUDIOS INTERNACIONES, POLITICOS Y URBANOS</v>
          </cell>
          <cell r="M202" t="str">
            <v> </v>
          </cell>
          <cell r="N202">
            <v>1397000</v>
          </cell>
          <cell r="O202" t="str">
            <v> </v>
          </cell>
          <cell r="P202">
            <v>739</v>
          </cell>
          <cell r="Q202">
            <v>15</v>
          </cell>
          <cell r="R202" t="str">
            <v>ACCESO REMOTO</v>
          </cell>
          <cell r="S202" t="str">
            <v>AGT011</v>
          </cell>
        </row>
        <row r="203">
          <cell r="B203" t="str">
            <v>0F9Z</v>
          </cell>
          <cell r="C203" t="str">
            <v>PROGRAMA DE TRANSFORMACIÓN DIGITAL PARA OPERACIONES - G3</v>
          </cell>
          <cell r="D203" t="str">
            <v>Presencial</v>
          </cell>
          <cell r="E203" t="str">
            <v>SEMINARIO (CORPORATIVOS)</v>
          </cell>
          <cell r="F203" t="str">
            <v>EMPRESA - 9005312103 CENIT TRANSPORTE Y LOGISTICA DE HIDROCARBUROS</v>
          </cell>
          <cell r="H203">
            <v>45712</v>
          </cell>
          <cell r="I203">
            <v>45714</v>
          </cell>
          <cell r="J203">
            <v>24</v>
          </cell>
          <cell r="K203" t="str">
            <v>Tipo: TURNO - Porc.: 85%</v>
          </cell>
          <cell r="L203" t="str">
            <v>ESCUELA DE INGENIERÍA, CIENCIA Y TECNOLOGÍA</v>
          </cell>
          <cell r="M203" t="str">
            <v> </v>
          </cell>
          <cell r="N203">
            <v>17876000</v>
          </cell>
          <cell r="O203" t="str">
            <v> </v>
          </cell>
          <cell r="P203">
            <v>739</v>
          </cell>
          <cell r="Q203">
            <v>14</v>
          </cell>
          <cell r="R203" t="str">
            <v>PRESENCIAL QUINTA MUTIS</v>
          </cell>
          <cell r="S203" t="str">
            <v>AIT007</v>
          </cell>
        </row>
        <row r="204">
          <cell r="B204" t="str">
            <v>0FIX</v>
          </cell>
          <cell r="C204" t="str">
            <v>G113 SALUD MENTAL EN EL TRABAJO</v>
          </cell>
          <cell r="D204" t="str">
            <v>Acceso Remoto</v>
          </cell>
          <cell r="E204" t="str">
            <v>CURSO (LICITACIONES)</v>
          </cell>
          <cell r="F204" t="str">
            <v>EMPRESA - 860007336 CAJA COLOMBIANA DE SUBSIDIO FAMILIAR-COLSUBSIDIO</v>
          </cell>
          <cell r="H204">
            <v>45713</v>
          </cell>
          <cell r="I204">
            <v>45738</v>
          </cell>
          <cell r="J204">
            <v>60</v>
          </cell>
          <cell r="K204" t="str">
            <v>Tipo: TURNO - Porc.: 80%</v>
          </cell>
          <cell r="L204" t="str">
            <v>DECANATURA DEL MEDIO UNIVERSITARIO</v>
          </cell>
          <cell r="M204" t="str">
            <v> </v>
          </cell>
          <cell r="N204">
            <v>16846784</v>
          </cell>
          <cell r="O204" t="str">
            <v> </v>
          </cell>
          <cell r="P204">
            <v>739</v>
          </cell>
          <cell r="Q204">
            <v>39</v>
          </cell>
          <cell r="R204" t="str">
            <v>ACCESO REMOTO CON TRABAJO ASINCRONICO</v>
          </cell>
          <cell r="S204" t="str">
            <v>AUT005</v>
          </cell>
        </row>
        <row r="205">
          <cell r="B205" t="str">
            <v>0FIY</v>
          </cell>
          <cell r="C205" t="str">
            <v>G114 SALUD MENTAL EN EL TRABAJO</v>
          </cell>
          <cell r="D205" t="str">
            <v>Acceso Remoto</v>
          </cell>
          <cell r="E205" t="str">
            <v>CURSO (LICITACIONES)</v>
          </cell>
          <cell r="F205" t="str">
            <v>EMPRESA - 860007336 CAJA COLOMBIANA DE SUBSIDIO FAMILIAR-COLSUBSIDIO</v>
          </cell>
          <cell r="H205">
            <v>45713</v>
          </cell>
          <cell r="I205">
            <v>45738</v>
          </cell>
          <cell r="J205">
            <v>60</v>
          </cell>
          <cell r="K205" t="str">
            <v>Tipo: TURNO - Porc.: 80%</v>
          </cell>
          <cell r="L205" t="str">
            <v>DECANATURA DEL MEDIO UNIVERSITARIO</v>
          </cell>
          <cell r="M205" t="str">
            <v> </v>
          </cell>
          <cell r="N205">
            <v>16846784</v>
          </cell>
          <cell r="O205" t="str">
            <v> </v>
          </cell>
          <cell r="P205">
            <v>739</v>
          </cell>
          <cell r="Q205">
            <v>38</v>
          </cell>
          <cell r="R205" t="str">
            <v>ACCESO REMOTO CON TRABAJO ASINCRONICO</v>
          </cell>
          <cell r="S205" t="str">
            <v>AUT005</v>
          </cell>
        </row>
        <row r="206">
          <cell r="B206" t="str">
            <v>0FIZ</v>
          </cell>
          <cell r="C206" t="str">
            <v>G115 SALUD MENTAL EN EL TRABAJO</v>
          </cell>
          <cell r="D206" t="str">
            <v>Acceso Remoto</v>
          </cell>
          <cell r="E206" t="str">
            <v>CURSO (LICITACIONES)</v>
          </cell>
          <cell r="F206" t="str">
            <v>EMPRESA - 860007336 CAJA COLOMBIANA DE SUBSIDIO FAMILIAR-COLSUBSIDIO</v>
          </cell>
          <cell r="H206">
            <v>45713</v>
          </cell>
          <cell r="I206">
            <v>45738</v>
          </cell>
          <cell r="J206">
            <v>60</v>
          </cell>
          <cell r="K206" t="str">
            <v>Tipo: TURNO - Porc.: 80%</v>
          </cell>
          <cell r="L206" t="str">
            <v>DECANATURA DEL MEDIO UNIVERSITARIO</v>
          </cell>
          <cell r="M206" t="str">
            <v> </v>
          </cell>
          <cell r="N206">
            <v>16846784</v>
          </cell>
          <cell r="O206" t="str">
            <v> </v>
          </cell>
          <cell r="P206">
            <v>739</v>
          </cell>
          <cell r="Q206">
            <v>35</v>
          </cell>
          <cell r="R206" t="str">
            <v>ACCESO REMOTO CON TRABAJO ASINCRONICO</v>
          </cell>
          <cell r="S206" t="str">
            <v>AUT005</v>
          </cell>
        </row>
        <row r="207">
          <cell r="B207" t="str">
            <v>0FJ0</v>
          </cell>
          <cell r="C207" t="str">
            <v>G116 SALUD MENTAL EN EL TRABAJO</v>
          </cell>
          <cell r="D207" t="str">
            <v>Acceso Remoto</v>
          </cell>
          <cell r="E207" t="str">
            <v>CURSO (LICITACIONES)</v>
          </cell>
          <cell r="F207" t="str">
            <v>EMPRESA - 860007336 CAJA COLOMBIANA DE SUBSIDIO FAMILIAR-COLSUBSIDIO</v>
          </cell>
          <cell r="H207">
            <v>45713</v>
          </cell>
          <cell r="I207">
            <v>45738</v>
          </cell>
          <cell r="J207">
            <v>60</v>
          </cell>
          <cell r="K207" t="str">
            <v>Tipo: TURNO - Porc.: 80%</v>
          </cell>
          <cell r="L207" t="str">
            <v>DECANATURA DEL MEDIO UNIVERSITARIO</v>
          </cell>
          <cell r="M207" t="str">
            <v> </v>
          </cell>
          <cell r="N207">
            <v>16846784</v>
          </cell>
          <cell r="O207" t="str">
            <v> </v>
          </cell>
          <cell r="P207">
            <v>739</v>
          </cell>
          <cell r="Q207">
            <v>38</v>
          </cell>
          <cell r="R207" t="str">
            <v>ACCESO REMOTO CON TRABAJO ASINCRONICO</v>
          </cell>
          <cell r="S207" t="str">
            <v>AUT005</v>
          </cell>
        </row>
        <row r="208">
          <cell r="B208" t="str">
            <v>0FJ1</v>
          </cell>
          <cell r="C208" t="str">
            <v>G117 SALUD MENTAL EN EL TRABAJO</v>
          </cell>
          <cell r="D208" t="str">
            <v>Acceso Remoto</v>
          </cell>
          <cell r="E208" t="str">
            <v>CURSO (LICITACIONES)</v>
          </cell>
          <cell r="F208" t="str">
            <v>EMPRESA - 860007336 CAJA COLOMBIANA DE SUBSIDIO FAMILIAR-COLSUBSIDIO</v>
          </cell>
          <cell r="H208">
            <v>45713</v>
          </cell>
          <cell r="I208">
            <v>45738</v>
          </cell>
          <cell r="J208">
            <v>60</v>
          </cell>
          <cell r="K208" t="str">
            <v>Tipo: TURNO - Porc.: 80%</v>
          </cell>
          <cell r="L208" t="str">
            <v>DECANATURA DEL MEDIO UNIVERSITARIO</v>
          </cell>
          <cell r="M208" t="str">
            <v> </v>
          </cell>
          <cell r="N208">
            <v>16846784</v>
          </cell>
          <cell r="O208" t="str">
            <v> </v>
          </cell>
          <cell r="P208">
            <v>739</v>
          </cell>
          <cell r="Q208">
            <v>33</v>
          </cell>
          <cell r="R208" t="str">
            <v>ACCESO REMOTO CON TRABAJO ASINCRONICO</v>
          </cell>
          <cell r="S208" t="str">
            <v>AUT005</v>
          </cell>
        </row>
        <row r="209">
          <cell r="B209" t="str">
            <v>0FJ2</v>
          </cell>
          <cell r="C209" t="str">
            <v>G118 SALUD MENTAL EN EL TRABAJO</v>
          </cell>
          <cell r="D209" t="str">
            <v>Acceso Remoto</v>
          </cell>
          <cell r="E209" t="str">
            <v>CURSO (LICITACIONES)</v>
          </cell>
          <cell r="F209" t="str">
            <v>EMPRESA - 860007336 CAJA COLOMBIANA DE SUBSIDIO FAMILIAR-COLSUBSIDIO</v>
          </cell>
          <cell r="H209">
            <v>45713</v>
          </cell>
          <cell r="I209">
            <v>45738</v>
          </cell>
          <cell r="J209">
            <v>60</v>
          </cell>
          <cell r="K209" t="str">
            <v>Tipo: TURNO - Porc.: 80%</v>
          </cell>
          <cell r="L209" t="str">
            <v>DECANATURA DEL MEDIO UNIVERSITARIO</v>
          </cell>
          <cell r="M209" t="str">
            <v> </v>
          </cell>
          <cell r="N209">
            <v>16846784</v>
          </cell>
          <cell r="O209" t="str">
            <v> </v>
          </cell>
          <cell r="P209">
            <v>739</v>
          </cell>
          <cell r="Q209">
            <v>35</v>
          </cell>
          <cell r="R209" t="str">
            <v>ACCESO REMOTO CON TRABAJO ASINCRONICO</v>
          </cell>
          <cell r="S209" t="str">
            <v>AUT005</v>
          </cell>
        </row>
        <row r="210">
          <cell r="B210" t="str">
            <v>0FJ5</v>
          </cell>
          <cell r="C210" t="str">
            <v>G53 PREVENCIÓN EN SALUD MENTAL</v>
          </cell>
          <cell r="D210" t="str">
            <v>Acceso Remoto</v>
          </cell>
          <cell r="E210" t="str">
            <v>CURSO (LICITACIONES)</v>
          </cell>
          <cell r="F210" t="str">
            <v>EMPRESA - 860007336 CAJA COLOMBIANA DE SUBSIDIO FAMILIAR-COLSUBSIDIO</v>
          </cell>
          <cell r="H210">
            <v>45713</v>
          </cell>
          <cell r="I210">
            <v>45735</v>
          </cell>
          <cell r="J210">
            <v>60</v>
          </cell>
          <cell r="K210" t="str">
            <v>Tipo: TURNO - Porc.: 80%</v>
          </cell>
          <cell r="L210" t="str">
            <v>DECANATURA DEL MEDIO UNIVERSITARIO</v>
          </cell>
          <cell r="M210" t="str">
            <v> </v>
          </cell>
          <cell r="N210">
            <v>16846784</v>
          </cell>
          <cell r="O210" t="str">
            <v> </v>
          </cell>
          <cell r="P210">
            <v>739</v>
          </cell>
          <cell r="Q210">
            <v>39</v>
          </cell>
          <cell r="R210" t="str">
            <v>CONEXION REMOTA CON TRABAJO ASINCRONICO</v>
          </cell>
          <cell r="S210" t="str">
            <v>AUT005</v>
          </cell>
        </row>
        <row r="211">
          <cell r="B211" t="str">
            <v>0FJ7</v>
          </cell>
          <cell r="C211" t="str">
            <v>G54 PREVENCIÓN EN SALUD MENTAL</v>
          </cell>
          <cell r="D211" t="str">
            <v>Acceso Remoto</v>
          </cell>
          <cell r="E211" t="str">
            <v>CURSO (LICITACIONES)</v>
          </cell>
          <cell r="F211" t="str">
            <v>EMPRESA - 860007336 CAJA COLOMBIANA DE SUBSIDIO FAMILIAR-COLSUBSIDIO</v>
          </cell>
          <cell r="H211">
            <v>45713</v>
          </cell>
          <cell r="I211">
            <v>45735</v>
          </cell>
          <cell r="J211">
            <v>60</v>
          </cell>
          <cell r="K211" t="str">
            <v>Tipo: TURNO - Porc.: 80%</v>
          </cell>
          <cell r="L211" t="str">
            <v>DECANATURA DEL MEDIO UNIVERSITARIO</v>
          </cell>
          <cell r="M211" t="str">
            <v> </v>
          </cell>
          <cell r="N211">
            <v>16846784</v>
          </cell>
          <cell r="O211" t="str">
            <v> </v>
          </cell>
          <cell r="P211">
            <v>739</v>
          </cell>
          <cell r="Q211">
            <v>41</v>
          </cell>
          <cell r="R211" t="str">
            <v>CONEXION REMOTA CON TRABAJO ASINCRONICO</v>
          </cell>
          <cell r="S211" t="str">
            <v>AUT005</v>
          </cell>
        </row>
        <row r="212">
          <cell r="B212" t="str">
            <v>0FJ8</v>
          </cell>
          <cell r="C212" t="str">
            <v>G55 PREVENCION EN SALUD MENTAL</v>
          </cell>
          <cell r="D212" t="str">
            <v>Acceso Remoto</v>
          </cell>
          <cell r="E212" t="str">
            <v>CURSO (LICITACIONES)</v>
          </cell>
          <cell r="F212" t="str">
            <v>EMPRESA - 860007336 CAJA COLOMBIANA DE SUBSIDIO FAMILIAR-COLSUBSIDIO</v>
          </cell>
          <cell r="H212">
            <v>45713</v>
          </cell>
          <cell r="I212">
            <v>45735</v>
          </cell>
          <cell r="J212">
            <v>60</v>
          </cell>
          <cell r="K212" t="str">
            <v>Tipo: TURNO - Porc.: 80%</v>
          </cell>
          <cell r="L212" t="str">
            <v>DECANATURA DEL MEDIO UNIVERSITARIO</v>
          </cell>
          <cell r="M212" t="str">
            <v> </v>
          </cell>
          <cell r="N212">
            <v>16846784</v>
          </cell>
          <cell r="O212" t="str">
            <v> </v>
          </cell>
          <cell r="P212">
            <v>739</v>
          </cell>
          <cell r="Q212">
            <v>43</v>
          </cell>
          <cell r="R212" t="str">
            <v>CONEXION REMOTA CON TRABAJO ASINCRONICO</v>
          </cell>
          <cell r="S212" t="str">
            <v>AUT005</v>
          </cell>
        </row>
        <row r="213">
          <cell r="B213" t="str">
            <v>0FKG</v>
          </cell>
          <cell r="C213" t="str">
            <v>ENCUESTA DE SINTOMATOLOGÍA - DICO</v>
          </cell>
          <cell r="D213" t="str">
            <v>Virtual</v>
          </cell>
          <cell r="E213" t="str">
            <v>CURSO (CORPORATIVOS)</v>
          </cell>
          <cell r="F213" t="str">
            <v>EMPRESA - 860007336 CAJA COLOMBIANA DE SUBSIDIO FAMILIAR-COLSUBSIDIO</v>
          </cell>
          <cell r="H213">
            <v>45713</v>
          </cell>
          <cell r="I213">
            <v>45719</v>
          </cell>
          <cell r="J213">
            <v>1</v>
          </cell>
          <cell r="K213" t="str">
            <v>Tipo: - Porc.: %</v>
          </cell>
          <cell r="L213" t="str">
            <v>DECANATURA DEL MEDIO UNIVERSITARIO</v>
          </cell>
          <cell r="M213" t="str">
            <v> </v>
          </cell>
          <cell r="N213">
            <v>1740862</v>
          </cell>
          <cell r="O213" t="str">
            <v> </v>
          </cell>
          <cell r="P213" t="str">
            <v> </v>
          </cell>
          <cell r="Q213">
            <v>0</v>
          </cell>
          <cell r="R213" t="str">
            <v>ENCUESTA VIRTUAL</v>
          </cell>
          <cell r="S213" t="str">
            <v>AUT013</v>
          </cell>
        </row>
        <row r="214">
          <cell r="B214" t="str">
            <v>0FL5</v>
          </cell>
          <cell r="C214" t="str">
            <v>G4 - QPR - DICO</v>
          </cell>
          <cell r="D214" t="str">
            <v>Presencial</v>
          </cell>
          <cell r="E214" t="str">
            <v>CURSO (CORPORATIVOS)</v>
          </cell>
          <cell r="F214" t="str">
            <v>EMPRESA - 860007336 CAJA COLOMBIANA DE SUBSIDIO FAMILIAR-COLSUBSIDIO</v>
          </cell>
          <cell r="H214">
            <v>45713</v>
          </cell>
          <cell r="I214">
            <v>45713</v>
          </cell>
          <cell r="J214">
            <v>2</v>
          </cell>
          <cell r="K214" t="str">
            <v>Tipo: - Porc.: %</v>
          </cell>
          <cell r="L214" t="str">
            <v>DECANATURA DEL MEDIO UNIVERSITARIO</v>
          </cell>
          <cell r="M214" t="str">
            <v> </v>
          </cell>
          <cell r="N214">
            <v>940572</v>
          </cell>
          <cell r="O214" t="str">
            <v> </v>
          </cell>
          <cell r="P214">
            <v>739</v>
          </cell>
          <cell r="Q214">
            <v>0</v>
          </cell>
          <cell r="R214" t="str">
            <v xml:space="preserve">PRESENCIAL ALIANZA DICO </v>
          </cell>
          <cell r="S214" t="str">
            <v>AUT006</v>
          </cell>
        </row>
        <row r="215">
          <cell r="B215" t="str">
            <v>0F1H</v>
          </cell>
          <cell r="C215" t="str">
            <v>0F1H CURSO DERECHO INMOBILIARIO PARA NO ABOGADOS</v>
          </cell>
          <cell r="D215" t="str">
            <v>Acceso Remoto</v>
          </cell>
          <cell r="E215" t="str">
            <v>CURSO (ABIERTO)</v>
          </cell>
          <cell r="F215" t="str">
            <v> </v>
          </cell>
          <cell r="H215">
            <v>45713</v>
          </cell>
          <cell r="I215">
            <v>45776</v>
          </cell>
          <cell r="J215">
            <v>51</v>
          </cell>
          <cell r="K215" t="str">
            <v>Tipo: TURNO - Porc.: 85%</v>
          </cell>
          <cell r="L215" t="str">
            <v>JURISPRUDENCIA</v>
          </cell>
          <cell r="M215" t="str">
            <v> </v>
          </cell>
          <cell r="N215">
            <v>1600000</v>
          </cell>
          <cell r="O215" t="str">
            <v> </v>
          </cell>
          <cell r="P215">
            <v>739</v>
          </cell>
          <cell r="Q215">
            <v>16</v>
          </cell>
          <cell r="R215" t="str">
            <v>ACCESO REMOTO</v>
          </cell>
          <cell r="S215" t="str">
            <v>AJT011</v>
          </cell>
        </row>
        <row r="216">
          <cell r="B216" t="str">
            <v>0F1I</v>
          </cell>
          <cell r="C216" t="str">
            <v>0F1I CURSO ESPECIALIZADO NEUROMARKETING</v>
          </cell>
          <cell r="D216" t="str">
            <v>Acceso Remoto</v>
          </cell>
          <cell r="E216" t="str">
            <v>CURSO (ABIERTO)</v>
          </cell>
          <cell r="F216" t="str">
            <v> </v>
          </cell>
          <cell r="H216">
            <v>45713</v>
          </cell>
          <cell r="I216">
            <v>45751</v>
          </cell>
          <cell r="J216">
            <v>44</v>
          </cell>
          <cell r="K216" t="str">
            <v>Tipo: TURNO - Porc.: 85%</v>
          </cell>
          <cell r="L216" t="str">
            <v>ESCUELA DE ADMINISTRACION</v>
          </cell>
          <cell r="M216" t="str">
            <v> </v>
          </cell>
          <cell r="N216">
            <v>1200000</v>
          </cell>
          <cell r="O216" t="str">
            <v> </v>
          </cell>
          <cell r="P216">
            <v>739</v>
          </cell>
          <cell r="Q216">
            <v>19</v>
          </cell>
          <cell r="R216" t="str">
            <v>ACCESO REMOTO</v>
          </cell>
          <cell r="S216" t="str">
            <v>AFT011</v>
          </cell>
        </row>
        <row r="217">
          <cell r="B217" t="str">
            <v>0F7R</v>
          </cell>
          <cell r="C217" t="str">
            <v>0F7R CURSO MODA CON IDENTIDAD: CREACIÓN DE MARCAS Y PROYECTOS ÚNICOS</v>
          </cell>
          <cell r="D217" t="str">
            <v>Presencial</v>
          </cell>
          <cell r="E217" t="str">
            <v>CURSO (ABIERTO)</v>
          </cell>
          <cell r="F217" t="str">
            <v> </v>
          </cell>
          <cell r="H217">
            <v>45713</v>
          </cell>
          <cell r="I217">
            <v>45750</v>
          </cell>
          <cell r="J217">
            <v>36</v>
          </cell>
          <cell r="K217" t="str">
            <v>Tipo: TURNO - Porc.: 85%</v>
          </cell>
          <cell r="L217" t="str">
            <v>FACULTAD DE CREACIÓN</v>
          </cell>
          <cell r="M217" t="str">
            <v> </v>
          </cell>
          <cell r="N217">
            <v>950000</v>
          </cell>
          <cell r="O217" t="str">
            <v> </v>
          </cell>
          <cell r="P217">
            <v>739</v>
          </cell>
          <cell r="Q217">
            <v>22</v>
          </cell>
          <cell r="R217" t="str">
            <v>CLAUSTRO</v>
          </cell>
          <cell r="S217" t="str">
            <v>AAT003</v>
          </cell>
        </row>
        <row r="218">
          <cell r="B218" t="str">
            <v>0FGZ</v>
          </cell>
          <cell r="C218" t="str">
            <v>0FGZ DIPLOMADO EN GERENCIA DE PROYECTOS CONSTRUCTIVOS Y DE INFRAESTRUCTURA</v>
          </cell>
          <cell r="D218" t="str">
            <v>Acceso Remoto</v>
          </cell>
          <cell r="E218" t="str">
            <v>DIPLOMADO (REGIÓN)</v>
          </cell>
          <cell r="F218" t="str">
            <v> </v>
          </cell>
          <cell r="H218">
            <v>45714</v>
          </cell>
          <cell r="I218">
            <v>45834</v>
          </cell>
          <cell r="J218">
            <v>100</v>
          </cell>
          <cell r="K218" t="str">
            <v>Tipo: TURNO - Porc.: 85%</v>
          </cell>
          <cell r="L218" t="str">
            <v>ESCUELA DE ADMINISTRACION</v>
          </cell>
          <cell r="M218" t="str">
            <v> </v>
          </cell>
          <cell r="N218">
            <v>2850000</v>
          </cell>
          <cell r="O218" t="str">
            <v> </v>
          </cell>
          <cell r="P218">
            <v>739</v>
          </cell>
          <cell r="Q218">
            <v>0</v>
          </cell>
          <cell r="R218" t="str">
            <v>ACCESO REMOTO</v>
          </cell>
          <cell r="S218" t="str">
            <v>F-RVVRZ024</v>
          </cell>
        </row>
        <row r="219">
          <cell r="B219" t="str">
            <v>0FL6</v>
          </cell>
          <cell r="C219" t="str">
            <v>G5 - QPR - DICO</v>
          </cell>
          <cell r="D219" t="str">
            <v>Presencial</v>
          </cell>
          <cell r="E219" t="str">
            <v>CURSO (CORPORATIVOS)</v>
          </cell>
          <cell r="F219" t="str">
            <v>EMPRESA - 860007336 CAJA COLOMBIANA DE SUBSIDIO FAMILIAR-COLSUBSIDIO</v>
          </cell>
          <cell r="H219">
            <v>45714</v>
          </cell>
          <cell r="I219">
            <v>45714</v>
          </cell>
          <cell r="J219">
            <v>2</v>
          </cell>
          <cell r="K219" t="str">
            <v>Tipo: - Porc.: %</v>
          </cell>
          <cell r="L219" t="str">
            <v>DECANATURA DEL MEDIO UNIVERSITARIO</v>
          </cell>
          <cell r="M219" t="str">
            <v> </v>
          </cell>
          <cell r="N219">
            <v>940572</v>
          </cell>
          <cell r="O219" t="str">
            <v> </v>
          </cell>
          <cell r="P219">
            <v>739</v>
          </cell>
          <cell r="Q219">
            <v>0</v>
          </cell>
          <cell r="R219" t="str">
            <v xml:space="preserve">PRESENCIAL ALIANZA DICO </v>
          </cell>
          <cell r="S219" t="str">
            <v>AUT006</v>
          </cell>
        </row>
        <row r="220">
          <cell r="B220" t="str">
            <v>0F3L</v>
          </cell>
          <cell r="C220" t="str">
            <v>0F3L DIPLOMADO EN GERENCIA DE PROYECTOS CONSTRUCTIVOS Y DE INFRAESTRUCTURA</v>
          </cell>
          <cell r="D220" t="str">
            <v>Acceso Remoto</v>
          </cell>
          <cell r="E220" t="str">
            <v>DIPLOMADO (ABIERTO)</v>
          </cell>
          <cell r="F220" t="str">
            <v> </v>
          </cell>
          <cell r="H220">
            <v>45714</v>
          </cell>
          <cell r="I220">
            <v>45834</v>
          </cell>
          <cell r="J220">
            <v>100</v>
          </cell>
          <cell r="K220" t="str">
            <v>Tipo: TURNO - Porc.: 85%</v>
          </cell>
          <cell r="L220" t="str">
            <v>ESCUELA DE ADMINISTRACION</v>
          </cell>
          <cell r="M220" t="str">
            <v> </v>
          </cell>
          <cell r="N220">
            <v>2850000</v>
          </cell>
          <cell r="O220" t="str">
            <v> </v>
          </cell>
          <cell r="P220">
            <v>739</v>
          </cell>
          <cell r="Q220">
            <v>20</v>
          </cell>
          <cell r="R220" t="str">
            <v>ACCESO REMOTO</v>
          </cell>
          <cell r="S220" t="str">
            <v>AFT011</v>
          </cell>
        </row>
        <row r="221">
          <cell r="B221" t="str">
            <v>0EZW</v>
          </cell>
          <cell r="C221" t="str">
            <v>0EZW SEMINARIO UR SENIOR AYURVEDA, DOSHAS Y ESTILO DE VIDA SALUDABLE</v>
          </cell>
          <cell r="D221" t="str">
            <v>Acceso Remoto</v>
          </cell>
          <cell r="E221" t="str">
            <v>SEMINARIO UR SENIOR (ABIERTO)</v>
          </cell>
          <cell r="F221" t="str">
            <v> </v>
          </cell>
          <cell r="H221">
            <v>45715</v>
          </cell>
          <cell r="I221">
            <v>45750</v>
          </cell>
          <cell r="J221">
            <v>12</v>
          </cell>
          <cell r="K221" t="str">
            <v>Tipo: TURNO - Porc.: 85%</v>
          </cell>
          <cell r="L221" t="str">
            <v>ESCUELA DE MEDICINA Y CIENCIAS DE LA SALUD</v>
          </cell>
          <cell r="M221" t="str">
            <v> </v>
          </cell>
          <cell r="N221">
            <v>250000</v>
          </cell>
          <cell r="O221" t="str">
            <v> </v>
          </cell>
          <cell r="P221">
            <v>739</v>
          </cell>
          <cell r="Q221">
            <v>30</v>
          </cell>
          <cell r="R221" t="str">
            <v>ACCESO REMOTO</v>
          </cell>
          <cell r="S221" t="str">
            <v>ABT011</v>
          </cell>
        </row>
        <row r="222">
          <cell r="B222" t="str">
            <v>0FCK</v>
          </cell>
          <cell r="C222" t="str">
            <v>0FCK LA ESTÉTICA DE LA IMPUNIDAD: ARQUITECTURA FORENSE EN LATINOAMÉRICA</v>
          </cell>
          <cell r="D222" t="str">
            <v>Acceso Remoto</v>
          </cell>
          <cell r="E222" t="str">
            <v>TALLER (INVERSION ACADEMICA SIN PAGO)</v>
          </cell>
          <cell r="F222" t="str">
            <v> </v>
          </cell>
          <cell r="H222">
            <v>45715</v>
          </cell>
          <cell r="I222">
            <v>45715</v>
          </cell>
          <cell r="J222">
            <v>1</v>
          </cell>
          <cell r="K222" t="str">
            <v>Tipo: - Porc.: %</v>
          </cell>
          <cell r="L222" t="str">
            <v>JURISPRUDENCIA</v>
          </cell>
          <cell r="M222" t="str">
            <v> </v>
          </cell>
          <cell r="N222">
            <v>0</v>
          </cell>
          <cell r="O222" t="str">
            <v> </v>
          </cell>
          <cell r="P222">
            <v>739</v>
          </cell>
          <cell r="Q222">
            <v>0</v>
          </cell>
          <cell r="R222" t="str">
            <v>ACCESO REMOTO</v>
          </cell>
          <cell r="S222" t="str">
            <v>AJT011</v>
          </cell>
        </row>
        <row r="223">
          <cell r="B223" t="str">
            <v>0FII</v>
          </cell>
          <cell r="C223" t="str">
            <v>0FII CURSO MEJORAS EN EL PROCESO DE LOGÍSTICA Y CADENA DE SUMINISTRO COMO IMPULSORES DEL CAMBIO 4.0 - SERVIENTREGA</v>
          </cell>
          <cell r="D223" t="str">
            <v>Presencial</v>
          </cell>
          <cell r="E223" t="str">
            <v>CURSO (CORPORATIVOS)</v>
          </cell>
          <cell r="F223" t="str">
            <v>EMPRESA - 9002233196 CÁMARA COLOMBIANA DE COMERCIO ELECTRÓNICO</v>
          </cell>
          <cell r="H223">
            <v>45715</v>
          </cell>
          <cell r="I223">
            <v>45717</v>
          </cell>
          <cell r="J223">
            <v>24</v>
          </cell>
          <cell r="K223" t="str">
            <v>Tipo: TURNO - Porc.: 85%</v>
          </cell>
          <cell r="L223" t="str">
            <v>ESCUELA DE ADMINISTRACION</v>
          </cell>
          <cell r="M223" t="str">
            <v> </v>
          </cell>
          <cell r="N223">
            <v>29995200</v>
          </cell>
          <cell r="O223" t="str">
            <v> </v>
          </cell>
          <cell r="P223">
            <v>739</v>
          </cell>
          <cell r="Q223">
            <v>14</v>
          </cell>
          <cell r="R223" t="str">
            <v>PRESENCIAL - SEDE EXTERNA SERVIENTREGA CALLE 6 # 3</v>
          </cell>
          <cell r="S223" t="str">
            <v>AFT006</v>
          </cell>
        </row>
        <row r="224">
          <cell r="B224" t="str">
            <v>0FJA</v>
          </cell>
          <cell r="C224" t="str">
            <v>TALLER LIDERAZGO CONSCIENTE: AUTOCONOCIMIENTO Y HERRAMIENTAS CLAVE PARA UNA GESTIÓN PARTICIPATIVA GR-1</v>
          </cell>
          <cell r="D224" t="str">
            <v>Presencial</v>
          </cell>
          <cell r="E224" t="str">
            <v>TALLER (CORPORATIVOS)</v>
          </cell>
          <cell r="F224" t="str">
            <v>EMPRESA - 8001163987 FONDO PARA EL FINANCIAMIENTO DEL SECTOR AGROPECUARIO</v>
          </cell>
          <cell r="H224">
            <v>45715</v>
          </cell>
          <cell r="I224">
            <v>45715</v>
          </cell>
          <cell r="J224">
            <v>2</v>
          </cell>
          <cell r="K224" t="str">
            <v>Tipo: TURNO - Porc.: 80%</v>
          </cell>
          <cell r="L224" t="str">
            <v>DECANATURA DEL MEDIO UNIVERSITARIO</v>
          </cell>
          <cell r="M224" t="str">
            <v> </v>
          </cell>
          <cell r="N224">
            <v>2000000</v>
          </cell>
          <cell r="O224" t="str">
            <v> </v>
          </cell>
          <cell r="P224">
            <v>739</v>
          </cell>
          <cell r="Q224">
            <v>1</v>
          </cell>
          <cell r="R224" t="str">
            <v>PRESENCIAL - SEDE EXTERNA - CARRERA 13 # 28 - 17 -</v>
          </cell>
          <cell r="S224" t="str">
            <v>AUT006</v>
          </cell>
        </row>
        <row r="225">
          <cell r="B225" t="str">
            <v>0FJC</v>
          </cell>
          <cell r="C225" t="str">
            <v>TALLER LIDERAZGO CONSCIENTE: AUTOCONOCIMIENTO Y HERRAMIENTAS CLAVE PARA UNA GESTIÓN PARTICIPATIVA GR-2</v>
          </cell>
          <cell r="D225" t="str">
            <v>Presencial</v>
          </cell>
          <cell r="E225" t="str">
            <v>TALLER (CORPORATIVOS)</v>
          </cell>
          <cell r="F225" t="str">
            <v>EMPRESA - 8001163987 FONDO PARA EL FINANCIAMIENTO DEL SECTOR AGROPECUARIO</v>
          </cell>
          <cell r="H225">
            <v>45715</v>
          </cell>
          <cell r="I225">
            <v>45715</v>
          </cell>
          <cell r="J225">
            <v>2</v>
          </cell>
          <cell r="K225" t="str">
            <v>Tipo: TURNO - Porc.: 80%</v>
          </cell>
          <cell r="L225" t="str">
            <v>DECANATURA DEL MEDIO UNIVERSITARIO</v>
          </cell>
          <cell r="M225" t="str">
            <v> </v>
          </cell>
          <cell r="N225">
            <v>2000000</v>
          </cell>
          <cell r="O225" t="str">
            <v> </v>
          </cell>
          <cell r="P225">
            <v>739</v>
          </cell>
          <cell r="Q225">
            <v>1</v>
          </cell>
          <cell r="R225" t="str">
            <v>PRESENCIAL - SEDE EXTERNA - CARRERA 13 # 28 - 17 -</v>
          </cell>
          <cell r="S225" t="str">
            <v>AUT006</v>
          </cell>
        </row>
        <row r="226">
          <cell r="B226" t="str">
            <v>0FJ9</v>
          </cell>
          <cell r="C226" t="str">
            <v>CURSO ESCUELA VIRTUAL - ALMACENAMIENTO Y TRANSPORTE DE SUSTANCIAS QUIMICAS</v>
          </cell>
          <cell r="D226" t="str">
            <v>Virtual</v>
          </cell>
          <cell r="E226" t="str">
            <v>SEMINARIO (LICITACIONES)</v>
          </cell>
          <cell r="F226" t="str">
            <v>EMPRESA - 8600021839 AXA COLPATRIA S.A.</v>
          </cell>
          <cell r="H226">
            <v>45715</v>
          </cell>
          <cell r="I226">
            <v>45723</v>
          </cell>
          <cell r="J226">
            <v>23</v>
          </cell>
          <cell r="K226" t="str">
            <v>Tipo: - Porc.: %</v>
          </cell>
          <cell r="L226" t="str">
            <v>ESCUELA DE MEDICINA Y CIENCIAS DE LA SALUD</v>
          </cell>
          <cell r="M226" t="str">
            <v> </v>
          </cell>
          <cell r="N226">
            <v>19400000</v>
          </cell>
          <cell r="O226" t="str">
            <v> </v>
          </cell>
          <cell r="P226">
            <v>739</v>
          </cell>
          <cell r="Q226">
            <v>0</v>
          </cell>
          <cell r="R226" t="str">
            <v>CURSO VIRTUAL INSTALADO EN LA PLATAFORMA DE LA ENT</v>
          </cell>
          <cell r="S226" t="str">
            <v>ABT012</v>
          </cell>
        </row>
        <row r="227">
          <cell r="B227" t="str">
            <v>0F2H</v>
          </cell>
          <cell r="C227" t="str">
            <v>0F2H SEMINARIO UR SENIOR JARDINERÍA APASIONADA</v>
          </cell>
          <cell r="D227" t="str">
            <v>Acceso Remoto</v>
          </cell>
          <cell r="E227" t="str">
            <v>SEMINARIO UR SENIOR (ABIERTO)</v>
          </cell>
          <cell r="F227" t="str">
            <v> </v>
          </cell>
          <cell r="H227">
            <v>45715</v>
          </cell>
          <cell r="I227">
            <v>45806</v>
          </cell>
          <cell r="J227">
            <v>24</v>
          </cell>
          <cell r="K227" t="str">
            <v>Tipo: TURNO - Porc.: 85%</v>
          </cell>
          <cell r="L227" t="str">
            <v>FACULTAD DE CIENCIAS NATURALES</v>
          </cell>
          <cell r="M227" t="str">
            <v> </v>
          </cell>
          <cell r="N227">
            <v>320000</v>
          </cell>
          <cell r="O227" t="str">
            <v> </v>
          </cell>
          <cell r="P227">
            <v>739</v>
          </cell>
          <cell r="Q227">
            <v>30</v>
          </cell>
          <cell r="R227" t="str">
            <v>ACCESO REMOTO</v>
          </cell>
          <cell r="S227" t="str">
            <v>ADT011</v>
          </cell>
        </row>
        <row r="228">
          <cell r="B228" t="str">
            <v>0FKB</v>
          </cell>
          <cell r="C228" t="str">
            <v>SEMINARIO ACTUALIZACION Y PREGUNTAS EXAMEN RENOVACIÓN AMV (SANCIONES) - 2 CRÉDITOS</v>
          </cell>
          <cell r="D228" t="str">
            <v>Virtual</v>
          </cell>
          <cell r="E228" t="str">
            <v>SEMINARIO (CORPORATIVOS)</v>
          </cell>
          <cell r="F228" t="str">
            <v>EMPRESA - 9000905293 LA CORPORACION AUTORREGULADOR DEL MERCADO DE VALORES DE COLOMBIA -AMV</v>
          </cell>
          <cell r="H228">
            <v>45716</v>
          </cell>
          <cell r="I228">
            <v>45724</v>
          </cell>
          <cell r="J228">
            <v>1</v>
          </cell>
          <cell r="K228" t="str">
            <v>Tipo: - Porc.: %</v>
          </cell>
          <cell r="L228" t="str">
            <v>FACULTAD DE ECONOMIA</v>
          </cell>
          <cell r="M228" t="str">
            <v> </v>
          </cell>
          <cell r="N228">
            <v>11000000</v>
          </cell>
          <cell r="O228" t="str">
            <v> </v>
          </cell>
          <cell r="P228">
            <v>739</v>
          </cell>
          <cell r="Q228">
            <v>0</v>
          </cell>
          <cell r="R228" t="str">
            <v>VIRTUAL INSTALADO EN PLATAFORMA DEL CLIENTE</v>
          </cell>
          <cell r="S228" t="str">
            <v>AET013</v>
          </cell>
        </row>
        <row r="229">
          <cell r="B229" t="str">
            <v>0FKC</v>
          </cell>
          <cell r="C229" t="str">
            <v>SEMINARIO ACTUALIZACION Y PREGUNTAS EXAMEN RENOVACIÓN AMV (TENDENCIAS EN ADMINISTRACIÓN DE PORTAFOLIOS) - 2 CRÉDITOS</v>
          </cell>
          <cell r="D229" t="str">
            <v>Virtual</v>
          </cell>
          <cell r="E229" t="str">
            <v>SEMINARIO (CORPORATIVOS)</v>
          </cell>
          <cell r="F229" t="str">
            <v>EMPRESA - 9000905293 LA CORPORACION AUTORREGULADOR DEL MERCADO DE VALORES DE COLOMBIA -AMV</v>
          </cell>
          <cell r="H229">
            <v>45716</v>
          </cell>
          <cell r="I229">
            <v>45724</v>
          </cell>
          <cell r="J229">
            <v>1</v>
          </cell>
          <cell r="K229" t="str">
            <v>Tipo: - Porc.: %</v>
          </cell>
          <cell r="L229" t="str">
            <v>FACULTAD DE ECONOMIA</v>
          </cell>
          <cell r="M229" t="str">
            <v> </v>
          </cell>
          <cell r="N229">
            <v>11000000</v>
          </cell>
          <cell r="O229" t="str">
            <v> </v>
          </cell>
          <cell r="P229">
            <v>739</v>
          </cell>
          <cell r="Q229">
            <v>0</v>
          </cell>
          <cell r="R229" t="str">
            <v>VIRTUAL INSTALADO EN PLATAFORMA DEL CLIENTE</v>
          </cell>
          <cell r="S229" t="str">
            <v>AET013</v>
          </cell>
        </row>
        <row r="230">
          <cell r="B230" t="str">
            <v>0FKD</v>
          </cell>
          <cell r="C230" t="str">
            <v>SEMINARIO ACTUALIZACION Y PREGUNTAS EXAMEN RENOVACIÓN AMV (RENTA VARIABLE) - 3 CRÉDITOS</v>
          </cell>
          <cell r="D230" t="str">
            <v>Virtual</v>
          </cell>
          <cell r="E230" t="str">
            <v>SEMINARIO (CORPORATIVOS)</v>
          </cell>
          <cell r="F230" t="str">
            <v>EMPRESA - 9000905293 LA CORPORACION AUTORREGULADOR DEL MERCADO DE VALORES DE COLOMBIA -AMV</v>
          </cell>
          <cell r="H230">
            <v>45716</v>
          </cell>
          <cell r="I230">
            <v>45724</v>
          </cell>
          <cell r="J230">
            <v>4</v>
          </cell>
          <cell r="K230" t="str">
            <v>Tipo: - Porc.: %</v>
          </cell>
          <cell r="L230" t="str">
            <v>FACULTAD DE ECONOMIA</v>
          </cell>
          <cell r="M230" t="str">
            <v> </v>
          </cell>
          <cell r="N230">
            <v>16500000</v>
          </cell>
          <cell r="O230" t="str">
            <v> </v>
          </cell>
          <cell r="P230">
            <v>739</v>
          </cell>
          <cell r="Q230">
            <v>0</v>
          </cell>
          <cell r="R230" t="str">
            <v>VIRTUAL INSTALADO EN PLATAFORMA DEL CLIENTE</v>
          </cell>
          <cell r="S230" t="str">
            <v>AET013</v>
          </cell>
        </row>
        <row r="231">
          <cell r="B231" t="str">
            <v>0FLZ</v>
          </cell>
          <cell r="C231" t="str">
            <v>EVENTO DE DIVULGACION EN MEDICINA - ORGANIZACION IBEROAMERICANA DE LA SALUD</v>
          </cell>
          <cell r="D231" t="str">
            <v>Presencial</v>
          </cell>
          <cell r="E231" t="str">
            <v>TALLER (CORPORATIVOS)</v>
          </cell>
          <cell r="F231" t="str">
            <v>EMPRESA - 9017636223 SISTEMAS DE SALUD, SEGURIDAD Y TRABAJO SAS</v>
          </cell>
          <cell r="H231">
            <v>45716</v>
          </cell>
          <cell r="I231">
            <v>45716</v>
          </cell>
          <cell r="J231">
            <v>0</v>
          </cell>
          <cell r="K231" t="str">
            <v>Tipo: TURNO - Porc.: 85%</v>
          </cell>
          <cell r="L231" t="str">
            <v>ESCUELA DE MEDICINA Y CIENCIAS DE LA SALUD</v>
          </cell>
          <cell r="M231" t="str">
            <v> </v>
          </cell>
          <cell r="N231" t="str">
            <v> </v>
          </cell>
          <cell r="O231" t="str">
            <v> </v>
          </cell>
          <cell r="P231" t="str">
            <v> </v>
          </cell>
          <cell r="Q231">
            <v>0</v>
          </cell>
          <cell r="R231" t="str">
            <v>PRESENCIAL QUINTA MUTIS - 0 ASISTENTES</v>
          </cell>
          <cell r="S231" t="str">
            <v>ABT006</v>
          </cell>
        </row>
        <row r="232">
          <cell r="B232" t="str">
            <v>0F6V</v>
          </cell>
          <cell r="C232" t="str">
            <v>0F6V SEMINARIO ESTRATEGIAS DE COBERTURA CON DERIVADOS</v>
          </cell>
          <cell r="D232" t="str">
            <v>Acceso Remoto</v>
          </cell>
          <cell r="E232" t="str">
            <v>SEMINARIO (ABIERTO)</v>
          </cell>
          <cell r="F232" t="str">
            <v> </v>
          </cell>
          <cell r="H232">
            <v>45716</v>
          </cell>
          <cell r="I232">
            <v>45737</v>
          </cell>
          <cell r="J232">
            <v>24</v>
          </cell>
          <cell r="K232" t="str">
            <v>Tipo: TURNO - Porc.: 85%</v>
          </cell>
          <cell r="L232" t="str">
            <v>FACULTAD DE ECONOMIA</v>
          </cell>
          <cell r="M232" t="str">
            <v> </v>
          </cell>
          <cell r="N232">
            <v>1020000</v>
          </cell>
          <cell r="O232" t="str">
            <v> </v>
          </cell>
          <cell r="P232">
            <v>739</v>
          </cell>
          <cell r="Q232">
            <v>11</v>
          </cell>
          <cell r="R232" t="str">
            <v>ACCESO REMOTO</v>
          </cell>
          <cell r="S232" t="str">
            <v>AET011</v>
          </cell>
        </row>
        <row r="233">
          <cell r="B233" t="str">
            <v>0FJV</v>
          </cell>
          <cell r="C233" t="str">
            <v>BLS GRUPO E6-2025</v>
          </cell>
          <cell r="D233" t="str">
            <v>Semi-presencial</v>
          </cell>
          <cell r="E233" t="str">
            <v>CURSO (SIMULACIÓN)</v>
          </cell>
          <cell r="F233" t="str">
            <v>EMPRESA - 860.007.759-3 COLEGIO MAYOR DE NUESTRA SEÑORA DEL ROSARIO</v>
          </cell>
          <cell r="H233">
            <v>45717</v>
          </cell>
          <cell r="I233">
            <v>45717</v>
          </cell>
          <cell r="J233">
            <v>20</v>
          </cell>
          <cell r="K233" t="str">
            <v>Tipo: TURNO - Porc.: 85%</v>
          </cell>
          <cell r="L233" t="str">
            <v>ESCUELA DE MEDICINA Y CIENCIAS DE LA SALUD</v>
          </cell>
          <cell r="M233" t="str">
            <v> </v>
          </cell>
          <cell r="N233">
            <v>5760000</v>
          </cell>
          <cell r="O233" t="str">
            <v> </v>
          </cell>
          <cell r="P233">
            <v>739</v>
          </cell>
          <cell r="Q233">
            <v>18</v>
          </cell>
          <cell r="R233" t="str">
            <v>CENTRO DE SIMULACION</v>
          </cell>
          <cell r="S233" t="str">
            <v>ABT014</v>
          </cell>
        </row>
        <row r="234">
          <cell r="B234" t="str">
            <v>0FJW</v>
          </cell>
          <cell r="C234" t="str">
            <v>BLS GRUPO E7-2025</v>
          </cell>
          <cell r="D234" t="str">
            <v>Semi-presencial</v>
          </cell>
          <cell r="E234" t="str">
            <v>CURSO (SIMULACIÓN)</v>
          </cell>
          <cell r="F234" t="str">
            <v>EMPRESA - 860.007.759-3 COLEGIO MAYOR DE NUESTRA SEÑORA DEL ROSARIO</v>
          </cell>
          <cell r="H234">
            <v>45717</v>
          </cell>
          <cell r="I234">
            <v>45717</v>
          </cell>
          <cell r="J234">
            <v>20</v>
          </cell>
          <cell r="K234" t="str">
            <v>Tipo: TURNO - Porc.: 85%</v>
          </cell>
          <cell r="L234" t="str">
            <v>ESCUELA DE MEDICINA Y CIENCIAS DE LA SALUD</v>
          </cell>
          <cell r="M234" t="str">
            <v> </v>
          </cell>
          <cell r="N234">
            <v>5760000</v>
          </cell>
          <cell r="O234" t="str">
            <v> </v>
          </cell>
          <cell r="P234">
            <v>739</v>
          </cell>
          <cell r="Q234">
            <v>17</v>
          </cell>
          <cell r="R234" t="str">
            <v>CENTRO DE SIMULACION</v>
          </cell>
          <cell r="S234" t="str">
            <v>ABT014</v>
          </cell>
        </row>
        <row r="235">
          <cell r="B235" t="str">
            <v>0FJZ</v>
          </cell>
          <cell r="C235" t="str">
            <v>PALS GRUPO I4-2025</v>
          </cell>
          <cell r="D235" t="str">
            <v>Semi-presencial</v>
          </cell>
          <cell r="E235" t="str">
            <v>CURSO (SIMULACIÓN)</v>
          </cell>
          <cell r="F235" t="str">
            <v>EMPRESA - 860.007.759-3 COLEGIO MAYOR DE NUESTRA SEÑORA DEL ROSARIO</v>
          </cell>
          <cell r="H235">
            <v>45717</v>
          </cell>
          <cell r="I235">
            <v>45718</v>
          </cell>
          <cell r="J235">
            <v>40</v>
          </cell>
          <cell r="K235" t="str">
            <v>Tipo: TURNO - Porc.: 85%</v>
          </cell>
          <cell r="L235" t="str">
            <v>ESCUELA DE MEDICINA Y CIENCIAS DE LA SALUD</v>
          </cell>
          <cell r="M235" t="str">
            <v> </v>
          </cell>
          <cell r="N235">
            <v>6510000</v>
          </cell>
          <cell r="O235" t="str">
            <v> </v>
          </cell>
          <cell r="P235">
            <v>739</v>
          </cell>
          <cell r="Q235">
            <v>8</v>
          </cell>
          <cell r="R235" t="str">
            <v>CENTRO DE SIMULACION</v>
          </cell>
          <cell r="S235" t="str">
            <v>ABT014</v>
          </cell>
        </row>
        <row r="236">
          <cell r="B236" t="str">
            <v>0FK0</v>
          </cell>
          <cell r="C236" t="str">
            <v>PALS GRUPO R1-2025</v>
          </cell>
          <cell r="D236" t="str">
            <v>Semi-presencial</v>
          </cell>
          <cell r="E236" t="str">
            <v>CURSO (SIMULACIÓN)</v>
          </cell>
          <cell r="F236" t="str">
            <v>EMPRESA - 860.007.759-3 COLEGIO MAYOR DE NUESTRA SEÑORA DEL ROSARIO</v>
          </cell>
          <cell r="H236">
            <v>45717</v>
          </cell>
          <cell r="I236">
            <v>45718</v>
          </cell>
          <cell r="J236">
            <v>40</v>
          </cell>
          <cell r="K236" t="str">
            <v>Tipo: TURNO - Porc.: 85%</v>
          </cell>
          <cell r="L236" t="str">
            <v>ESCUELA DE MEDICINA Y CIENCIAS DE LA SALUD</v>
          </cell>
          <cell r="M236" t="str">
            <v> </v>
          </cell>
          <cell r="N236">
            <v>4650000</v>
          </cell>
          <cell r="O236" t="str">
            <v> </v>
          </cell>
          <cell r="P236">
            <v>739</v>
          </cell>
          <cell r="Q236">
            <v>5</v>
          </cell>
          <cell r="R236" t="str">
            <v>CENTRO DE SIMULACION</v>
          </cell>
          <cell r="S236" t="str">
            <v>ABT014</v>
          </cell>
        </row>
        <row r="237">
          <cell r="B237" t="str">
            <v>0F27</v>
          </cell>
          <cell r="C237" t="str">
            <v>0F27 SEMINARIO EN PRIMEROS AUXILIOS PSICOLÓGICOS</v>
          </cell>
          <cell r="D237" t="str">
            <v>Acceso Remoto</v>
          </cell>
          <cell r="E237" t="str">
            <v>SEMINARIO (ABIERTO)</v>
          </cell>
          <cell r="F237" t="str">
            <v> </v>
          </cell>
          <cell r="H237">
            <v>45717</v>
          </cell>
          <cell r="I237">
            <v>45745</v>
          </cell>
          <cell r="J237">
            <v>16</v>
          </cell>
          <cell r="K237" t="str">
            <v>Tipo: TURNO - Porc.: 85%</v>
          </cell>
          <cell r="L237" t="str">
            <v>ESCUELA DE MEDICINA Y CIENCIAS DE LA SALUD</v>
          </cell>
          <cell r="M237" t="str">
            <v> </v>
          </cell>
          <cell r="N237">
            <v>478000</v>
          </cell>
          <cell r="O237" t="str">
            <v> </v>
          </cell>
          <cell r="P237">
            <v>739</v>
          </cell>
          <cell r="Q237">
            <v>9</v>
          </cell>
          <cell r="R237" t="str">
            <v>ACCESO REMOTO</v>
          </cell>
          <cell r="S237" t="str">
            <v>ABT011</v>
          </cell>
        </row>
        <row r="238">
          <cell r="B238" t="str">
            <v>0FJX</v>
          </cell>
          <cell r="C238" t="str">
            <v>BLS GRUPO E8-2025</v>
          </cell>
          <cell r="D238" t="str">
            <v>Semi-presencial</v>
          </cell>
          <cell r="E238" t="str">
            <v>CURSO (SIMULACIÓN)</v>
          </cell>
          <cell r="F238" t="str">
            <v>EMPRESA - 860.007.759-3 COLEGIO MAYOR DE NUESTRA SEÑORA DEL ROSARIO</v>
          </cell>
          <cell r="H238">
            <v>45718</v>
          </cell>
          <cell r="I238">
            <v>45718</v>
          </cell>
          <cell r="J238">
            <v>20</v>
          </cell>
          <cell r="K238" t="str">
            <v>Tipo: TURNO - Porc.: 85%</v>
          </cell>
          <cell r="L238" t="str">
            <v>ESCUELA DE MEDICINA Y CIENCIAS DE LA SALUD</v>
          </cell>
          <cell r="M238" t="str">
            <v> </v>
          </cell>
          <cell r="N238">
            <v>5120000</v>
          </cell>
          <cell r="O238" t="str">
            <v> </v>
          </cell>
          <cell r="P238">
            <v>739</v>
          </cell>
          <cell r="Q238">
            <v>18</v>
          </cell>
          <cell r="R238" t="str">
            <v>CENTRO DE SIMULACION</v>
          </cell>
          <cell r="S238" t="str">
            <v>ABT014</v>
          </cell>
        </row>
        <row r="239">
          <cell r="B239" t="str">
            <v>0FJY</v>
          </cell>
          <cell r="C239" t="str">
            <v>BLS GRUPO E9-2025</v>
          </cell>
          <cell r="D239" t="str">
            <v>Semi-presencial</v>
          </cell>
          <cell r="E239" t="str">
            <v>CURSO (SIMULACIÓN)</v>
          </cell>
          <cell r="F239" t="str">
            <v>EMPRESA - 860.007.759-3 COLEGIO MAYOR DE NUESTRA SEÑORA DEL ROSARIO</v>
          </cell>
          <cell r="H239">
            <v>45718</v>
          </cell>
          <cell r="I239">
            <v>45718</v>
          </cell>
          <cell r="J239">
            <v>20</v>
          </cell>
          <cell r="K239" t="str">
            <v>Tipo: TURNO - Porc.: 85%</v>
          </cell>
          <cell r="L239" t="str">
            <v>ESCUELA DE MEDICINA Y CIENCIAS DE LA SALUD</v>
          </cell>
          <cell r="M239" t="str">
            <v> </v>
          </cell>
          <cell r="N239">
            <v>5120000</v>
          </cell>
          <cell r="O239" t="str">
            <v> </v>
          </cell>
          <cell r="P239">
            <v>739</v>
          </cell>
          <cell r="Q239">
            <v>24</v>
          </cell>
          <cell r="R239" t="str">
            <v>CENTRO DE SIMULACION</v>
          </cell>
          <cell r="S239" t="str">
            <v>ABT014</v>
          </cell>
        </row>
        <row r="240">
          <cell r="B240" t="str">
            <v>0FJU</v>
          </cell>
          <cell r="C240" t="str">
            <v>0FJU SEMINARIO LENGUA DE SEÑAS COLOMBIANO - G3</v>
          </cell>
          <cell r="D240" t="str">
            <v>Presencial</v>
          </cell>
          <cell r="E240" t="str">
            <v>SEMINARIO (CORPORATIVOS)</v>
          </cell>
          <cell r="F240" t="str">
            <v>EMPRESA - 899999061 BOGOTÁ DISTRITO CAPITAL</v>
          </cell>
          <cell r="H240">
            <v>45719</v>
          </cell>
          <cell r="I240">
            <v>45733</v>
          </cell>
          <cell r="J240">
            <v>24</v>
          </cell>
          <cell r="K240" t="str">
            <v>Tipo: TURNO - Porc.: 80%</v>
          </cell>
          <cell r="L240" t="str">
            <v>ESCUELA DE CIENCIAS HUMANAS</v>
          </cell>
          <cell r="M240" t="str">
            <v> </v>
          </cell>
          <cell r="N240">
            <v>11500000</v>
          </cell>
          <cell r="O240" t="str">
            <v> </v>
          </cell>
          <cell r="P240">
            <v>739</v>
          </cell>
          <cell r="Q240">
            <v>25</v>
          </cell>
          <cell r="R240" t="str">
            <v>PRESENCIAL SEDE QUINTA MUTIS</v>
          </cell>
          <cell r="S240" t="str">
            <v>ACT003</v>
          </cell>
        </row>
        <row r="241">
          <cell r="B241" t="str">
            <v>0FL9</v>
          </cell>
          <cell r="C241" t="str">
            <v>G8 - QPR - DICO</v>
          </cell>
          <cell r="D241" t="str">
            <v>Presencial</v>
          </cell>
          <cell r="E241" t="str">
            <v>CURSO (CORPORATIVOS)</v>
          </cell>
          <cell r="F241" t="str">
            <v>EMPRESA - 860007336 CAJA COLOMBIANA DE SUBSIDIO FAMILIAR-COLSUBSIDIO</v>
          </cell>
          <cell r="H241">
            <v>45719</v>
          </cell>
          <cell r="I241">
            <v>45719</v>
          </cell>
          <cell r="J241">
            <v>2</v>
          </cell>
          <cell r="K241" t="str">
            <v>Tipo: - Porc.: %</v>
          </cell>
          <cell r="L241" t="str">
            <v>DECANATURA DEL MEDIO UNIVERSITARIO</v>
          </cell>
          <cell r="M241" t="str">
            <v> </v>
          </cell>
          <cell r="N241">
            <v>940572</v>
          </cell>
          <cell r="O241" t="str">
            <v> </v>
          </cell>
          <cell r="P241">
            <v>739</v>
          </cell>
          <cell r="Q241">
            <v>0</v>
          </cell>
          <cell r="R241" t="str">
            <v xml:space="preserve">PRESENCIAL ALIANZA DICO </v>
          </cell>
          <cell r="S241" t="str">
            <v>AUT006</v>
          </cell>
        </row>
        <row r="242">
          <cell r="B242" t="str">
            <v>0F4K</v>
          </cell>
          <cell r="C242" t="str">
            <v>0F4K DIPLOMADO ESTRATEGIAS AVANZADAS DE ANÁLISIS Y VISUALIZACIÓN DE DATOS USANDO POWER BI</v>
          </cell>
          <cell r="D242" t="str">
            <v>Acceso Remoto</v>
          </cell>
          <cell r="E242" t="str">
            <v>DIPLOMADO (ABIERTO)</v>
          </cell>
          <cell r="F242" t="str">
            <v> </v>
          </cell>
          <cell r="H242">
            <v>45719</v>
          </cell>
          <cell r="I242">
            <v>45852</v>
          </cell>
          <cell r="J242">
            <v>96</v>
          </cell>
          <cell r="K242" t="str">
            <v>Tipo: TURNO - Porc.: 85%</v>
          </cell>
          <cell r="L242" t="str">
            <v>ESCUELA DE INGENIERÍA, CIENCIA Y TECNOLOGÍA</v>
          </cell>
          <cell r="M242" t="str">
            <v> </v>
          </cell>
          <cell r="N242">
            <v>2650000</v>
          </cell>
          <cell r="O242" t="str">
            <v> </v>
          </cell>
          <cell r="P242">
            <v>739</v>
          </cell>
          <cell r="Q242">
            <v>14</v>
          </cell>
          <cell r="R242" t="str">
            <v>ACCESO REMOTO</v>
          </cell>
          <cell r="S242" t="str">
            <v>AIT002</v>
          </cell>
        </row>
        <row r="243">
          <cell r="B243" t="str">
            <v>0F90</v>
          </cell>
          <cell r="C243" t="str">
            <v>0F90 SEMINARIO TENDENCIAS DE LA INTELIGENCIA ARTIFICIAL (IA) EN SALUD</v>
          </cell>
          <cell r="D243" t="str">
            <v>Acceso Remoto</v>
          </cell>
          <cell r="E243" t="str">
            <v>SEMINARIO (ABIERTO)</v>
          </cell>
          <cell r="F243" t="str">
            <v> </v>
          </cell>
          <cell r="H243">
            <v>45719</v>
          </cell>
          <cell r="I243">
            <v>45747</v>
          </cell>
          <cell r="J243">
            <v>24</v>
          </cell>
          <cell r="K243" t="str">
            <v>Tipo: TURNO - Porc.: 85%</v>
          </cell>
          <cell r="L243" t="str">
            <v>ESCUELA DE INGENIERÍA, CIENCIA Y TECNOLOGÍA</v>
          </cell>
          <cell r="M243" t="str">
            <v> </v>
          </cell>
          <cell r="N243">
            <v>520000</v>
          </cell>
          <cell r="O243" t="str">
            <v> </v>
          </cell>
          <cell r="P243">
            <v>739</v>
          </cell>
          <cell r="Q243">
            <v>34</v>
          </cell>
          <cell r="R243" t="str">
            <v>ACCESO REMOTO</v>
          </cell>
          <cell r="S243" t="str">
            <v>AIT002</v>
          </cell>
        </row>
        <row r="244">
          <cell r="B244" t="str">
            <v>0EXB</v>
          </cell>
          <cell r="C244" t="str">
            <v>0EXB DIPLOMADO EN DERECHO URBANO</v>
          </cell>
          <cell r="D244" t="str">
            <v>Acceso Remoto</v>
          </cell>
          <cell r="E244" t="str">
            <v>DIPLOMADO (REGIÓN)</v>
          </cell>
          <cell r="F244" t="str">
            <v> </v>
          </cell>
          <cell r="H244">
            <v>45720</v>
          </cell>
          <cell r="I244">
            <v>45806</v>
          </cell>
          <cell r="J244">
            <v>92</v>
          </cell>
          <cell r="K244" t="str">
            <v>Tipo: TURNO - Porc.: 85%</v>
          </cell>
          <cell r="L244" t="str">
            <v>JURISPRUDENCIA</v>
          </cell>
          <cell r="M244" t="str">
            <v> </v>
          </cell>
          <cell r="N244">
            <v>2850000</v>
          </cell>
          <cell r="O244" t="str">
            <v> </v>
          </cell>
          <cell r="P244">
            <v>739</v>
          </cell>
          <cell r="Q244">
            <v>0</v>
          </cell>
          <cell r="R244" t="str">
            <v>ACCESSO REMOTO</v>
          </cell>
          <cell r="S244" t="str">
            <v>AJT019</v>
          </cell>
        </row>
        <row r="245">
          <cell r="B245" t="str">
            <v>0FEO</v>
          </cell>
          <cell r="C245" t="str">
            <v>0FEO DIPLOMADO DE TRADING GR2</v>
          </cell>
          <cell r="D245" t="str">
            <v>Acceso Remoto</v>
          </cell>
          <cell r="E245" t="str">
            <v>DIPLOMADO (ABIERTO)</v>
          </cell>
          <cell r="F245" t="str">
            <v> </v>
          </cell>
          <cell r="H245">
            <v>45720</v>
          </cell>
          <cell r="I245">
            <v>45791</v>
          </cell>
          <cell r="J245">
            <v>84</v>
          </cell>
          <cell r="K245" t="str">
            <v>Tipo: TURNO - Porc.: 85%</v>
          </cell>
          <cell r="L245" t="str">
            <v>FACULTAD DE ECONOMIA</v>
          </cell>
          <cell r="M245" t="str">
            <v> </v>
          </cell>
          <cell r="N245">
            <v>3003000</v>
          </cell>
          <cell r="O245" t="str">
            <v> </v>
          </cell>
          <cell r="P245">
            <v>739</v>
          </cell>
          <cell r="Q245">
            <v>13</v>
          </cell>
          <cell r="R245" t="str">
            <v>ACCESO REMOTO</v>
          </cell>
          <cell r="S245" t="str">
            <v>AET011</v>
          </cell>
        </row>
        <row r="246">
          <cell r="B246" t="str">
            <v>0FJD</v>
          </cell>
          <cell r="C246" t="str">
            <v>TALLER LIDERAZGO CONSCIENTE: AUTOCONOCIMIENTO Y HERRAMIENTAS CLAVE PARA UNA GESTIÓN PARTICIPATIVA GR-3</v>
          </cell>
          <cell r="D246" t="str">
            <v>Presencial</v>
          </cell>
          <cell r="E246" t="str">
            <v>TALLER (CORPORATIVOS)</v>
          </cell>
          <cell r="F246" t="str">
            <v>EMPRESA - 8001163987 FONDO PARA EL FINANCIAMIENTO DEL SECTOR AGROPECUARIO</v>
          </cell>
          <cell r="H246">
            <v>45720</v>
          </cell>
          <cell r="I246">
            <v>45720</v>
          </cell>
          <cell r="J246">
            <v>2</v>
          </cell>
          <cell r="K246" t="str">
            <v>Tipo: TURNO - Porc.: 80%</v>
          </cell>
          <cell r="L246" t="str">
            <v>DECANATURA DEL MEDIO UNIVERSITARIO</v>
          </cell>
          <cell r="M246" t="str">
            <v> </v>
          </cell>
          <cell r="N246">
            <v>2000000</v>
          </cell>
          <cell r="O246" t="str">
            <v> </v>
          </cell>
          <cell r="P246">
            <v>739</v>
          </cell>
          <cell r="Q246">
            <v>1</v>
          </cell>
          <cell r="R246" t="str">
            <v>PRESENCIAL - SEDE EXTERNA - CARRERA 13 # 28 - 17 -</v>
          </cell>
          <cell r="S246" t="str">
            <v>AUT006</v>
          </cell>
        </row>
        <row r="247">
          <cell r="B247" t="str">
            <v>0FJE</v>
          </cell>
          <cell r="C247" t="str">
            <v>DIPLOMADO SEGURIDAD Y SALUD EN EL TRABAJO SECTOR TECNOLOGIA, REDES Y TELECOMUNICACIONES</v>
          </cell>
          <cell r="D247" t="str">
            <v>Acceso Remoto</v>
          </cell>
          <cell r="E247" t="str">
            <v>DIPLOMADO (LICITACIONES)</v>
          </cell>
          <cell r="F247" t="str">
            <v>EMPRESA - 8600021839 AXA COLPATRIA S.A.</v>
          </cell>
          <cell r="H247">
            <v>45720</v>
          </cell>
          <cell r="I247">
            <v>45797</v>
          </cell>
          <cell r="J247">
            <v>80</v>
          </cell>
          <cell r="K247" t="str">
            <v>Tipo: TURNO - Porc.: 85%</v>
          </cell>
          <cell r="L247" t="str">
            <v>ESCUELA DE MEDICINA Y CIENCIAS DE LA SALUD</v>
          </cell>
          <cell r="M247" t="str">
            <v> </v>
          </cell>
          <cell r="N247">
            <v>43600000</v>
          </cell>
          <cell r="O247" t="str">
            <v> </v>
          </cell>
          <cell r="P247">
            <v>739</v>
          </cell>
          <cell r="Q247">
            <v>16</v>
          </cell>
          <cell r="R247" t="str">
            <v>ACCESO REMOTO ZOOM</v>
          </cell>
          <cell r="S247" t="str">
            <v>ABT012</v>
          </cell>
        </row>
        <row r="248">
          <cell r="B248" t="str">
            <v>0FJQ</v>
          </cell>
          <cell r="C248" t="str">
            <v>TALLER COMUNICACIÓN Y GESTIÓN SOCIOEMOCIONAL: CLAVES PARA UN ENTORNO LABORAL SALUDABLE G1</v>
          </cell>
          <cell r="D248" t="str">
            <v>Presencial</v>
          </cell>
          <cell r="E248" t="str">
            <v>TALLER (CORPORATIVOS)</v>
          </cell>
          <cell r="F248" t="str">
            <v>EMPRESA - 8001163987 FONDO PARA EL FINANCIAMIENTO DEL SECTOR AGROPECUARIO</v>
          </cell>
          <cell r="H248">
            <v>45720</v>
          </cell>
          <cell r="I248">
            <v>45720</v>
          </cell>
          <cell r="J248">
            <v>2</v>
          </cell>
          <cell r="K248" t="str">
            <v>Tipo: TURNO - Porc.: 80%</v>
          </cell>
          <cell r="L248" t="str">
            <v>DECANATURA DEL MEDIO UNIVERSITARIO</v>
          </cell>
          <cell r="M248" t="str">
            <v> </v>
          </cell>
          <cell r="N248">
            <v>2000000</v>
          </cell>
          <cell r="O248" t="str">
            <v> </v>
          </cell>
          <cell r="P248">
            <v>739</v>
          </cell>
          <cell r="Q248">
            <v>7</v>
          </cell>
          <cell r="R248" t="str">
            <v xml:space="preserve">PRESENCIAL SEDE EXTERNA FINAGRO CARRERA 13 # 28 - </v>
          </cell>
          <cell r="S248" t="str">
            <v>AUT006</v>
          </cell>
        </row>
        <row r="249">
          <cell r="B249" t="str">
            <v>0FK8</v>
          </cell>
          <cell r="C249" t="str">
            <v>0FK8 SEMINARIO LENGUA DE SEÑAS COLOMBIANO - G4</v>
          </cell>
          <cell r="D249" t="str">
            <v>Presencial</v>
          </cell>
          <cell r="E249" t="str">
            <v>SEMINARIO (CORPORATIVOS)</v>
          </cell>
          <cell r="F249" t="str">
            <v>EMPRESA - 899999061 BOGOTÁ DISTRITO CAPITAL</v>
          </cell>
          <cell r="H249">
            <v>45720</v>
          </cell>
          <cell r="I249">
            <v>45734</v>
          </cell>
          <cell r="J249">
            <v>24</v>
          </cell>
          <cell r="K249" t="str">
            <v>Tipo: TURNO - Porc.: 80%</v>
          </cell>
          <cell r="L249" t="str">
            <v>ESCUELA DE CIENCIAS HUMANAS</v>
          </cell>
          <cell r="M249" t="str">
            <v> </v>
          </cell>
          <cell r="N249">
            <v>11500000</v>
          </cell>
          <cell r="O249" t="str">
            <v> </v>
          </cell>
          <cell r="P249">
            <v>739</v>
          </cell>
          <cell r="Q249">
            <v>25</v>
          </cell>
          <cell r="R249" t="str">
            <v>PRESENCIAL SEDE QUINTA MUTIS</v>
          </cell>
          <cell r="S249" t="str">
            <v>ACT003</v>
          </cell>
        </row>
        <row r="250">
          <cell r="B250" t="str">
            <v>0FK9</v>
          </cell>
          <cell r="C250" t="str">
            <v>CURSO ORATORIA Y COMUNICACIÓN EFECTIVA</v>
          </cell>
          <cell r="D250" t="str">
            <v>Presencial</v>
          </cell>
          <cell r="E250" t="str">
            <v>CURSO (CORPORATIVOS)</v>
          </cell>
          <cell r="F250" t="str">
            <v>EMPRESA - 8300540605 Fiducoldex</v>
          </cell>
          <cell r="H250">
            <v>45720</v>
          </cell>
          <cell r="I250">
            <v>45747</v>
          </cell>
          <cell r="J250">
            <v>10</v>
          </cell>
          <cell r="K250" t="str">
            <v>Tipo: TURNO - Porc.: 85%</v>
          </cell>
          <cell r="L250" t="str">
            <v>ESCUELA DE CIENCIAS HUMANAS</v>
          </cell>
          <cell r="M250" t="str">
            <v> </v>
          </cell>
          <cell r="N250">
            <v>4800000</v>
          </cell>
          <cell r="O250" t="str">
            <v> </v>
          </cell>
          <cell r="P250">
            <v>739</v>
          </cell>
          <cell r="Q250">
            <v>34</v>
          </cell>
          <cell r="R250" t="str">
            <v>PRESENCIAL SEDE EXTERNA EXTERNA FIDUCOLDEX CALLE 2</v>
          </cell>
          <cell r="S250" t="str">
            <v>ACT006</v>
          </cell>
        </row>
        <row r="251">
          <cell r="B251" t="str">
            <v>0FLA</v>
          </cell>
          <cell r="C251" t="str">
            <v>G9 - QPR - DICO</v>
          </cell>
          <cell r="D251" t="str">
            <v>Presencial</v>
          </cell>
          <cell r="E251" t="str">
            <v>CURSO (CORPORATIVOS)</v>
          </cell>
          <cell r="F251" t="str">
            <v>EMPRESA - 860007336 CAJA COLOMBIANA DE SUBSIDIO FAMILIAR-COLSUBSIDIO</v>
          </cell>
          <cell r="H251">
            <v>45720</v>
          </cell>
          <cell r="I251">
            <v>45720</v>
          </cell>
          <cell r="J251">
            <v>2</v>
          </cell>
          <cell r="K251" t="str">
            <v>Tipo: - Porc.: %</v>
          </cell>
          <cell r="L251" t="str">
            <v>DECANATURA DEL MEDIO UNIVERSITARIO</v>
          </cell>
          <cell r="M251" t="str">
            <v> </v>
          </cell>
          <cell r="N251">
            <v>940572</v>
          </cell>
          <cell r="O251" t="str">
            <v> </v>
          </cell>
          <cell r="P251">
            <v>739</v>
          </cell>
          <cell r="Q251">
            <v>0</v>
          </cell>
          <cell r="R251" t="str">
            <v xml:space="preserve">PRESENCIAL ALIANZA DICO </v>
          </cell>
          <cell r="S251" t="str">
            <v>AUT006</v>
          </cell>
        </row>
        <row r="252">
          <cell r="B252" t="str">
            <v>0FLM</v>
          </cell>
          <cell r="C252" t="str">
            <v>G119 SALUD MENTAL EN EL TRABAJO</v>
          </cell>
          <cell r="D252" t="str">
            <v>Acceso Remoto</v>
          </cell>
          <cell r="E252" t="str">
            <v>CURSO (LICITACIONES)</v>
          </cell>
          <cell r="F252" t="str">
            <v>EMPRESA - 860007336 CAJA COLOMBIANA DE SUBSIDIO FAMILIAR-COLSUBSIDIO</v>
          </cell>
          <cell r="H252">
            <v>45720</v>
          </cell>
          <cell r="I252">
            <v>45745</v>
          </cell>
          <cell r="J252">
            <v>60</v>
          </cell>
          <cell r="K252" t="str">
            <v>Tipo: TURNO - Porc.: 80%</v>
          </cell>
          <cell r="L252" t="str">
            <v>DECANATURA DEL MEDIO UNIVERSITARIO</v>
          </cell>
          <cell r="M252" t="str">
            <v> </v>
          </cell>
          <cell r="N252">
            <v>21900820</v>
          </cell>
          <cell r="O252" t="str">
            <v> </v>
          </cell>
          <cell r="P252">
            <v>739</v>
          </cell>
          <cell r="Q252">
            <v>51</v>
          </cell>
          <cell r="R252" t="str">
            <v>ACCESO REMOTO CON TRABAJO ASINCRONICO</v>
          </cell>
          <cell r="S252" t="str">
            <v>AUT005</v>
          </cell>
        </row>
        <row r="253">
          <cell r="B253" t="str">
            <v>0FLN</v>
          </cell>
          <cell r="C253" t="str">
            <v>G120 SALUD MENTAL EN EL TRABAJO</v>
          </cell>
          <cell r="D253" t="str">
            <v>Acceso Remoto</v>
          </cell>
          <cell r="E253" t="str">
            <v>CURSO (LICITACIONES)</v>
          </cell>
          <cell r="F253" t="str">
            <v>EMPRESA - 860007336 CAJA COLOMBIANA DE SUBSIDIO FAMILIAR-COLSUBSIDIO</v>
          </cell>
          <cell r="H253">
            <v>45720</v>
          </cell>
          <cell r="I253">
            <v>45745</v>
          </cell>
          <cell r="J253">
            <v>60</v>
          </cell>
          <cell r="K253" t="str">
            <v>Tipo: TURNO - Porc.: 80%</v>
          </cell>
          <cell r="L253" t="str">
            <v>DECANATURA DEL MEDIO UNIVERSITARIO</v>
          </cell>
          <cell r="M253" t="str">
            <v> </v>
          </cell>
          <cell r="N253">
            <v>21900820</v>
          </cell>
          <cell r="O253" t="str">
            <v> </v>
          </cell>
          <cell r="P253">
            <v>739</v>
          </cell>
          <cell r="Q253">
            <v>50</v>
          </cell>
          <cell r="R253" t="str">
            <v>ACCESO REMOTO CON TRABAJO ASINCRONICO</v>
          </cell>
          <cell r="S253" t="str">
            <v>AUT005</v>
          </cell>
        </row>
        <row r="254">
          <cell r="B254" t="str">
            <v>0FLO</v>
          </cell>
          <cell r="C254" t="str">
            <v>G121 SALUD MENTAL EN EL TRABAJO</v>
          </cell>
          <cell r="D254" t="str">
            <v>Acceso Remoto</v>
          </cell>
          <cell r="E254" t="str">
            <v>CURSO (LICITACIONES)</v>
          </cell>
          <cell r="F254" t="str">
            <v>EMPRESA - 860007336 CAJA COLOMBIANA DE SUBSIDIO FAMILIAR-COLSUBSIDIO</v>
          </cell>
          <cell r="H254">
            <v>45720</v>
          </cell>
          <cell r="I254">
            <v>45745</v>
          </cell>
          <cell r="J254">
            <v>60</v>
          </cell>
          <cell r="K254" t="str">
            <v>Tipo: TURNO - Porc.: 80%</v>
          </cell>
          <cell r="L254" t="str">
            <v>DECANATURA DEL MEDIO UNIVERSITARIO</v>
          </cell>
          <cell r="M254" t="str">
            <v> </v>
          </cell>
          <cell r="N254">
            <v>21900820</v>
          </cell>
          <cell r="O254" t="str">
            <v> </v>
          </cell>
          <cell r="P254">
            <v>739</v>
          </cell>
          <cell r="Q254">
            <v>48</v>
          </cell>
          <cell r="R254" t="str">
            <v>ACCESO REMOTO CON TRABAJO ASINCRONICO</v>
          </cell>
          <cell r="S254" t="str">
            <v>AUT005</v>
          </cell>
        </row>
        <row r="255">
          <cell r="B255" t="str">
            <v>0FLP</v>
          </cell>
          <cell r="C255" t="str">
            <v>G56 - PREVENCION EN SALUD MENTAL</v>
          </cell>
          <cell r="D255" t="str">
            <v>Acceso Remoto</v>
          </cell>
          <cell r="E255" t="str">
            <v>CURSO (LICITACIONES)</v>
          </cell>
          <cell r="F255" t="str">
            <v>EMPRESA - 860007336 CAJA COLOMBIANA DE SUBSIDIO FAMILIAR-COLSUBSIDIO</v>
          </cell>
          <cell r="H255">
            <v>45720</v>
          </cell>
          <cell r="I255">
            <v>45742</v>
          </cell>
          <cell r="J255">
            <v>60</v>
          </cell>
          <cell r="K255" t="str">
            <v>Tipo: TURNO - Porc.: 80%</v>
          </cell>
          <cell r="L255" t="str">
            <v>DECANATURA DEL MEDIO UNIVERSITARIO</v>
          </cell>
          <cell r="M255" t="str">
            <v> </v>
          </cell>
          <cell r="N255">
            <v>21914629</v>
          </cell>
          <cell r="O255" t="str">
            <v> </v>
          </cell>
          <cell r="P255">
            <v>739</v>
          </cell>
          <cell r="Q255">
            <v>51</v>
          </cell>
          <cell r="R255" t="str">
            <v>ACCESO REMOTO CON TRABAJO ASINCRÓNICO</v>
          </cell>
          <cell r="S255" t="str">
            <v>AUT005</v>
          </cell>
        </row>
        <row r="256">
          <cell r="B256" t="str">
            <v>0FLQ</v>
          </cell>
          <cell r="C256" t="str">
            <v>G57 - PREVENCION EN SALUD MENTAL</v>
          </cell>
          <cell r="D256" t="str">
            <v>Acceso Remoto</v>
          </cell>
          <cell r="E256" t="str">
            <v>CURSO (LICITACIONES)</v>
          </cell>
          <cell r="F256" t="str">
            <v>EMPRESA - 860007336 CAJA COLOMBIANA DE SUBSIDIO FAMILIAR-COLSUBSIDIO</v>
          </cell>
          <cell r="H256">
            <v>45720</v>
          </cell>
          <cell r="I256">
            <v>45742</v>
          </cell>
          <cell r="J256">
            <v>60</v>
          </cell>
          <cell r="K256" t="str">
            <v>Tipo: TURNO - Porc.: 80%</v>
          </cell>
          <cell r="L256" t="str">
            <v>DECANATURA DEL MEDIO UNIVERSITARIO</v>
          </cell>
          <cell r="M256" t="str">
            <v> </v>
          </cell>
          <cell r="N256">
            <v>21914629</v>
          </cell>
          <cell r="O256" t="str">
            <v> </v>
          </cell>
          <cell r="P256">
            <v>739</v>
          </cell>
          <cell r="Q256">
            <v>63</v>
          </cell>
          <cell r="R256" t="str">
            <v>ACCESO REMOTO CON TRABAJO ASINCRONICO</v>
          </cell>
          <cell r="S256" t="str">
            <v>AUT005</v>
          </cell>
        </row>
        <row r="257">
          <cell r="B257" t="str">
            <v>0FLR</v>
          </cell>
          <cell r="C257" t="str">
            <v>G58 - PREVENCION EN SALUD MENTAL</v>
          </cell>
          <cell r="D257" t="str">
            <v>Acceso Remoto</v>
          </cell>
          <cell r="E257" t="str">
            <v>CURSO (LICITACIONES)</v>
          </cell>
          <cell r="F257" t="str">
            <v>EMPRESA - 860007336 CAJA COLOMBIANA DE SUBSIDIO FAMILIAR-COLSUBSIDIO</v>
          </cell>
          <cell r="H257">
            <v>45720</v>
          </cell>
          <cell r="I257">
            <v>45742</v>
          </cell>
          <cell r="J257">
            <v>60</v>
          </cell>
          <cell r="K257" t="str">
            <v>Tipo: TURNO - Porc.: 80%</v>
          </cell>
          <cell r="L257" t="str">
            <v>DECANATURA DEL MEDIO UNIVERSITARIO</v>
          </cell>
          <cell r="M257" t="str">
            <v> </v>
          </cell>
          <cell r="N257">
            <v>21914629</v>
          </cell>
          <cell r="O257" t="str">
            <v> </v>
          </cell>
          <cell r="P257">
            <v>739</v>
          </cell>
          <cell r="Q257">
            <v>57</v>
          </cell>
          <cell r="R257" t="str">
            <v>ACCESO REMOTO CON TRABAJO ASINCRONICO</v>
          </cell>
          <cell r="S257" t="str">
            <v>AUT005</v>
          </cell>
        </row>
        <row r="258">
          <cell r="B258" t="str">
            <v>0F0I</v>
          </cell>
          <cell r="C258" t="str">
            <v>0F0I DIPLOMADO EN DERECHO AGRARIO</v>
          </cell>
          <cell r="D258" t="str">
            <v>Acceso Remoto</v>
          </cell>
          <cell r="E258" t="str">
            <v>DIPLOMADO (ABIERTO)</v>
          </cell>
          <cell r="F258" t="str">
            <v> </v>
          </cell>
          <cell r="H258">
            <v>45720</v>
          </cell>
          <cell r="I258">
            <v>45783</v>
          </cell>
          <cell r="J258">
            <v>96</v>
          </cell>
          <cell r="K258" t="str">
            <v>Tipo: TURNO - Porc.: 85%</v>
          </cell>
          <cell r="L258" t="str">
            <v>JURISPRUDENCIA</v>
          </cell>
          <cell r="M258" t="str">
            <v> </v>
          </cell>
          <cell r="N258">
            <v>2800000</v>
          </cell>
          <cell r="O258" t="str">
            <v> </v>
          </cell>
          <cell r="P258">
            <v>739</v>
          </cell>
          <cell r="Q258">
            <v>23</v>
          </cell>
          <cell r="R258" t="str">
            <v>ACCESO REMOTO</v>
          </cell>
          <cell r="S258" t="str">
            <v>AJT011</v>
          </cell>
        </row>
        <row r="259">
          <cell r="B259" t="str">
            <v>0F6K</v>
          </cell>
          <cell r="C259" t="str">
            <v>0F6K SEMINARIO LEGAL DESIGN: NUEVAS TECNOLOGÍAS EN LOS SERVICIOS LEGALES</v>
          </cell>
          <cell r="D259" t="str">
            <v>Acceso Remoto</v>
          </cell>
          <cell r="E259" t="str">
            <v>SEMINARIO (ABIERTO)</v>
          </cell>
          <cell r="F259" t="str">
            <v> </v>
          </cell>
          <cell r="H259">
            <v>45720</v>
          </cell>
          <cell r="I259">
            <v>45734</v>
          </cell>
          <cell r="J259">
            <v>15</v>
          </cell>
          <cell r="K259" t="str">
            <v>Tipo: TURNO - Porc.: 85%</v>
          </cell>
          <cell r="L259" t="str">
            <v>JURISPRUDENCIA</v>
          </cell>
          <cell r="M259" t="str">
            <v> </v>
          </cell>
          <cell r="N259">
            <v>550000</v>
          </cell>
          <cell r="O259" t="str">
            <v> </v>
          </cell>
          <cell r="P259">
            <v>739</v>
          </cell>
          <cell r="Q259">
            <v>13</v>
          </cell>
          <cell r="R259" t="str">
            <v>ACCESO REMOTO</v>
          </cell>
          <cell r="S259" t="str">
            <v>AJT011</v>
          </cell>
        </row>
        <row r="260">
          <cell r="B260" t="str">
            <v>0F91</v>
          </cell>
          <cell r="C260" t="str">
            <v>0F91 CURSO REHABILITACIÓN E INTERVENCIÓN AUDITIVA EN POBLACIÓN INFANTIL</v>
          </cell>
          <cell r="D260" t="str">
            <v>Acceso Remoto</v>
          </cell>
          <cell r="E260" t="str">
            <v>CURSO (ABIERTO)</v>
          </cell>
          <cell r="F260" t="str">
            <v> </v>
          </cell>
          <cell r="H260">
            <v>45720</v>
          </cell>
          <cell r="I260">
            <v>45804</v>
          </cell>
          <cell r="J260">
            <v>66</v>
          </cell>
          <cell r="K260" t="str">
            <v>Tipo: TURNO - Porc.: 85%</v>
          </cell>
          <cell r="L260" t="str">
            <v>ESCUELA DE MEDICINA Y CIENCIAS DE LA SALUD</v>
          </cell>
          <cell r="M260" t="str">
            <v> </v>
          </cell>
          <cell r="N260">
            <v>1500000</v>
          </cell>
          <cell r="O260" t="str">
            <v> </v>
          </cell>
          <cell r="P260">
            <v>739</v>
          </cell>
          <cell r="Q260">
            <v>20</v>
          </cell>
          <cell r="R260" t="str">
            <v>ACCESO REMOTO</v>
          </cell>
          <cell r="S260" t="str">
            <v>ABT011</v>
          </cell>
        </row>
        <row r="261">
          <cell r="B261" t="str">
            <v>0FIP</v>
          </cell>
          <cell r="C261" t="str">
            <v>CURSO HERRAMIENTAS DIGITALES PARA NO DISEÑADORES</v>
          </cell>
          <cell r="D261" t="str">
            <v>Acceso Remoto</v>
          </cell>
          <cell r="E261" t="str">
            <v>CURSO (CORPORATIVOS)</v>
          </cell>
          <cell r="F261" t="str">
            <v>EMPRESA - 8903006536 CORFICOLOMBIANA</v>
          </cell>
          <cell r="H261">
            <v>45721</v>
          </cell>
          <cell r="I261">
            <v>45730</v>
          </cell>
          <cell r="J261">
            <v>14</v>
          </cell>
          <cell r="K261" t="str">
            <v>Tipo: TURNO - Porc.: 85%</v>
          </cell>
          <cell r="L261" t="str">
            <v>ESCUELA DE INGENIERÍA, CIENCIA Y TECNOLOGÍA</v>
          </cell>
          <cell r="M261" t="str">
            <v> </v>
          </cell>
          <cell r="N261">
            <v>8500000</v>
          </cell>
          <cell r="O261" t="str">
            <v> </v>
          </cell>
          <cell r="P261">
            <v>739</v>
          </cell>
          <cell r="Q261">
            <v>10</v>
          </cell>
          <cell r="R261" t="str">
            <v>ACCESO REMOTO TEAMS</v>
          </cell>
          <cell r="S261" t="str">
            <v>AIT005</v>
          </cell>
        </row>
        <row r="262">
          <cell r="B262" t="str">
            <v>0FJP</v>
          </cell>
          <cell r="C262" t="str">
            <v>CURSO SEGMENTOS Y SECTORES ESCUELA DE NEGOCIOS ASISTENTE-ASESOR COHORTE 1, GRUPO 1</v>
          </cell>
          <cell r="D262" t="str">
            <v>Acceso Remoto</v>
          </cell>
          <cell r="E262" t="str">
            <v>CURSO (CORPORATIVOS)</v>
          </cell>
          <cell r="F262" t="str">
            <v>EMPRESA - 890903938-8 BANCOLOMBIA S.A.</v>
          </cell>
          <cell r="H262">
            <v>45721</v>
          </cell>
          <cell r="I262">
            <v>45784</v>
          </cell>
          <cell r="J262">
            <v>16</v>
          </cell>
          <cell r="K262" t="str">
            <v>Tipo: TURNO - Porc.: 85%</v>
          </cell>
          <cell r="L262" t="str">
            <v>FACULTAD DE ECONOMIA</v>
          </cell>
          <cell r="M262" t="str">
            <v> </v>
          </cell>
          <cell r="N262">
            <v>9800000</v>
          </cell>
          <cell r="O262" t="str">
            <v> </v>
          </cell>
          <cell r="P262">
            <v>739</v>
          </cell>
          <cell r="Q262">
            <v>26</v>
          </cell>
          <cell r="R262" t="str">
            <v>ACCESO REMOTO (TEAMS U ROSARIO)</v>
          </cell>
          <cell r="S262" t="str">
            <v>AET013</v>
          </cell>
        </row>
        <row r="263">
          <cell r="B263" t="str">
            <v>0FLB</v>
          </cell>
          <cell r="C263" t="str">
            <v>G10 - QPR - DICO</v>
          </cell>
          <cell r="D263" t="str">
            <v>Presencial</v>
          </cell>
          <cell r="E263" t="str">
            <v>CURSO (CORPORATIVOS)</v>
          </cell>
          <cell r="F263" t="str">
            <v>EMPRESA - 860007336 CAJA COLOMBIANA DE SUBSIDIO FAMILIAR-COLSUBSIDIO</v>
          </cell>
          <cell r="H263">
            <v>45721</v>
          </cell>
          <cell r="I263">
            <v>45721</v>
          </cell>
          <cell r="J263">
            <v>2</v>
          </cell>
          <cell r="K263" t="str">
            <v>Tipo: - Porc.: %</v>
          </cell>
          <cell r="L263" t="str">
            <v>DECANATURA DEL MEDIO UNIVERSITARIO</v>
          </cell>
          <cell r="M263" t="str">
            <v> </v>
          </cell>
          <cell r="N263">
            <v>940572</v>
          </cell>
          <cell r="O263" t="str">
            <v> </v>
          </cell>
          <cell r="P263">
            <v>739</v>
          </cell>
          <cell r="Q263">
            <v>0</v>
          </cell>
          <cell r="R263" t="str">
            <v xml:space="preserve">PRESENCIAL ALIANZA DICO </v>
          </cell>
          <cell r="S263" t="str">
            <v>AUT006</v>
          </cell>
        </row>
        <row r="264">
          <cell r="B264" t="str">
            <v>0FLE</v>
          </cell>
          <cell r="C264" t="str">
            <v>0FLE G3 - FORTALECIMIENTO Y PROMOCIÓN PARA EL CUIDADO DE LA SALUD MENTAL - DICO</v>
          </cell>
          <cell r="D264" t="str">
            <v>Presencial</v>
          </cell>
          <cell r="E264" t="str">
            <v>CURSO (LICITACIONES)</v>
          </cell>
          <cell r="F264" t="str">
            <v>EMPRESA - 860007336 CAJA COLOMBIANA DE SUBSIDIO FAMILIAR-COLSUBSIDIO</v>
          </cell>
          <cell r="H264">
            <v>45721</v>
          </cell>
          <cell r="I264">
            <v>45805</v>
          </cell>
          <cell r="J264">
            <v>60</v>
          </cell>
          <cell r="K264" t="str">
            <v>Tipo: TURNO - Porc.: 80%</v>
          </cell>
          <cell r="L264" t="str">
            <v>DECANATURA DEL MEDIO UNIVERSITARIO</v>
          </cell>
          <cell r="M264" t="str">
            <v> </v>
          </cell>
          <cell r="N264">
            <v>22743159</v>
          </cell>
          <cell r="O264" t="str">
            <v> </v>
          </cell>
          <cell r="P264">
            <v>739</v>
          </cell>
          <cell r="Q264">
            <v>0</v>
          </cell>
          <cell r="R264" t="str">
            <v xml:space="preserve">MIXTO CURSO VIRTUAL Y CAPACITACIONES PRESENCIALES </v>
          </cell>
          <cell r="S264" t="str">
            <v>AUT005</v>
          </cell>
        </row>
        <row r="265">
          <cell r="B265" t="str">
            <v>0FJR</v>
          </cell>
          <cell r="C265" t="str">
            <v>CURSO SEGMENTOS Y SECTORES ESCUELA DE NEGOCIOS ASISTENTE-ASESOR COHORTE 1, GRUPO 2</v>
          </cell>
          <cell r="D265" t="str">
            <v>Acceso Remoto</v>
          </cell>
          <cell r="E265" t="str">
            <v>CURSO (CORPORATIVOS)</v>
          </cell>
          <cell r="F265" t="str">
            <v>EMPRESA - 890903938-8 BANCOLOMBIA S.A.</v>
          </cell>
          <cell r="H265">
            <v>45722</v>
          </cell>
          <cell r="I265">
            <v>45785</v>
          </cell>
          <cell r="J265">
            <v>16</v>
          </cell>
          <cell r="K265" t="str">
            <v>Tipo: TURNO - Porc.: 85%</v>
          </cell>
          <cell r="L265" t="str">
            <v>FACULTAD DE ECONOMIA</v>
          </cell>
          <cell r="M265" t="str">
            <v> </v>
          </cell>
          <cell r="N265">
            <v>9800000</v>
          </cell>
          <cell r="O265" t="str">
            <v> </v>
          </cell>
          <cell r="P265">
            <v>739</v>
          </cell>
          <cell r="Q265">
            <v>27</v>
          </cell>
          <cell r="R265" t="str">
            <v>ACCESO REMOTO (TEAMS U ROSARIO)</v>
          </cell>
          <cell r="S265" t="str">
            <v>AET013</v>
          </cell>
        </row>
        <row r="266">
          <cell r="B266" t="str">
            <v>0FKE</v>
          </cell>
          <cell r="C266" t="str">
            <v>0FKE SEMINARIO HERRAMIENTAS PARA PRESENTACIONES EFECTIVAS MEDIADAS CON IA G1</v>
          </cell>
          <cell r="D266" t="str">
            <v>Presencial</v>
          </cell>
          <cell r="E266" t="str">
            <v>SEMINARIO (CORPORATIVOS)</v>
          </cell>
          <cell r="F266" t="str">
            <v>EMPRESA - 899999061 BOGOTÁ DISTRITO CAPITAL</v>
          </cell>
          <cell r="H266">
            <v>45722</v>
          </cell>
          <cell r="I266">
            <v>45736</v>
          </cell>
          <cell r="J266">
            <v>24</v>
          </cell>
          <cell r="K266" t="str">
            <v>Tipo: TURNO - Porc.: 80%</v>
          </cell>
          <cell r="L266" t="str">
            <v>ESCUELA DE CIENCIAS HUMANAS</v>
          </cell>
          <cell r="M266" t="str">
            <v> </v>
          </cell>
          <cell r="N266">
            <v>14256000</v>
          </cell>
          <cell r="O266" t="str">
            <v> </v>
          </cell>
          <cell r="P266">
            <v>739</v>
          </cell>
          <cell r="Q266">
            <v>30</v>
          </cell>
          <cell r="R266" t="str">
            <v>PRESENCIAL SEDE QUINTA MUTIS SALA DE COMPUTO</v>
          </cell>
          <cell r="S266" t="str">
            <v>ACT003</v>
          </cell>
        </row>
        <row r="267">
          <cell r="B267" t="str">
            <v>0FKF</v>
          </cell>
          <cell r="C267" t="str">
            <v>0FKF SEMINARIO HERRAMIENTAS PARA PRESENTACIONES EFECTIVAS MEDIADAS CON IA G2</v>
          </cell>
          <cell r="D267" t="str">
            <v>Presencial</v>
          </cell>
          <cell r="E267" t="str">
            <v>SEMINARIO (CORPORATIVOS)</v>
          </cell>
          <cell r="F267" t="str">
            <v>EMPRESA - 899999061 BOGOTÁ DISTRITO CAPITAL</v>
          </cell>
          <cell r="H267">
            <v>45722</v>
          </cell>
          <cell r="I267">
            <v>45736</v>
          </cell>
          <cell r="J267">
            <v>24</v>
          </cell>
          <cell r="K267" t="str">
            <v>Tipo: TURNO - Porc.: 80%</v>
          </cell>
          <cell r="L267" t="str">
            <v>ESCUELA DE CIENCIAS HUMANAS</v>
          </cell>
          <cell r="M267" t="str">
            <v> </v>
          </cell>
          <cell r="N267">
            <v>14256000</v>
          </cell>
          <cell r="O267" t="str">
            <v> </v>
          </cell>
          <cell r="P267">
            <v>739</v>
          </cell>
          <cell r="Q267">
            <v>30</v>
          </cell>
          <cell r="R267" t="str">
            <v>PRESENCIAL SEDE QUINTA MUTIS SALA DE COMPUTO</v>
          </cell>
          <cell r="S267" t="str">
            <v>ACT003</v>
          </cell>
        </row>
        <row r="268">
          <cell r="B268" t="str">
            <v>0FLC</v>
          </cell>
          <cell r="C268" t="str">
            <v>G11 - QPR - DICO</v>
          </cell>
          <cell r="D268" t="str">
            <v>Presencial</v>
          </cell>
          <cell r="E268" t="str">
            <v>CURSO (CORPORATIVOS)</v>
          </cell>
          <cell r="F268" t="str">
            <v>EMPRESA - 860007336 CAJA COLOMBIANA DE SUBSIDIO FAMILIAR-COLSUBSIDIO</v>
          </cell>
          <cell r="H268">
            <v>45722</v>
          </cell>
          <cell r="I268">
            <v>45722</v>
          </cell>
          <cell r="J268">
            <v>2</v>
          </cell>
          <cell r="K268" t="str">
            <v>Tipo: - Porc.: %</v>
          </cell>
          <cell r="L268" t="str">
            <v>DECANATURA DEL MEDIO UNIVERSITARIO</v>
          </cell>
          <cell r="M268" t="str">
            <v> </v>
          </cell>
          <cell r="N268">
            <v>940572</v>
          </cell>
          <cell r="O268" t="str">
            <v> </v>
          </cell>
          <cell r="P268">
            <v>739</v>
          </cell>
          <cell r="Q268">
            <v>0</v>
          </cell>
          <cell r="R268" t="str">
            <v xml:space="preserve">PRESENCIAL ALIANZA DICO </v>
          </cell>
          <cell r="S268" t="str">
            <v>AUT006</v>
          </cell>
        </row>
        <row r="269">
          <cell r="B269" t="str">
            <v>0FN6</v>
          </cell>
          <cell r="C269" t="str">
            <v>0FN6 EXTRACURRICULAR DE TEATRO MUSICAL: COLEGIO COLOMBO GALES 2025- TEATRO 7 A 12 AÑOS</v>
          </cell>
          <cell r="D269" t="str">
            <v>Presencial</v>
          </cell>
          <cell r="E269" t="str">
            <v>SEMINARIO UR KIDS (ABIERTO)</v>
          </cell>
          <cell r="F269" t="str">
            <v>EMPRESA - 8000191029 INTERASESORES ASESORES EMPRESARIALES ADMINISTRATIVOS S A</v>
          </cell>
          <cell r="H269">
            <v>45722</v>
          </cell>
          <cell r="I269">
            <v>45813</v>
          </cell>
          <cell r="J269">
            <v>24</v>
          </cell>
          <cell r="K269" t="str">
            <v>Tipo: - Porc.: %</v>
          </cell>
          <cell r="L269" t="str">
            <v>FACULTAD DE CREACIÓN</v>
          </cell>
          <cell r="M269" t="str">
            <v> </v>
          </cell>
          <cell r="N269">
            <v>560000</v>
          </cell>
          <cell r="O269">
            <v>0.49</v>
          </cell>
          <cell r="P269">
            <v>739</v>
          </cell>
          <cell r="Q269">
            <v>0</v>
          </cell>
          <cell r="R269" t="str">
            <v>EXTERNA</v>
          </cell>
          <cell r="S269" t="str">
            <v>AAR009</v>
          </cell>
        </row>
        <row r="270">
          <cell r="B270" t="str">
            <v>0F4Q</v>
          </cell>
          <cell r="C270" t="str">
            <v>0F4Q DIPLOMADO EN TERAPIAS ALTERNATIVAS PARA MEDICINA VETERINARIA, UNA VISION HOLISTA DE NUESTROS ANIMALES DE COMPAÑÍA.</v>
          </cell>
          <cell r="D270" t="str">
            <v>Semi-presencial</v>
          </cell>
          <cell r="E270" t="str">
            <v>DIPLOMADO (ABIERTO)</v>
          </cell>
          <cell r="F270" t="str">
            <v> </v>
          </cell>
          <cell r="H270">
            <v>45722</v>
          </cell>
          <cell r="I270">
            <v>45863</v>
          </cell>
          <cell r="J270">
            <v>159</v>
          </cell>
          <cell r="K270" t="str">
            <v>Tipo: TURNO - Porc.: 85%</v>
          </cell>
          <cell r="L270" t="str">
            <v>FACULTAD DE CIENCIAS NATURALES</v>
          </cell>
          <cell r="M270" t="str">
            <v> </v>
          </cell>
          <cell r="N270">
            <v>3700000</v>
          </cell>
          <cell r="O270" t="str">
            <v> </v>
          </cell>
          <cell r="P270">
            <v>739</v>
          </cell>
          <cell r="Q270">
            <v>19</v>
          </cell>
          <cell r="R270" t="str">
            <v>REMOTO Y EMPRENDIMIENTO INNOVACIÓN Y CREACIÓN</v>
          </cell>
          <cell r="S270" t="str">
            <v>ADT011</v>
          </cell>
        </row>
        <row r="271">
          <cell r="B271" t="str">
            <v>0EX6</v>
          </cell>
          <cell r="C271" t="str">
            <v>0EX6 DIPLOMADO EN CONTRATACIÓN ESTATAL</v>
          </cell>
          <cell r="D271" t="str">
            <v>Acceso Remoto</v>
          </cell>
          <cell r="E271" t="str">
            <v>DIPLOMADO (REGIÓN)</v>
          </cell>
          <cell r="F271" t="str">
            <v>EMPRESA - 901595318 JVL PROFESIONALES INTEGRALES LTDA</v>
          </cell>
          <cell r="H271">
            <v>45723</v>
          </cell>
          <cell r="I271">
            <v>45801</v>
          </cell>
          <cell r="J271">
            <v>80</v>
          </cell>
          <cell r="K271" t="str">
            <v>Tipo: TURNO - Porc.: 85%</v>
          </cell>
          <cell r="L271" t="str">
            <v>JURISPRUDENCIA</v>
          </cell>
          <cell r="M271" t="str">
            <v> </v>
          </cell>
          <cell r="N271">
            <v>2475000</v>
          </cell>
          <cell r="O271" t="str">
            <v> </v>
          </cell>
          <cell r="P271">
            <v>739</v>
          </cell>
          <cell r="Q271">
            <v>4</v>
          </cell>
          <cell r="R271" t="str">
            <v> </v>
          </cell>
          <cell r="S271" t="str">
            <v>AJT019</v>
          </cell>
        </row>
        <row r="272">
          <cell r="B272" t="str">
            <v>0FLD</v>
          </cell>
          <cell r="C272" t="str">
            <v>G12 - QPR - DICO</v>
          </cell>
          <cell r="D272" t="str">
            <v>Presencial</v>
          </cell>
          <cell r="E272" t="str">
            <v>CURSO (CORPORATIVOS)</v>
          </cell>
          <cell r="F272" t="str">
            <v>EMPRESA - 860007336 CAJA COLOMBIANA DE SUBSIDIO FAMILIAR-COLSUBSIDIO</v>
          </cell>
          <cell r="H272">
            <v>45723</v>
          </cell>
          <cell r="I272">
            <v>45723</v>
          </cell>
          <cell r="J272">
            <v>2</v>
          </cell>
          <cell r="K272" t="str">
            <v>Tipo: - Porc.: %</v>
          </cell>
          <cell r="L272" t="str">
            <v>DECANATURA DEL MEDIO UNIVERSITARIO</v>
          </cell>
          <cell r="M272" t="str">
            <v> </v>
          </cell>
          <cell r="N272">
            <v>940572</v>
          </cell>
          <cell r="O272" t="str">
            <v> </v>
          </cell>
          <cell r="P272">
            <v>739</v>
          </cell>
          <cell r="Q272">
            <v>0</v>
          </cell>
          <cell r="R272" t="str">
            <v xml:space="preserve">PRESENCIAL ALIANZA DICO </v>
          </cell>
          <cell r="S272" t="str">
            <v>AUT006</v>
          </cell>
        </row>
        <row r="273">
          <cell r="B273" t="str">
            <v>0FDB</v>
          </cell>
          <cell r="C273" t="str">
            <v>BLS ACLS GRUPO R3-2025</v>
          </cell>
          <cell r="D273" t="str">
            <v>Presencial</v>
          </cell>
          <cell r="E273" t="str">
            <v>CURSO (SIMULACIÓN)</v>
          </cell>
          <cell r="F273" t="str">
            <v>EMPRESA - 860.007.759-3 COLEGIO MAYOR DE NUESTRA SEÑORA DEL ROSARIO</v>
          </cell>
          <cell r="H273">
            <v>45724</v>
          </cell>
          <cell r="I273">
            <v>45725</v>
          </cell>
          <cell r="J273">
            <v>48</v>
          </cell>
          <cell r="K273" t="str">
            <v>Tipo: TURNO - Porc.: 85%</v>
          </cell>
          <cell r="L273" t="str">
            <v>ESCUELA DE MEDICINA Y CIENCIAS DE LA SALUD</v>
          </cell>
          <cell r="M273" t="str">
            <v> </v>
          </cell>
          <cell r="N273">
            <v>20140000</v>
          </cell>
          <cell r="O273" t="str">
            <v> </v>
          </cell>
          <cell r="P273">
            <v>739</v>
          </cell>
          <cell r="Q273">
            <v>17</v>
          </cell>
          <cell r="R273" t="str">
            <v>CENTRO DE SIMULACION</v>
          </cell>
          <cell r="S273" t="str">
            <v>ABT014</v>
          </cell>
        </row>
        <row r="274">
          <cell r="B274" t="str">
            <v>0FK1</v>
          </cell>
          <cell r="C274" t="str">
            <v>BLS ACLS GRUPO I5-2025</v>
          </cell>
          <cell r="D274" t="str">
            <v>Semi-presencial</v>
          </cell>
          <cell r="E274" t="str">
            <v>CURSO (SIMULACIÓN)</v>
          </cell>
          <cell r="F274" t="str">
            <v>EMPRESA - 860.007.759-3 COLEGIO MAYOR DE NUESTRA SEÑORA DEL ROSARIO</v>
          </cell>
          <cell r="H274">
            <v>45724</v>
          </cell>
          <cell r="I274">
            <v>45725</v>
          </cell>
          <cell r="J274">
            <v>48</v>
          </cell>
          <cell r="K274" t="str">
            <v>Tipo: TURNO - Porc.: 85%</v>
          </cell>
          <cell r="L274" t="str">
            <v>ESCUELA DE MEDICINA Y CIENCIAS DE LA SALUD</v>
          </cell>
          <cell r="M274" t="str">
            <v> </v>
          </cell>
          <cell r="N274">
            <v>18200000</v>
          </cell>
          <cell r="O274" t="str">
            <v> </v>
          </cell>
          <cell r="P274">
            <v>739</v>
          </cell>
          <cell r="Q274">
            <v>20</v>
          </cell>
          <cell r="R274" t="str">
            <v>CENTRO DE SIMULACION</v>
          </cell>
          <cell r="S274" t="str">
            <v>ABT014</v>
          </cell>
        </row>
        <row r="275">
          <cell r="B275" t="str">
            <v>0FK2</v>
          </cell>
          <cell r="C275" t="str">
            <v>PALS GRUPO I5-2025</v>
          </cell>
          <cell r="D275" t="str">
            <v>Semi-presencial</v>
          </cell>
          <cell r="E275" t="str">
            <v>CURSO (SIMULACIÓN)</v>
          </cell>
          <cell r="F275" t="str">
            <v>EMPRESA - 860.007.759-3 COLEGIO MAYOR DE NUESTRA SEÑORA DEL ROSARIO</v>
          </cell>
          <cell r="H275">
            <v>45724</v>
          </cell>
          <cell r="I275">
            <v>45725</v>
          </cell>
          <cell r="J275">
            <v>40</v>
          </cell>
          <cell r="K275" t="str">
            <v>Tipo: TURNO - Porc.: 85%</v>
          </cell>
          <cell r="L275" t="str">
            <v>ESCUELA DE MEDICINA Y CIENCIAS DE LA SALUD</v>
          </cell>
          <cell r="M275" t="str">
            <v> </v>
          </cell>
          <cell r="N275">
            <v>6510000</v>
          </cell>
          <cell r="O275" t="str">
            <v> </v>
          </cell>
          <cell r="P275">
            <v>739</v>
          </cell>
          <cell r="Q275">
            <v>8</v>
          </cell>
          <cell r="R275" t="str">
            <v>CENTRO DE SIMULACION</v>
          </cell>
          <cell r="S275" t="str">
            <v>ABT014</v>
          </cell>
        </row>
        <row r="276">
          <cell r="B276" t="str">
            <v>0FM0</v>
          </cell>
          <cell r="C276" t="str">
            <v>0FM0 PROGRAMACIÓN Y ANÁLISIS DE DATOS EN R</v>
          </cell>
          <cell r="D276" t="str">
            <v>Presencial</v>
          </cell>
          <cell r="E276" t="str">
            <v>CURSO (CORPORATIVOS)</v>
          </cell>
          <cell r="F276" t="str">
            <v>EMPRESA - 8600651022 ECONOMETRIA S.A.S</v>
          </cell>
          <cell r="H276">
            <v>45724</v>
          </cell>
          <cell r="I276">
            <v>45751</v>
          </cell>
          <cell r="J276">
            <v>32</v>
          </cell>
          <cell r="K276" t="str">
            <v>Tipo: TURNO - Porc.: 80%</v>
          </cell>
          <cell r="L276" t="str">
            <v>FACULTAD DE ECONOMIA</v>
          </cell>
          <cell r="M276" t="str">
            <v> </v>
          </cell>
          <cell r="N276">
            <v>20700000</v>
          </cell>
          <cell r="O276" t="str">
            <v> </v>
          </cell>
          <cell r="P276">
            <v>739</v>
          </cell>
          <cell r="Q276">
            <v>30</v>
          </cell>
          <cell r="R276" t="str">
            <v>PRESENCIAL SEDE EXTERNA - ECONOMETRÍA CL 94A #13 -</v>
          </cell>
          <cell r="S276" t="str">
            <v>ABT006</v>
          </cell>
        </row>
        <row r="277">
          <cell r="B277" t="str">
            <v>0F88</v>
          </cell>
          <cell r="C277" t="str">
            <v>PALS GRUPO A-2025</v>
          </cell>
          <cell r="D277" t="str">
            <v>Presencial</v>
          </cell>
          <cell r="E277" t="str">
            <v>CURSO (SIMULACIÓN)</v>
          </cell>
          <cell r="F277" t="str">
            <v> </v>
          </cell>
          <cell r="H277">
            <v>45724</v>
          </cell>
          <cell r="I277">
            <v>45725</v>
          </cell>
          <cell r="J277">
            <v>40</v>
          </cell>
          <cell r="K277" t="str">
            <v>Tipo: TURNO - Porc.: 85%</v>
          </cell>
          <cell r="L277" t="str">
            <v>ESCUELA DE MEDICINA Y CIENCIAS DE LA SALUD</v>
          </cell>
          <cell r="M277" t="str">
            <v> </v>
          </cell>
          <cell r="N277">
            <v>900000</v>
          </cell>
          <cell r="O277" t="str">
            <v> </v>
          </cell>
          <cell r="P277">
            <v>739</v>
          </cell>
          <cell r="Q277">
            <v>7</v>
          </cell>
          <cell r="R277" t="str">
            <v>CENTRO DE SIMULACION</v>
          </cell>
          <cell r="S277" t="str">
            <v>ABT018</v>
          </cell>
        </row>
        <row r="278">
          <cell r="B278" t="str">
            <v>0FA0</v>
          </cell>
          <cell r="C278" t="str">
            <v>PROGRAMA DE TRANSFORMACIÓN DIGITAL PARA OPERACIONES - G4</v>
          </cell>
          <cell r="D278" t="str">
            <v>Presencial</v>
          </cell>
          <cell r="E278" t="str">
            <v>SEMINARIO (CORPORATIVOS)</v>
          </cell>
          <cell r="F278" t="str">
            <v>EMPRESA - 9005312103 CENIT TRANSPORTE Y LOGISTICA DE HIDROCARBUROS</v>
          </cell>
          <cell r="H278">
            <v>45726</v>
          </cell>
          <cell r="I278">
            <v>45728</v>
          </cell>
          <cell r="J278">
            <v>24</v>
          </cell>
          <cell r="K278" t="str">
            <v>Tipo: TURNO - Porc.: 85%</v>
          </cell>
          <cell r="L278" t="str">
            <v>ESCUELA DE INGENIERÍA, CIENCIA Y TECNOLOGÍA</v>
          </cell>
          <cell r="M278" t="str">
            <v> </v>
          </cell>
          <cell r="N278">
            <v>17876000</v>
          </cell>
          <cell r="O278" t="str">
            <v> </v>
          </cell>
          <cell r="P278">
            <v>739</v>
          </cell>
          <cell r="Q278">
            <v>17</v>
          </cell>
          <cell r="R278" t="str">
            <v>PRESENCIAL QUINTA MUTIS</v>
          </cell>
          <cell r="S278" t="str">
            <v>AIT007</v>
          </cell>
        </row>
        <row r="279">
          <cell r="B279" t="str">
            <v>0FKT</v>
          </cell>
          <cell r="C279" t="str">
            <v>SEMINARIO ANALISIS, INTERPRETACIÓN Y APLICABILIDAD DE LA ENMIENDA DE CAMBIO CLIMATICO ISO</v>
          </cell>
          <cell r="D279" t="str">
            <v>Acceso Remoto</v>
          </cell>
          <cell r="E279" t="str">
            <v>SEMINARIO (CORPORATIVOS)</v>
          </cell>
          <cell r="F279" t="str">
            <v>EMPRESA - 800244322 FEDERACION NACIONAL DE DEPARTAMENTOS</v>
          </cell>
          <cell r="H279">
            <v>45726</v>
          </cell>
          <cell r="I279">
            <v>45727</v>
          </cell>
          <cell r="J279">
            <v>4</v>
          </cell>
          <cell r="K279" t="str">
            <v>Tipo: TURNO - Porc.: 85%</v>
          </cell>
          <cell r="L279" t="str">
            <v>FACULTAD DE CIENCIAS NATURALES</v>
          </cell>
          <cell r="M279" t="str">
            <v> </v>
          </cell>
          <cell r="N279">
            <v>2000000</v>
          </cell>
          <cell r="O279" t="str">
            <v> </v>
          </cell>
          <cell r="P279">
            <v>739</v>
          </cell>
          <cell r="Q279">
            <v>0</v>
          </cell>
          <cell r="R279" t="str">
            <v>ACCESO REMOTO TEAMS</v>
          </cell>
          <cell r="S279" t="str">
            <v>ACT010</v>
          </cell>
        </row>
        <row r="280">
          <cell r="B280" t="str">
            <v>0FMF</v>
          </cell>
          <cell r="C280" t="str">
            <v>0FMF PROCESO DE CUALIFICACIÓN PEDAGÓGICA DE AGENTES EDUCATIVOS DE NIÑOS Y NIÑAS DE 3 A 5 AÑOS</v>
          </cell>
          <cell r="D280" t="str">
            <v>Virtual</v>
          </cell>
          <cell r="E280" t="str">
            <v>SEMINARIO (INVERSION ACADEMICA SIN PAGO)</v>
          </cell>
          <cell r="F280" t="str">
            <v> </v>
          </cell>
          <cell r="H280">
            <v>45726</v>
          </cell>
          <cell r="I280">
            <v>45761</v>
          </cell>
          <cell r="J280">
            <v>20</v>
          </cell>
          <cell r="K280" t="str">
            <v>Tipo: - Porc.: %</v>
          </cell>
          <cell r="L280" t="str">
            <v>ESCUELA DE MEDICINA Y CIENCIAS DE LA SALUD</v>
          </cell>
          <cell r="M280" t="str">
            <v> </v>
          </cell>
          <cell r="N280">
            <v>0</v>
          </cell>
          <cell r="O280" t="str">
            <v> </v>
          </cell>
          <cell r="P280">
            <v>739</v>
          </cell>
          <cell r="Q280">
            <v>0</v>
          </cell>
          <cell r="R280" t="str">
            <v>VIRTUAL</v>
          </cell>
          <cell r="S280" t="str">
            <v>ABT011</v>
          </cell>
        </row>
        <row r="281">
          <cell r="B281" t="str">
            <v>0F2F</v>
          </cell>
          <cell r="C281" t="str">
            <v>0F2F CURSO GESTIÓN LEGAL Y TRIBUTARIA PARA EMPRENDEDORES</v>
          </cell>
          <cell r="D281" t="str">
            <v>Acceso Remoto</v>
          </cell>
          <cell r="E281" t="str">
            <v>CURSO (ABIERTO)</v>
          </cell>
          <cell r="F281" t="str">
            <v> </v>
          </cell>
          <cell r="H281">
            <v>45726</v>
          </cell>
          <cell r="I281">
            <v>45803</v>
          </cell>
          <cell r="J281">
            <v>40</v>
          </cell>
          <cell r="K281" t="str">
            <v>Tipo: TURNO - Porc.: 85%</v>
          </cell>
          <cell r="L281" t="str">
            <v>JURISPRUDENCIA</v>
          </cell>
          <cell r="M281" t="str">
            <v> </v>
          </cell>
          <cell r="N281">
            <v>1200000</v>
          </cell>
          <cell r="O281" t="str">
            <v> </v>
          </cell>
          <cell r="P281">
            <v>739</v>
          </cell>
          <cell r="Q281">
            <v>11</v>
          </cell>
          <cell r="R281" t="str">
            <v>ACCESO REMOTO</v>
          </cell>
          <cell r="S281" t="str">
            <v>AJT011</v>
          </cell>
        </row>
        <row r="282">
          <cell r="B282" t="str">
            <v>0F8T</v>
          </cell>
          <cell r="C282" t="str">
            <v>0F8T CURSO PRÁCTICO: EL ARTE DEL CONTRAINTERROGATORIO</v>
          </cell>
          <cell r="D282" t="str">
            <v>Presencial</v>
          </cell>
          <cell r="E282" t="str">
            <v>CURSO (ABIERTO)</v>
          </cell>
          <cell r="F282" t="str">
            <v> </v>
          </cell>
          <cell r="H282">
            <v>45726</v>
          </cell>
          <cell r="I282">
            <v>45730</v>
          </cell>
          <cell r="J282">
            <v>20</v>
          </cell>
          <cell r="K282" t="str">
            <v>Tipo: TURNO - Porc.: 85%</v>
          </cell>
          <cell r="L282" t="str">
            <v>JURISPRUDENCIA</v>
          </cell>
          <cell r="M282" t="str">
            <v> </v>
          </cell>
          <cell r="N282">
            <v>1050000</v>
          </cell>
          <cell r="O282" t="str">
            <v> </v>
          </cell>
          <cell r="P282">
            <v>739</v>
          </cell>
          <cell r="Q282">
            <v>26</v>
          </cell>
          <cell r="R282" t="str">
            <v>CLAUSTRO</v>
          </cell>
          <cell r="S282" t="str">
            <v>AJT004</v>
          </cell>
        </row>
        <row r="283">
          <cell r="B283" t="str">
            <v>0FAQ</v>
          </cell>
          <cell r="C283" t="str">
            <v>CUIDADO RESPIRATORIO EN EL PACIENTE CRÍTICO CON CERTIFICACIÓN BLS GRUPO A</v>
          </cell>
          <cell r="D283" t="str">
            <v>Semi-presencial</v>
          </cell>
          <cell r="E283" t="str">
            <v>CURSO (SIMULACIÓN)</v>
          </cell>
          <cell r="F283" t="str">
            <v> </v>
          </cell>
          <cell r="H283">
            <v>45727</v>
          </cell>
          <cell r="I283">
            <v>45788</v>
          </cell>
          <cell r="J283">
            <v>81</v>
          </cell>
          <cell r="K283" t="str">
            <v>Tipo: - Porc.: %</v>
          </cell>
          <cell r="L283" t="str">
            <v>ESCUELA DE MEDICINA Y CIENCIAS DE LA SALUD</v>
          </cell>
          <cell r="M283" t="str">
            <v> </v>
          </cell>
          <cell r="N283">
            <v>2900000</v>
          </cell>
          <cell r="O283" t="str">
            <v> </v>
          </cell>
          <cell r="P283">
            <v>739</v>
          </cell>
          <cell r="Q283">
            <v>11</v>
          </cell>
          <cell r="R283" t="str">
            <v>CENTRO DE SIMULACION</v>
          </cell>
          <cell r="S283" t="str">
            <v>ABT018</v>
          </cell>
        </row>
        <row r="284">
          <cell r="B284" t="str">
            <v>0F4P</v>
          </cell>
          <cell r="C284" t="str">
            <v>0F4P DIPLOMADO EN TERAPIAS ALTERNATIVAS: MAGNETOTERAPIA, HOMEOPATÍA, ESENCIAS FLORALES, TERAPIA NEURAL Y ACUPUNTURA</v>
          </cell>
          <cell r="D284" t="str">
            <v>Semi-presencial</v>
          </cell>
          <cell r="E284" t="str">
            <v>DIPLOMADO (ABIERTO)</v>
          </cell>
          <cell r="F284" t="str">
            <v> </v>
          </cell>
          <cell r="H284">
            <v>45727</v>
          </cell>
          <cell r="I284">
            <v>45875</v>
          </cell>
          <cell r="J284">
            <v>159</v>
          </cell>
          <cell r="K284" t="str">
            <v>Tipo: TURNO - Porc.: 85%</v>
          </cell>
          <cell r="L284" t="str">
            <v>ESCUELA DE MEDICINA Y CIENCIAS DE LA SALUD</v>
          </cell>
          <cell r="M284" t="str">
            <v> </v>
          </cell>
          <cell r="N284">
            <v>5170000</v>
          </cell>
          <cell r="O284" t="str">
            <v> </v>
          </cell>
          <cell r="P284">
            <v>739</v>
          </cell>
          <cell r="Q284">
            <v>31</v>
          </cell>
          <cell r="R284" t="str">
            <v>REMOTO Y QUINTA DE MUTIS</v>
          </cell>
          <cell r="S284" t="str">
            <v>ABT011</v>
          </cell>
        </row>
        <row r="285">
          <cell r="B285" t="str">
            <v>0F6O</v>
          </cell>
          <cell r="C285" t="str">
            <v>0F6O TRANSFORMA TU CREATIVIDAD CON IA: APRENDE A CREAR IMÁGENES, MÚSICA, VIDEO, ESCRITURA Y MÁS</v>
          </cell>
          <cell r="D285" t="str">
            <v>Semi-presencial</v>
          </cell>
          <cell r="E285" t="str">
            <v>CURSO (GSB)</v>
          </cell>
          <cell r="F285" t="str">
            <v> </v>
          </cell>
          <cell r="H285">
            <v>45727</v>
          </cell>
          <cell r="I285">
            <v>45757</v>
          </cell>
          <cell r="J285">
            <v>30</v>
          </cell>
          <cell r="K285" t="str">
            <v>Tipo: TURNO - Porc.: 85%</v>
          </cell>
          <cell r="L285" t="str">
            <v>ESCUELA DE ADMINISTRACION</v>
          </cell>
          <cell r="M285" t="str">
            <v> </v>
          </cell>
          <cell r="N285">
            <v>2500000</v>
          </cell>
          <cell r="O285" t="str">
            <v> </v>
          </cell>
          <cell r="P285">
            <v>739</v>
          </cell>
          <cell r="Q285">
            <v>10</v>
          </cell>
          <cell r="R285" t="str">
            <v>REMOTO Y CLAUSTRO</v>
          </cell>
          <cell r="S285" t="str">
            <v>AFT004</v>
          </cell>
        </row>
        <row r="286">
          <cell r="B286" t="str">
            <v>0F8V</v>
          </cell>
          <cell r="C286" t="str">
            <v>0F8V CURSO PLANIFICACIÓN DE PROYECTOS INMOBILIARIOS DE PEQUEÑA ESCALA</v>
          </cell>
          <cell r="D286" t="str">
            <v>Acceso Remoto</v>
          </cell>
          <cell r="E286" t="str">
            <v>CURSO (ABIERTO)</v>
          </cell>
          <cell r="F286" t="str">
            <v> </v>
          </cell>
          <cell r="H286">
            <v>45727</v>
          </cell>
          <cell r="I286">
            <v>45750</v>
          </cell>
          <cell r="J286">
            <v>48</v>
          </cell>
          <cell r="K286" t="str">
            <v>Tipo: TURNO - Porc.: 85%</v>
          </cell>
          <cell r="L286" t="str">
            <v>FACULTAD DE ESTUDIOS INTERNACIONES, POLITICOS Y URBANOS</v>
          </cell>
          <cell r="M286" t="str">
            <v> </v>
          </cell>
          <cell r="N286">
            <v>1850000</v>
          </cell>
          <cell r="O286" t="str">
            <v> </v>
          </cell>
          <cell r="P286">
            <v>739</v>
          </cell>
          <cell r="Q286">
            <v>24</v>
          </cell>
          <cell r="R286" t="str">
            <v>ACCESO REMOTO</v>
          </cell>
          <cell r="S286" t="str">
            <v>AGT011</v>
          </cell>
        </row>
        <row r="287">
          <cell r="B287" t="str">
            <v>0FIB</v>
          </cell>
          <cell r="C287" t="str">
            <v>0FIB LOS DERECHOS DE AUTOR EN EL ENTORNO DIGITAL UNA MIRADA LATINOAMERICANA A LA AGENDA DEL SCCR/OMPI</v>
          </cell>
          <cell r="D287" t="str">
            <v>Presencial</v>
          </cell>
          <cell r="E287" t="str">
            <v>CURSO (REGIÓN)</v>
          </cell>
          <cell r="F287" t="str">
            <v>EMPRESA - 217159460015 DATOS ABIERTOS TRANSPARENCIA Y ACCESO A LA INFORMACION D.</v>
          </cell>
          <cell r="H287">
            <v>45728</v>
          </cell>
          <cell r="I287">
            <v>45735</v>
          </cell>
          <cell r="J287">
            <v>4</v>
          </cell>
          <cell r="K287" t="str">
            <v>Tipo: - Porc.: %</v>
          </cell>
          <cell r="L287" t="str">
            <v>CANCILLERIA</v>
          </cell>
          <cell r="M287" t="str">
            <v> </v>
          </cell>
          <cell r="N287" t="str">
            <v> </v>
          </cell>
          <cell r="O287" t="str">
            <v> </v>
          </cell>
          <cell r="P287" t="str">
            <v> </v>
          </cell>
          <cell r="Q287">
            <v>0</v>
          </cell>
          <cell r="R287" t="str">
            <v>PRESENCIAL</v>
          </cell>
          <cell r="S287" t="str">
            <v>DCT001</v>
          </cell>
        </row>
        <row r="288">
          <cell r="B288" t="str">
            <v>0FJS</v>
          </cell>
          <cell r="C288" t="str">
            <v>TALLER COMUNICACIÓN Y GESTIÓN SOCIOEMOCIONAL: CLAVES PARA UN ENTORNO LABORAL SALUDABLE G2</v>
          </cell>
          <cell r="D288" t="str">
            <v>Presencial</v>
          </cell>
          <cell r="E288" t="str">
            <v>TALLER (CORPORATIVOS)</v>
          </cell>
          <cell r="F288" t="str">
            <v>EMPRESA - 8001163987 FONDO PARA EL FINANCIAMIENTO DEL SECTOR AGROPECUARIO</v>
          </cell>
          <cell r="H288">
            <v>45728</v>
          </cell>
          <cell r="I288">
            <v>45728</v>
          </cell>
          <cell r="J288">
            <v>2</v>
          </cell>
          <cell r="K288" t="str">
            <v>Tipo: TURNO - Porc.: 80%</v>
          </cell>
          <cell r="L288" t="str">
            <v>DECANATURA DEL MEDIO UNIVERSITARIO</v>
          </cell>
          <cell r="M288" t="str">
            <v> </v>
          </cell>
          <cell r="N288">
            <v>2000000</v>
          </cell>
          <cell r="O288" t="str">
            <v> </v>
          </cell>
          <cell r="P288">
            <v>739</v>
          </cell>
          <cell r="Q288">
            <v>15</v>
          </cell>
          <cell r="R288" t="str">
            <v xml:space="preserve">PRESENCIAL SEDE EXTERNA FINAGRO CARRERA 13 # 28 - </v>
          </cell>
          <cell r="S288" t="str">
            <v>AUT006</v>
          </cell>
        </row>
        <row r="289">
          <cell r="B289" t="str">
            <v>0FJT</v>
          </cell>
          <cell r="C289" t="str">
            <v>TALLER COMUNICACIÓN Y GESTIÓN SOCIOEMOCIONAL: CLAVES PARA UN ENTORNO LABORAL SALUDABLE G3</v>
          </cell>
          <cell r="D289" t="str">
            <v>Presencial</v>
          </cell>
          <cell r="E289" t="str">
            <v>TALLER (CORPORATIVOS)</v>
          </cell>
          <cell r="F289" t="str">
            <v>EMPRESA - 8001163987 FONDO PARA EL FINANCIAMIENTO DEL SECTOR AGROPECUARIO</v>
          </cell>
          <cell r="H289">
            <v>45728</v>
          </cell>
          <cell r="I289">
            <v>45728</v>
          </cell>
          <cell r="J289">
            <v>2</v>
          </cell>
          <cell r="K289" t="str">
            <v>Tipo: TURNO - Porc.: 80%</v>
          </cell>
          <cell r="L289" t="str">
            <v>DECANATURA DEL MEDIO UNIVERSITARIO</v>
          </cell>
          <cell r="M289" t="str">
            <v> </v>
          </cell>
          <cell r="N289">
            <v>2000000</v>
          </cell>
          <cell r="O289" t="str">
            <v> </v>
          </cell>
          <cell r="P289">
            <v>739</v>
          </cell>
          <cell r="Q289">
            <v>7</v>
          </cell>
          <cell r="R289" t="str">
            <v xml:space="preserve">PRESENCIAL SEDE EXTERNA FINAGRO CARRERA 13 # 28 - </v>
          </cell>
          <cell r="S289" t="str">
            <v>AUT006</v>
          </cell>
        </row>
        <row r="290">
          <cell r="B290" t="str">
            <v>0FMA</v>
          </cell>
          <cell r="C290" t="str">
            <v>TALLER PRESENCIAL - PLANEACIÓN ESTRATÉGICA</v>
          </cell>
          <cell r="D290" t="str">
            <v>Presencial</v>
          </cell>
          <cell r="E290" t="str">
            <v>TALLER (CORPORATIVOS)</v>
          </cell>
          <cell r="F290" t="str">
            <v>EMPRESA - 9002687479 PAREX RESOURCES INC</v>
          </cell>
          <cell r="H290">
            <v>45728</v>
          </cell>
          <cell r="I290">
            <v>45728</v>
          </cell>
          <cell r="J290">
            <v>8</v>
          </cell>
          <cell r="K290" t="str">
            <v>Tipo: TURNO - Porc.: 85%</v>
          </cell>
          <cell r="L290" t="str">
            <v>ESCUELA DE ADMINISTRACION</v>
          </cell>
          <cell r="M290" t="str">
            <v> </v>
          </cell>
          <cell r="N290">
            <v>7500000</v>
          </cell>
          <cell r="O290" t="str">
            <v> </v>
          </cell>
          <cell r="P290">
            <v>739</v>
          </cell>
          <cell r="Q290">
            <v>12</v>
          </cell>
          <cell r="R290" t="str">
            <v>PRESENCIAL SEDE EXTERNA HOTEL ESTELAR LA FONTANA A</v>
          </cell>
          <cell r="S290" t="str">
            <v>AFT006</v>
          </cell>
        </row>
        <row r="291">
          <cell r="B291" t="str">
            <v>0FM1</v>
          </cell>
          <cell r="C291" t="str">
            <v>INNOVACIÓN Y TRANSFORMACIÓN DIGITAL: DESARROLLANDO LÍDERES DE EQUIPOS DE ALTO RENDIMIENTO - G1</v>
          </cell>
          <cell r="D291" t="str">
            <v>Mixto</v>
          </cell>
          <cell r="E291" t="str">
            <v>DIPLOMADO (CORPORATIVOS)</v>
          </cell>
          <cell r="F291" t="str">
            <v>EMPRESA - 8600000064 Alianza Team</v>
          </cell>
          <cell r="H291">
            <v>45728</v>
          </cell>
          <cell r="I291">
            <v>45890</v>
          </cell>
          <cell r="J291">
            <v>120</v>
          </cell>
          <cell r="K291" t="str">
            <v>Tipo: TURNO - Porc.: 85%</v>
          </cell>
          <cell r="L291" t="str">
            <v>ESCUELA DE ADMINISTRACION</v>
          </cell>
          <cell r="M291" t="str">
            <v> </v>
          </cell>
          <cell r="N291" t="str">
            <v> </v>
          </cell>
          <cell r="O291" t="str">
            <v> </v>
          </cell>
          <cell r="P291" t="str">
            <v> </v>
          </cell>
          <cell r="Q291">
            <v>0</v>
          </cell>
          <cell r="R291" t="str">
            <v>PRESENCIAL SEDE CLAUSTRO ACCESO REMOTO ZOOM</v>
          </cell>
          <cell r="S291" t="str">
            <v>AFT006</v>
          </cell>
        </row>
        <row r="292">
          <cell r="B292" t="str">
            <v>0FFG</v>
          </cell>
          <cell r="C292" t="str">
            <v>0FFG JBS COLOMBIA MUSICAL THEATER WORKSHOP BOGOTÁ, COLOMBIA</v>
          </cell>
          <cell r="D292" t="str">
            <v>Presencial</v>
          </cell>
          <cell r="E292" t="str">
            <v>SEMINARIO (ABIERTO)</v>
          </cell>
          <cell r="F292" t="str">
            <v>EMPRESA - 210998841 CENTER FOR AMERICAN DANCE INC.</v>
          </cell>
          <cell r="H292">
            <v>45730</v>
          </cell>
          <cell r="I292">
            <v>45732</v>
          </cell>
          <cell r="J292">
            <v>14</v>
          </cell>
          <cell r="K292" t="str">
            <v>Tipo: TURNO - Porc.: 85%</v>
          </cell>
          <cell r="L292" t="str">
            <v>FACULTAD DE CREACIÓN</v>
          </cell>
          <cell r="M292" t="str">
            <v> </v>
          </cell>
          <cell r="N292" t="str">
            <v> </v>
          </cell>
          <cell r="O292" t="str">
            <v> </v>
          </cell>
          <cell r="P292" t="str">
            <v> </v>
          </cell>
          <cell r="Q292">
            <v>0</v>
          </cell>
          <cell r="R292" t="str">
            <v>SEDE EXTERNA MISI</v>
          </cell>
          <cell r="S292" t="str">
            <v>AAT009</v>
          </cell>
        </row>
        <row r="293">
          <cell r="B293" t="str">
            <v>0FHF</v>
          </cell>
          <cell r="C293" t="str">
            <v>ECOGRAFÍA HEPÁTICA G1-2025</v>
          </cell>
          <cell r="D293" t="str">
            <v>Presencial</v>
          </cell>
          <cell r="E293" t="str">
            <v>CURSO (SIMULACIÓN)</v>
          </cell>
          <cell r="F293" t="str">
            <v>EMPRESA - 8600379502 FUNDACIÓN SANTA FE DE BOGOTÁ</v>
          </cell>
          <cell r="H293">
            <v>45730</v>
          </cell>
          <cell r="I293">
            <v>45731</v>
          </cell>
          <cell r="J293">
            <v>11</v>
          </cell>
          <cell r="K293" t="str">
            <v>Tipo: TURNO - Porc.: 85%</v>
          </cell>
          <cell r="L293" t="str">
            <v>ESCUELA DE MEDICINA Y CIENCIAS DE LA SALUD</v>
          </cell>
          <cell r="M293" t="str">
            <v> </v>
          </cell>
          <cell r="N293">
            <v>9500000</v>
          </cell>
          <cell r="O293" t="str">
            <v> </v>
          </cell>
          <cell r="P293">
            <v>739</v>
          </cell>
          <cell r="Q293">
            <v>0</v>
          </cell>
          <cell r="R293" t="str">
            <v>CENTRO DE SIMULACION - FUNDACIÓN SANTAFÉ DE BOGOTÁ</v>
          </cell>
          <cell r="S293" t="str">
            <v>ABT018</v>
          </cell>
        </row>
        <row r="294">
          <cell r="B294" t="str">
            <v>0F8Z</v>
          </cell>
          <cell r="C294" t="str">
            <v>0F8Z SEMINARIO UR SENIOR RELIGIONES DE MUNDO</v>
          </cell>
          <cell r="D294" t="str">
            <v>Acceso Remoto</v>
          </cell>
          <cell r="E294" t="str">
            <v>SEMINARIO UR SENIOR (ABIERTO)</v>
          </cell>
          <cell r="F294" t="str">
            <v> </v>
          </cell>
          <cell r="H294">
            <v>45730</v>
          </cell>
          <cell r="I294">
            <v>45800</v>
          </cell>
          <cell r="J294">
            <v>20</v>
          </cell>
          <cell r="K294" t="str">
            <v>Tipo: TURNO - Porc.: 85%</v>
          </cell>
          <cell r="L294" t="str">
            <v>ESCUELA DE CIENCIAS HUMANAS</v>
          </cell>
          <cell r="M294" t="str">
            <v> </v>
          </cell>
          <cell r="N294">
            <v>380000</v>
          </cell>
          <cell r="O294" t="str">
            <v> </v>
          </cell>
          <cell r="P294">
            <v>739</v>
          </cell>
          <cell r="Q294">
            <v>27</v>
          </cell>
          <cell r="R294" t="str">
            <v>ACCESO REMOTO</v>
          </cell>
          <cell r="S294" t="str">
            <v>ACT011</v>
          </cell>
        </row>
        <row r="295">
          <cell r="B295" t="str">
            <v>0FGR</v>
          </cell>
          <cell r="C295" t="str">
            <v>POCUS (POINT OF CARE ULTRASOUND) PEDIÁTRICO GRUPO A-2025</v>
          </cell>
          <cell r="D295" t="str">
            <v>Presencial</v>
          </cell>
          <cell r="E295" t="str">
            <v>CURSO (SIMULACIÓN)</v>
          </cell>
          <cell r="F295" t="str">
            <v> </v>
          </cell>
          <cell r="H295">
            <v>45731</v>
          </cell>
          <cell r="I295">
            <v>45731</v>
          </cell>
          <cell r="J295">
            <v>10</v>
          </cell>
          <cell r="K295" t="str">
            <v>Tipo: TURNO - Porc.: 15%</v>
          </cell>
          <cell r="L295" t="str">
            <v>ESCUELA DE MEDICINA Y CIENCIAS DE LA SALUD</v>
          </cell>
          <cell r="M295" t="str">
            <v> </v>
          </cell>
          <cell r="N295">
            <v>1550000</v>
          </cell>
          <cell r="O295" t="str">
            <v> </v>
          </cell>
          <cell r="P295">
            <v>739</v>
          </cell>
          <cell r="Q295">
            <v>11</v>
          </cell>
          <cell r="R295" t="str">
            <v>CENTRO DE SIMULACION</v>
          </cell>
          <cell r="S295" t="str">
            <v>ABT018</v>
          </cell>
        </row>
        <row r="296">
          <cell r="B296" t="str">
            <v>0FK3</v>
          </cell>
          <cell r="C296" t="str">
            <v>BLS ACLS GRUPO I6-2025</v>
          </cell>
          <cell r="D296" t="str">
            <v>Semi-presencial</v>
          </cell>
          <cell r="E296" t="str">
            <v>CURSO (SIMULACIÓN)</v>
          </cell>
          <cell r="F296" t="str">
            <v>EMPRESA - 860.007.759-3 COLEGIO MAYOR DE NUESTRA SEÑORA DEL ROSARIO</v>
          </cell>
          <cell r="H296">
            <v>45731</v>
          </cell>
          <cell r="I296">
            <v>45732</v>
          </cell>
          <cell r="J296">
            <v>48</v>
          </cell>
          <cell r="K296" t="str">
            <v>Tipo: TURNO - Porc.: 85%</v>
          </cell>
          <cell r="L296" t="str">
            <v>ESCUELA DE MEDICINA Y CIENCIAS DE LA SALUD</v>
          </cell>
          <cell r="M296" t="str">
            <v> </v>
          </cell>
          <cell r="N296">
            <v>9100000</v>
          </cell>
          <cell r="O296" t="str">
            <v> </v>
          </cell>
          <cell r="P296">
            <v>739</v>
          </cell>
          <cell r="Q296">
            <v>12</v>
          </cell>
          <cell r="R296" t="str">
            <v>CENTRO DE SIMULACION</v>
          </cell>
          <cell r="S296" t="str">
            <v>ABT014</v>
          </cell>
        </row>
        <row r="297">
          <cell r="B297" t="str">
            <v>0FK4</v>
          </cell>
          <cell r="C297" t="str">
            <v>BLS ACLS GRUPO R4-2025</v>
          </cell>
          <cell r="D297" t="str">
            <v>Semi-presencial</v>
          </cell>
          <cell r="E297" t="str">
            <v>CURSO (SIMULACIÓN)</v>
          </cell>
          <cell r="F297" t="str">
            <v>EMPRESA - 860.007.759-3 COLEGIO MAYOR DE NUESTRA SEÑORA DEL ROSARIO</v>
          </cell>
          <cell r="H297">
            <v>45731</v>
          </cell>
          <cell r="I297">
            <v>45732</v>
          </cell>
          <cell r="J297">
            <v>48</v>
          </cell>
          <cell r="K297" t="str">
            <v>Tipo: TURNO - Porc.: 85%</v>
          </cell>
          <cell r="L297" t="str">
            <v>ESCUELA DE MEDICINA Y CIENCIAS DE LA SALUD</v>
          </cell>
          <cell r="M297" t="str">
            <v> </v>
          </cell>
          <cell r="N297">
            <v>11700000</v>
          </cell>
          <cell r="O297" t="str">
            <v> </v>
          </cell>
          <cell r="P297">
            <v>739</v>
          </cell>
          <cell r="Q297">
            <v>9</v>
          </cell>
          <cell r="R297" t="str">
            <v>CENTRO DE SIMULACION</v>
          </cell>
          <cell r="S297" t="str">
            <v>ABT014</v>
          </cell>
        </row>
        <row r="298">
          <cell r="B298" t="str">
            <v>0FK5</v>
          </cell>
          <cell r="C298" t="str">
            <v>PALS GRUPO I6-2025</v>
          </cell>
          <cell r="D298" t="str">
            <v>Semi-presencial</v>
          </cell>
          <cell r="E298" t="str">
            <v>CURSO (SIMULACIÓN)</v>
          </cell>
          <cell r="F298" t="str">
            <v>EMPRESA - 860.007.759-3 COLEGIO MAYOR DE NUESTRA SEÑORA DEL ROSARIO</v>
          </cell>
          <cell r="H298">
            <v>45731</v>
          </cell>
          <cell r="I298">
            <v>45732</v>
          </cell>
          <cell r="J298">
            <v>40</v>
          </cell>
          <cell r="K298" t="str">
            <v>Tipo: TURNO - Porc.: 85%</v>
          </cell>
          <cell r="L298" t="str">
            <v>ESCUELA DE MEDICINA Y CIENCIAS DE LA SALUD</v>
          </cell>
          <cell r="M298" t="str">
            <v> </v>
          </cell>
          <cell r="N298">
            <v>13020000</v>
          </cell>
          <cell r="O298" t="str">
            <v> </v>
          </cell>
          <cell r="P298">
            <v>739</v>
          </cell>
          <cell r="Q298">
            <v>15</v>
          </cell>
          <cell r="R298" t="str">
            <v>CENTRO DE SIMULACION</v>
          </cell>
          <cell r="S298" t="str">
            <v>ABT014</v>
          </cell>
        </row>
        <row r="299">
          <cell r="B299" t="str">
            <v>0F5B</v>
          </cell>
          <cell r="C299" t="str">
            <v>BLS ACLS GRUPO C-2025</v>
          </cell>
          <cell r="D299" t="str">
            <v>Presencial</v>
          </cell>
          <cell r="E299" t="str">
            <v>CURSO (SIMULACIÓN)</v>
          </cell>
          <cell r="F299" t="str">
            <v> </v>
          </cell>
          <cell r="H299">
            <v>45731</v>
          </cell>
          <cell r="I299">
            <v>45732</v>
          </cell>
          <cell r="J299">
            <v>48</v>
          </cell>
          <cell r="K299" t="str">
            <v>Tipo: TURNO - Porc.: 85%</v>
          </cell>
          <cell r="L299" t="str">
            <v>ESCUELA DE MEDICINA Y CIENCIAS DE LA SALUD</v>
          </cell>
          <cell r="M299" t="str">
            <v> </v>
          </cell>
          <cell r="N299">
            <v>1200000</v>
          </cell>
          <cell r="O299" t="str">
            <v> </v>
          </cell>
          <cell r="P299">
            <v>739</v>
          </cell>
          <cell r="Q299">
            <v>13</v>
          </cell>
          <cell r="R299" t="str">
            <v>CENTRO DE SIMULACION</v>
          </cell>
          <cell r="S299" t="str">
            <v>ABT018</v>
          </cell>
        </row>
        <row r="300">
          <cell r="B300" t="str">
            <v>0EX7</v>
          </cell>
          <cell r="C300" t="str">
            <v>0EX7 TALLER DE SECOP II</v>
          </cell>
          <cell r="D300" t="str">
            <v>Acceso Remoto</v>
          </cell>
          <cell r="E300" t="str">
            <v>SEMINARIO (REGIÓN)</v>
          </cell>
          <cell r="F300" t="str">
            <v>EMPRESA - 892000592 FENALCO META</v>
          </cell>
          <cell r="H300">
            <v>45733</v>
          </cell>
          <cell r="I300">
            <v>45737</v>
          </cell>
          <cell r="J300">
            <v>15</v>
          </cell>
          <cell r="K300" t="str">
            <v>Tipo: TURNO - Porc.: 85%</v>
          </cell>
          <cell r="L300" t="str">
            <v>JURISPRUDENCIA</v>
          </cell>
          <cell r="M300" t="str">
            <v> </v>
          </cell>
          <cell r="N300">
            <v>300000</v>
          </cell>
          <cell r="O300" t="str">
            <v> </v>
          </cell>
          <cell r="P300">
            <v>739</v>
          </cell>
          <cell r="Q300">
            <v>61</v>
          </cell>
          <cell r="R300" t="str">
            <v>ACCESO REMOTO</v>
          </cell>
          <cell r="S300" t="str">
            <v>AJT019</v>
          </cell>
        </row>
        <row r="301">
          <cell r="B301" t="str">
            <v>0FA3</v>
          </cell>
          <cell r="C301" t="str">
            <v>0FA3 DIPLOMADO EN NUTRICIÓN Y ACTIVIDAD FÍSICA: NUEVOS ABORDAJES</v>
          </cell>
          <cell r="D301" t="str">
            <v>Semi-presencial</v>
          </cell>
          <cell r="E301" t="str">
            <v>DIPLOMADO (ABIERTO)</v>
          </cell>
          <cell r="F301" t="str">
            <v> </v>
          </cell>
          <cell r="H301">
            <v>45733</v>
          </cell>
          <cell r="I301">
            <v>45814</v>
          </cell>
          <cell r="J301">
            <v>90</v>
          </cell>
          <cell r="K301" t="str">
            <v>Tipo: TURNO - Porc.: 85%</v>
          </cell>
          <cell r="L301" t="str">
            <v>ESCUELA DE MEDICINA Y CIENCIAS DE LA SALUD</v>
          </cell>
          <cell r="M301" t="str">
            <v> </v>
          </cell>
          <cell r="N301">
            <v>2700000</v>
          </cell>
          <cell r="O301" t="str">
            <v> </v>
          </cell>
          <cell r="P301">
            <v>739</v>
          </cell>
          <cell r="Q301">
            <v>14</v>
          </cell>
          <cell r="R301" t="str">
            <v>ACCESO REMOTO ¿ QUINTA MUTIS</v>
          </cell>
          <cell r="S301" t="str">
            <v>ABT011</v>
          </cell>
        </row>
        <row r="302">
          <cell r="B302" t="str">
            <v>0FB8</v>
          </cell>
          <cell r="C302" t="str">
            <v>ACTUALIZACIÓN PARA LOS ESTADOS MAYORES DE LAS FUERZAS NAVALES</v>
          </cell>
          <cell r="D302" t="str">
            <v>Mixto</v>
          </cell>
          <cell r="E302" t="str">
            <v>SEMINARIO (CORPORATIVOS)</v>
          </cell>
          <cell r="F302" t="str">
            <v>EMPRESA - 800141644-1 Armada Nacional de Colombia</v>
          </cell>
          <cell r="H302">
            <v>45733</v>
          </cell>
          <cell r="I302">
            <v>45798</v>
          </cell>
          <cell r="J302">
            <v>40</v>
          </cell>
          <cell r="K302" t="str">
            <v>Tipo: TURNO - Porc.: 85%</v>
          </cell>
          <cell r="L302" t="str">
            <v>FACULTAD DE ESTUDIOS INTERNACIONES, POLITICOS Y URBANOS</v>
          </cell>
          <cell r="M302" t="str">
            <v> </v>
          </cell>
          <cell r="N302">
            <v>80000000</v>
          </cell>
          <cell r="O302" t="str">
            <v> </v>
          </cell>
          <cell r="P302">
            <v>739</v>
          </cell>
          <cell r="Q302">
            <v>46</v>
          </cell>
          <cell r="R302" t="str">
            <v>SEDE ENTIDAD</v>
          </cell>
          <cell r="S302" t="str">
            <v>AGT003</v>
          </cell>
        </row>
        <row r="303">
          <cell r="B303" t="str">
            <v>0FGQ</v>
          </cell>
          <cell r="C303" t="str">
            <v>0FGQ VENTAS INTELIGENTES: LA IA COMO TU ALIADA ESTRATÉGICA EL FUTURO ES AHORA, ¿ESTAS PREPARADO?</v>
          </cell>
          <cell r="D303" t="str">
            <v>Acceso Remoto</v>
          </cell>
          <cell r="E303" t="str">
            <v>CURSO (REGIÓN)</v>
          </cell>
          <cell r="F303" t="str">
            <v>EMPRESA - 892000592 FENALCO META</v>
          </cell>
          <cell r="H303">
            <v>45733</v>
          </cell>
          <cell r="I303">
            <v>45749</v>
          </cell>
          <cell r="J303">
            <v>15</v>
          </cell>
          <cell r="K303" t="str">
            <v>Tipo: TURNO - Porc.: 85%</v>
          </cell>
          <cell r="L303" t="str">
            <v>ESCUELA DE ADMINISTRACION</v>
          </cell>
          <cell r="M303" t="str">
            <v> </v>
          </cell>
          <cell r="N303">
            <v>300000</v>
          </cell>
          <cell r="O303" t="str">
            <v> </v>
          </cell>
          <cell r="P303">
            <v>739</v>
          </cell>
          <cell r="Q303">
            <v>59</v>
          </cell>
          <cell r="R303" t="str">
            <v>ACCESO REMOTO</v>
          </cell>
          <cell r="S303" t="str">
            <v>AFT021</v>
          </cell>
        </row>
        <row r="304">
          <cell r="B304" t="str">
            <v>0FM8</v>
          </cell>
          <cell r="C304" t="str">
            <v>CURSO ACTUALIDAD Y FUTURO DEL SECTOR ENERGÉTICO</v>
          </cell>
          <cell r="D304" t="str">
            <v>Semi-presencial</v>
          </cell>
          <cell r="E304" t="str">
            <v>CURSO (CORPORATIVOS)</v>
          </cell>
          <cell r="F304" t="str">
            <v>EMPRESA - 8901055263 PROMIGAS S.A. E.S.P.</v>
          </cell>
          <cell r="H304">
            <v>45733</v>
          </cell>
          <cell r="I304">
            <v>45777</v>
          </cell>
          <cell r="J304">
            <v>24</v>
          </cell>
          <cell r="K304" t="str">
            <v>Tipo: TURNO - Porc.: 85%</v>
          </cell>
          <cell r="L304" t="str">
            <v>FACULTAD DE CIENCIAS NATURALES</v>
          </cell>
          <cell r="M304" t="str">
            <v> </v>
          </cell>
          <cell r="N304">
            <v>24500000</v>
          </cell>
          <cell r="O304" t="str">
            <v> </v>
          </cell>
          <cell r="P304">
            <v>739</v>
          </cell>
          <cell r="Q304">
            <v>0</v>
          </cell>
          <cell r="R304" t="str">
            <v>ACCESO REMOTO TEAMS Y PRESENCIAL SEDE EXTERNA BARR</v>
          </cell>
          <cell r="S304" t="str">
            <v>ADT006</v>
          </cell>
        </row>
        <row r="305">
          <cell r="B305" t="str">
            <v>0F8C</v>
          </cell>
          <cell r="C305" t="str">
            <v>0F8C DIPLOMADO EN NEUROGERENCIA INNOVACIÓN Y LIDERAZGO ESTRATÉGICO</v>
          </cell>
          <cell r="D305" t="str">
            <v>Acceso Remoto</v>
          </cell>
          <cell r="E305" t="str">
            <v>DIPLOMADO (ABIERTO)</v>
          </cell>
          <cell r="F305" t="str">
            <v> </v>
          </cell>
          <cell r="H305">
            <v>45733</v>
          </cell>
          <cell r="I305">
            <v>45848</v>
          </cell>
          <cell r="J305">
            <v>81</v>
          </cell>
          <cell r="K305" t="str">
            <v>Tipo: TURNO - Porc.: 85%</v>
          </cell>
          <cell r="L305" t="str">
            <v>DECANATURA DEL MEDIO UNIVERSITARIO</v>
          </cell>
          <cell r="M305" t="str">
            <v> </v>
          </cell>
          <cell r="N305">
            <v>2200000</v>
          </cell>
          <cell r="O305" t="str">
            <v> </v>
          </cell>
          <cell r="P305">
            <v>739</v>
          </cell>
          <cell r="Q305">
            <v>35</v>
          </cell>
          <cell r="R305" t="str">
            <v>ACCESO REMOTO</v>
          </cell>
          <cell r="S305" t="str">
            <v>AUT011</v>
          </cell>
        </row>
        <row r="306">
          <cell r="B306" t="str">
            <v>0F8R</v>
          </cell>
          <cell r="C306" t="str">
            <v>0F8R DIPLOMADO EN DERECHO DISCIPLINARIO</v>
          </cell>
          <cell r="D306" t="str">
            <v>Acceso Remoto</v>
          </cell>
          <cell r="E306" t="str">
            <v>DIPLOMADO (ABIERTO)</v>
          </cell>
          <cell r="F306" t="str">
            <v> </v>
          </cell>
          <cell r="H306">
            <v>45733</v>
          </cell>
          <cell r="I306">
            <v>45817</v>
          </cell>
          <cell r="J306">
            <v>80</v>
          </cell>
          <cell r="K306" t="str">
            <v>Tipo: TURNO - Porc.: 85%</v>
          </cell>
          <cell r="L306" t="str">
            <v>JURISPRUDENCIA</v>
          </cell>
          <cell r="M306" t="str">
            <v> </v>
          </cell>
          <cell r="N306">
            <v>2879000</v>
          </cell>
          <cell r="O306" t="str">
            <v> </v>
          </cell>
          <cell r="P306">
            <v>739</v>
          </cell>
          <cell r="Q306">
            <v>26</v>
          </cell>
          <cell r="R306" t="str">
            <v>ACCESO REMOTO</v>
          </cell>
          <cell r="S306" t="str">
            <v>AJT011</v>
          </cell>
        </row>
        <row r="307">
          <cell r="B307" t="str">
            <v>0F83</v>
          </cell>
          <cell r="C307" t="str">
            <v>0F83 DIPLOMADO VIRTUAL EN ACTUALIZACIÓN EN DERECHO</v>
          </cell>
          <cell r="D307" t="str">
            <v>Virtual</v>
          </cell>
          <cell r="E307" t="str">
            <v>DIPLOMADO (ABIERTO)</v>
          </cell>
          <cell r="F307" t="str">
            <v> </v>
          </cell>
          <cell r="H307">
            <v>45733</v>
          </cell>
          <cell r="I307">
            <v>45858</v>
          </cell>
          <cell r="J307">
            <v>80</v>
          </cell>
          <cell r="K307" t="str">
            <v>Tipo: CURSO - Porc.: 85%</v>
          </cell>
          <cell r="L307" t="str">
            <v>JURISPRUDENCIA</v>
          </cell>
          <cell r="M307" t="str">
            <v> </v>
          </cell>
          <cell r="N307">
            <v>2500000</v>
          </cell>
          <cell r="O307" t="str">
            <v> </v>
          </cell>
          <cell r="P307">
            <v>739</v>
          </cell>
          <cell r="Q307">
            <v>10</v>
          </cell>
          <cell r="R307" t="str">
            <v>VIRTUAL</v>
          </cell>
          <cell r="S307" t="str">
            <v>AJT011</v>
          </cell>
        </row>
        <row r="308">
          <cell r="B308" t="str">
            <v>0FER</v>
          </cell>
          <cell r="C308" t="str">
            <v>0FER SEMINARIO ABORDAJE JUDICIAL DE LOS DELITOS CONTRA LOS RECURSOS NATURALES Y EL MEDIO AMBIENTE</v>
          </cell>
          <cell r="D308" t="str">
            <v>Presencial</v>
          </cell>
          <cell r="E308" t="str">
            <v>SEMINARIO (CORPORATIVOS)</v>
          </cell>
          <cell r="F308" t="str">
            <v>EMPRESA - 900480566 CHEMONICS INTERNATIONAL INC</v>
          </cell>
          <cell r="H308">
            <v>45734</v>
          </cell>
          <cell r="I308">
            <v>45743</v>
          </cell>
          <cell r="J308">
            <v>20</v>
          </cell>
          <cell r="K308" t="str">
            <v>Tipo: TURNO - Porc.: 80%</v>
          </cell>
          <cell r="L308" t="str">
            <v>JURISPRUDENCIA</v>
          </cell>
          <cell r="M308" t="str">
            <v> </v>
          </cell>
          <cell r="N308">
            <v>66127725</v>
          </cell>
          <cell r="O308" t="str">
            <v> </v>
          </cell>
          <cell r="P308">
            <v>739</v>
          </cell>
          <cell r="Q308">
            <v>0</v>
          </cell>
          <cell r="R308" t="str">
            <v>PRESENCIAL SEDE EXTERNA - VILLAVICENCIO (META)</v>
          </cell>
          <cell r="S308" t="str">
            <v>AJT006</v>
          </cell>
        </row>
        <row r="309">
          <cell r="B309" t="str">
            <v>0FF7</v>
          </cell>
          <cell r="C309" t="str">
            <v>0FF7 CURSO GESTIÓN PRESUPUESTAL PÚBLICA</v>
          </cell>
          <cell r="D309" t="str">
            <v>Acceso Remoto</v>
          </cell>
          <cell r="E309" t="str">
            <v>CURSO (ABIERTO)</v>
          </cell>
          <cell r="F309" t="str">
            <v> </v>
          </cell>
          <cell r="H309">
            <v>45734</v>
          </cell>
          <cell r="I309">
            <v>45806</v>
          </cell>
          <cell r="J309">
            <v>38</v>
          </cell>
          <cell r="K309" t="str">
            <v>Tipo: TURNO - Porc.: 85%</v>
          </cell>
          <cell r="L309" t="str">
            <v>FACULTAD DE ECONOMIA</v>
          </cell>
          <cell r="M309" t="str">
            <v> </v>
          </cell>
          <cell r="N309">
            <v>1100000</v>
          </cell>
          <cell r="O309" t="str">
            <v> </v>
          </cell>
          <cell r="P309">
            <v>739</v>
          </cell>
          <cell r="Q309">
            <v>33</v>
          </cell>
          <cell r="R309" t="str">
            <v>ACCESO REMOTO</v>
          </cell>
          <cell r="S309" t="str">
            <v>AET011</v>
          </cell>
        </row>
        <row r="310">
          <cell r="B310" t="str">
            <v>0F8S</v>
          </cell>
          <cell r="C310" t="str">
            <v>0F8S DIPLOMADO SEXUALIDADES Y SANACIÓN DESDE EL CUERPO-TIERRA-TERRITORIO</v>
          </cell>
          <cell r="D310" t="str">
            <v>Semi-presencial</v>
          </cell>
          <cell r="E310" t="str">
            <v>DIPLOMADO (ABIERTO)</v>
          </cell>
          <cell r="F310" t="str">
            <v> </v>
          </cell>
          <cell r="H310">
            <v>45734</v>
          </cell>
          <cell r="I310">
            <v>45780</v>
          </cell>
          <cell r="J310">
            <v>85</v>
          </cell>
          <cell r="K310" t="str">
            <v>Tipo: TURNO - Porc.: 85%</v>
          </cell>
          <cell r="L310" t="str">
            <v>JANUS - VICERRECTORIA</v>
          </cell>
          <cell r="M310" t="str">
            <v> </v>
          </cell>
          <cell r="N310">
            <v>2000000</v>
          </cell>
          <cell r="O310" t="str">
            <v> </v>
          </cell>
          <cell r="P310">
            <v>739</v>
          </cell>
          <cell r="Q310">
            <v>19</v>
          </cell>
          <cell r="R310" t="str">
            <v>ACCESO REMOTO Y QUINTA DE MUTIS</v>
          </cell>
          <cell r="S310" t="str">
            <v>AVT001</v>
          </cell>
        </row>
        <row r="311">
          <cell r="B311" t="str">
            <v>0F8Y</v>
          </cell>
          <cell r="C311" t="str">
            <v>0F8Y SEMINARIO MARKETING EN REDES SOCIALES</v>
          </cell>
          <cell r="D311" t="str">
            <v>Acceso Remoto</v>
          </cell>
          <cell r="E311" t="str">
            <v>SEMINARIO (GSB)</v>
          </cell>
          <cell r="F311" t="str">
            <v> </v>
          </cell>
          <cell r="H311">
            <v>45734</v>
          </cell>
          <cell r="I311">
            <v>45743</v>
          </cell>
          <cell r="J311">
            <v>12</v>
          </cell>
          <cell r="K311" t="str">
            <v>Tipo: TURNO - Porc.: 85%</v>
          </cell>
          <cell r="L311" t="str">
            <v>ESCUELA DE ADMINISTRACION</v>
          </cell>
          <cell r="M311" t="str">
            <v> </v>
          </cell>
          <cell r="N311">
            <v>396000</v>
          </cell>
          <cell r="O311" t="str">
            <v> </v>
          </cell>
          <cell r="P311">
            <v>739</v>
          </cell>
          <cell r="Q311">
            <v>15</v>
          </cell>
          <cell r="R311" t="str">
            <v>ACCESO REMOTO</v>
          </cell>
          <cell r="S311" t="str">
            <v>AFT004</v>
          </cell>
        </row>
        <row r="312">
          <cell r="B312" t="str">
            <v>0F85</v>
          </cell>
          <cell r="C312" t="str">
            <v>0F85 DIPLOMADO EN EPIDEMIOLOGÍA E INVESTIGACIÓN CLÍNICA</v>
          </cell>
          <cell r="D312" t="str">
            <v>Acceso Remoto</v>
          </cell>
          <cell r="E312" t="str">
            <v>DIPLOMADO (ABIERTO)</v>
          </cell>
          <cell r="F312" t="str">
            <v> </v>
          </cell>
          <cell r="H312">
            <v>45734</v>
          </cell>
          <cell r="I312">
            <v>45827</v>
          </cell>
          <cell r="J312">
            <v>100</v>
          </cell>
          <cell r="K312" t="str">
            <v>Tipo: TURNO - Porc.: 85%</v>
          </cell>
          <cell r="L312" t="str">
            <v>ESCUELA DE MEDICINA Y CIENCIAS DE LA SALUD</v>
          </cell>
          <cell r="M312" t="str">
            <v> </v>
          </cell>
          <cell r="N312">
            <v>2700000</v>
          </cell>
          <cell r="O312" t="str">
            <v> </v>
          </cell>
          <cell r="P312">
            <v>739</v>
          </cell>
          <cell r="Q312">
            <v>45</v>
          </cell>
          <cell r="R312" t="str">
            <v>ACCESO REMOTO</v>
          </cell>
          <cell r="S312" t="str">
            <v>ABT011</v>
          </cell>
        </row>
        <row r="313">
          <cell r="B313" t="str">
            <v>0F92</v>
          </cell>
          <cell r="C313" t="str">
            <v>0F92 CURSO ARQUITECTURA FORENSE: INVESTIGANDO LA VIOLENCIA EN AMÉRICA LATINA</v>
          </cell>
          <cell r="D313" t="str">
            <v>Acceso Remoto</v>
          </cell>
          <cell r="E313" t="str">
            <v>CURSO (ABIERTO)</v>
          </cell>
          <cell r="F313" t="str">
            <v> </v>
          </cell>
          <cell r="H313">
            <v>45734</v>
          </cell>
          <cell r="I313">
            <v>45790</v>
          </cell>
          <cell r="J313">
            <v>42</v>
          </cell>
          <cell r="K313" t="str">
            <v>Tipo: TURNO - Porc.: 85%</v>
          </cell>
          <cell r="L313" t="str">
            <v>JURISPRUDENCIA</v>
          </cell>
          <cell r="M313" t="str">
            <v> </v>
          </cell>
          <cell r="N313">
            <v>1200000</v>
          </cell>
          <cell r="O313" t="str">
            <v> </v>
          </cell>
          <cell r="P313">
            <v>739</v>
          </cell>
          <cell r="Q313">
            <v>19</v>
          </cell>
          <cell r="R313" t="str">
            <v>ACCESO REMOTO</v>
          </cell>
          <cell r="S313" t="str">
            <v>AJT011</v>
          </cell>
        </row>
        <row r="314">
          <cell r="B314" t="str">
            <v>0F95</v>
          </cell>
          <cell r="C314" t="str">
            <v>0F95 CURSO SQL PARA CIENCIA DE DATOS / BASES DE DATOS RELACIONALES Y SQL PARA CIENCIA DE DATOS</v>
          </cell>
          <cell r="D314" t="str">
            <v>Acceso Remoto</v>
          </cell>
          <cell r="E314" t="str">
            <v>CURSO (ABIERTO)</v>
          </cell>
          <cell r="F314" t="str">
            <v> </v>
          </cell>
          <cell r="H314">
            <v>45734</v>
          </cell>
          <cell r="I314">
            <v>45757</v>
          </cell>
          <cell r="J314">
            <v>36</v>
          </cell>
          <cell r="K314" t="str">
            <v>Tipo: TURNO - Porc.: 85%</v>
          </cell>
          <cell r="L314" t="str">
            <v>ESCUELA DE INGENIERÍA, CIENCIA Y TECNOLOGÍA</v>
          </cell>
          <cell r="M314" t="str">
            <v> </v>
          </cell>
          <cell r="N314">
            <v>1020000</v>
          </cell>
          <cell r="O314" t="str">
            <v> </v>
          </cell>
          <cell r="P314">
            <v>739</v>
          </cell>
          <cell r="Q314">
            <v>20</v>
          </cell>
          <cell r="R314" t="str">
            <v>ACCESO REMOTO</v>
          </cell>
          <cell r="S314" t="str">
            <v>AIT002</v>
          </cell>
        </row>
        <row r="315">
          <cell r="B315" t="str">
            <v>0FEM</v>
          </cell>
          <cell r="C315" t="str">
            <v>0FEM CURSOS AUTOGESTIONABLES - COLSUBSIDIO</v>
          </cell>
          <cell r="D315" t="str">
            <v>Presencial</v>
          </cell>
          <cell r="E315" t="str">
            <v>CURSO (CORPORATIVOS)</v>
          </cell>
          <cell r="F315" t="str">
            <v>EMPRESA - 860007336 CAJA COLOMBIANA DE SUBSIDIO FAMILIAR-COLSUBSIDIO</v>
          </cell>
          <cell r="H315">
            <v>45735</v>
          </cell>
          <cell r="I315">
            <v>45747</v>
          </cell>
          <cell r="J315">
            <v>1</v>
          </cell>
          <cell r="K315" t="str">
            <v>Tipo: TURNO - Porc.: 80%</v>
          </cell>
          <cell r="L315" t="str">
            <v>DECANATURA DEL MEDIO UNIVERSITARIO</v>
          </cell>
          <cell r="M315" t="str">
            <v> </v>
          </cell>
          <cell r="N315" t="str">
            <v> </v>
          </cell>
          <cell r="O315" t="str">
            <v> </v>
          </cell>
          <cell r="P315" t="str">
            <v> </v>
          </cell>
          <cell r="Q315">
            <v>0</v>
          </cell>
          <cell r="R315" t="str">
            <v>CURSOS EN PLATAFORMA MOODLE</v>
          </cell>
          <cell r="S315" t="str">
            <v>AUT006</v>
          </cell>
        </row>
        <row r="316">
          <cell r="B316" t="str">
            <v>0F74</v>
          </cell>
          <cell r="C316" t="str">
            <v>G1 - TALLER UR EMOTION ECOSISTEMA - COLSUBSIDIO</v>
          </cell>
          <cell r="D316" t="str">
            <v>Presencial</v>
          </cell>
          <cell r="E316" t="str">
            <v>CURSO (CORPORATIVOS)</v>
          </cell>
          <cell r="F316" t="str">
            <v>EMPRESA - 860007336 CAJA COLOMBIANA DE SUBSIDIO FAMILIAR-COLSUBSIDIO</v>
          </cell>
          <cell r="H316">
            <v>45735</v>
          </cell>
          <cell r="I316">
            <v>45735</v>
          </cell>
          <cell r="J316">
            <v>1</v>
          </cell>
          <cell r="K316" t="str">
            <v>Tipo: TURNO - Porc.: 80%</v>
          </cell>
          <cell r="L316" t="str">
            <v>DECANATURA DEL MEDIO UNIVERSITARIO</v>
          </cell>
          <cell r="M316" t="str">
            <v> </v>
          </cell>
          <cell r="N316">
            <v>1537712</v>
          </cell>
          <cell r="O316" t="str">
            <v> </v>
          </cell>
          <cell r="P316">
            <v>739</v>
          </cell>
          <cell r="Q316">
            <v>0</v>
          </cell>
          <cell r="R316" t="str">
            <v>PRESENCIAL DE 8:00 - 9:00 A.M. SEDE COLSUBSIDIO CA</v>
          </cell>
          <cell r="S316" t="str">
            <v>AUT006</v>
          </cell>
        </row>
        <row r="317">
          <cell r="B317" t="str">
            <v>0F75</v>
          </cell>
          <cell r="C317" t="str">
            <v>G2 - TALLER UR EMOTION ECOSISTEMA - COLSUBSIDIO</v>
          </cell>
          <cell r="D317" t="str">
            <v>Presencial</v>
          </cell>
          <cell r="E317" t="str">
            <v>CURSO (CORPORATIVOS)</v>
          </cell>
          <cell r="F317" t="str">
            <v>EMPRESA - 860007336 CAJA COLOMBIANA DE SUBSIDIO FAMILIAR-COLSUBSIDIO</v>
          </cell>
          <cell r="H317">
            <v>45735</v>
          </cell>
          <cell r="I317">
            <v>45735</v>
          </cell>
          <cell r="J317">
            <v>1</v>
          </cell>
          <cell r="K317" t="str">
            <v>Tipo: TURNO - Porc.: 80%</v>
          </cell>
          <cell r="L317" t="str">
            <v>DECANATURA DEL MEDIO UNIVERSITARIO</v>
          </cell>
          <cell r="M317" t="str">
            <v> </v>
          </cell>
          <cell r="N317">
            <v>1537712</v>
          </cell>
          <cell r="O317" t="str">
            <v> </v>
          </cell>
          <cell r="P317">
            <v>739</v>
          </cell>
          <cell r="Q317">
            <v>0</v>
          </cell>
          <cell r="R317" t="str">
            <v>PRESENCIAL DE 8:00 A 9:00 A.M. SEDE COLSUBSIDIO CA</v>
          </cell>
          <cell r="S317" t="str">
            <v>AUT006</v>
          </cell>
        </row>
        <row r="318">
          <cell r="B318" t="str">
            <v>0F76</v>
          </cell>
          <cell r="C318" t="str">
            <v>G3 - TALLER UR EMOTION ECOSISTEMA - COLSUBSIDIO</v>
          </cell>
          <cell r="D318" t="str">
            <v>Presencial</v>
          </cell>
          <cell r="E318" t="str">
            <v>CURSO (CORPORATIVOS)</v>
          </cell>
          <cell r="F318" t="str">
            <v>EMPRESA - 860007336 CAJA COLOMBIANA DE SUBSIDIO FAMILIAR-COLSUBSIDIO</v>
          </cell>
          <cell r="H318">
            <v>45735</v>
          </cell>
          <cell r="I318">
            <v>45735</v>
          </cell>
          <cell r="J318">
            <v>1</v>
          </cell>
          <cell r="K318" t="str">
            <v>Tipo: TURNO - Porc.: 80%</v>
          </cell>
          <cell r="L318" t="str">
            <v>DECANATURA DEL MEDIO UNIVERSITARIO</v>
          </cell>
          <cell r="M318" t="str">
            <v> </v>
          </cell>
          <cell r="N318">
            <v>1537712</v>
          </cell>
          <cell r="O318" t="str">
            <v> </v>
          </cell>
          <cell r="P318">
            <v>739</v>
          </cell>
          <cell r="Q318">
            <v>0</v>
          </cell>
          <cell r="R318" t="str">
            <v>PRESENCIAL DE 8:00 A 9:00 A.M. SEDE COLSUBSIDIO CA</v>
          </cell>
          <cell r="S318" t="str">
            <v>AUT006</v>
          </cell>
        </row>
        <row r="319">
          <cell r="B319" t="str">
            <v>0FE3</v>
          </cell>
          <cell r="C319" t="str">
            <v>ENCUESTA DE SINTOMATOLOGÍA - COLSUBSIDIO</v>
          </cell>
          <cell r="D319" t="str">
            <v>Virtual</v>
          </cell>
          <cell r="E319" t="str">
            <v>CURSO (CORPORATIVOS)</v>
          </cell>
          <cell r="F319" t="str">
            <v>EMPRESA - 860007336 CAJA COLOMBIANA DE SUBSIDIO FAMILIAR-COLSUBSIDIO</v>
          </cell>
          <cell r="H319">
            <v>45736</v>
          </cell>
          <cell r="I319">
            <v>45736</v>
          </cell>
          <cell r="J319">
            <v>1</v>
          </cell>
          <cell r="K319" t="str">
            <v>Tipo: TURNO - Porc.: 80%</v>
          </cell>
          <cell r="L319" t="str">
            <v>DECANATURA DEL MEDIO UNIVERSITARIO</v>
          </cell>
          <cell r="M319" t="str">
            <v> </v>
          </cell>
          <cell r="N319">
            <v>1643498</v>
          </cell>
          <cell r="O319" t="str">
            <v> </v>
          </cell>
          <cell r="P319">
            <v>739</v>
          </cell>
          <cell r="Q319">
            <v>0</v>
          </cell>
          <cell r="R319" t="str">
            <v>ENCUESTA VIRTUAL</v>
          </cell>
          <cell r="S319" t="str">
            <v>AUT013</v>
          </cell>
        </row>
        <row r="320">
          <cell r="B320" t="str">
            <v>0FNG</v>
          </cell>
          <cell r="C320" t="str">
            <v>SEMINARIO ¿CÓMO SER MI PROPIO COACH?</v>
          </cell>
          <cell r="D320" t="str">
            <v>Presencial</v>
          </cell>
          <cell r="E320" t="str">
            <v>SEMINARIO (CORPORATIVOS)</v>
          </cell>
          <cell r="F320" t="str">
            <v>EMPRESA - 830037248 CODENSA S.A ESP</v>
          </cell>
          <cell r="H320">
            <v>45736</v>
          </cell>
          <cell r="I320">
            <v>45736</v>
          </cell>
          <cell r="J320">
            <v>8</v>
          </cell>
          <cell r="K320" t="str">
            <v>Tipo: TURNO - Porc.: 85%</v>
          </cell>
          <cell r="L320" t="str">
            <v>ESCUELA DE ADMINISTRACION</v>
          </cell>
          <cell r="M320" t="str">
            <v> </v>
          </cell>
          <cell r="N320">
            <v>8115000</v>
          </cell>
          <cell r="O320">
            <v>0.44</v>
          </cell>
          <cell r="P320">
            <v>739</v>
          </cell>
          <cell r="Q320">
            <v>30</v>
          </cell>
          <cell r="R320" t="str">
            <v>PRESENCIAL SEDE QUINTA MUTIS</v>
          </cell>
          <cell r="S320" t="str">
            <v>AFT006</v>
          </cell>
        </row>
        <row r="321">
          <cell r="B321" t="str">
            <v>0FN8</v>
          </cell>
          <cell r="C321" t="str">
            <v>ULTRASONIDO EN ACCESOS VASCULARES SEGUROS - G1 RTS</v>
          </cell>
          <cell r="D321" t="str">
            <v>Presencial</v>
          </cell>
          <cell r="E321" t="str">
            <v>CURSO (SIMULACIÓN)</v>
          </cell>
          <cell r="F321" t="str">
            <v>EMPRESA - 805011262 RTS SAS - BAXTER</v>
          </cell>
          <cell r="H321">
            <v>45737</v>
          </cell>
          <cell r="I321">
            <v>45737</v>
          </cell>
          <cell r="J321">
            <v>6</v>
          </cell>
          <cell r="K321" t="str">
            <v>Tipo: TURNO - Porc.: 85%</v>
          </cell>
          <cell r="L321" t="str">
            <v>ESCUELA DE MEDICINA Y CIENCIAS DE LA SALUD</v>
          </cell>
          <cell r="M321" t="str">
            <v> </v>
          </cell>
          <cell r="N321" t="str">
            <v> </v>
          </cell>
          <cell r="O321">
            <v>0.35</v>
          </cell>
          <cell r="P321" t="str">
            <v> </v>
          </cell>
          <cell r="Q321">
            <v>0</v>
          </cell>
          <cell r="R321" t="str">
            <v>CENTRO DE SIMULACION</v>
          </cell>
          <cell r="S321" t="str">
            <v>ABT018</v>
          </cell>
        </row>
        <row r="322">
          <cell r="B322" t="str">
            <v>0F7A</v>
          </cell>
          <cell r="C322" t="str">
            <v>G6 - TALLER UR EMOTION ECOSISTEMA - COLSUBSIDIO</v>
          </cell>
          <cell r="D322" t="str">
            <v>Presencial</v>
          </cell>
          <cell r="E322" t="str">
            <v>CURSO (CORPORATIVOS)</v>
          </cell>
          <cell r="F322" t="str">
            <v>EMPRESA - 860007336 CAJA COLOMBIANA DE SUBSIDIO FAMILIAR-COLSUBSIDIO</v>
          </cell>
          <cell r="H322">
            <v>45737</v>
          </cell>
          <cell r="I322">
            <v>45737</v>
          </cell>
          <cell r="J322">
            <v>1</v>
          </cell>
          <cell r="K322" t="str">
            <v>Tipo: TURNO - Porc.: 80%</v>
          </cell>
          <cell r="L322" t="str">
            <v>DECANATURA DEL MEDIO UNIVERSITARIO</v>
          </cell>
          <cell r="M322" t="str">
            <v> </v>
          </cell>
          <cell r="N322">
            <v>1537712</v>
          </cell>
          <cell r="O322" t="str">
            <v> </v>
          </cell>
          <cell r="P322">
            <v>739</v>
          </cell>
          <cell r="Q322">
            <v>0</v>
          </cell>
          <cell r="R322" t="str">
            <v>PRESENCIAL DE 8:00 A 9:00 A.M. SEDE COLSUBSIDIO CA</v>
          </cell>
          <cell r="S322" t="str">
            <v>AUT006</v>
          </cell>
        </row>
        <row r="323">
          <cell r="B323" t="str">
            <v>0F78</v>
          </cell>
          <cell r="C323" t="str">
            <v>G4 - TALLER UR EMOTION ECOSISTEMA - COLSUBSIDIO</v>
          </cell>
          <cell r="D323" t="str">
            <v>Presencial</v>
          </cell>
          <cell r="E323" t="str">
            <v>CURSO (CORPORATIVOS)</v>
          </cell>
          <cell r="F323" t="str">
            <v>EMPRESA - 860007336 CAJA COLOMBIANA DE SUBSIDIO FAMILIAR-COLSUBSIDIO</v>
          </cell>
          <cell r="H323">
            <v>45737</v>
          </cell>
          <cell r="I323">
            <v>45737</v>
          </cell>
          <cell r="J323">
            <v>1</v>
          </cell>
          <cell r="K323" t="str">
            <v>Tipo: TURNO - Porc.: 80%</v>
          </cell>
          <cell r="L323" t="str">
            <v>DECANATURA DEL MEDIO UNIVERSITARIO</v>
          </cell>
          <cell r="M323" t="str">
            <v> </v>
          </cell>
          <cell r="N323">
            <v>1537712</v>
          </cell>
          <cell r="O323" t="str">
            <v> </v>
          </cell>
          <cell r="P323">
            <v>739</v>
          </cell>
          <cell r="Q323">
            <v>0</v>
          </cell>
          <cell r="R323" t="str">
            <v>PRESENCIAL DE 8:00 A 9:00 A.M. SEDE COLSUBSIDIO CA</v>
          </cell>
          <cell r="S323" t="str">
            <v>AUT006</v>
          </cell>
        </row>
        <row r="324">
          <cell r="B324" t="str">
            <v>0F79</v>
          </cell>
          <cell r="C324" t="str">
            <v>G5 - TALLER UR EMOTION ECOSISTEMA - COLSUBSIDIO</v>
          </cell>
          <cell r="D324" t="str">
            <v>Presencial</v>
          </cell>
          <cell r="E324" t="str">
            <v>CURSO (CORPORATIVOS)</v>
          </cell>
          <cell r="F324" t="str">
            <v>EMPRESA - 860007336 CAJA COLOMBIANA DE SUBSIDIO FAMILIAR-COLSUBSIDIO</v>
          </cell>
          <cell r="H324">
            <v>45737</v>
          </cell>
          <cell r="I324">
            <v>45737</v>
          </cell>
          <cell r="J324">
            <v>1</v>
          </cell>
          <cell r="K324" t="str">
            <v>Tipo: TURNO - Porc.: 80%</v>
          </cell>
          <cell r="L324" t="str">
            <v>DECANATURA DEL MEDIO UNIVERSITARIO</v>
          </cell>
          <cell r="M324" t="str">
            <v> </v>
          </cell>
          <cell r="N324">
            <v>1537712</v>
          </cell>
          <cell r="O324" t="str">
            <v> </v>
          </cell>
          <cell r="P324">
            <v>739</v>
          </cell>
          <cell r="Q324">
            <v>0</v>
          </cell>
          <cell r="R324" t="str">
            <v>PRSENCIAL DE 8:00 A 9:00 A.M.</v>
          </cell>
          <cell r="S324" t="str">
            <v>AUT006</v>
          </cell>
        </row>
        <row r="325">
          <cell r="B325" t="str">
            <v>0FFA</v>
          </cell>
          <cell r="C325" t="str">
            <v>0FFA SEMINARIO UR KIDS MINDFULNESS PARA NIÑOS</v>
          </cell>
          <cell r="D325" t="str">
            <v>Presencial</v>
          </cell>
          <cell r="E325" t="str">
            <v>SEMINARIO UR KIDS (ABIERTO)</v>
          </cell>
          <cell r="F325" t="str">
            <v> </v>
          </cell>
          <cell r="H325">
            <v>45738</v>
          </cell>
          <cell r="I325">
            <v>45780</v>
          </cell>
          <cell r="J325">
            <v>12</v>
          </cell>
          <cell r="K325" t="str">
            <v>Tipo: TURNO - Porc.: 85%</v>
          </cell>
          <cell r="L325" t="str">
            <v>ESCUELA DE MEDICINA Y CIENCIAS DE LA SALUD</v>
          </cell>
          <cell r="M325" t="str">
            <v> </v>
          </cell>
          <cell r="N325">
            <v>290000</v>
          </cell>
          <cell r="O325" t="str">
            <v> </v>
          </cell>
          <cell r="P325">
            <v>739</v>
          </cell>
          <cell r="Q325">
            <v>17</v>
          </cell>
          <cell r="R325" t="str">
            <v>QUINTA MUTIS</v>
          </cell>
          <cell r="S325" t="str">
            <v>ABT004</v>
          </cell>
        </row>
        <row r="326">
          <cell r="B326" t="str">
            <v>0FF9</v>
          </cell>
          <cell r="C326" t="str">
            <v>0FF9 SEMINARIO UR SENIOR BODY MINDFULNESS - CUERPO CONSCIENTE</v>
          </cell>
          <cell r="D326" t="str">
            <v>Acceso Remoto</v>
          </cell>
          <cell r="E326" t="str">
            <v>CURSO UR SENIOR (ABIERTO)</v>
          </cell>
          <cell r="F326" t="str">
            <v> </v>
          </cell>
          <cell r="H326">
            <v>45738</v>
          </cell>
          <cell r="I326">
            <v>45780</v>
          </cell>
          <cell r="J326">
            <v>12</v>
          </cell>
          <cell r="K326" t="str">
            <v>Tipo: TURNO - Porc.: 85%</v>
          </cell>
          <cell r="L326" t="str">
            <v>ESCUELA DE MEDICINA Y CIENCIAS DE LA SALUD</v>
          </cell>
          <cell r="M326" t="str">
            <v> </v>
          </cell>
          <cell r="N326">
            <v>290000</v>
          </cell>
          <cell r="O326" t="str">
            <v> </v>
          </cell>
          <cell r="P326">
            <v>739</v>
          </cell>
          <cell r="Q326">
            <v>15</v>
          </cell>
          <cell r="R326" t="str">
            <v>ACCESO REMOTO</v>
          </cell>
          <cell r="S326" t="str">
            <v>ABT011</v>
          </cell>
        </row>
        <row r="327">
          <cell r="B327" t="str">
            <v>0FK6</v>
          </cell>
          <cell r="C327" t="str">
            <v>BLS ACLS GRUPO R5-2025</v>
          </cell>
          <cell r="D327" t="str">
            <v>Semi-presencial</v>
          </cell>
          <cell r="E327" t="str">
            <v>CURSO (SIMULACIÓN)</v>
          </cell>
          <cell r="F327" t="str">
            <v>EMPRESA - 860.007.759-3 COLEGIO MAYOR DE NUESTRA SEÑORA DEL ROSARIO</v>
          </cell>
          <cell r="H327">
            <v>45738</v>
          </cell>
          <cell r="I327">
            <v>45739</v>
          </cell>
          <cell r="J327">
            <v>48</v>
          </cell>
          <cell r="K327" t="str">
            <v>Tipo: TURNO - Porc.: 85%</v>
          </cell>
          <cell r="L327" t="str">
            <v>ESCUELA DE MEDICINA Y CIENCIAS DE LA SALUD</v>
          </cell>
          <cell r="M327" t="str">
            <v> </v>
          </cell>
          <cell r="N327">
            <v>9100000</v>
          </cell>
          <cell r="O327" t="str">
            <v> </v>
          </cell>
          <cell r="P327">
            <v>739</v>
          </cell>
          <cell r="Q327">
            <v>8</v>
          </cell>
          <cell r="R327" t="str">
            <v>CENTRO DE SIMULACION</v>
          </cell>
          <cell r="S327" t="str">
            <v>ABT014</v>
          </cell>
        </row>
        <row r="328">
          <cell r="B328" t="str">
            <v>0FNA</v>
          </cell>
          <cell r="C328" t="str">
            <v>ULTRASONIDO EN ACCESOS VASCULARES SEGUROS - G3 RTS</v>
          </cell>
          <cell r="D328" t="str">
            <v>Presencial</v>
          </cell>
          <cell r="E328" t="str">
            <v>CURSO (SIMULACIÓN)</v>
          </cell>
          <cell r="F328" t="str">
            <v>EMPRESA - 805011262 RTS SAS - BAXTER</v>
          </cell>
          <cell r="H328">
            <v>45738</v>
          </cell>
          <cell r="I328">
            <v>45738</v>
          </cell>
          <cell r="J328">
            <v>6</v>
          </cell>
          <cell r="K328" t="str">
            <v>Tipo: TURNO - Porc.: 85%</v>
          </cell>
          <cell r="L328" t="str">
            <v>ESCUELA DE MEDICINA Y CIENCIAS DE LA SALUD</v>
          </cell>
          <cell r="M328" t="str">
            <v> </v>
          </cell>
          <cell r="N328" t="str">
            <v> </v>
          </cell>
          <cell r="O328">
            <v>0.35</v>
          </cell>
          <cell r="P328" t="str">
            <v> </v>
          </cell>
          <cell r="Q328">
            <v>0</v>
          </cell>
          <cell r="R328" t="str">
            <v>CENTRO DE SIMULACION</v>
          </cell>
          <cell r="S328" t="str">
            <v>ABT018</v>
          </cell>
        </row>
        <row r="329">
          <cell r="B329" t="str">
            <v>0FN9</v>
          </cell>
          <cell r="C329" t="str">
            <v>ULTRASONIDO EN ACCESOS VASCULARES SEGUROS - G2 RTS</v>
          </cell>
          <cell r="D329" t="str">
            <v>Presencial</v>
          </cell>
          <cell r="E329" t="str">
            <v>CURSO (SIMULACIÓN)</v>
          </cell>
          <cell r="F329" t="str">
            <v>EMPRESA - 805011262 RTS SAS - BAXTER</v>
          </cell>
          <cell r="H329">
            <v>45738</v>
          </cell>
          <cell r="I329">
            <v>45738</v>
          </cell>
          <cell r="J329">
            <v>6</v>
          </cell>
          <cell r="K329" t="str">
            <v>Tipo: TURNO - Porc.: 85%</v>
          </cell>
          <cell r="L329" t="str">
            <v>ESCUELA DE MEDICINA Y CIENCIAS DE LA SALUD</v>
          </cell>
          <cell r="M329" t="str">
            <v> </v>
          </cell>
          <cell r="N329" t="str">
            <v> </v>
          </cell>
          <cell r="O329">
            <v>0.35</v>
          </cell>
          <cell r="P329" t="str">
            <v> </v>
          </cell>
          <cell r="Q329">
            <v>0</v>
          </cell>
          <cell r="R329" t="str">
            <v>CENTRO DE SIMULACION</v>
          </cell>
          <cell r="S329" t="str">
            <v>ABT018</v>
          </cell>
        </row>
        <row r="330">
          <cell r="B330" t="str">
            <v>0FK7</v>
          </cell>
          <cell r="C330" t="str">
            <v>0FK7 AIRE GRUPO I3-2025</v>
          </cell>
          <cell r="D330" t="str">
            <v>Semi-presencial</v>
          </cell>
          <cell r="E330" t="str">
            <v>CURSO (SIMULACIÓN)</v>
          </cell>
          <cell r="F330" t="str">
            <v>EMPRESA - 860.007.759-3 COLEGIO MAYOR DE NUESTRA SEÑORA DEL ROSARIO</v>
          </cell>
          <cell r="H330">
            <v>45739</v>
          </cell>
          <cell r="I330">
            <v>45739</v>
          </cell>
          <cell r="J330">
            <v>24</v>
          </cell>
          <cell r="K330" t="str">
            <v>Tipo: TURNO - Porc.: 85%</v>
          </cell>
          <cell r="L330" t="str">
            <v>ESCUELA DE MEDICINA Y CIENCIAS DE LA SALUD</v>
          </cell>
          <cell r="M330" t="str">
            <v> </v>
          </cell>
          <cell r="N330">
            <v>16159000</v>
          </cell>
          <cell r="O330" t="str">
            <v> </v>
          </cell>
          <cell r="P330">
            <v>739</v>
          </cell>
          <cell r="Q330">
            <v>23</v>
          </cell>
          <cell r="R330" t="str">
            <v>CENTRO DE SIMULACION</v>
          </cell>
          <cell r="S330" t="str">
            <v>ABT014</v>
          </cell>
        </row>
        <row r="331">
          <cell r="B331" t="str">
            <v>0FA1</v>
          </cell>
          <cell r="C331" t="str">
            <v>PROGRAMA DE TRANSFORMACIÓN DIGITAL PARA OPERACIONES - G5</v>
          </cell>
          <cell r="D331" t="str">
            <v>Presencial</v>
          </cell>
          <cell r="E331" t="str">
            <v>SEMINARIO (CORPORATIVOS)</v>
          </cell>
          <cell r="F331" t="str">
            <v>EMPRESA - 9005312103 CENIT TRANSPORTE Y LOGISTICA DE HIDROCARBUROS</v>
          </cell>
          <cell r="H331">
            <v>45741</v>
          </cell>
          <cell r="I331">
            <v>45743</v>
          </cell>
          <cell r="J331">
            <v>24</v>
          </cell>
          <cell r="K331" t="str">
            <v>Tipo: TURNO - Porc.: 85%</v>
          </cell>
          <cell r="L331" t="str">
            <v>ESCUELA DE INGENIERÍA, CIENCIA Y TECNOLOGÍA</v>
          </cell>
          <cell r="M331" t="str">
            <v> </v>
          </cell>
          <cell r="N331">
            <v>17876000</v>
          </cell>
          <cell r="O331" t="str">
            <v> </v>
          </cell>
          <cell r="P331">
            <v>739</v>
          </cell>
          <cell r="Q331">
            <v>21</v>
          </cell>
          <cell r="R331" t="str">
            <v>PRESENCIAL QUINTA MUTIS</v>
          </cell>
          <cell r="S331" t="str">
            <v>AIT007</v>
          </cell>
        </row>
        <row r="332">
          <cell r="B332" t="str">
            <v>0FFE</v>
          </cell>
          <cell r="C332" t="str">
            <v>0FFE SEMINARIO TEÓRICO PRÁCTICO ACTUALIZACIÓN EN DERECHO PROCESAL DEL TRABAJO Y DE LA SEGURDAD SOCIAL</v>
          </cell>
          <cell r="D332" t="str">
            <v>Presencial</v>
          </cell>
          <cell r="E332" t="str">
            <v>SEMINARIO (ABIERTO)</v>
          </cell>
          <cell r="F332" t="str">
            <v> </v>
          </cell>
          <cell r="H332">
            <v>45741</v>
          </cell>
          <cell r="I332">
            <v>45750</v>
          </cell>
          <cell r="J332">
            <v>15</v>
          </cell>
          <cell r="K332" t="str">
            <v>Tipo: TURNO - Porc.: 85%</v>
          </cell>
          <cell r="L332" t="str">
            <v>JURISPRUDENCIA</v>
          </cell>
          <cell r="M332" t="str">
            <v> </v>
          </cell>
          <cell r="N332">
            <v>300000</v>
          </cell>
          <cell r="O332" t="str">
            <v> </v>
          </cell>
          <cell r="P332">
            <v>739</v>
          </cell>
          <cell r="Q332">
            <v>54</v>
          </cell>
          <cell r="R332" t="str">
            <v>GSB Y SEDE EXTERNA</v>
          </cell>
          <cell r="S332" t="str">
            <v>AJT004</v>
          </cell>
        </row>
        <row r="333">
          <cell r="B333" t="str">
            <v>0F1R</v>
          </cell>
          <cell r="C333" t="str">
            <v>0F1R CURSO GESTIÓN LEGAL Y TRIBUTARIA DE PATRIMONIOS DE FAMILIA</v>
          </cell>
          <cell r="D333" t="str">
            <v>Acceso Remoto</v>
          </cell>
          <cell r="E333" t="str">
            <v>CURSO (ABIERTO)</v>
          </cell>
          <cell r="F333" t="str">
            <v> </v>
          </cell>
          <cell r="H333">
            <v>45741</v>
          </cell>
          <cell r="I333">
            <v>45784</v>
          </cell>
          <cell r="J333">
            <v>36</v>
          </cell>
          <cell r="K333" t="str">
            <v>Tipo: TURNO - Porc.: 85%</v>
          </cell>
          <cell r="L333" t="str">
            <v>JURISPRUDENCIA</v>
          </cell>
          <cell r="M333" t="str">
            <v> </v>
          </cell>
          <cell r="N333">
            <v>1200000</v>
          </cell>
          <cell r="O333" t="str">
            <v> </v>
          </cell>
          <cell r="P333">
            <v>739</v>
          </cell>
          <cell r="Q333">
            <v>30</v>
          </cell>
          <cell r="R333" t="str">
            <v>ACCESO REMOTO</v>
          </cell>
          <cell r="S333" t="str">
            <v>AJT011</v>
          </cell>
        </row>
        <row r="334">
          <cell r="B334" t="str">
            <v>0F4S</v>
          </cell>
          <cell r="C334" t="str">
            <v>0F4S SEMINARIO TRIBUTACIÓN DE CRIPTOACTIVOS EN COLOMBIA GR2</v>
          </cell>
          <cell r="D334" t="str">
            <v>Acceso Remoto</v>
          </cell>
          <cell r="E334" t="str">
            <v>SEMINARIO (ABIERTO)</v>
          </cell>
          <cell r="F334" t="str">
            <v> </v>
          </cell>
          <cell r="H334">
            <v>45741</v>
          </cell>
          <cell r="I334">
            <v>45748</v>
          </cell>
          <cell r="J334">
            <v>12</v>
          </cell>
          <cell r="K334" t="str">
            <v>Tipo: TURNO - Porc.: 85%</v>
          </cell>
          <cell r="L334" t="str">
            <v>JURISPRUDENCIA</v>
          </cell>
          <cell r="M334" t="str">
            <v> </v>
          </cell>
          <cell r="N334">
            <v>380000</v>
          </cell>
          <cell r="O334" t="str">
            <v> </v>
          </cell>
          <cell r="P334">
            <v>739</v>
          </cell>
          <cell r="Q334">
            <v>27</v>
          </cell>
          <cell r="R334" t="str">
            <v>ACCESO REMOTO</v>
          </cell>
          <cell r="S334" t="str">
            <v>AJT011</v>
          </cell>
        </row>
        <row r="335">
          <cell r="B335" t="str">
            <v>0F7B</v>
          </cell>
          <cell r="C335" t="str">
            <v>G7 - TALLER UR EMOTION ECOSISTEMA - COLSUBSIDIO</v>
          </cell>
          <cell r="D335" t="str">
            <v>Presencial</v>
          </cell>
          <cell r="E335" t="str">
            <v>CURSO (CORPORATIVOS)</v>
          </cell>
          <cell r="F335" t="str">
            <v>EMPRESA - 860007336 CAJA COLOMBIANA DE SUBSIDIO FAMILIAR-COLSUBSIDIO</v>
          </cell>
          <cell r="H335">
            <v>45741</v>
          </cell>
          <cell r="I335">
            <v>45741</v>
          </cell>
          <cell r="J335">
            <v>1</v>
          </cell>
          <cell r="K335" t="str">
            <v>Tipo: TURNO - Porc.: 80%</v>
          </cell>
          <cell r="L335" t="str">
            <v>DECANATURA DEL MEDIO UNIVERSITARIO</v>
          </cell>
          <cell r="M335" t="str">
            <v> </v>
          </cell>
          <cell r="N335">
            <v>1537712</v>
          </cell>
          <cell r="O335" t="str">
            <v> </v>
          </cell>
          <cell r="P335">
            <v>739</v>
          </cell>
          <cell r="Q335">
            <v>0</v>
          </cell>
          <cell r="R335" t="str">
            <v>PRESENCIAL DE 8:00 A 9:00 A.M. SEDE COLSUBSIDIO CA</v>
          </cell>
          <cell r="S335" t="str">
            <v>AUT006</v>
          </cell>
        </row>
        <row r="336">
          <cell r="B336" t="str">
            <v>0F7D</v>
          </cell>
          <cell r="C336" t="str">
            <v>G8 - TALLER UR EMOTION ECOSISTEMA - COLSUBSIDIO</v>
          </cell>
          <cell r="D336" t="str">
            <v>Presencial</v>
          </cell>
          <cell r="E336" t="str">
            <v>CURSO (CORPORATIVOS)</v>
          </cell>
          <cell r="F336" t="str">
            <v>EMPRESA - 860007336 CAJA COLOMBIANA DE SUBSIDIO FAMILIAR-COLSUBSIDIO</v>
          </cell>
          <cell r="H336">
            <v>45741</v>
          </cell>
          <cell r="I336">
            <v>45741</v>
          </cell>
          <cell r="J336">
            <v>1</v>
          </cell>
          <cell r="K336" t="str">
            <v>Tipo: TURNO - Porc.: 80%</v>
          </cell>
          <cell r="L336" t="str">
            <v>DECANATURA DEL MEDIO UNIVERSITARIO</v>
          </cell>
          <cell r="M336" t="str">
            <v> </v>
          </cell>
          <cell r="N336">
            <v>1537712</v>
          </cell>
          <cell r="O336" t="str">
            <v> </v>
          </cell>
          <cell r="P336">
            <v>739</v>
          </cell>
          <cell r="Q336">
            <v>0</v>
          </cell>
          <cell r="R336" t="str">
            <v>PRESENCIAL DE 8:00 A 9:00 A.M. SEDE COLSUBSIDIO CA</v>
          </cell>
          <cell r="S336" t="str">
            <v>AUT006</v>
          </cell>
        </row>
        <row r="337">
          <cell r="B337" t="str">
            <v>0F7E</v>
          </cell>
          <cell r="C337" t="str">
            <v>G9 - TALLER UR EMOTION ECOSISTEMA - COLSUBSIDIO</v>
          </cell>
          <cell r="D337" t="str">
            <v>Presencial</v>
          </cell>
          <cell r="E337" t="str">
            <v>CURSO (CORPORATIVOS)</v>
          </cell>
          <cell r="F337" t="str">
            <v>EMPRESA - 860007336 CAJA COLOMBIANA DE SUBSIDIO FAMILIAR-COLSUBSIDIO</v>
          </cell>
          <cell r="H337">
            <v>45741</v>
          </cell>
          <cell r="I337">
            <v>45741</v>
          </cell>
          <cell r="J337">
            <v>1</v>
          </cell>
          <cell r="K337" t="str">
            <v>Tipo: TURNO - Porc.: 80%</v>
          </cell>
          <cell r="L337" t="str">
            <v>DECANATURA DEL MEDIO UNIVERSITARIO</v>
          </cell>
          <cell r="M337" t="str">
            <v> </v>
          </cell>
          <cell r="N337">
            <v>1537712</v>
          </cell>
          <cell r="O337" t="str">
            <v> </v>
          </cell>
          <cell r="P337">
            <v>739</v>
          </cell>
          <cell r="Q337">
            <v>0</v>
          </cell>
          <cell r="R337" t="str">
            <v>PRESENCIAL DE 8:00 A 9:00 A.M. SEDE COLSUBSIDIO CA</v>
          </cell>
          <cell r="S337" t="str">
            <v>AUT006</v>
          </cell>
        </row>
        <row r="338">
          <cell r="B338" t="str">
            <v>0F87</v>
          </cell>
          <cell r="C338" t="str">
            <v>0F87 DIPLOMADO GÉNERO, INTERSECCIONALIDAD Y DIFERENCIAS</v>
          </cell>
          <cell r="D338" t="str">
            <v>Acceso Remoto</v>
          </cell>
          <cell r="E338" t="str">
            <v>DIPLOMADO (ABIERTO)</v>
          </cell>
          <cell r="F338" t="str">
            <v> </v>
          </cell>
          <cell r="H338">
            <v>45741</v>
          </cell>
          <cell r="I338">
            <v>45855</v>
          </cell>
          <cell r="J338">
            <v>96</v>
          </cell>
          <cell r="K338" t="str">
            <v>Tipo: TURNO - Porc.: 85%</v>
          </cell>
          <cell r="L338" t="str">
            <v>ESCUELA DE CIENCIAS HUMANAS</v>
          </cell>
          <cell r="M338" t="str">
            <v> </v>
          </cell>
          <cell r="N338">
            <v>2100000</v>
          </cell>
          <cell r="O338" t="str">
            <v> </v>
          </cell>
          <cell r="P338">
            <v>739</v>
          </cell>
          <cell r="Q338">
            <v>17</v>
          </cell>
          <cell r="R338" t="str">
            <v>ACCESO REMOTO</v>
          </cell>
          <cell r="S338" t="str">
            <v>ACT011</v>
          </cell>
        </row>
        <row r="339">
          <cell r="B339" t="str">
            <v>0F9M</v>
          </cell>
          <cell r="C339" t="str">
            <v>0F9M REFORMA PENSIONAL COLOMBIANA: QUÉ CAMBIA, CÓMO ¿NOS AFECTA Y QUÉ SE MANTIENE?</v>
          </cell>
          <cell r="D339" t="str">
            <v>Acceso Remoto</v>
          </cell>
          <cell r="E339" t="str">
            <v>CURSO (REGIÓN)</v>
          </cell>
          <cell r="F339" t="str">
            <v>EMPRESA - 901595318 JVL PROFESIONALES INTEGRALES LTDA</v>
          </cell>
          <cell r="H339">
            <v>45741</v>
          </cell>
          <cell r="I339">
            <v>45749</v>
          </cell>
          <cell r="J339">
            <v>18</v>
          </cell>
          <cell r="K339" t="str">
            <v>Tipo: TURNO - Porc.: 85%</v>
          </cell>
          <cell r="L339" t="str">
            <v>JURISPRUDENCIA</v>
          </cell>
          <cell r="M339" t="str">
            <v> </v>
          </cell>
          <cell r="N339">
            <v>391000</v>
          </cell>
          <cell r="O339" t="str">
            <v> </v>
          </cell>
          <cell r="P339">
            <v>739</v>
          </cell>
          <cell r="Q339">
            <v>40</v>
          </cell>
          <cell r="R339" t="str">
            <v>ACCESO REMOTO</v>
          </cell>
          <cell r="S339" t="str">
            <v>AJT019</v>
          </cell>
        </row>
        <row r="340">
          <cell r="B340" t="str">
            <v>0F93</v>
          </cell>
          <cell r="C340" t="str">
            <v>0F93 DIPLOMADO EN DERECHO INFORMATICO Y CIBERSEGURIDAD</v>
          </cell>
          <cell r="D340" t="str">
            <v>Acceso Remoto</v>
          </cell>
          <cell r="E340" t="str">
            <v>DIPLOMADO (ABIERTO)</v>
          </cell>
          <cell r="F340" t="str">
            <v> </v>
          </cell>
          <cell r="H340">
            <v>45741</v>
          </cell>
          <cell r="I340">
            <v>45812</v>
          </cell>
          <cell r="J340">
            <v>84</v>
          </cell>
          <cell r="K340" t="str">
            <v>Tipo: TURNO - Porc.: 85%</v>
          </cell>
          <cell r="L340" t="str">
            <v>JURISPRUDENCIA</v>
          </cell>
          <cell r="M340" t="str">
            <v> </v>
          </cell>
          <cell r="N340">
            <v>2320000</v>
          </cell>
          <cell r="O340" t="str">
            <v> </v>
          </cell>
          <cell r="P340">
            <v>739</v>
          </cell>
          <cell r="Q340">
            <v>6</v>
          </cell>
          <cell r="R340" t="str">
            <v>ACCESO REMOTO</v>
          </cell>
          <cell r="S340" t="str">
            <v>AJT011</v>
          </cell>
        </row>
        <row r="341">
          <cell r="B341" t="str">
            <v>0FAI</v>
          </cell>
          <cell r="C341" t="str">
            <v>0FAI DIPLOMADO EN GERENCIA DE PROYECTOS</v>
          </cell>
          <cell r="D341" t="str">
            <v>Acceso Remoto</v>
          </cell>
          <cell r="E341" t="str">
            <v>DIPLOMADO (ABIERTO)</v>
          </cell>
          <cell r="F341" t="str">
            <v> </v>
          </cell>
          <cell r="H341">
            <v>45742</v>
          </cell>
          <cell r="I341">
            <v>45841</v>
          </cell>
          <cell r="J341">
            <v>81</v>
          </cell>
          <cell r="K341" t="str">
            <v>Tipo: TURNO - Porc.: 85%</v>
          </cell>
          <cell r="L341" t="str">
            <v>FACULTAD DE ECONOMIA</v>
          </cell>
          <cell r="M341" t="str">
            <v> </v>
          </cell>
          <cell r="N341">
            <v>3190000</v>
          </cell>
          <cell r="O341" t="str">
            <v> </v>
          </cell>
          <cell r="P341">
            <v>739</v>
          </cell>
          <cell r="Q341">
            <v>18</v>
          </cell>
          <cell r="R341" t="str">
            <v>ACCESO REMOTO</v>
          </cell>
          <cell r="S341" t="str">
            <v>AET011</v>
          </cell>
        </row>
        <row r="342">
          <cell r="B342" t="str">
            <v>0FNH</v>
          </cell>
          <cell r="C342" t="str">
            <v>SEMINARIO EL TIEMPO ES TU ALIADO - G1</v>
          </cell>
          <cell r="D342" t="str">
            <v>Acceso Remoto</v>
          </cell>
          <cell r="E342" t="str">
            <v>SEMINARIO (CORPORATIVOS)</v>
          </cell>
          <cell r="F342" t="str">
            <v>EMPRESA - 830037248 CODENSA S.A ESP</v>
          </cell>
          <cell r="H342">
            <v>45742</v>
          </cell>
          <cell r="I342">
            <v>45742</v>
          </cell>
          <cell r="J342">
            <v>1</v>
          </cell>
          <cell r="K342" t="str">
            <v>Tipo: TURNO - Porc.: 85%</v>
          </cell>
          <cell r="L342" t="str">
            <v>ESCUELA DE ADMINISTRACION</v>
          </cell>
          <cell r="M342" t="str">
            <v> </v>
          </cell>
          <cell r="N342">
            <v>3143000</v>
          </cell>
          <cell r="O342">
            <v>0.45</v>
          </cell>
          <cell r="P342">
            <v>739</v>
          </cell>
          <cell r="Q342">
            <v>19</v>
          </cell>
          <cell r="R342" t="str">
            <v>ACCESO REMOTO ZOOM</v>
          </cell>
          <cell r="S342" t="str">
            <v>AFT013</v>
          </cell>
        </row>
        <row r="343">
          <cell r="B343" t="str">
            <v>0FNN</v>
          </cell>
          <cell r="C343" t="str">
            <v>DIPLOMADO SEGURIDAD Y SALUD EN EL TRABAJO SECTOR TRANSPORTE</v>
          </cell>
          <cell r="D343" t="str">
            <v>Acceso Remoto</v>
          </cell>
          <cell r="E343" t="str">
            <v>DIPLOMADO (LICITACIONES)</v>
          </cell>
          <cell r="F343" t="str">
            <v>EMPRESA - 8600021839 AXA COLPATRIA S.A.</v>
          </cell>
          <cell r="H343">
            <v>45742</v>
          </cell>
          <cell r="I343">
            <v>45814</v>
          </cell>
          <cell r="J343">
            <v>80</v>
          </cell>
          <cell r="K343" t="str">
            <v>Tipo: TURNO - Porc.: 85%</v>
          </cell>
          <cell r="L343" t="str">
            <v>ESCUELA DE MEDICINA Y CIENCIAS DE LA SALUD</v>
          </cell>
          <cell r="M343" t="str">
            <v> </v>
          </cell>
          <cell r="N343">
            <v>43600000</v>
          </cell>
          <cell r="O343">
            <v>0.5</v>
          </cell>
          <cell r="P343">
            <v>739</v>
          </cell>
          <cell r="Q343">
            <v>29</v>
          </cell>
          <cell r="R343" t="str">
            <v>ACCESO REMOTO ZOOM</v>
          </cell>
          <cell r="S343" t="str">
            <v>ABT012</v>
          </cell>
        </row>
        <row r="344">
          <cell r="B344" t="str">
            <v>0FNY</v>
          </cell>
          <cell r="C344" t="str">
            <v>0FNY DIPLOMADO EN GERENCIA DE PROYECTOS (COMPARTIDO CON ABIERTOS 0FAI)</v>
          </cell>
          <cell r="D344" t="str">
            <v>Acceso Remoto</v>
          </cell>
          <cell r="E344" t="str">
            <v>DIPLOMADO (CORPORATIVOS)</v>
          </cell>
          <cell r="F344" t="str">
            <v>EMPRESA - 8999991022 MINISTERIO DE DEFENSA NACIONAL-FUERZA AEREA COLOMBIANA</v>
          </cell>
          <cell r="H344">
            <v>45742</v>
          </cell>
          <cell r="I344">
            <v>45841</v>
          </cell>
          <cell r="J344">
            <v>95</v>
          </cell>
          <cell r="K344" t="str">
            <v>Tipo: TURNO - Porc.: 80%</v>
          </cell>
          <cell r="L344" t="str">
            <v>FACULTAD DE ECONOMIA</v>
          </cell>
          <cell r="M344" t="str">
            <v> </v>
          </cell>
          <cell r="N344" t="str">
            <v> </v>
          </cell>
          <cell r="O344">
            <v>0.49</v>
          </cell>
          <cell r="P344" t="str">
            <v> </v>
          </cell>
          <cell r="Q344">
            <v>0</v>
          </cell>
          <cell r="R344" t="str">
            <v>ACCESO REMOTO ZOOM</v>
          </cell>
          <cell r="S344" t="str">
            <v>AET010</v>
          </cell>
        </row>
        <row r="345">
          <cell r="B345" t="str">
            <v>0F7F</v>
          </cell>
          <cell r="C345" t="str">
            <v>G10 - TALLER UR EMOTION ECOSISTEMA - COLSUBSIDIO</v>
          </cell>
          <cell r="D345" t="str">
            <v>Presencial</v>
          </cell>
          <cell r="E345" t="str">
            <v>CURSO (CORPORATIVOS)</v>
          </cell>
          <cell r="F345" t="str">
            <v>EMPRESA - 860007336 CAJA COLOMBIANA DE SUBSIDIO FAMILIAR-COLSUBSIDIO</v>
          </cell>
          <cell r="H345">
            <v>45743</v>
          </cell>
          <cell r="I345">
            <v>45743</v>
          </cell>
          <cell r="J345">
            <v>1</v>
          </cell>
          <cell r="K345" t="str">
            <v>Tipo: TURNO - Porc.: 80%</v>
          </cell>
          <cell r="L345" t="str">
            <v>DECANATURA DEL MEDIO UNIVERSITARIO</v>
          </cell>
          <cell r="M345" t="str">
            <v> </v>
          </cell>
          <cell r="N345">
            <v>1537712</v>
          </cell>
          <cell r="O345" t="str">
            <v> </v>
          </cell>
          <cell r="P345">
            <v>739</v>
          </cell>
          <cell r="Q345">
            <v>0</v>
          </cell>
          <cell r="R345" t="str">
            <v>PRESENCIAL DE 8:00 A 9:00 A.M. SEDE COLSUBSIDIO CA</v>
          </cell>
          <cell r="S345" t="str">
            <v>AUT006</v>
          </cell>
        </row>
        <row r="346">
          <cell r="B346" t="str">
            <v>0F7H</v>
          </cell>
          <cell r="C346" t="str">
            <v>G11 - TALLER UR EMOTION ECOSISTEMA - COLSUBSIDIO</v>
          </cell>
          <cell r="D346" t="str">
            <v>Presencial</v>
          </cell>
          <cell r="E346" t="str">
            <v>CURSO (CORPORATIVOS)</v>
          </cell>
          <cell r="F346" t="str">
            <v>EMPRESA - 860007336 CAJA COLOMBIANA DE SUBSIDIO FAMILIAR-COLSUBSIDIO</v>
          </cell>
          <cell r="H346">
            <v>45743</v>
          </cell>
          <cell r="I346">
            <v>45743</v>
          </cell>
          <cell r="J346">
            <v>1</v>
          </cell>
          <cell r="K346" t="str">
            <v>Tipo: TURNO - Porc.: 80%</v>
          </cell>
          <cell r="L346" t="str">
            <v>DECANATURA DEL MEDIO UNIVERSITARIO</v>
          </cell>
          <cell r="M346" t="str">
            <v> </v>
          </cell>
          <cell r="N346">
            <v>1537712</v>
          </cell>
          <cell r="O346" t="str">
            <v> </v>
          </cell>
          <cell r="P346">
            <v>739</v>
          </cell>
          <cell r="Q346">
            <v>0</v>
          </cell>
          <cell r="R346" t="str">
            <v>PRESENCIAL DE 8:00 A 9:00 A.M. SEDE COLSUBSIDIO CA</v>
          </cell>
          <cell r="S346" t="str">
            <v>AUT006</v>
          </cell>
        </row>
        <row r="347">
          <cell r="B347" t="str">
            <v>0F7I</v>
          </cell>
          <cell r="C347" t="str">
            <v>G12 - TALLER UR EMOTION ECOSISTEMA - COLSUBSIDIO</v>
          </cell>
          <cell r="D347" t="str">
            <v>Presencial</v>
          </cell>
          <cell r="E347" t="str">
            <v>CURSO (CORPORATIVOS)</v>
          </cell>
          <cell r="F347" t="str">
            <v>EMPRESA - 860007336 CAJA COLOMBIANA DE SUBSIDIO FAMILIAR-COLSUBSIDIO</v>
          </cell>
          <cell r="H347">
            <v>45743</v>
          </cell>
          <cell r="I347">
            <v>45743</v>
          </cell>
          <cell r="J347">
            <v>1</v>
          </cell>
          <cell r="K347" t="str">
            <v>Tipo: TURNO - Porc.: 80%</v>
          </cell>
          <cell r="L347" t="str">
            <v>DECANATURA DEL MEDIO UNIVERSITARIO</v>
          </cell>
          <cell r="M347" t="str">
            <v> </v>
          </cell>
          <cell r="N347">
            <v>1537712</v>
          </cell>
          <cell r="O347" t="str">
            <v> </v>
          </cell>
          <cell r="P347">
            <v>739</v>
          </cell>
          <cell r="Q347">
            <v>0</v>
          </cell>
          <cell r="R347" t="str">
            <v>PRESENCIAL DE 8:00 A 9:00 A.M. SEDE COLSUBSIDIO CA</v>
          </cell>
          <cell r="S347" t="str">
            <v>AUT006</v>
          </cell>
        </row>
        <row r="348">
          <cell r="B348" t="str">
            <v>0FHG</v>
          </cell>
          <cell r="C348" t="str">
            <v>ECOGRAFÍA HEPÁTICA G2-2025</v>
          </cell>
          <cell r="D348" t="str">
            <v>Presencial</v>
          </cell>
          <cell r="E348" t="str">
            <v>CURSO (SIMULACIÓN)</v>
          </cell>
          <cell r="F348" t="str">
            <v>EMPRESA - 8600379502 FUNDACIÓN SANTA FE DE BOGOTÁ</v>
          </cell>
          <cell r="H348">
            <v>45744</v>
          </cell>
          <cell r="I348">
            <v>45745</v>
          </cell>
          <cell r="J348">
            <v>11</v>
          </cell>
          <cell r="K348" t="str">
            <v>Tipo: TURNO - Porc.: 85%</v>
          </cell>
          <cell r="L348" t="str">
            <v>ESCUELA DE MEDICINA Y CIENCIAS DE LA SALUD</v>
          </cell>
          <cell r="M348" t="str">
            <v> </v>
          </cell>
          <cell r="N348">
            <v>9500000</v>
          </cell>
          <cell r="O348" t="str">
            <v> </v>
          </cell>
          <cell r="P348">
            <v>739</v>
          </cell>
          <cell r="Q348">
            <v>5</v>
          </cell>
          <cell r="R348" t="str">
            <v>CENTRO DE SIMULACION - FUNDACIÓN SANTAFÉ DE BOGOTÁ</v>
          </cell>
          <cell r="S348" t="str">
            <v>ABT018</v>
          </cell>
        </row>
        <row r="349">
          <cell r="B349" t="str">
            <v>0FAY</v>
          </cell>
          <cell r="C349" t="str">
            <v>0FAY CURSO ANÁLISIS FINANCIERO CON CHATGPT</v>
          </cell>
          <cell r="D349" t="str">
            <v>Acceso Remoto</v>
          </cell>
          <cell r="E349" t="str">
            <v>CURSO (ABIERTO)</v>
          </cell>
          <cell r="F349" t="str">
            <v> </v>
          </cell>
          <cell r="H349">
            <v>45745</v>
          </cell>
          <cell r="I349">
            <v>45801</v>
          </cell>
          <cell r="J349">
            <v>60</v>
          </cell>
          <cell r="K349" t="str">
            <v>Tipo: TURNO - Porc.: 85%</v>
          </cell>
          <cell r="L349" t="str">
            <v>FACULTAD DE ECONOMIA</v>
          </cell>
          <cell r="M349" t="str">
            <v> </v>
          </cell>
          <cell r="N349">
            <v>1500000</v>
          </cell>
          <cell r="O349" t="str">
            <v> </v>
          </cell>
          <cell r="P349">
            <v>739</v>
          </cell>
          <cell r="Q349">
            <v>21</v>
          </cell>
          <cell r="R349" t="str">
            <v>ACCESO REMOTO</v>
          </cell>
          <cell r="S349" t="str">
            <v>AET011</v>
          </cell>
        </row>
        <row r="350">
          <cell r="B350" t="str">
            <v>0FNI</v>
          </cell>
          <cell r="C350" t="str">
            <v>PALS COLSUBSIDIO G1</v>
          </cell>
          <cell r="D350" t="str">
            <v>Presencial</v>
          </cell>
          <cell r="E350" t="str">
            <v>CURSO (SIMULACIÓN)</v>
          </cell>
          <cell r="F350" t="str">
            <v>EMPRESA - 860007336 CAJA COLOMBIANA DE SUBSIDIO FAMILIAR-COLSUBSIDIO</v>
          </cell>
          <cell r="H350">
            <v>45745</v>
          </cell>
          <cell r="I350">
            <v>45746</v>
          </cell>
          <cell r="J350">
            <v>40</v>
          </cell>
          <cell r="K350" t="str">
            <v>Tipo: TURNO - Porc.: 85%</v>
          </cell>
          <cell r="L350" t="str">
            <v>ESCUELA DE MEDICINA Y CIENCIAS DE LA SALUD</v>
          </cell>
          <cell r="M350" t="str">
            <v> </v>
          </cell>
          <cell r="N350" t="str">
            <v> </v>
          </cell>
          <cell r="O350">
            <v>0.25</v>
          </cell>
          <cell r="P350" t="str">
            <v> </v>
          </cell>
          <cell r="Q350">
            <v>0</v>
          </cell>
          <cell r="R350" t="str">
            <v>CENTRO DE SIMULACION</v>
          </cell>
          <cell r="S350" t="str">
            <v>ABT018</v>
          </cell>
        </row>
        <row r="351">
          <cell r="B351" t="str">
            <v>0FAC</v>
          </cell>
          <cell r="C351" t="str">
            <v>0FAC SEMINARIO UR SENIOR INTRODUCCIÓN A LA HISTORIA DE CHINA</v>
          </cell>
          <cell r="D351" t="str">
            <v>Acceso Remoto</v>
          </cell>
          <cell r="E351" t="str">
            <v>SEMINARIO UR SENIOR (ABIERTO)</v>
          </cell>
          <cell r="F351" t="str">
            <v> </v>
          </cell>
          <cell r="H351">
            <v>45747</v>
          </cell>
          <cell r="I351">
            <v>45817</v>
          </cell>
          <cell r="J351">
            <v>18</v>
          </cell>
          <cell r="K351" t="str">
            <v>Tipo: TURNO - Porc.: 85%</v>
          </cell>
          <cell r="L351" t="str">
            <v>FACULTAD DE ESTUDIOS INTERNACIONES, POLITICOS Y URBANOS</v>
          </cell>
          <cell r="M351" t="str">
            <v> </v>
          </cell>
          <cell r="N351">
            <v>320000</v>
          </cell>
          <cell r="O351" t="str">
            <v> </v>
          </cell>
          <cell r="P351">
            <v>739</v>
          </cell>
          <cell r="Q351">
            <v>14</v>
          </cell>
          <cell r="R351" t="str">
            <v>ACCESO REMOTO</v>
          </cell>
          <cell r="S351" t="str">
            <v>AGT011</v>
          </cell>
        </row>
        <row r="352">
          <cell r="B352" t="str">
            <v>0FAZ</v>
          </cell>
          <cell r="C352" t="str">
            <v>0FAZ CURSO IMRESIÓN 3D CREA PIEZAS Y COMPONENENTES ESPECIALIZADOS</v>
          </cell>
          <cell r="D352" t="str">
            <v>Semi-presencial</v>
          </cell>
          <cell r="E352" t="str">
            <v>CURSO (ABIERTO)</v>
          </cell>
          <cell r="F352" t="str">
            <v> </v>
          </cell>
          <cell r="H352">
            <v>45747</v>
          </cell>
          <cell r="I352">
            <v>45801</v>
          </cell>
          <cell r="J352">
            <v>26</v>
          </cell>
          <cell r="K352" t="str">
            <v>Tipo: TURNO - Porc.: 85%</v>
          </cell>
          <cell r="L352" t="str">
            <v>ESCUELA DE INGENIERÍA, CIENCIA Y TECNOLOGÍA</v>
          </cell>
          <cell r="M352" t="str">
            <v> </v>
          </cell>
          <cell r="N352">
            <v>650000</v>
          </cell>
          <cell r="O352" t="str">
            <v> </v>
          </cell>
          <cell r="P352">
            <v>739</v>
          </cell>
          <cell r="Q352">
            <v>15</v>
          </cell>
          <cell r="R352" t="str">
            <v>ACCESO REMOTO - CLAUSTRO</v>
          </cell>
          <cell r="S352" t="str">
            <v>AIT002</v>
          </cell>
        </row>
        <row r="353">
          <cell r="B353" t="str">
            <v>0FA9</v>
          </cell>
          <cell r="C353" t="str">
            <v>0FA9 DIPLOMADO VIRTUAL ACTUALIZACION EN CALIFICACIÓN DE LA PÉRDIDA DE CAPACIDAD LABORAL Y OCUPACIONAL</v>
          </cell>
          <cell r="D353" t="str">
            <v>Virtual</v>
          </cell>
          <cell r="E353" t="str">
            <v>DIPLOMADO (ABIERTO)</v>
          </cell>
          <cell r="F353" t="str">
            <v> </v>
          </cell>
          <cell r="H353">
            <v>45747</v>
          </cell>
          <cell r="I353">
            <v>45963</v>
          </cell>
          <cell r="J353">
            <v>124</v>
          </cell>
          <cell r="K353" t="str">
            <v>Tipo: CURSO - Porc.: %</v>
          </cell>
          <cell r="L353" t="str">
            <v>ESCUELA DE MEDICINA Y CIENCIAS DE LA SALUD</v>
          </cell>
          <cell r="M353" t="str">
            <v> </v>
          </cell>
          <cell r="N353">
            <v>4070000</v>
          </cell>
          <cell r="O353" t="str">
            <v> </v>
          </cell>
          <cell r="P353">
            <v>739</v>
          </cell>
          <cell r="Q353">
            <v>8</v>
          </cell>
          <cell r="R353" t="str">
            <v>VIRTUAL</v>
          </cell>
          <cell r="S353" t="str">
            <v>ABT011</v>
          </cell>
        </row>
        <row r="354">
          <cell r="B354" t="str">
            <v>0FB1</v>
          </cell>
          <cell r="C354" t="str">
            <v>0FB1 CURSO VIRTUAL TÉCNICAS EFECTIVAS PARA DISEÑAR PRESENTACIONES DE ALTO IMPACTO</v>
          </cell>
          <cell r="D354" t="str">
            <v>Virtual</v>
          </cell>
          <cell r="E354" t="str">
            <v>CURSO (ABIERTO)</v>
          </cell>
          <cell r="F354" t="str">
            <v> </v>
          </cell>
          <cell r="H354">
            <v>45747</v>
          </cell>
          <cell r="I354">
            <v>45795</v>
          </cell>
          <cell r="J354">
            <v>30</v>
          </cell>
          <cell r="K354" t="str">
            <v>Tipo: CURSO - Porc.: 85%</v>
          </cell>
          <cell r="L354" t="str">
            <v>ESCUELA DE CIENCIAS HUMANAS</v>
          </cell>
          <cell r="M354" t="str">
            <v> </v>
          </cell>
          <cell r="N354">
            <v>750000</v>
          </cell>
          <cell r="O354" t="str">
            <v> </v>
          </cell>
          <cell r="P354">
            <v>739</v>
          </cell>
          <cell r="Q354">
            <v>13</v>
          </cell>
          <cell r="R354" t="str">
            <v>VIRTUAL</v>
          </cell>
          <cell r="S354" t="str">
            <v>ACT011</v>
          </cell>
        </row>
        <row r="355">
          <cell r="B355" t="str">
            <v>0FD1</v>
          </cell>
          <cell r="C355" t="str">
            <v>0FD1 CURSO VIRTUAL GESTIÓN ESTRATÉGICA PARA LA REINCORPORACIÓN OCUPACIONAL</v>
          </cell>
          <cell r="D355" t="str">
            <v>Virtual</v>
          </cell>
          <cell r="E355" t="str">
            <v>CURSO (ABIERTO)</v>
          </cell>
          <cell r="F355" t="str">
            <v> </v>
          </cell>
          <cell r="H355">
            <v>45747</v>
          </cell>
          <cell r="I355">
            <v>45802</v>
          </cell>
          <cell r="J355">
            <v>30</v>
          </cell>
          <cell r="K355" t="str">
            <v>Tipo: - Porc.: %</v>
          </cell>
          <cell r="L355" t="str">
            <v>ESCUELA DE MEDICINA Y CIENCIAS DE LA SALUD</v>
          </cell>
          <cell r="M355" t="str">
            <v> </v>
          </cell>
          <cell r="N355">
            <v>790000</v>
          </cell>
          <cell r="O355" t="str">
            <v> </v>
          </cell>
          <cell r="P355">
            <v>739</v>
          </cell>
          <cell r="Q355">
            <v>11</v>
          </cell>
          <cell r="R355" t="str">
            <v>VIRTUAL</v>
          </cell>
          <cell r="S355" t="str">
            <v>ABT011</v>
          </cell>
        </row>
        <row r="356">
          <cell r="B356" t="str">
            <v>0FO5</v>
          </cell>
          <cell r="C356" t="str">
            <v>0FO5 DIPLOMADO EN ACTUALIZACIÓN DE CONTROL INTERNO, GOBERNANZA DE LA INTELIGENCIA ARTIFICIAL Y VALOR ESTRATEGICO BASADO EN RIESGOS PARA UN PERSONAL DE LA FAC</v>
          </cell>
          <cell r="D356" t="str">
            <v>Presencial</v>
          </cell>
          <cell r="E356" t="str">
            <v>DIPLOMADO (CORPORATIVOS)</v>
          </cell>
          <cell r="F356" t="str">
            <v>EMPRESA - 8999991022 MINISTERIO DE DEFENSA NACIONAL-FUERZA AEREA COLOMBIANA</v>
          </cell>
          <cell r="H356">
            <v>45747</v>
          </cell>
          <cell r="I356">
            <v>45751</v>
          </cell>
          <cell r="J356">
            <v>80</v>
          </cell>
          <cell r="K356" t="str">
            <v>Tipo: TURNO - Porc.: 80%</v>
          </cell>
          <cell r="L356" t="str">
            <v>JURISPRUDENCIA</v>
          </cell>
          <cell r="M356" t="str">
            <v> </v>
          </cell>
          <cell r="N356">
            <v>50000000</v>
          </cell>
          <cell r="O356">
            <v>0.4</v>
          </cell>
          <cell r="P356">
            <v>739</v>
          </cell>
          <cell r="Q356">
            <v>47</v>
          </cell>
          <cell r="R356" t="str">
            <v>PRESENCIAL SEDE QUINTA MUTIS</v>
          </cell>
          <cell r="S356" t="str">
            <v>AJT003</v>
          </cell>
        </row>
        <row r="357">
          <cell r="B357" t="str">
            <v>0FBS</v>
          </cell>
          <cell r="C357" t="str">
            <v>0FBS DIPLOMADO EN DESCODIFICACIÓN EMOCIONAL; CONVERSANDO PARA SANAR EL ALMA: POLIEDROS, ANÁLISIS BIOLÓGICO EMOCIONAL, CONSTELACIONES, TRANSGENERACIONAL, DESCODIFICACIÓN DENTAL, RADIESTESIA, SÍMBOLOS CURATIVOS, MANEJO DE DUELOS, NIÑOS GENERACIONALES GR3</v>
          </cell>
          <cell r="D357" t="str">
            <v>Semi-presencial</v>
          </cell>
          <cell r="E357" t="str">
            <v>DIPLOMADO (ABIERTO)</v>
          </cell>
          <cell r="F357" t="str">
            <v> </v>
          </cell>
          <cell r="H357">
            <v>45748</v>
          </cell>
          <cell r="I357">
            <v>45881</v>
          </cell>
          <cell r="J357">
            <v>159</v>
          </cell>
          <cell r="K357" t="str">
            <v>Tipo: TURNO - Porc.: 85%</v>
          </cell>
          <cell r="L357" t="str">
            <v>ESCUELA DE MEDICINA Y CIENCIAS DE LA SALUD</v>
          </cell>
          <cell r="M357" t="str">
            <v> </v>
          </cell>
          <cell r="N357">
            <v>3740000</v>
          </cell>
          <cell r="O357" t="str">
            <v> </v>
          </cell>
          <cell r="P357">
            <v>739</v>
          </cell>
          <cell r="Q357">
            <v>28</v>
          </cell>
          <cell r="R357" t="str">
            <v>ACCESO REMOTO Y QUINTA MUTIS</v>
          </cell>
          <cell r="S357" t="str">
            <v>ABT011</v>
          </cell>
        </row>
        <row r="358">
          <cell r="B358" t="str">
            <v>0FC8</v>
          </cell>
          <cell r="C358" t="str">
            <v>0FC8 SEMINARIO UR SENIOR JARDINERÍA: PAISAJISMO QUE FOMENTA LA BIODIVERSIDAD</v>
          </cell>
          <cell r="D358" t="str">
            <v>Acceso Remoto</v>
          </cell>
          <cell r="E358" t="str">
            <v>SEMINARIO UR SENIOR (ABIERTO)</v>
          </cell>
          <cell r="F358" t="str">
            <v> </v>
          </cell>
          <cell r="H358">
            <v>45748</v>
          </cell>
          <cell r="I358">
            <v>45832</v>
          </cell>
          <cell r="J358">
            <v>24</v>
          </cell>
          <cell r="K358" t="str">
            <v>Tipo: TURNO - Porc.: 85%</v>
          </cell>
          <cell r="L358" t="str">
            <v>FACULTAD DE CIENCIAS NATURALES</v>
          </cell>
          <cell r="M358" t="str">
            <v> </v>
          </cell>
          <cell r="N358">
            <v>320000</v>
          </cell>
          <cell r="O358" t="str">
            <v> </v>
          </cell>
          <cell r="P358">
            <v>739</v>
          </cell>
          <cell r="Q358">
            <v>19</v>
          </cell>
          <cell r="R358" t="str">
            <v>ACCESO REMOTO</v>
          </cell>
          <cell r="S358" t="str">
            <v>ADT011</v>
          </cell>
        </row>
        <row r="359">
          <cell r="B359" t="str">
            <v>0FOE</v>
          </cell>
          <cell r="C359" t="str">
            <v>0FOE CURSO PENSAMIENTO ESTRATÉGICO Y CREATIVIDAD</v>
          </cell>
          <cell r="D359" t="str">
            <v>Semi-presencial</v>
          </cell>
          <cell r="E359" t="str">
            <v>CURSO (ABIERTO)</v>
          </cell>
          <cell r="F359" t="str">
            <v>EMPRESA - 860.007.759-3 COLEGIO MAYOR DE NUESTRA SEÑORA DEL ROSARIO</v>
          </cell>
          <cell r="H359">
            <v>45748</v>
          </cell>
          <cell r="I359">
            <v>45776</v>
          </cell>
          <cell r="J359">
            <v>14</v>
          </cell>
          <cell r="K359" t="str">
            <v>Tipo: TURNO - Porc.: 85%</v>
          </cell>
          <cell r="L359" t="str">
            <v>ESCUELA DE ADMINISTRACION</v>
          </cell>
          <cell r="M359" t="str">
            <v> </v>
          </cell>
          <cell r="N359" t="str">
            <v> </v>
          </cell>
          <cell r="O359">
            <v>0</v>
          </cell>
          <cell r="P359" t="str">
            <v> </v>
          </cell>
          <cell r="Q359">
            <v>0</v>
          </cell>
          <cell r="R359" t="str">
            <v>CLAUSTRO Y REMOTO</v>
          </cell>
          <cell r="S359" t="str">
            <v>AFT004</v>
          </cell>
        </row>
        <row r="360">
          <cell r="B360" t="str">
            <v>0F3F</v>
          </cell>
          <cell r="C360" t="str">
            <v>0F3F RENTAS CORTAS: FUNDAMENTOS DE INVERSIÓN Y ANÁLISIS</v>
          </cell>
          <cell r="D360" t="str">
            <v>Acceso Remoto</v>
          </cell>
          <cell r="E360" t="str">
            <v>CURSO (REGIÓN)</v>
          </cell>
          <cell r="F360" t="str">
            <v> </v>
          </cell>
          <cell r="H360">
            <v>45748</v>
          </cell>
          <cell r="I360">
            <v>45777</v>
          </cell>
          <cell r="J360">
            <v>24</v>
          </cell>
          <cell r="K360" t="str">
            <v>Tipo: TURNO - Porc.: 85%</v>
          </cell>
          <cell r="L360" t="str">
            <v>FACULTAD DE ECONOMIA</v>
          </cell>
          <cell r="M360" t="str">
            <v> </v>
          </cell>
          <cell r="N360">
            <v>820000</v>
          </cell>
          <cell r="O360" t="str">
            <v> </v>
          </cell>
          <cell r="P360">
            <v>739</v>
          </cell>
          <cell r="Q360">
            <v>17</v>
          </cell>
          <cell r="R360" t="str">
            <v>ACCESO REMOTO</v>
          </cell>
          <cell r="S360" t="str">
            <v>AET020</v>
          </cell>
        </row>
        <row r="361">
          <cell r="B361" t="str">
            <v>0FD0</v>
          </cell>
          <cell r="C361" t="str">
            <v>0FD0 CURSO REDACCIÓN Y ARGUMENTACIÓN DE TEXTOS JURÍDICOS</v>
          </cell>
          <cell r="D361" t="str">
            <v>Acceso Remoto</v>
          </cell>
          <cell r="E361" t="str">
            <v>CURSO (ABIERTO)</v>
          </cell>
          <cell r="F361" t="str">
            <v> </v>
          </cell>
          <cell r="H361">
            <v>45749</v>
          </cell>
          <cell r="I361">
            <v>45798</v>
          </cell>
          <cell r="J361">
            <v>48</v>
          </cell>
          <cell r="K361" t="str">
            <v>Tipo: TURNO - Porc.: 85%</v>
          </cell>
          <cell r="L361" t="str">
            <v>JURISPRUDENCIA</v>
          </cell>
          <cell r="M361" t="str">
            <v> </v>
          </cell>
          <cell r="N361">
            <v>1727000</v>
          </cell>
          <cell r="O361" t="str">
            <v> </v>
          </cell>
          <cell r="P361">
            <v>739</v>
          </cell>
          <cell r="Q361">
            <v>15</v>
          </cell>
          <cell r="R361" t="str">
            <v>ACCESO REMOTO</v>
          </cell>
          <cell r="S361" t="str">
            <v>AJT011</v>
          </cell>
        </row>
        <row r="362">
          <cell r="B362" t="str">
            <v>0FOF</v>
          </cell>
          <cell r="C362" t="str">
            <v>0FOF CURSO POWER BI DISEÑO Y CONSTRUCCIÓN DE INDICADORES</v>
          </cell>
          <cell r="D362" t="str">
            <v>Semi-presencial</v>
          </cell>
          <cell r="E362" t="str">
            <v>CURSO (ABIERTO)</v>
          </cell>
          <cell r="F362" t="str">
            <v>EMPRESA - 860.007.759-3 COLEGIO MAYOR DE NUESTRA SEÑORA DEL ROSARIO</v>
          </cell>
          <cell r="H362">
            <v>45750</v>
          </cell>
          <cell r="I362">
            <v>45799</v>
          </cell>
          <cell r="J362">
            <v>24</v>
          </cell>
          <cell r="K362" t="str">
            <v>Tipo: TURNO - Porc.: 85%</v>
          </cell>
          <cell r="L362" t="str">
            <v>ESCUELA DE INGENIERÍA, CIENCIA Y TECNOLOGÍA</v>
          </cell>
          <cell r="M362" t="str">
            <v> </v>
          </cell>
          <cell r="N362" t="str">
            <v> </v>
          </cell>
          <cell r="O362">
            <v>0</v>
          </cell>
          <cell r="P362" t="str">
            <v> </v>
          </cell>
          <cell r="Q362">
            <v>0</v>
          </cell>
          <cell r="R362" t="str">
            <v>CLAUSTRO Y REMOTO</v>
          </cell>
          <cell r="S362" t="str">
            <v>I-AVPBZ068</v>
          </cell>
        </row>
        <row r="363">
          <cell r="B363" t="str">
            <v>0FMG</v>
          </cell>
          <cell r="C363" t="str">
            <v>CURSO EN ESCUELA DE LIDERAZGO MERZ</v>
          </cell>
          <cell r="D363" t="str">
            <v>Presencial</v>
          </cell>
          <cell r="E363" t="str">
            <v>CURSO (CORPORATIVOS)</v>
          </cell>
          <cell r="F363" t="str">
            <v>EMPRESA - 900851719 MERZ COLOMBIA SAS</v>
          </cell>
          <cell r="H363">
            <v>45751</v>
          </cell>
          <cell r="I363">
            <v>46072</v>
          </cell>
          <cell r="J363">
            <v>36</v>
          </cell>
          <cell r="K363" t="str">
            <v>Tipo: TURNO - Porc.: 80%</v>
          </cell>
          <cell r="L363" t="str">
            <v>ESCUELA DE ADMINISTRACION</v>
          </cell>
          <cell r="M363" t="str">
            <v> </v>
          </cell>
          <cell r="N363">
            <v>29500000</v>
          </cell>
          <cell r="O363" t="str">
            <v> </v>
          </cell>
          <cell r="P363">
            <v>739</v>
          </cell>
          <cell r="Q363">
            <v>0</v>
          </cell>
          <cell r="R363" t="str">
            <v>PRESENCIAL SEDE GSB / EMPRENDIMIENTO, INNOVACIÓN Y</v>
          </cell>
          <cell r="S363" t="str">
            <v>AFT006</v>
          </cell>
        </row>
        <row r="364">
          <cell r="B364" t="str">
            <v>0FMN</v>
          </cell>
          <cell r="C364" t="str">
            <v>BLS ACLS GRUPO I7 2025</v>
          </cell>
          <cell r="D364" t="str">
            <v>Semi-presencial</v>
          </cell>
          <cell r="E364" t="str">
            <v>CURSO (SIMULACIÓN)</v>
          </cell>
          <cell r="F364" t="str">
            <v>EMPRESA - 860.007.759-3 COLEGIO MAYOR DE NUESTRA SEÑORA DEL ROSARIO</v>
          </cell>
          <cell r="H364">
            <v>45752</v>
          </cell>
          <cell r="I364">
            <v>45753</v>
          </cell>
          <cell r="J364">
            <v>48</v>
          </cell>
          <cell r="K364" t="str">
            <v>Tipo: - Porc.: %</v>
          </cell>
          <cell r="L364" t="str">
            <v>ESCUELA DE MEDICINA Y CIENCIAS DE LA SALUD</v>
          </cell>
          <cell r="M364" t="str">
            <v> </v>
          </cell>
          <cell r="N364" t="str">
            <v> </v>
          </cell>
          <cell r="O364" t="str">
            <v> </v>
          </cell>
          <cell r="P364" t="str">
            <v> </v>
          </cell>
          <cell r="Q364">
            <v>0</v>
          </cell>
          <cell r="R364" t="str">
            <v>CENTRO DE SIMULACION</v>
          </cell>
          <cell r="S364">
            <v>0</v>
          </cell>
        </row>
        <row r="365">
          <cell r="B365" t="str">
            <v>0FNB</v>
          </cell>
          <cell r="C365" t="str">
            <v>ULTRASONIDO EN ACCESOS VASCULARES SEGUROS - G4 RTS</v>
          </cell>
          <cell r="D365" t="str">
            <v>Presencial</v>
          </cell>
          <cell r="E365" t="str">
            <v>CURSO (SIMULACIÓN)</v>
          </cell>
          <cell r="F365" t="str">
            <v>EMPRESA - 805011262 RTS SAS - BAXTER</v>
          </cell>
          <cell r="H365">
            <v>45752</v>
          </cell>
          <cell r="I365">
            <v>45752</v>
          </cell>
          <cell r="J365">
            <v>6</v>
          </cell>
          <cell r="K365" t="str">
            <v>Tipo: TURNO - Porc.: 85%</v>
          </cell>
          <cell r="L365" t="str">
            <v>ESCUELA DE MEDICINA Y CIENCIAS DE LA SALUD</v>
          </cell>
          <cell r="M365" t="str">
            <v> </v>
          </cell>
          <cell r="N365" t="str">
            <v> </v>
          </cell>
          <cell r="O365">
            <v>0.35</v>
          </cell>
          <cell r="P365" t="str">
            <v> </v>
          </cell>
          <cell r="Q365">
            <v>0</v>
          </cell>
          <cell r="R365" t="str">
            <v>CENTRO DE SIMULACION</v>
          </cell>
          <cell r="S365" t="str">
            <v>ABT018</v>
          </cell>
        </row>
        <row r="366">
          <cell r="B366" t="str">
            <v>0FN1</v>
          </cell>
          <cell r="C366" t="str">
            <v>PALS GRUPO I7-2025</v>
          </cell>
          <cell r="D366" t="str">
            <v>Semi-presencial</v>
          </cell>
          <cell r="E366" t="str">
            <v>CURSO (SIMULACIÓN)</v>
          </cell>
          <cell r="F366" t="str">
            <v>EMPRESA - 860.007.759-3 COLEGIO MAYOR DE NUESTRA SEÑORA DEL ROSARIO</v>
          </cell>
          <cell r="H366">
            <v>45752</v>
          </cell>
          <cell r="I366">
            <v>45753</v>
          </cell>
          <cell r="J366">
            <v>40</v>
          </cell>
          <cell r="K366" t="str">
            <v>Tipo: - Porc.: %</v>
          </cell>
          <cell r="L366" t="str">
            <v>ESCUELA DE MEDICINA Y CIENCIAS DE LA SALUD</v>
          </cell>
          <cell r="M366" t="str">
            <v> </v>
          </cell>
          <cell r="N366" t="str">
            <v> </v>
          </cell>
          <cell r="O366">
            <v>0.25</v>
          </cell>
          <cell r="P366" t="str">
            <v> </v>
          </cell>
          <cell r="Q366">
            <v>0</v>
          </cell>
          <cell r="R366" t="str">
            <v>CENTRO DE SIMULACION</v>
          </cell>
          <cell r="S366">
            <v>0</v>
          </cell>
        </row>
        <row r="367">
          <cell r="B367" t="str">
            <v>0FO8</v>
          </cell>
          <cell r="C367" t="str">
            <v>PALS COLSUBSIDIO G2</v>
          </cell>
          <cell r="D367" t="str">
            <v>Presencial</v>
          </cell>
          <cell r="E367" t="str">
            <v>CURSO (SIMULACIÓN)</v>
          </cell>
          <cell r="F367" t="str">
            <v>EMPRESA - 860007336 CAJA COLOMBIANA DE SUBSIDIO FAMILIAR-COLSUBSIDIO</v>
          </cell>
          <cell r="H367">
            <v>45752</v>
          </cell>
          <cell r="I367">
            <v>45753</v>
          </cell>
          <cell r="J367">
            <v>40</v>
          </cell>
          <cell r="K367" t="str">
            <v>Tipo: - Porc.: %</v>
          </cell>
          <cell r="L367" t="str">
            <v>ESCUELA DE MEDICINA Y CIENCIAS DE LA SALUD</v>
          </cell>
          <cell r="M367" t="str">
            <v> </v>
          </cell>
          <cell r="N367" t="str">
            <v> </v>
          </cell>
          <cell r="O367">
            <v>0.25</v>
          </cell>
          <cell r="P367" t="str">
            <v> </v>
          </cell>
          <cell r="Q367">
            <v>0</v>
          </cell>
          <cell r="R367" t="str">
            <v>CENTRO DE SIMULACION</v>
          </cell>
          <cell r="S367" t="str">
            <v>ABT018</v>
          </cell>
        </row>
        <row r="368">
          <cell r="B368" t="str">
            <v>0FBU</v>
          </cell>
          <cell r="C368" t="str">
            <v>0FBU DIPLOMADO EN HERRAMIENTAS TERAPÉUTICAS PARA DECODIFICAR EL ALMA: POLIEDROS, REIKI, DECODIFICACIÓN DE RELACIONES HUMANAS, BASES DE HIPNOSIS, SÍMBOLO QUE CURAN, CRISTALES, ESENCIAS FLORALES</v>
          </cell>
          <cell r="D368" t="str">
            <v>Semi-presencial</v>
          </cell>
          <cell r="E368" t="str">
            <v>DIPLOMADO (ABIERTO)</v>
          </cell>
          <cell r="F368" t="str">
            <v> </v>
          </cell>
          <cell r="H368">
            <v>45754</v>
          </cell>
          <cell r="I368">
            <v>45897</v>
          </cell>
          <cell r="J368">
            <v>159</v>
          </cell>
          <cell r="K368" t="str">
            <v>Tipo: - Porc.: %</v>
          </cell>
          <cell r="L368" t="str">
            <v>ESCUELA DE MEDICINA Y CIENCIAS DE LA SALUD</v>
          </cell>
          <cell r="M368" t="str">
            <v> </v>
          </cell>
          <cell r="N368">
            <v>3900000</v>
          </cell>
          <cell r="O368" t="str">
            <v> </v>
          </cell>
          <cell r="P368">
            <v>739</v>
          </cell>
          <cell r="Q368">
            <v>25</v>
          </cell>
          <cell r="R368" t="str">
            <v>REMOTO Y QUINTA DE MUTIS</v>
          </cell>
          <cell r="S368" t="str">
            <v>ABT011</v>
          </cell>
        </row>
        <row r="369">
          <cell r="B369" t="str">
            <v>0FBZ</v>
          </cell>
          <cell r="C369" t="str">
            <v>0FBZ DIPLOMADO VIRTUAL EN CONTRATACIÓN ESTATAL GR2</v>
          </cell>
          <cell r="D369" t="str">
            <v>Virtual</v>
          </cell>
          <cell r="E369" t="str">
            <v>DIPLOMADO (ABIERTO)</v>
          </cell>
          <cell r="F369" t="str">
            <v> </v>
          </cell>
          <cell r="H369">
            <v>45754</v>
          </cell>
          <cell r="I369">
            <v>45858</v>
          </cell>
          <cell r="J369">
            <v>80</v>
          </cell>
          <cell r="K369" t="str">
            <v>Tipo: - Porc.: %</v>
          </cell>
          <cell r="L369" t="str">
            <v>JURISPRUDENCIA</v>
          </cell>
          <cell r="M369" t="str">
            <v> </v>
          </cell>
          <cell r="N369">
            <v>2200000</v>
          </cell>
          <cell r="O369" t="str">
            <v> </v>
          </cell>
          <cell r="P369">
            <v>739</v>
          </cell>
          <cell r="Q369">
            <v>14</v>
          </cell>
          <cell r="R369" t="str">
            <v>VIRTUAL</v>
          </cell>
          <cell r="S369" t="str">
            <v>AJT011</v>
          </cell>
        </row>
        <row r="370">
          <cell r="B370" t="str">
            <v>0FB2</v>
          </cell>
          <cell r="C370" t="str">
            <v>0FB2 TALLER PREPÁRESE Y GANE CONCURSO DE INGRESO A LA CARRERA PÚBLICA ADMINISTRATIVA GR2</v>
          </cell>
          <cell r="D370" t="str">
            <v>Acceso Remoto</v>
          </cell>
          <cell r="E370" t="str">
            <v>TALLER (ABIERTO)</v>
          </cell>
          <cell r="F370" t="str">
            <v> </v>
          </cell>
          <cell r="H370">
            <v>45754</v>
          </cell>
          <cell r="I370">
            <v>45771</v>
          </cell>
          <cell r="J370">
            <v>24</v>
          </cell>
          <cell r="K370" t="str">
            <v>Tipo: - Porc.: %</v>
          </cell>
          <cell r="L370" t="str">
            <v>FACULTAD DE ESTUDIOS INTERNACIONES, POLITICOS Y URBANOS</v>
          </cell>
          <cell r="M370" t="str">
            <v> </v>
          </cell>
          <cell r="N370">
            <v>620000</v>
          </cell>
          <cell r="O370" t="str">
            <v> </v>
          </cell>
          <cell r="P370">
            <v>739</v>
          </cell>
          <cell r="Q370">
            <v>10</v>
          </cell>
          <cell r="R370" t="str">
            <v>ACCESO REMOTO</v>
          </cell>
          <cell r="S370" t="str">
            <v>AGT011</v>
          </cell>
        </row>
        <row r="371">
          <cell r="B371" t="str">
            <v>0FCA</v>
          </cell>
          <cell r="C371" t="str">
            <v>0FCA SEMINARIO UR SENIOR YOGA, MEDITACIÓN Y AROMATERAPIA PARA EL BIENESTAR DE LA PERSONA MAYOR GR2</v>
          </cell>
          <cell r="D371" t="str">
            <v>Presencial</v>
          </cell>
          <cell r="E371" t="str">
            <v>SEMINARIO UR SENIOR (ABIERTO)</v>
          </cell>
          <cell r="F371" t="str">
            <v> </v>
          </cell>
          <cell r="H371">
            <v>45754</v>
          </cell>
          <cell r="I371">
            <v>45784</v>
          </cell>
          <cell r="J371">
            <v>17</v>
          </cell>
          <cell r="K371" t="str">
            <v>Tipo: - Porc.: %</v>
          </cell>
          <cell r="L371" t="str">
            <v>ESCUELA DE MEDICINA Y CIENCIAS DE LA SALUD</v>
          </cell>
          <cell r="M371" t="str">
            <v> </v>
          </cell>
          <cell r="N371">
            <v>320000</v>
          </cell>
          <cell r="O371" t="str">
            <v> </v>
          </cell>
          <cell r="P371">
            <v>739</v>
          </cell>
          <cell r="Q371">
            <v>25</v>
          </cell>
          <cell r="R371" t="str">
            <v>QUINTA MUTIS</v>
          </cell>
          <cell r="S371" t="str">
            <v>ABT011</v>
          </cell>
        </row>
        <row r="372">
          <cell r="B372" t="str">
            <v>0FC2</v>
          </cell>
          <cell r="C372" t="str">
            <v>0FC2 DIPLOMADO GERENCIA ESTRATEGICA DEL SERVICIO Y EXPERIENCIA DEL CLIENTE</v>
          </cell>
          <cell r="D372" t="str">
            <v>Acceso Remoto</v>
          </cell>
          <cell r="E372" t="str">
            <v>DIPLOMADO (ABIERTO)</v>
          </cell>
          <cell r="F372" t="str">
            <v> </v>
          </cell>
          <cell r="H372">
            <v>45754</v>
          </cell>
          <cell r="I372">
            <v>45833</v>
          </cell>
          <cell r="J372">
            <v>80</v>
          </cell>
          <cell r="K372" t="str">
            <v>Tipo: - Porc.: %</v>
          </cell>
          <cell r="L372" t="str">
            <v>ESCUELA DE ADMINISTRACION</v>
          </cell>
          <cell r="M372" t="str">
            <v> </v>
          </cell>
          <cell r="N372">
            <v>2650000</v>
          </cell>
          <cell r="O372" t="str">
            <v> </v>
          </cell>
          <cell r="P372">
            <v>739</v>
          </cell>
          <cell r="Q372">
            <v>8</v>
          </cell>
          <cell r="R372" t="str">
            <v>ACCESO REMOTO</v>
          </cell>
          <cell r="S372" t="str">
            <v>AFT011</v>
          </cell>
        </row>
        <row r="373">
          <cell r="B373" t="str">
            <v>0FPJ</v>
          </cell>
          <cell r="C373" t="str">
            <v>DESARROLLO INTEGRAL PARA PERSONAL ASISTENCIAL Y ADMINISTRATIVO GRUPO 3-2025</v>
          </cell>
          <cell r="D373" t="str">
            <v>Virtual</v>
          </cell>
          <cell r="E373" t="str">
            <v>CURSO (SIMULACIÓN)</v>
          </cell>
          <cell r="F373" t="str">
            <v>EMPRESA - 860007336 CAJA COLOMBIANA DE SUBSIDIO FAMILIAR-COLSUBSIDIO</v>
          </cell>
          <cell r="H373">
            <v>45754</v>
          </cell>
          <cell r="I373">
            <v>45786</v>
          </cell>
          <cell r="J373">
            <v>24</v>
          </cell>
          <cell r="K373" t="str">
            <v>Tipo: - Porc.: %</v>
          </cell>
          <cell r="L373" t="str">
            <v>ESCUELA DE MEDICINA Y CIENCIAS DE LA SALUD</v>
          </cell>
          <cell r="M373" t="str">
            <v> </v>
          </cell>
          <cell r="N373" t="str">
            <v> </v>
          </cell>
          <cell r="O373">
            <v>0.3</v>
          </cell>
          <cell r="P373">
            <v>739</v>
          </cell>
          <cell r="Q373">
            <v>0</v>
          </cell>
          <cell r="R373" t="str">
            <v>CENTRO DE SIMULACION</v>
          </cell>
          <cell r="S373">
            <v>0</v>
          </cell>
        </row>
        <row r="374">
          <cell r="B374" t="str">
            <v>0FN5</v>
          </cell>
          <cell r="C374" t="str">
            <v>0FN5 DIPLOMADO EN DERECHO LABORAL PARA NO ABOGADOS</v>
          </cell>
          <cell r="D374" t="str">
            <v>Acceso Remoto</v>
          </cell>
          <cell r="E374" t="str">
            <v>DIPLOMADO (REGIÓN)</v>
          </cell>
          <cell r="F374" t="str">
            <v>EMPRESA - 890200110-1 CÁMARA DE COMERCIO SANTANDER</v>
          </cell>
          <cell r="H374">
            <v>45755</v>
          </cell>
          <cell r="I374">
            <v>45847</v>
          </cell>
          <cell r="J374">
            <v>128</v>
          </cell>
          <cell r="K374" t="str">
            <v>Tipo: - Porc.: %</v>
          </cell>
          <cell r="L374" t="str">
            <v>JURISPRUDENCIA</v>
          </cell>
          <cell r="M374" t="str">
            <v> </v>
          </cell>
          <cell r="N374" t="str">
            <v> </v>
          </cell>
          <cell r="O374">
            <v>0.24</v>
          </cell>
          <cell r="P374" t="str">
            <v> </v>
          </cell>
          <cell r="Q374">
            <v>0</v>
          </cell>
          <cell r="R374" t="str">
            <v>ACCESO REMOTO</v>
          </cell>
          <cell r="S374" t="str">
            <v>AJT019</v>
          </cell>
        </row>
        <row r="375">
          <cell r="B375" t="str">
            <v>0FBP</v>
          </cell>
          <cell r="C375" t="str">
            <v>CURSO GESTIÓN Y CONSERVACION DOCUMENTAL</v>
          </cell>
          <cell r="D375" t="str">
            <v>Acceso Remoto</v>
          </cell>
          <cell r="E375" t="str">
            <v>CURSO (CORPORATIVOS)</v>
          </cell>
          <cell r="F375" t="str">
            <v>EMPRESA - 800141644-1 Armada Nacional de Colombia</v>
          </cell>
          <cell r="H375">
            <v>45769</v>
          </cell>
          <cell r="I375">
            <v>45805</v>
          </cell>
          <cell r="J375">
            <v>48</v>
          </cell>
          <cell r="K375" t="str">
            <v>Tipo: - Porc.: %</v>
          </cell>
          <cell r="L375" t="str">
            <v>FACULTAD DE ESTUDIOS INTERNACIONES, POLITICOS Y URBANOS</v>
          </cell>
          <cell r="M375" t="str">
            <v> </v>
          </cell>
          <cell r="N375">
            <v>31230000</v>
          </cell>
          <cell r="O375" t="str">
            <v> </v>
          </cell>
          <cell r="P375">
            <v>739</v>
          </cell>
          <cell r="Q375">
            <v>0</v>
          </cell>
          <cell r="R375" t="str">
            <v>ACCESO REMOTO ZOOM O TEAMS</v>
          </cell>
          <cell r="S375" t="str">
            <v>AGT010</v>
          </cell>
        </row>
        <row r="376">
          <cell r="B376" t="str">
            <v>0FN7</v>
          </cell>
          <cell r="C376" t="str">
            <v>SEMINARIO EN EXCEL INTERMEDIO - G1</v>
          </cell>
          <cell r="D376" t="str">
            <v>Presencial</v>
          </cell>
          <cell r="E376" t="str">
            <v>SEMINARIO (CORPORATIVOS)</v>
          </cell>
          <cell r="F376" t="str">
            <v>EMPRESA - 860007336 CAJA COLOMBIANA DE SUBSIDIO FAMILIAR-COLSUBSIDIO</v>
          </cell>
          <cell r="H376">
            <v>45769</v>
          </cell>
          <cell r="I376">
            <v>45804</v>
          </cell>
          <cell r="J376">
            <v>20</v>
          </cell>
          <cell r="K376" t="str">
            <v>Tipo: - Porc.: %</v>
          </cell>
          <cell r="L376" t="str">
            <v>ESCUELA DE ADMINISTRACION</v>
          </cell>
          <cell r="M376" t="str">
            <v> </v>
          </cell>
          <cell r="N376" t="str">
            <v> </v>
          </cell>
          <cell r="O376">
            <v>0.41</v>
          </cell>
          <cell r="P376" t="str">
            <v> </v>
          </cell>
          <cell r="Q376">
            <v>0</v>
          </cell>
          <cell r="R376" t="str">
            <v>PRESENCIAL SEDE EXTERNA COLSUBSIDIO - PENDIENTE PO</v>
          </cell>
          <cell r="S376" t="str">
            <v>AFT006</v>
          </cell>
        </row>
        <row r="377">
          <cell r="B377" t="str">
            <v>0FNF</v>
          </cell>
          <cell r="C377" t="str">
            <v>CURSO DE DESARROLLO DE PROYECTOS Y ESTUDIOS DE PREFACTIBILIDAD</v>
          </cell>
          <cell r="D377" t="str">
            <v>Presencial</v>
          </cell>
          <cell r="E377" t="str">
            <v>CURSO (CORPORATIVOS)</v>
          </cell>
          <cell r="F377" t="str">
            <v>EMPRESA - 860007336 CAJA COLOMBIANA DE SUBSIDIO FAMILIAR-COLSUBSIDIO</v>
          </cell>
          <cell r="H377">
            <v>45772</v>
          </cell>
          <cell r="I377">
            <v>45807</v>
          </cell>
          <cell r="J377">
            <v>40</v>
          </cell>
          <cell r="K377" t="str">
            <v>Tipo: TURNO - Porc.: 85%</v>
          </cell>
          <cell r="L377" t="str">
            <v>ESCUELA DE ADMINISTRACION</v>
          </cell>
          <cell r="M377" t="str">
            <v> </v>
          </cell>
          <cell r="N377" t="str">
            <v> </v>
          </cell>
          <cell r="O377">
            <v>0.4</v>
          </cell>
          <cell r="P377" t="str">
            <v> </v>
          </cell>
          <cell r="Q377">
            <v>0</v>
          </cell>
          <cell r="R377" t="str">
            <v>PRESENCIAL SEDE ENTIDAD COLSUBSIDIO EL CUBO</v>
          </cell>
          <cell r="S377" t="str">
            <v>AFT006</v>
          </cell>
        </row>
        <row r="378">
          <cell r="B378" t="str">
            <v>0FNM</v>
          </cell>
          <cell r="C378" t="str">
            <v>SEMINARIO EL TIEMPO ES TU ALIADO - G2</v>
          </cell>
          <cell r="D378" t="str">
            <v>Acceso Remoto</v>
          </cell>
          <cell r="E378" t="str">
            <v>SEMINARIO (CORPORATIVOS)</v>
          </cell>
          <cell r="F378" t="str">
            <v>EMPRESA - 830037248 CODENSA S.A ESP</v>
          </cell>
          <cell r="H378">
            <v>45775</v>
          </cell>
          <cell r="I378">
            <v>45775</v>
          </cell>
          <cell r="J378">
            <v>1</v>
          </cell>
          <cell r="K378" t="str">
            <v>Tipo: - Porc.: %</v>
          </cell>
          <cell r="L378" t="str">
            <v>ESCUELA DE ADMINISTRACION</v>
          </cell>
          <cell r="M378" t="str">
            <v> </v>
          </cell>
          <cell r="N378">
            <v>3143000</v>
          </cell>
          <cell r="O378">
            <v>0.45</v>
          </cell>
          <cell r="P378">
            <v>739</v>
          </cell>
          <cell r="Q378">
            <v>0</v>
          </cell>
          <cell r="R378" t="str">
            <v>ACCESO REMOTO ZOOM</v>
          </cell>
          <cell r="S378" t="str">
            <v>AFT013</v>
          </cell>
        </row>
        <row r="379">
          <cell r="B379" t="str">
            <v>0FMC</v>
          </cell>
          <cell r="C379" t="str">
            <v>SEMINARIO YO SOY LIDER M.I.R.O. MODELOS INTEGRAL DE REENTRENAMIENTO OCUPACIONAL</v>
          </cell>
          <cell r="D379" t="str">
            <v>Presencial</v>
          </cell>
          <cell r="E379" t="str">
            <v>SEMINARIO (CORPORATIVOS)</v>
          </cell>
          <cell r="F379" t="str">
            <v>EMPRESA - 9009295462 FUNDACION INCLUSION COLOMBIA</v>
          </cell>
          <cell r="H379">
            <v>45776</v>
          </cell>
          <cell r="I379">
            <v>45797</v>
          </cell>
          <cell r="J379">
            <v>24</v>
          </cell>
          <cell r="K379" t="str">
            <v>Tipo: - Porc.: %</v>
          </cell>
          <cell r="L379" t="str">
            <v>ESCUELA DE MEDICINA Y CIENCIAS DE LA SALUD</v>
          </cell>
          <cell r="M379" t="str">
            <v> </v>
          </cell>
          <cell r="N379">
            <v>10300000</v>
          </cell>
          <cell r="O379" t="str">
            <v> </v>
          </cell>
          <cell r="P379">
            <v>739</v>
          </cell>
          <cell r="Q379">
            <v>0</v>
          </cell>
          <cell r="R379" t="str">
            <v>PRESENCIAL SEDE QUINTA MUTIS</v>
          </cell>
          <cell r="S379" t="str">
            <v>ABT006</v>
          </cell>
        </row>
        <row r="380">
          <cell r="B380" t="str">
            <v>0FBR</v>
          </cell>
          <cell r="C380" t="str">
            <v>SEMINARIO CONTRATACION ESTATAL</v>
          </cell>
          <cell r="D380" t="str">
            <v>Presencial</v>
          </cell>
          <cell r="E380" t="str">
            <v>CURSO (CORPORATIVOS)</v>
          </cell>
          <cell r="F380" t="str">
            <v>EMPRESA - 800141644-1 Armada Nacional de Colombia</v>
          </cell>
          <cell r="H380">
            <v>45777</v>
          </cell>
          <cell r="I380">
            <v>45785</v>
          </cell>
          <cell r="J380">
            <v>32</v>
          </cell>
          <cell r="K380" t="str">
            <v>Tipo: - Porc.: %</v>
          </cell>
          <cell r="L380" t="str">
            <v>JURISPRUDENCIA</v>
          </cell>
          <cell r="M380" t="str">
            <v> </v>
          </cell>
          <cell r="N380">
            <v>40000000</v>
          </cell>
          <cell r="O380" t="str">
            <v> </v>
          </cell>
          <cell r="P380">
            <v>739</v>
          </cell>
          <cell r="Q380">
            <v>0</v>
          </cell>
          <cell r="R380" t="str">
            <v>PRESENCIAL PENDIENTE</v>
          </cell>
          <cell r="S380" t="str">
            <v>AJT003</v>
          </cell>
        </row>
        <row r="381">
          <cell r="B381" t="str">
            <v>0F94</v>
          </cell>
          <cell r="C381" t="str">
            <v>HISTORIA INSTITUCIONAL ARC 1920 A 2024</v>
          </cell>
          <cell r="D381" t="str">
            <v>Presencial</v>
          </cell>
          <cell r="E381" t="str">
            <v>CURSO (CORPORATIVOS)</v>
          </cell>
          <cell r="F381" t="str">
            <v>EMPRESA - 800141644-1 Armada Nacional de Colombia</v>
          </cell>
          <cell r="H381">
            <v>45778</v>
          </cell>
          <cell r="I381">
            <v>45807</v>
          </cell>
          <cell r="J381">
            <v>36</v>
          </cell>
          <cell r="K381" t="str">
            <v>Tipo: - Porc.: %</v>
          </cell>
          <cell r="L381" t="str">
            <v>JURISPRUDENCIA</v>
          </cell>
          <cell r="M381" t="str">
            <v> </v>
          </cell>
          <cell r="N381">
            <v>62500000</v>
          </cell>
          <cell r="O381" t="str">
            <v> </v>
          </cell>
          <cell r="P381">
            <v>739</v>
          </cell>
          <cell r="Q381">
            <v>0</v>
          </cell>
          <cell r="R381" t="str">
            <v>LUNES A VIERNES 8:00 AM A 17:00 PM</v>
          </cell>
          <cell r="S381" t="str">
            <v>AJT003</v>
          </cell>
        </row>
        <row r="382">
          <cell r="B382" t="str">
            <v>0ESZ</v>
          </cell>
          <cell r="C382" t="str">
            <v>DIPLOMADO VIRTUAL CON ENFASIS EN CONSTRUCCION DE OBRAS CIVILES PARA COLABORADORES DE SODIMAC COLOMBIA S.A GRUPO 2</v>
          </cell>
          <cell r="D382" t="str">
            <v>Virtual</v>
          </cell>
          <cell r="E382" t="str">
            <v>DIPLOMADO (CORPORATIVOS)</v>
          </cell>
          <cell r="F382" t="str">
            <v>EMPRESA - 8002421062 SODIMAC COLOMBIA S.A.</v>
          </cell>
          <cell r="H382">
            <v>45781</v>
          </cell>
          <cell r="I382">
            <v>45807</v>
          </cell>
          <cell r="J382">
            <v>80</v>
          </cell>
          <cell r="K382" t="str">
            <v>Tipo: TURNO - Porc.: 85%</v>
          </cell>
          <cell r="L382" t="str">
            <v>ESCUELA DE ADMINISTRACION</v>
          </cell>
          <cell r="M382" t="str">
            <v> </v>
          </cell>
          <cell r="N382">
            <v>64500000</v>
          </cell>
          <cell r="O382" t="str">
            <v> </v>
          </cell>
          <cell r="P382">
            <v>739</v>
          </cell>
          <cell r="Q382">
            <v>0</v>
          </cell>
          <cell r="R382" t="str">
            <v>MOODLE UROSARIO</v>
          </cell>
          <cell r="S382" t="str">
            <v>AFT013</v>
          </cell>
        </row>
        <row r="383">
          <cell r="B383" t="str">
            <v>0FBM</v>
          </cell>
          <cell r="C383" t="str">
            <v>CURSO EN DACTILOSCOPIA, DOCUMENTOLOGÍA Y GRAFOLOGÍA</v>
          </cell>
          <cell r="D383" t="str">
            <v>Presencial</v>
          </cell>
          <cell r="E383" t="str">
            <v>CURSO (CORPORATIVOS)</v>
          </cell>
          <cell r="F383" t="str">
            <v>EMPRESA - 8600219677 CAJA HONOR</v>
          </cell>
          <cell r="H383">
            <v>45800</v>
          </cell>
          <cell r="I383">
            <v>45800</v>
          </cell>
          <cell r="J383">
            <v>8</v>
          </cell>
          <cell r="K383" t="str">
            <v>Tipo: TURNO - Porc.: 85%</v>
          </cell>
          <cell r="L383" t="str">
            <v>JURISPRUDENCIA</v>
          </cell>
          <cell r="M383" t="str">
            <v> </v>
          </cell>
          <cell r="N383">
            <v>5900000</v>
          </cell>
          <cell r="O383" t="str">
            <v> </v>
          </cell>
          <cell r="P383">
            <v>739</v>
          </cell>
          <cell r="Q383">
            <v>0</v>
          </cell>
          <cell r="R383" t="str">
            <v>PRESENCIAL SEDE CLAUSTRO</v>
          </cell>
          <cell r="S383" t="str">
            <v>AJT003</v>
          </cell>
        </row>
        <row r="384">
          <cell r="B384" t="str">
            <v>0FFA</v>
          </cell>
          <cell r="C384" t="str">
            <v>0FFA SEMINARIO UR KIDS MINDFULNESS PARA NIÑOS</v>
          </cell>
          <cell r="D384" t="str">
            <v>Presencial</v>
          </cell>
          <cell r="E384" t="str">
            <v>SEMINARIO UR KIDS (ABIERTO)</v>
          </cell>
          <cell r="F384" t="str">
            <v> </v>
          </cell>
          <cell r="H384">
            <v>45738</v>
          </cell>
          <cell r="I384">
            <v>45780</v>
          </cell>
          <cell r="J384">
            <v>12</v>
          </cell>
          <cell r="K384" t="str">
            <v>Tipo: TURNO - Porc.: 85%</v>
          </cell>
          <cell r="L384" t="str">
            <v>ESCUELA DE MEDICINA Y CIENCIAS DE LA SALUD</v>
          </cell>
          <cell r="M384" t="str">
            <v> </v>
          </cell>
          <cell r="N384">
            <v>290000</v>
          </cell>
          <cell r="O384" t="str">
            <v> </v>
          </cell>
          <cell r="P384">
            <v>739</v>
          </cell>
          <cell r="Q384">
            <v>14</v>
          </cell>
          <cell r="R384" t="str">
            <v>QUINTA MUTIS</v>
          </cell>
          <cell r="S384" t="str">
            <v>ABT004</v>
          </cell>
        </row>
        <row r="385">
          <cell r="B385" t="str">
            <v>0FFS</v>
          </cell>
          <cell r="C385" t="str">
            <v>0FFS TALLER SOBRE PREVENCIÓN DEL SUICIDIO</v>
          </cell>
          <cell r="D385" t="str">
            <v>Acceso Remoto</v>
          </cell>
          <cell r="E385" t="str">
            <v>TALLER (ABIERTO)</v>
          </cell>
          <cell r="F385" t="str">
            <v> </v>
          </cell>
          <cell r="H385">
            <v>45738</v>
          </cell>
          <cell r="I385">
            <v>45738</v>
          </cell>
          <cell r="J385">
            <v>6</v>
          </cell>
          <cell r="K385" t="str">
            <v>Tipo: - Porc.: %</v>
          </cell>
          <cell r="L385" t="str">
            <v>ESCUELA DE MEDICINA Y CIENCIAS DE LA SALUD</v>
          </cell>
          <cell r="M385" t="str">
            <v> </v>
          </cell>
          <cell r="N385">
            <v>220000</v>
          </cell>
          <cell r="O385" t="str">
            <v> </v>
          </cell>
          <cell r="P385">
            <v>739</v>
          </cell>
          <cell r="Q385">
            <v>4</v>
          </cell>
          <cell r="R385" t="str">
            <v>ACCESO REMOTO</v>
          </cell>
          <cell r="S385" t="str">
            <v>ABT011</v>
          </cell>
        </row>
        <row r="386">
          <cell r="B386" t="str">
            <v>0FF9</v>
          </cell>
          <cell r="C386" t="str">
            <v>0FF9 SEMINARIO UR SENIOR BODY MINDFULNESS - CUERPO CONSCIENTE</v>
          </cell>
          <cell r="D386" t="str">
            <v>Acceso Remoto</v>
          </cell>
          <cell r="E386" t="str">
            <v>CURSO UR SENIOR (ABIERTO)</v>
          </cell>
          <cell r="F386" t="str">
            <v> </v>
          </cell>
          <cell r="H386">
            <v>45738</v>
          </cell>
          <cell r="I386">
            <v>45780</v>
          </cell>
          <cell r="J386">
            <v>12</v>
          </cell>
          <cell r="K386" t="str">
            <v>Tipo: - Porc.: %</v>
          </cell>
          <cell r="L386" t="str">
            <v>ESCUELA DE MEDICINA Y CIENCIAS DE LA SALUD</v>
          </cell>
          <cell r="M386" t="str">
            <v> </v>
          </cell>
          <cell r="N386">
            <v>290000</v>
          </cell>
          <cell r="O386" t="str">
            <v> </v>
          </cell>
          <cell r="P386">
            <v>739</v>
          </cell>
          <cell r="Q386">
            <v>9</v>
          </cell>
          <cell r="R386" t="str">
            <v>ACCESO REMOTO</v>
          </cell>
          <cell r="S386" t="str">
            <v>ABT011</v>
          </cell>
        </row>
        <row r="387">
          <cell r="B387" t="str">
            <v>0FK6</v>
          </cell>
          <cell r="C387" t="str">
            <v>BLS ACLS GRUPO R5-2025</v>
          </cell>
          <cell r="D387" t="str">
            <v>Semi-presencial</v>
          </cell>
          <cell r="E387" t="str">
            <v>CURSO (SIMULACIÓN)</v>
          </cell>
          <cell r="F387" t="str">
            <v>EMPRESA - 860.007.759-3 COLEGIO MAYOR DE NUESTRA SEÑORA DEL ROSARIO</v>
          </cell>
          <cell r="H387">
            <v>45738</v>
          </cell>
          <cell r="I387">
            <v>45739</v>
          </cell>
          <cell r="J387">
            <v>48</v>
          </cell>
          <cell r="K387" t="str">
            <v>Tipo: TURNO - Porc.: 85%</v>
          </cell>
          <cell r="L387" t="str">
            <v>ESCUELA DE MEDICINA Y CIENCIAS DE LA SALUD</v>
          </cell>
          <cell r="M387" t="str">
            <v> </v>
          </cell>
          <cell r="N387">
            <v>9100000</v>
          </cell>
          <cell r="O387" t="str">
            <v> </v>
          </cell>
          <cell r="P387">
            <v>739</v>
          </cell>
          <cell r="Q387">
            <v>8</v>
          </cell>
          <cell r="R387" t="str">
            <v>CENTRO DE SIMULACION</v>
          </cell>
          <cell r="S387" t="str">
            <v>ABT014</v>
          </cell>
        </row>
        <row r="388">
          <cell r="B388" t="str">
            <v>0FNA</v>
          </cell>
          <cell r="C388" t="str">
            <v>ULTRASONIDO EN ACCESOS VASCULARES SEGUROS - G3 RTS</v>
          </cell>
          <cell r="D388" t="str">
            <v>Presencial</v>
          </cell>
          <cell r="E388" t="str">
            <v>CURSO (SIMULACIÓN)</v>
          </cell>
          <cell r="F388" t="str">
            <v>EMPRESA - 805011262 RTS SAS - BAXTER</v>
          </cell>
          <cell r="H388">
            <v>45738</v>
          </cell>
          <cell r="I388">
            <v>45738</v>
          </cell>
          <cell r="J388">
            <v>6</v>
          </cell>
          <cell r="K388" t="str">
            <v>Tipo: TURNO - Porc.: 85%</v>
          </cell>
          <cell r="L388" t="str">
            <v>ESCUELA DE MEDICINA Y CIENCIAS DE LA SALUD</v>
          </cell>
          <cell r="M388" t="str">
            <v> </v>
          </cell>
          <cell r="N388" t="str">
            <v> </v>
          </cell>
          <cell r="O388">
            <v>0.35</v>
          </cell>
          <cell r="P388" t="str">
            <v> </v>
          </cell>
          <cell r="Q388">
            <v>0</v>
          </cell>
          <cell r="R388" t="str">
            <v>CENTRO DE SIMULACION</v>
          </cell>
          <cell r="S388" t="str">
            <v>ABT018</v>
          </cell>
        </row>
        <row r="389">
          <cell r="B389" t="str">
            <v>0FN9</v>
          </cell>
          <cell r="C389" t="str">
            <v>ULTRASONIDO EN ACCESOS VASCULARES SEGUROS - G2 RTS</v>
          </cell>
          <cell r="D389" t="str">
            <v>Presencial</v>
          </cell>
          <cell r="E389" t="str">
            <v>CURSO (SIMULACIÓN)</v>
          </cell>
          <cell r="F389" t="str">
            <v>EMPRESA - 805011262 RTS SAS - BAXTER</v>
          </cell>
          <cell r="H389">
            <v>45738</v>
          </cell>
          <cell r="I389">
            <v>45738</v>
          </cell>
          <cell r="J389">
            <v>6</v>
          </cell>
          <cell r="K389" t="str">
            <v>Tipo: TURNO - Porc.: 85%</v>
          </cell>
          <cell r="L389" t="str">
            <v>ESCUELA DE MEDICINA Y CIENCIAS DE LA SALUD</v>
          </cell>
          <cell r="M389" t="str">
            <v> </v>
          </cell>
          <cell r="N389" t="str">
            <v> </v>
          </cell>
          <cell r="O389">
            <v>0.35</v>
          </cell>
          <cell r="P389" t="str">
            <v> </v>
          </cell>
          <cell r="Q389">
            <v>0</v>
          </cell>
          <cell r="R389" t="str">
            <v>CENTRO DE SIMULACION</v>
          </cell>
          <cell r="S389" t="str">
            <v>ABT018</v>
          </cell>
        </row>
        <row r="390">
          <cell r="B390" t="str">
            <v>0FK7</v>
          </cell>
          <cell r="C390" t="str">
            <v>0FK7 AIRE GRUPO I3-2025</v>
          </cell>
          <cell r="D390" t="str">
            <v>Semi-presencial</v>
          </cell>
          <cell r="E390" t="str">
            <v>CURSO (SIMULACIÓN)</v>
          </cell>
          <cell r="F390" t="str">
            <v>EMPRESA - 860.007.759-3 COLEGIO MAYOR DE NUESTRA SEÑORA DEL ROSARIO</v>
          </cell>
          <cell r="H390">
            <v>45739</v>
          </cell>
          <cell r="I390">
            <v>45739</v>
          </cell>
          <cell r="J390">
            <v>24</v>
          </cell>
          <cell r="K390" t="str">
            <v>Tipo: - Porc.: %</v>
          </cell>
          <cell r="L390" t="str">
            <v>ESCUELA DE MEDICINA Y CIENCIAS DE LA SALUD</v>
          </cell>
          <cell r="M390" t="str">
            <v> </v>
          </cell>
          <cell r="N390">
            <v>16159000</v>
          </cell>
          <cell r="O390" t="str">
            <v> </v>
          </cell>
          <cell r="P390">
            <v>739</v>
          </cell>
          <cell r="Q390">
            <v>23</v>
          </cell>
          <cell r="R390" t="str">
            <v>CENTRO DE SIMULACION</v>
          </cell>
          <cell r="S390" t="str">
            <v>ABT014</v>
          </cell>
        </row>
        <row r="391">
          <cell r="B391" t="str">
            <v>0FA1</v>
          </cell>
          <cell r="C391" t="str">
            <v>PROGRAMA DE TRANSFORMACIÓN DIGITAL PARA OPERACIONES - G5</v>
          </cell>
          <cell r="D391" t="str">
            <v>Presencial</v>
          </cell>
          <cell r="E391" t="str">
            <v>SEMINARIO (CORPORATIVOS)</v>
          </cell>
          <cell r="F391" t="str">
            <v>EMPRESA - 9005312103 CENIT TRANSPORTE Y LOGISTICA DE HIDROCARBUROS</v>
          </cell>
          <cell r="H391">
            <v>45741</v>
          </cell>
          <cell r="I391">
            <v>45743</v>
          </cell>
          <cell r="J391">
            <v>24</v>
          </cell>
          <cell r="K391" t="str">
            <v>Tipo: TURNO - Porc.: 85%</v>
          </cell>
          <cell r="L391" t="str">
            <v>ESCUELA DE INGENIERÍA, CIENCIA Y TECNOLOGÍA</v>
          </cell>
          <cell r="M391" t="str">
            <v> </v>
          </cell>
          <cell r="N391">
            <v>17876000</v>
          </cell>
          <cell r="O391" t="str">
            <v> </v>
          </cell>
          <cell r="P391">
            <v>739</v>
          </cell>
          <cell r="Q391">
            <v>0</v>
          </cell>
          <cell r="R391" t="str">
            <v>PRESENCIAL QUINTA MUTIS</v>
          </cell>
          <cell r="S391" t="str">
            <v>AIT007</v>
          </cell>
        </row>
        <row r="392">
          <cell r="B392" t="str">
            <v>0FFE</v>
          </cell>
          <cell r="C392" t="str">
            <v>0FFE SEMINARIO TEÓRICO PRÁCTICO ACTUALIZACIÓN EN DERECHO PROCESAL DEL TRABAJO Y DE LA SEGURDAD SOCIAL</v>
          </cell>
          <cell r="D392" t="str">
            <v>Presencial</v>
          </cell>
          <cell r="E392" t="str">
            <v>SEMINARIO (ABIERTO)</v>
          </cell>
          <cell r="F392" t="str">
            <v> </v>
          </cell>
          <cell r="H392">
            <v>45741</v>
          </cell>
          <cell r="I392">
            <v>45750</v>
          </cell>
          <cell r="J392">
            <v>15</v>
          </cell>
          <cell r="K392" t="str">
            <v>Tipo: TURNO - Porc.: 85%</v>
          </cell>
          <cell r="L392" t="str">
            <v>JURISPRUDENCIA</v>
          </cell>
          <cell r="M392" t="str">
            <v> </v>
          </cell>
          <cell r="N392">
            <v>300000</v>
          </cell>
          <cell r="O392" t="str">
            <v> </v>
          </cell>
          <cell r="P392">
            <v>739</v>
          </cell>
          <cell r="Q392">
            <v>41</v>
          </cell>
          <cell r="R392" t="str">
            <v>GSB Y SEDE EXTERNA</v>
          </cell>
          <cell r="S392" t="str">
            <v>AJT004</v>
          </cell>
        </row>
        <row r="393">
          <cell r="B393" t="str">
            <v>0F1R</v>
          </cell>
          <cell r="C393" t="str">
            <v>0F1R CURSO GESTIÓN LEGAL Y TRIBUTARIA DE PATRIMONIOS DE FAMILIA</v>
          </cell>
          <cell r="D393" t="str">
            <v>Acceso Remoto</v>
          </cell>
          <cell r="E393" t="str">
            <v>CURSO (ABIERTO)</v>
          </cell>
          <cell r="F393" t="str">
            <v> </v>
          </cell>
          <cell r="H393">
            <v>45741</v>
          </cell>
          <cell r="I393">
            <v>45784</v>
          </cell>
          <cell r="J393">
            <v>36</v>
          </cell>
          <cell r="K393" t="str">
            <v>Tipo: - Porc.: %</v>
          </cell>
          <cell r="L393" t="str">
            <v>JURISPRUDENCIA</v>
          </cell>
          <cell r="M393" t="str">
            <v> </v>
          </cell>
          <cell r="N393">
            <v>1200000</v>
          </cell>
          <cell r="O393" t="str">
            <v> </v>
          </cell>
          <cell r="P393">
            <v>739</v>
          </cell>
          <cell r="Q393">
            <v>25</v>
          </cell>
          <cell r="R393" t="str">
            <v>ACCESO REMOTO</v>
          </cell>
          <cell r="S393" t="str">
            <v>AJT011</v>
          </cell>
        </row>
        <row r="394">
          <cell r="B394" t="str">
            <v>0F4S</v>
          </cell>
          <cell r="C394" t="str">
            <v>0F4S SEMINARIO TRIBUTACIÓN DE CRIPTOACTIVOS EN COLOMBIA GR2</v>
          </cell>
          <cell r="D394" t="str">
            <v>Acceso Remoto</v>
          </cell>
          <cell r="E394" t="str">
            <v>SEMINARIO (ABIERTO)</v>
          </cell>
          <cell r="F394" t="str">
            <v> </v>
          </cell>
          <cell r="H394">
            <v>45741</v>
          </cell>
          <cell r="I394">
            <v>45748</v>
          </cell>
          <cell r="J394">
            <v>12</v>
          </cell>
          <cell r="K394" t="str">
            <v>Tipo: TURNO - Porc.: 85%</v>
          </cell>
          <cell r="L394" t="str">
            <v>JURISPRUDENCIA</v>
          </cell>
          <cell r="M394" t="str">
            <v> </v>
          </cell>
          <cell r="N394">
            <v>380000</v>
          </cell>
          <cell r="O394" t="str">
            <v> </v>
          </cell>
          <cell r="P394">
            <v>739</v>
          </cell>
          <cell r="Q394">
            <v>25</v>
          </cell>
          <cell r="R394" t="str">
            <v>ACCESO REMOTO</v>
          </cell>
          <cell r="S394" t="str">
            <v>AJT011</v>
          </cell>
        </row>
        <row r="395">
          <cell r="B395" t="str">
            <v>0F7B</v>
          </cell>
          <cell r="C395" t="str">
            <v>G7 - TALLER UR EMOTION ECOSISTEMA - COLSUBSIDIO</v>
          </cell>
          <cell r="D395" t="str">
            <v>Presencial</v>
          </cell>
          <cell r="E395" t="str">
            <v>CURSO (CORPORATIVOS)</v>
          </cell>
          <cell r="F395" t="str">
            <v>EMPRESA - 860007336 CAJA COLOMBIANA DE SUBSIDIO FAMILIAR-COLSUBSIDIO</v>
          </cell>
          <cell r="H395">
            <v>45741</v>
          </cell>
          <cell r="I395">
            <v>45741</v>
          </cell>
          <cell r="J395">
            <v>1</v>
          </cell>
          <cell r="K395" t="str">
            <v>Tipo: TURNO - Porc.: 80%</v>
          </cell>
          <cell r="L395" t="str">
            <v>DECANATURA DEL MEDIO UNIVERSITARIO</v>
          </cell>
          <cell r="M395" t="str">
            <v> </v>
          </cell>
          <cell r="N395">
            <v>1537712</v>
          </cell>
          <cell r="O395" t="str">
            <v> </v>
          </cell>
          <cell r="P395">
            <v>739</v>
          </cell>
          <cell r="Q395">
            <v>0</v>
          </cell>
          <cell r="R395" t="str">
            <v>PRESENCIAL DE 8:00 A 9:00 A.M. SEDE COLSUBSIDIO CA</v>
          </cell>
          <cell r="S395" t="str">
            <v>AUT006</v>
          </cell>
        </row>
        <row r="396">
          <cell r="B396" t="str">
            <v>0F7D</v>
          </cell>
          <cell r="C396" t="str">
            <v>G8 - TALLER UR EMOTION ECOSISTEMA - COLSUBSIDIO</v>
          </cell>
          <cell r="D396" t="str">
            <v>Presencial</v>
          </cell>
          <cell r="E396" t="str">
            <v>CURSO (CORPORATIVOS)</v>
          </cell>
          <cell r="F396" t="str">
            <v>EMPRESA - 860007336 CAJA COLOMBIANA DE SUBSIDIO FAMILIAR-COLSUBSIDIO</v>
          </cell>
          <cell r="H396">
            <v>45741</v>
          </cell>
          <cell r="I396">
            <v>45741</v>
          </cell>
          <cell r="J396">
            <v>1</v>
          </cell>
          <cell r="K396" t="str">
            <v>Tipo: TURNO - Porc.: 80%</v>
          </cell>
          <cell r="L396" t="str">
            <v>DECANATURA DEL MEDIO UNIVERSITARIO</v>
          </cell>
          <cell r="M396" t="str">
            <v> </v>
          </cell>
          <cell r="N396">
            <v>1537712</v>
          </cell>
          <cell r="O396" t="str">
            <v> </v>
          </cell>
          <cell r="P396">
            <v>739</v>
          </cell>
          <cell r="Q396">
            <v>0</v>
          </cell>
          <cell r="R396" t="str">
            <v>PRESENCIAL DE 8:00 A 9:00 A.M. SEDE COLSUBSIDIO CA</v>
          </cell>
          <cell r="S396" t="str">
            <v>AUT006</v>
          </cell>
        </row>
        <row r="397">
          <cell r="B397" t="str">
            <v>0F7E</v>
          </cell>
          <cell r="C397" t="str">
            <v>G9 - TALLER UR EMOTION ECOSISTEMA - COLSUBSIDIO</v>
          </cell>
          <cell r="D397" t="str">
            <v>Presencial</v>
          </cell>
          <cell r="E397" t="str">
            <v>CURSO (CORPORATIVOS)</v>
          </cell>
          <cell r="F397" t="str">
            <v>EMPRESA - 860007336 CAJA COLOMBIANA DE SUBSIDIO FAMILIAR-COLSUBSIDIO</v>
          </cell>
          <cell r="H397">
            <v>45741</v>
          </cell>
          <cell r="I397">
            <v>45741</v>
          </cell>
          <cell r="J397">
            <v>1</v>
          </cell>
          <cell r="K397" t="str">
            <v>Tipo: TURNO - Porc.: 80%</v>
          </cell>
          <cell r="L397" t="str">
            <v>DECANATURA DEL MEDIO UNIVERSITARIO</v>
          </cell>
          <cell r="M397" t="str">
            <v> </v>
          </cell>
          <cell r="N397">
            <v>1537712</v>
          </cell>
          <cell r="O397" t="str">
            <v> </v>
          </cell>
          <cell r="P397">
            <v>739</v>
          </cell>
          <cell r="Q397">
            <v>0</v>
          </cell>
          <cell r="R397" t="str">
            <v>PRESENCIAL DE 8:00 A 9:00 A.M. SEDE COLSUBSIDIO CA</v>
          </cell>
          <cell r="S397" t="str">
            <v>AUT006</v>
          </cell>
        </row>
        <row r="398">
          <cell r="B398" t="str">
            <v>0F87</v>
          </cell>
          <cell r="C398" t="str">
            <v>0F87 DIPLOMADO GÉNERO, INTERSECCIONALIDAD Y DIFERENCIAS</v>
          </cell>
          <cell r="D398" t="str">
            <v>Acceso Remoto</v>
          </cell>
          <cell r="E398" t="str">
            <v>DIPLOMADO (ABIERTO)</v>
          </cell>
          <cell r="F398" t="str">
            <v> </v>
          </cell>
          <cell r="H398">
            <v>45741</v>
          </cell>
          <cell r="I398">
            <v>45855</v>
          </cell>
          <cell r="J398">
            <v>96</v>
          </cell>
          <cell r="K398" t="str">
            <v>Tipo: - Porc.: %</v>
          </cell>
          <cell r="L398" t="str">
            <v>ESCUELA DE CIENCIAS HUMANAS</v>
          </cell>
          <cell r="M398" t="str">
            <v> </v>
          </cell>
          <cell r="N398">
            <v>2100000</v>
          </cell>
          <cell r="O398" t="str">
            <v> </v>
          </cell>
          <cell r="P398">
            <v>739</v>
          </cell>
          <cell r="Q398">
            <v>13</v>
          </cell>
          <cell r="R398" t="str">
            <v>ACCESO REMOTO</v>
          </cell>
          <cell r="S398" t="str">
            <v>ACT011</v>
          </cell>
        </row>
        <row r="399">
          <cell r="B399" t="str">
            <v>0F9M</v>
          </cell>
          <cell r="C399" t="str">
            <v>0F9M REFORMA PENSIONAL COLOMBIANA: QUÉ CAMBIA, CÓMO ¿NOS AFECTA Y QUÉ SE MANTIENE?</v>
          </cell>
          <cell r="D399" t="str">
            <v>Acceso Remoto</v>
          </cell>
          <cell r="E399" t="str">
            <v>CURSO (REGIÓN)</v>
          </cell>
          <cell r="F399" t="str">
            <v>EMPRESA - 901595318 JVL PROFESIONALES INTEGRALES LTDA</v>
          </cell>
          <cell r="H399">
            <v>45741</v>
          </cell>
          <cell r="I399">
            <v>45749</v>
          </cell>
          <cell r="J399">
            <v>18</v>
          </cell>
          <cell r="K399" t="str">
            <v>Tipo: TURNO - Porc.: 85%</v>
          </cell>
          <cell r="L399" t="str">
            <v>JURISPRUDENCIA</v>
          </cell>
          <cell r="M399" t="str">
            <v> </v>
          </cell>
          <cell r="N399">
            <v>391000</v>
          </cell>
          <cell r="O399" t="str">
            <v> </v>
          </cell>
          <cell r="P399">
            <v>739</v>
          </cell>
          <cell r="Q399">
            <v>8</v>
          </cell>
          <cell r="R399" t="str">
            <v>ACCESO REMOTO</v>
          </cell>
          <cell r="S399" t="str">
            <v>AJT019</v>
          </cell>
        </row>
        <row r="400">
          <cell r="B400" t="str">
            <v>0F93</v>
          </cell>
          <cell r="C400" t="str">
            <v>0F93 DIPLOMADO EN DERECHO INFORMATICO Y CIBERSEGURIDAD</v>
          </cell>
          <cell r="D400" t="str">
            <v>Acceso Remoto</v>
          </cell>
          <cell r="E400" t="str">
            <v>DIPLOMADO (ABIERTO)</v>
          </cell>
          <cell r="F400" t="str">
            <v> </v>
          </cell>
          <cell r="H400">
            <v>45741</v>
          </cell>
          <cell r="I400">
            <v>45812</v>
          </cell>
          <cell r="J400">
            <v>84</v>
          </cell>
          <cell r="K400" t="str">
            <v>Tipo: - Porc.: %</v>
          </cell>
          <cell r="L400" t="str">
            <v>JURISPRUDENCIA</v>
          </cell>
          <cell r="M400" t="str">
            <v> </v>
          </cell>
          <cell r="N400">
            <v>2320000</v>
          </cell>
          <cell r="O400" t="str">
            <v> </v>
          </cell>
          <cell r="P400">
            <v>739</v>
          </cell>
          <cell r="Q400">
            <v>5</v>
          </cell>
          <cell r="R400" t="str">
            <v>ACCESO REMOTO</v>
          </cell>
          <cell r="S400" t="str">
            <v>AJT011</v>
          </cell>
        </row>
        <row r="401">
          <cell r="B401" t="str">
            <v>0F96</v>
          </cell>
          <cell r="C401" t="str">
            <v>0F96 CURSO ECONOMÍA FEMINISTA Y POLÍTICAS PÚBLICAS</v>
          </cell>
          <cell r="D401" t="str">
            <v>Acceso Remoto</v>
          </cell>
          <cell r="E401" t="str">
            <v>CURSO (ABIERTO)</v>
          </cell>
          <cell r="F401" t="str">
            <v> </v>
          </cell>
          <cell r="H401">
            <v>45741</v>
          </cell>
          <cell r="I401">
            <v>45804</v>
          </cell>
          <cell r="J401">
            <v>32</v>
          </cell>
          <cell r="K401" t="str">
            <v>Tipo: - Porc.: %</v>
          </cell>
          <cell r="L401" t="str">
            <v>FACULTAD DE ECONOMIA</v>
          </cell>
          <cell r="M401" t="str">
            <v> </v>
          </cell>
          <cell r="N401">
            <v>950000</v>
          </cell>
          <cell r="O401" t="str">
            <v> </v>
          </cell>
          <cell r="P401">
            <v>739</v>
          </cell>
          <cell r="Q401">
            <v>12</v>
          </cell>
          <cell r="R401" t="str">
            <v>ACCESO REMOTO</v>
          </cell>
          <cell r="S401" t="str">
            <v>AET011</v>
          </cell>
        </row>
        <row r="402">
          <cell r="B402" t="str">
            <v>0FAE</v>
          </cell>
          <cell r="C402" t="str">
            <v>0FAE DIPLOMADO GESTIÓN AMBIENTAL PARA PROYECTOS ENERGÉTICOS COSTA AFUERA</v>
          </cell>
          <cell r="D402" t="str">
            <v>Semi-presencial</v>
          </cell>
          <cell r="E402" t="str">
            <v>DIPLOMADO (ABIERTO)</v>
          </cell>
          <cell r="F402" t="str">
            <v> </v>
          </cell>
          <cell r="H402">
            <v>45742</v>
          </cell>
          <cell r="I402">
            <v>45833</v>
          </cell>
          <cell r="J402">
            <v>126</v>
          </cell>
          <cell r="K402" t="str">
            <v>Tipo: - Porc.: %</v>
          </cell>
          <cell r="L402" t="str">
            <v>FACULTAD DE CIENCIAS NATURALES</v>
          </cell>
          <cell r="M402" t="str">
            <v> </v>
          </cell>
          <cell r="N402">
            <v>3200000</v>
          </cell>
          <cell r="O402" t="str">
            <v> </v>
          </cell>
          <cell r="P402">
            <v>739</v>
          </cell>
          <cell r="Q402">
            <v>0</v>
          </cell>
          <cell r="R402" t="str">
            <v>REMOTO Y QUINTA DE MUTIS</v>
          </cell>
          <cell r="S402" t="str">
            <v>ADT011</v>
          </cell>
        </row>
        <row r="403">
          <cell r="B403" t="str">
            <v>0FAI</v>
          </cell>
          <cell r="C403" t="str">
            <v>0FAI DIPLOMADO EN GERENCIA DE PROYECTOS</v>
          </cell>
          <cell r="D403" t="str">
            <v>Acceso Remoto</v>
          </cell>
          <cell r="E403" t="str">
            <v>DIPLOMADO (ABIERTO)</v>
          </cell>
          <cell r="F403" t="str">
            <v> </v>
          </cell>
          <cell r="H403">
            <v>45742</v>
          </cell>
          <cell r="I403">
            <v>45841</v>
          </cell>
          <cell r="J403">
            <v>81</v>
          </cell>
          <cell r="K403" t="str">
            <v>Tipo: TURNO - Porc.: 85%</v>
          </cell>
          <cell r="L403" t="str">
            <v>FACULTAD DE ECONOMIA</v>
          </cell>
          <cell r="M403" t="str">
            <v> </v>
          </cell>
          <cell r="N403">
            <v>3190000</v>
          </cell>
          <cell r="O403" t="str">
            <v> </v>
          </cell>
          <cell r="P403">
            <v>739</v>
          </cell>
          <cell r="Q403">
            <v>16</v>
          </cell>
          <cell r="R403" t="str">
            <v>ACCESO REMOTO</v>
          </cell>
          <cell r="S403" t="str">
            <v>AET011</v>
          </cell>
        </row>
        <row r="404">
          <cell r="B404" t="str">
            <v>0FNH</v>
          </cell>
          <cell r="C404" t="str">
            <v>SEMINARIO EL TIEMPO ES TU ALIADO - G1</v>
          </cell>
          <cell r="D404" t="str">
            <v>Acceso Remoto</v>
          </cell>
          <cell r="E404" t="str">
            <v>SEMINARIO (CORPORATIVOS)</v>
          </cell>
          <cell r="F404" t="str">
            <v>EMPRESA - 830037248 CODENSA S.A ESP</v>
          </cell>
          <cell r="H404">
            <v>45742</v>
          </cell>
          <cell r="I404">
            <v>45742</v>
          </cell>
          <cell r="J404">
            <v>1</v>
          </cell>
          <cell r="K404" t="str">
            <v>Tipo: TURNO - Porc.: 85%</v>
          </cell>
          <cell r="L404" t="str">
            <v>ESCUELA DE ADMINISTRACION</v>
          </cell>
          <cell r="M404" t="str">
            <v> </v>
          </cell>
          <cell r="N404">
            <v>3143000</v>
          </cell>
          <cell r="O404">
            <v>0.45</v>
          </cell>
          <cell r="P404">
            <v>739</v>
          </cell>
          <cell r="Q404">
            <v>0</v>
          </cell>
          <cell r="R404" t="str">
            <v>ACCESO REMOTO ZOOM</v>
          </cell>
          <cell r="S404" t="str">
            <v>AFT013</v>
          </cell>
        </row>
        <row r="405">
          <cell r="B405" t="str">
            <v>0FNN</v>
          </cell>
          <cell r="C405" t="str">
            <v>DIPLOMADO SEGURIDAD Y SALUD EN EL TRABAJO SECTOR TRANSPORTE</v>
          </cell>
          <cell r="D405" t="str">
            <v>Acceso Remoto</v>
          </cell>
          <cell r="E405" t="str">
            <v>DIPLOMADO (LICITACIONES)</v>
          </cell>
          <cell r="F405" t="str">
            <v>EMPRESA - 8600021839 AXA COLPATRIA S.A.</v>
          </cell>
          <cell r="H405">
            <v>45742</v>
          </cell>
          <cell r="I405">
            <v>45814</v>
          </cell>
          <cell r="J405">
            <v>80</v>
          </cell>
          <cell r="K405" t="str">
            <v>Tipo: TURNO - Porc.: 85%</v>
          </cell>
          <cell r="L405" t="str">
            <v>ESCUELA DE MEDICINA Y CIENCIAS DE LA SALUD</v>
          </cell>
          <cell r="M405" t="str">
            <v> </v>
          </cell>
          <cell r="N405">
            <v>43600000</v>
          </cell>
          <cell r="O405">
            <v>0.5</v>
          </cell>
          <cell r="P405">
            <v>739</v>
          </cell>
          <cell r="Q405">
            <v>0</v>
          </cell>
          <cell r="R405" t="str">
            <v>ACCESO REMOTO ZOOM</v>
          </cell>
          <cell r="S405" t="str">
            <v>ABT012</v>
          </cell>
        </row>
        <row r="406">
          <cell r="B406" t="str">
            <v>0FNY</v>
          </cell>
          <cell r="C406" t="str">
            <v>0FNY DIPLOMADO EN GERENCIA DE PROYECTOS (COMPARTIDO CON ABIERTOS 0FAI)</v>
          </cell>
          <cell r="D406" t="str">
            <v>Acceso Remoto</v>
          </cell>
          <cell r="E406" t="str">
            <v>DIPLOMADO (CORPORATIVOS)</v>
          </cell>
          <cell r="F406" t="str">
            <v>EMPRESA - 8999991022 MINISTERIO DE DEFENSA NACIONAL-FUERZA AEREA COLOMBIANA</v>
          </cell>
          <cell r="H406">
            <v>45742</v>
          </cell>
          <cell r="I406">
            <v>45841</v>
          </cell>
          <cell r="J406">
            <v>95</v>
          </cell>
          <cell r="K406" t="str">
            <v>Tipo: TURNO - Porc.: 80%</v>
          </cell>
          <cell r="L406" t="str">
            <v>FACULTAD DE ECONOMIA</v>
          </cell>
          <cell r="M406" t="str">
            <v> </v>
          </cell>
          <cell r="N406" t="str">
            <v> </v>
          </cell>
          <cell r="O406">
            <v>0.49</v>
          </cell>
          <cell r="P406" t="str">
            <v> </v>
          </cell>
          <cell r="Q406">
            <v>0</v>
          </cell>
          <cell r="R406" t="str">
            <v>ACCESO REMOTO ZOOM</v>
          </cell>
          <cell r="S406" t="str">
            <v>AET010</v>
          </cell>
        </row>
        <row r="407">
          <cell r="B407" t="str">
            <v>0FAX</v>
          </cell>
          <cell r="C407" t="str">
            <v>0FAX DECISIONES ESTRATÉGICAS ÁGILES EN CONTEXTOS CAMBIANTES SOPORTADAS EN INTELIGENCIA ARTIFICIAL</v>
          </cell>
          <cell r="D407" t="str">
            <v>Presencial</v>
          </cell>
          <cell r="E407" t="str">
            <v>SEMINARIO (GSB)</v>
          </cell>
          <cell r="F407" t="str">
            <v> </v>
          </cell>
          <cell r="H407">
            <v>45743</v>
          </cell>
          <cell r="I407">
            <v>45745</v>
          </cell>
          <cell r="J407">
            <v>24</v>
          </cell>
          <cell r="K407" t="str">
            <v>Tipo: - Porc.: %</v>
          </cell>
          <cell r="L407" t="str">
            <v>ESCUELA DE ADMINISTRACION</v>
          </cell>
          <cell r="M407" t="str">
            <v> </v>
          </cell>
          <cell r="N407">
            <v>2500000</v>
          </cell>
          <cell r="O407" t="str">
            <v> </v>
          </cell>
          <cell r="P407">
            <v>739</v>
          </cell>
          <cell r="Q407">
            <v>0</v>
          </cell>
          <cell r="R407" t="str">
            <v>GSB</v>
          </cell>
          <cell r="S407" t="str">
            <v>AFT004</v>
          </cell>
        </row>
        <row r="408">
          <cell r="B408" t="str">
            <v>0F7F</v>
          </cell>
          <cell r="C408" t="str">
            <v>G10 - TALLER UR EMOTION ECOSISTEMA - COLSUBSIDIO</v>
          </cell>
          <cell r="D408" t="str">
            <v>Presencial</v>
          </cell>
          <cell r="E408" t="str">
            <v>CURSO (CORPORATIVOS)</v>
          </cell>
          <cell r="F408" t="str">
            <v>EMPRESA - 860007336 CAJA COLOMBIANA DE SUBSIDIO FAMILIAR-COLSUBSIDIO</v>
          </cell>
          <cell r="H408">
            <v>45743</v>
          </cell>
          <cell r="I408">
            <v>45743</v>
          </cell>
          <cell r="J408">
            <v>1</v>
          </cell>
          <cell r="K408" t="str">
            <v>Tipo: TURNO - Porc.: 80%</v>
          </cell>
          <cell r="L408" t="str">
            <v>DECANATURA DEL MEDIO UNIVERSITARIO</v>
          </cell>
          <cell r="M408" t="str">
            <v> </v>
          </cell>
          <cell r="N408">
            <v>1537712</v>
          </cell>
          <cell r="O408" t="str">
            <v> </v>
          </cell>
          <cell r="P408">
            <v>739</v>
          </cell>
          <cell r="Q408">
            <v>0</v>
          </cell>
          <cell r="R408" t="str">
            <v>PRESENCIAL DE 8:00 A 9:00 A.M. SEDE COLSUBSIDIO CA</v>
          </cell>
          <cell r="S408" t="str">
            <v>AUT006</v>
          </cell>
        </row>
        <row r="409">
          <cell r="B409" t="str">
            <v>0F7H</v>
          </cell>
          <cell r="C409" t="str">
            <v>G11 - TALLER UR EMOTION ECOSISTEMA - COLSUBSIDIO</v>
          </cell>
          <cell r="D409" t="str">
            <v>Presencial</v>
          </cell>
          <cell r="E409" t="str">
            <v>CURSO (CORPORATIVOS)</v>
          </cell>
          <cell r="F409" t="str">
            <v>EMPRESA - 860007336 CAJA COLOMBIANA DE SUBSIDIO FAMILIAR-COLSUBSIDIO</v>
          </cell>
          <cell r="H409">
            <v>45743</v>
          </cell>
          <cell r="I409">
            <v>45743</v>
          </cell>
          <cell r="J409">
            <v>1</v>
          </cell>
          <cell r="K409" t="str">
            <v>Tipo: TURNO - Porc.: 80%</v>
          </cell>
          <cell r="L409" t="str">
            <v>DECANATURA DEL MEDIO UNIVERSITARIO</v>
          </cell>
          <cell r="M409" t="str">
            <v> </v>
          </cell>
          <cell r="N409">
            <v>1537712</v>
          </cell>
          <cell r="O409" t="str">
            <v> </v>
          </cell>
          <cell r="P409">
            <v>739</v>
          </cell>
          <cell r="Q409">
            <v>0</v>
          </cell>
          <cell r="R409" t="str">
            <v>PRESENCIAL DE 8:00 A 9:00 A.M. SEDE COLSUBSIDIO CA</v>
          </cell>
          <cell r="S409" t="str">
            <v>AUT006</v>
          </cell>
        </row>
        <row r="410">
          <cell r="B410" t="str">
            <v>0F7I</v>
          </cell>
          <cell r="C410" t="str">
            <v>G12 - TALLER UR EMOTION ECOSISTEMA - COLSUBSIDIO</v>
          </cell>
          <cell r="D410" t="str">
            <v>Presencial</v>
          </cell>
          <cell r="E410" t="str">
            <v>CURSO (CORPORATIVOS)</v>
          </cell>
          <cell r="F410" t="str">
            <v>EMPRESA - 860007336 CAJA COLOMBIANA DE SUBSIDIO FAMILIAR-COLSUBSIDIO</v>
          </cell>
          <cell r="H410">
            <v>45743</v>
          </cell>
          <cell r="I410">
            <v>45743</v>
          </cell>
          <cell r="J410">
            <v>1</v>
          </cell>
          <cell r="K410" t="str">
            <v>Tipo: TURNO - Porc.: 80%</v>
          </cell>
          <cell r="L410" t="str">
            <v>DECANATURA DEL MEDIO UNIVERSITARIO</v>
          </cell>
          <cell r="M410" t="str">
            <v> </v>
          </cell>
          <cell r="N410">
            <v>1537712</v>
          </cell>
          <cell r="O410" t="str">
            <v> </v>
          </cell>
          <cell r="P410">
            <v>739</v>
          </cell>
          <cell r="Q410">
            <v>0</v>
          </cell>
          <cell r="R410" t="str">
            <v>PRESENCIAL DE 8:00 A 9:00 A.M. SEDE COLSUBSIDIO CA</v>
          </cell>
          <cell r="S410" t="str">
            <v>AUT006</v>
          </cell>
        </row>
        <row r="411">
          <cell r="B411" t="str">
            <v>0FHF</v>
          </cell>
          <cell r="C411" t="str">
            <v>ECOGRAFÍA HEPÁTICA G1-2025</v>
          </cell>
          <cell r="D411" t="str">
            <v>Presencial</v>
          </cell>
          <cell r="E411" t="str">
            <v>CURSO (SIMULACIÓN)</v>
          </cell>
          <cell r="F411" t="str">
            <v>EMPRESA - 8600379502 FUNDACIÓN SANTA FE DE BOGOTÁ</v>
          </cell>
          <cell r="H411">
            <v>45744</v>
          </cell>
          <cell r="I411">
            <v>45745</v>
          </cell>
          <cell r="J411">
            <v>11</v>
          </cell>
          <cell r="K411" t="str">
            <v>Tipo: - Porc.: %</v>
          </cell>
          <cell r="L411" t="str">
            <v>ESCUELA DE MEDICINA Y CIENCIAS DE LA SALUD</v>
          </cell>
          <cell r="M411" t="str">
            <v> </v>
          </cell>
          <cell r="N411">
            <v>9500000</v>
          </cell>
          <cell r="O411" t="str">
            <v> </v>
          </cell>
          <cell r="P411">
            <v>739</v>
          </cell>
          <cell r="Q411">
            <v>0</v>
          </cell>
          <cell r="R411" t="str">
            <v>CENTRO DE SIMULACION - FUNDACIÓN SANTAFÉ DE BOGOTÁ</v>
          </cell>
          <cell r="S411" t="str">
            <v>ABT018</v>
          </cell>
        </row>
        <row r="412">
          <cell r="B412" t="str">
            <v>0FAY</v>
          </cell>
          <cell r="C412" t="str">
            <v>0FAY CURSO ANÁLISIS FINANCIERO CON CHATGPT</v>
          </cell>
          <cell r="D412" t="str">
            <v>Acceso Remoto</v>
          </cell>
          <cell r="E412" t="str">
            <v>CURSO (ABIERTO)</v>
          </cell>
          <cell r="F412" t="str">
            <v> </v>
          </cell>
          <cell r="H412">
            <v>45745</v>
          </cell>
          <cell r="I412">
            <v>45801</v>
          </cell>
          <cell r="J412">
            <v>60</v>
          </cell>
          <cell r="K412" t="str">
            <v>Tipo: - Porc.: %</v>
          </cell>
          <cell r="L412" t="str">
            <v>FACULTAD DE ECONOMIA</v>
          </cell>
          <cell r="M412" t="str">
            <v> </v>
          </cell>
          <cell r="N412">
            <v>1500000</v>
          </cell>
          <cell r="O412" t="str">
            <v> </v>
          </cell>
          <cell r="P412">
            <v>739</v>
          </cell>
          <cell r="Q412">
            <v>11</v>
          </cell>
          <cell r="R412" t="str">
            <v>ACCESO REMOTO</v>
          </cell>
          <cell r="S412" t="str">
            <v>AET011</v>
          </cell>
        </row>
        <row r="413">
          <cell r="B413" t="str">
            <v>0FB0</v>
          </cell>
          <cell r="C413" t="str">
            <v>0FB0 SEMINARIO UR KIDS JUGANDO CON LAS MATEMÁTICAS</v>
          </cell>
          <cell r="D413" t="str">
            <v>Presencial</v>
          </cell>
          <cell r="E413" t="str">
            <v>SEMINARIO UR KIDS (ABIERTO)</v>
          </cell>
          <cell r="F413" t="str">
            <v> </v>
          </cell>
          <cell r="H413">
            <v>45745</v>
          </cell>
          <cell r="I413">
            <v>45780</v>
          </cell>
          <cell r="J413">
            <v>15</v>
          </cell>
          <cell r="K413" t="str">
            <v>Tipo: - Porc.: %</v>
          </cell>
          <cell r="L413" t="str">
            <v>ESCUELA DE INGENIERÍA, CIENCIA Y TECNOLOGÍA</v>
          </cell>
          <cell r="M413" t="str">
            <v> </v>
          </cell>
          <cell r="N413">
            <v>500000</v>
          </cell>
          <cell r="O413" t="str">
            <v> </v>
          </cell>
          <cell r="P413">
            <v>739</v>
          </cell>
          <cell r="Q413">
            <v>1</v>
          </cell>
          <cell r="R413" t="str">
            <v>QUINTA MUTIS</v>
          </cell>
          <cell r="S413" t="str">
            <v>AIT002</v>
          </cell>
        </row>
        <row r="414">
          <cell r="B414" t="str">
            <v>0F56</v>
          </cell>
          <cell r="C414" t="str">
            <v>ABORDAJE INTEGRAL DEL PACIENTE QUEMADO GRUPO A-2025</v>
          </cell>
          <cell r="D414" t="str">
            <v>Presencial</v>
          </cell>
          <cell r="E414" t="str">
            <v>CURSO (SIMULACIÓN)</v>
          </cell>
          <cell r="F414" t="str">
            <v> </v>
          </cell>
          <cell r="H414">
            <v>45745</v>
          </cell>
          <cell r="I414">
            <v>45745</v>
          </cell>
          <cell r="J414">
            <v>12</v>
          </cell>
          <cell r="K414" t="str">
            <v>Tipo: - Porc.: %</v>
          </cell>
          <cell r="L414" t="str">
            <v>ESCUELA DE MEDICINA Y CIENCIAS DE LA SALUD</v>
          </cell>
          <cell r="M414" t="str">
            <v> </v>
          </cell>
          <cell r="N414" t="str">
            <v> </v>
          </cell>
          <cell r="O414" t="str">
            <v> </v>
          </cell>
          <cell r="P414" t="str">
            <v> </v>
          </cell>
          <cell r="Q414">
            <v>0</v>
          </cell>
          <cell r="R414" t="str">
            <v>CENTRO DE SIMULACION</v>
          </cell>
          <cell r="S414">
            <v>0</v>
          </cell>
        </row>
        <row r="415">
          <cell r="B415" t="str">
            <v>0F7T</v>
          </cell>
          <cell r="C415" t="str">
            <v>0F7T TALLER IMPLEMENTACIÓN DE PROYECTOS IOT: DOMÓTICA CON ESP32</v>
          </cell>
          <cell r="D415" t="str">
            <v>Presencial</v>
          </cell>
          <cell r="E415" t="str">
            <v>TALLER (ABIERTO)</v>
          </cell>
          <cell r="F415" t="str">
            <v> </v>
          </cell>
          <cell r="H415">
            <v>45745</v>
          </cell>
          <cell r="I415">
            <v>45780</v>
          </cell>
          <cell r="J415">
            <v>20</v>
          </cell>
          <cell r="K415" t="str">
            <v>Tipo: - Porc.: %</v>
          </cell>
          <cell r="L415" t="str">
            <v>ESCUELA DE INGENIERÍA, CIENCIA Y TECNOLOGÍA</v>
          </cell>
          <cell r="M415" t="str">
            <v> </v>
          </cell>
          <cell r="N415">
            <v>650000</v>
          </cell>
          <cell r="O415" t="str">
            <v> </v>
          </cell>
          <cell r="P415">
            <v>739</v>
          </cell>
          <cell r="Q415">
            <v>4</v>
          </cell>
          <cell r="R415" t="str">
            <v>CLAUSTRO</v>
          </cell>
          <cell r="S415" t="str">
            <v>AIT002</v>
          </cell>
        </row>
        <row r="416">
          <cell r="B416" t="str">
            <v>0FAC</v>
          </cell>
          <cell r="C416" t="str">
            <v>0FAC SEMINARIO UR SENIOR INTRODUCCIÓN A LA HISTORIA DE CHINA</v>
          </cell>
          <cell r="D416" t="str">
            <v>Acceso Remoto</v>
          </cell>
          <cell r="E416" t="str">
            <v>SEMINARIO UR SENIOR (ABIERTO)</v>
          </cell>
          <cell r="F416" t="str">
            <v> </v>
          </cell>
          <cell r="H416">
            <v>45747</v>
          </cell>
          <cell r="I416">
            <v>45817</v>
          </cell>
          <cell r="J416">
            <v>18</v>
          </cell>
          <cell r="K416" t="str">
            <v>Tipo: - Porc.: %</v>
          </cell>
          <cell r="L416" t="str">
            <v>FACULTAD DE ESTUDIOS INTERNACIONES, POLITICOS Y URBANOS</v>
          </cell>
          <cell r="M416" t="str">
            <v> </v>
          </cell>
          <cell r="N416">
            <v>320000</v>
          </cell>
          <cell r="O416" t="str">
            <v> </v>
          </cell>
          <cell r="P416">
            <v>739</v>
          </cell>
          <cell r="Q416">
            <v>11</v>
          </cell>
          <cell r="R416" t="str">
            <v>ACCESO REMOTO</v>
          </cell>
          <cell r="S416" t="str">
            <v>AGT011</v>
          </cell>
        </row>
        <row r="417">
          <cell r="B417" t="str">
            <v>0FAZ</v>
          </cell>
          <cell r="C417" t="str">
            <v>0FAZ CURSO IMRESIÓN 3D CREA PIEZAS Y COMPONENENTES ESPECIALIZADOS</v>
          </cell>
          <cell r="D417" t="str">
            <v>Semi-presencial</v>
          </cell>
          <cell r="E417" t="str">
            <v>CURSO (ABIERTO)</v>
          </cell>
          <cell r="F417" t="str">
            <v> </v>
          </cell>
          <cell r="H417">
            <v>45747</v>
          </cell>
          <cell r="I417">
            <v>45801</v>
          </cell>
          <cell r="J417">
            <v>26</v>
          </cell>
          <cell r="K417" t="str">
            <v>Tipo: - Porc.: %</v>
          </cell>
          <cell r="L417" t="str">
            <v>ESCUELA DE INGENIERÍA, CIENCIA Y TECNOLOGÍA</v>
          </cell>
          <cell r="M417" t="str">
            <v> </v>
          </cell>
          <cell r="N417">
            <v>650000</v>
          </cell>
          <cell r="O417" t="str">
            <v> </v>
          </cell>
          <cell r="P417">
            <v>739</v>
          </cell>
          <cell r="Q417">
            <v>8</v>
          </cell>
          <cell r="R417" t="str">
            <v>ACCESO REMOTO - CLAUSTRO</v>
          </cell>
          <cell r="S417" t="str">
            <v>AIT002</v>
          </cell>
        </row>
        <row r="418">
          <cell r="B418" t="str">
            <v>0FA9</v>
          </cell>
          <cell r="C418" t="str">
            <v>0FA9 DIPLOMADO VIRTUAL ACTUALIZACION EN CALIFICACIÓN DE LA PÉRDIDA DE CAPACIDAD LABORAL Y OCUPACIONAL</v>
          </cell>
          <cell r="D418" t="str">
            <v>Virtual</v>
          </cell>
          <cell r="E418" t="str">
            <v>DIPLOMADO (ABIERTO)</v>
          </cell>
          <cell r="F418" t="str">
            <v> </v>
          </cell>
          <cell r="H418">
            <v>45747</v>
          </cell>
          <cell r="I418">
            <v>45963</v>
          </cell>
          <cell r="J418">
            <v>124</v>
          </cell>
          <cell r="K418" t="str">
            <v>Tipo: - Porc.: %</v>
          </cell>
          <cell r="L418" t="str">
            <v>ESCUELA DE MEDICINA Y CIENCIAS DE LA SALUD</v>
          </cell>
          <cell r="M418" t="str">
            <v> </v>
          </cell>
          <cell r="N418">
            <v>4070000</v>
          </cell>
          <cell r="O418" t="str">
            <v> </v>
          </cell>
          <cell r="P418">
            <v>739</v>
          </cell>
          <cell r="Q418">
            <v>5</v>
          </cell>
          <cell r="R418" t="str">
            <v>VIRTUAL</v>
          </cell>
          <cell r="S418" t="str">
            <v>ABT011</v>
          </cell>
        </row>
        <row r="419">
          <cell r="B419" t="str">
            <v>0FB1</v>
          </cell>
          <cell r="C419" t="str">
            <v>0FB1 CURSO VIRTUAL TÉCNICAS EFECTIVAS PARA DISEÑAR PRESENTACIONES DE ALTO IMPACTO</v>
          </cell>
          <cell r="D419" t="str">
            <v>Virtual</v>
          </cell>
          <cell r="E419" t="str">
            <v>CURSO (ABIERTO)</v>
          </cell>
          <cell r="F419" t="str">
            <v> </v>
          </cell>
          <cell r="H419">
            <v>45747</v>
          </cell>
          <cell r="I419">
            <v>45795</v>
          </cell>
          <cell r="J419">
            <v>30</v>
          </cell>
          <cell r="K419" t="str">
            <v>Tipo: - Porc.: %</v>
          </cell>
          <cell r="L419" t="str">
            <v>ESCUELA DE CIENCIAS HUMANAS</v>
          </cell>
          <cell r="M419" t="str">
            <v> </v>
          </cell>
          <cell r="N419">
            <v>750000</v>
          </cell>
          <cell r="O419" t="str">
            <v> </v>
          </cell>
          <cell r="P419">
            <v>739</v>
          </cell>
          <cell r="Q419">
            <v>7</v>
          </cell>
          <cell r="R419" t="str">
            <v>VIRTUAL</v>
          </cell>
          <cell r="S419" t="str">
            <v>ACT011</v>
          </cell>
        </row>
        <row r="420">
          <cell r="B420" t="str">
            <v>0FB2</v>
          </cell>
          <cell r="C420" t="str">
            <v>0FB2 TALLER PREPÁRESE Y GANE CONCURSO DE INGRESO A LA CARRERA PÚBLICA ADMINISTRATIVA GR2</v>
          </cell>
          <cell r="D420" t="str">
            <v>Acceso Remoto</v>
          </cell>
          <cell r="E420" t="str">
            <v>TALLER (ABIERTO)</v>
          </cell>
          <cell r="F420" t="str">
            <v> </v>
          </cell>
          <cell r="H420">
            <v>45747</v>
          </cell>
          <cell r="I420">
            <v>45757</v>
          </cell>
          <cell r="J420">
            <v>24</v>
          </cell>
          <cell r="K420" t="str">
            <v>Tipo: - Porc.: %</v>
          </cell>
          <cell r="L420" t="str">
            <v>FACULTAD DE ESTUDIOS INTERNACIONES, POLITICOS Y URBANOS</v>
          </cell>
          <cell r="M420" t="str">
            <v> </v>
          </cell>
          <cell r="N420">
            <v>620000</v>
          </cell>
          <cell r="O420" t="str">
            <v> </v>
          </cell>
          <cell r="P420">
            <v>739</v>
          </cell>
          <cell r="Q420">
            <v>4</v>
          </cell>
          <cell r="R420" t="str">
            <v>ACCESO REMOTO</v>
          </cell>
          <cell r="S420" t="str">
            <v>AGT011</v>
          </cell>
        </row>
        <row r="421">
          <cell r="B421" t="str">
            <v>0FB3</v>
          </cell>
          <cell r="C421" t="str">
            <v>0FB3 SEMINARIO FUNDAMENTOS EN MACHINE LEARNING CON SCIKIT-LEARN</v>
          </cell>
          <cell r="D421" t="str">
            <v>Acceso Remoto</v>
          </cell>
          <cell r="E421" t="str">
            <v>SEMINARIO (ABIERTO)</v>
          </cell>
          <cell r="F421" t="str">
            <v> </v>
          </cell>
          <cell r="H421">
            <v>45747</v>
          </cell>
          <cell r="I421">
            <v>45777</v>
          </cell>
          <cell r="J421">
            <v>24</v>
          </cell>
          <cell r="K421" t="str">
            <v>Tipo: - Porc.: %</v>
          </cell>
          <cell r="L421" t="str">
            <v>ESCUELA DE INGENIERÍA, CIENCIA Y TECNOLOGÍA</v>
          </cell>
          <cell r="M421" t="str">
            <v> </v>
          </cell>
          <cell r="N421">
            <v>520000</v>
          </cell>
          <cell r="O421" t="str">
            <v> </v>
          </cell>
          <cell r="P421">
            <v>739</v>
          </cell>
          <cell r="Q421">
            <v>1</v>
          </cell>
          <cell r="R421" t="str">
            <v>ACCESO REMOTO</v>
          </cell>
          <cell r="S421" t="str">
            <v>AIT002</v>
          </cell>
        </row>
        <row r="422">
          <cell r="B422" t="str">
            <v>0FCX</v>
          </cell>
          <cell r="C422" t="str">
            <v>0FCX CURSO RESPONSABILIDAD EXTRACONTRACTUAL DEL ESTADO</v>
          </cell>
          <cell r="D422" t="str">
            <v>Acceso Remoto</v>
          </cell>
          <cell r="E422" t="str">
            <v>CURSO (ABIERTO)</v>
          </cell>
          <cell r="F422" t="str">
            <v> </v>
          </cell>
          <cell r="H422">
            <v>45747</v>
          </cell>
          <cell r="I422">
            <v>45789</v>
          </cell>
          <cell r="J422">
            <v>32</v>
          </cell>
          <cell r="K422" t="str">
            <v>Tipo: - Porc.: %</v>
          </cell>
          <cell r="L422" t="str">
            <v>JURISPRUDENCIA</v>
          </cell>
          <cell r="M422" t="str">
            <v> </v>
          </cell>
          <cell r="N422">
            <v>950000</v>
          </cell>
          <cell r="O422" t="str">
            <v> </v>
          </cell>
          <cell r="P422">
            <v>739</v>
          </cell>
          <cell r="Q422">
            <v>2</v>
          </cell>
          <cell r="R422" t="str">
            <v>ACCESO REMOTO</v>
          </cell>
          <cell r="S422" t="str">
            <v>AJT011</v>
          </cell>
        </row>
        <row r="423">
          <cell r="B423" t="str">
            <v>0FD1</v>
          </cell>
          <cell r="C423" t="str">
            <v>0FD1 CURSO VIRTUAL GESTIÓN ESTRATÉGICA PARA LA REINCORPORACIÓN OCUPACIONAL</v>
          </cell>
          <cell r="D423" t="str">
            <v>Virtual</v>
          </cell>
          <cell r="E423" t="str">
            <v>CURSO (ABIERTO)</v>
          </cell>
          <cell r="F423" t="str">
            <v> </v>
          </cell>
          <cell r="H423">
            <v>45747</v>
          </cell>
          <cell r="I423">
            <v>45802</v>
          </cell>
          <cell r="J423">
            <v>30</v>
          </cell>
          <cell r="K423" t="str">
            <v>Tipo: - Porc.: %</v>
          </cell>
          <cell r="L423" t="str">
            <v>ESCUELA DE MEDICINA Y CIENCIAS DE LA SALUD</v>
          </cell>
          <cell r="M423" t="str">
            <v> </v>
          </cell>
          <cell r="N423">
            <v>790000</v>
          </cell>
          <cell r="O423" t="str">
            <v> </v>
          </cell>
          <cell r="P423">
            <v>739</v>
          </cell>
          <cell r="Q423">
            <v>4</v>
          </cell>
          <cell r="R423" t="str">
            <v>VIRTUAL</v>
          </cell>
          <cell r="S423" t="str">
            <v>ABT011</v>
          </cell>
        </row>
        <row r="424">
          <cell r="B424" t="str">
            <v>0FO5</v>
          </cell>
          <cell r="C424" t="str">
            <v>0FO5 DIPLOMADO EN ACTUALIZACIÓN DE CONTROL INTERNO, GOBERNANZA DE LA INTELIGENCIA ARTIFICIAL Y VALOR ESTRATEGICO BASADO EN RIESGOS PARA UN PERSONAL DE LA FAC</v>
          </cell>
          <cell r="D424" t="str">
            <v>Presencial</v>
          </cell>
          <cell r="E424" t="str">
            <v>DIPLOMADO (CORPORATIVOS)</v>
          </cell>
          <cell r="F424" t="str">
            <v>EMPRESA - 8999991022 MINISTERIO DE DEFENSA NACIONAL-FUERZA AEREA COLOMBIANA</v>
          </cell>
          <cell r="H424">
            <v>45747</v>
          </cell>
          <cell r="I424">
            <v>45751</v>
          </cell>
          <cell r="J424">
            <v>45</v>
          </cell>
          <cell r="K424" t="str">
            <v>Tipo: TURNO - Porc.: 80%</v>
          </cell>
          <cell r="L424" t="str">
            <v>JURISPRUDENCIA</v>
          </cell>
          <cell r="M424" t="str">
            <v> </v>
          </cell>
          <cell r="N424" t="str">
            <v> </v>
          </cell>
          <cell r="O424">
            <v>0.4</v>
          </cell>
          <cell r="P424" t="str">
            <v> </v>
          </cell>
          <cell r="Q424">
            <v>0</v>
          </cell>
          <cell r="R424" t="str">
            <v>PRESENCIAL SEDE QUINTA MUTIS</v>
          </cell>
          <cell r="S424">
            <v>0</v>
          </cell>
        </row>
        <row r="425">
          <cell r="B425" t="str">
            <v>0FBS</v>
          </cell>
          <cell r="C425" t="str">
            <v>0FBS DIPLOMADO EN DESCODIFICACIÓN EMOCIONAL; CONVERSANDO PARA SANAR EL ALMA: POLIEDROS, ANÁLISIS BIOLÓGICO EMOCIONAL, CONSTELACIONES, TRANSGENERACIONAL, DESCODIFICACIÓN DENTAL, RADIESTESIA, SÍMBOLOS CURATIVOS, MANEJO DE DUELOS, NIÑOS GENERACIONALES GR3</v>
          </cell>
          <cell r="D425" t="str">
            <v>Semi-presencial</v>
          </cell>
          <cell r="E425" t="str">
            <v>DIPLOMADO (ABIERTO)</v>
          </cell>
          <cell r="F425" t="str">
            <v> </v>
          </cell>
          <cell r="H425">
            <v>45748</v>
          </cell>
          <cell r="I425">
            <v>45881</v>
          </cell>
          <cell r="J425">
            <v>159</v>
          </cell>
          <cell r="K425" t="str">
            <v>Tipo: - Porc.: %</v>
          </cell>
          <cell r="L425" t="str">
            <v>ESCUELA DE MEDICINA Y CIENCIAS DE LA SALUD</v>
          </cell>
          <cell r="M425" t="str">
            <v> </v>
          </cell>
          <cell r="N425">
            <v>3740000</v>
          </cell>
          <cell r="O425" t="str">
            <v> </v>
          </cell>
          <cell r="P425">
            <v>739</v>
          </cell>
          <cell r="Q425">
            <v>14</v>
          </cell>
          <cell r="R425" t="str">
            <v>ACCESO REMOTO Y QUINTA MUTIS</v>
          </cell>
          <cell r="S425" t="str">
            <v>ABT011</v>
          </cell>
        </row>
        <row r="426">
          <cell r="B426" t="str">
            <v>0FBW</v>
          </cell>
          <cell r="C426" t="str">
            <v>0FBW DERECHO CORPORATIVO, INNOVACIÓN LEGAL Y ESTRATEGIA EMPRESARIAL</v>
          </cell>
          <cell r="D426" t="str">
            <v>Semi-presencial</v>
          </cell>
          <cell r="E426" t="str">
            <v>DIPLOMADO (GSB)</v>
          </cell>
          <cell r="F426" t="str">
            <v> </v>
          </cell>
          <cell r="H426">
            <v>45748</v>
          </cell>
          <cell r="I426">
            <v>45885</v>
          </cell>
          <cell r="J426">
            <v>90</v>
          </cell>
          <cell r="K426" t="str">
            <v>Tipo: - Porc.: %</v>
          </cell>
          <cell r="L426" t="str">
            <v>ESCUELA DE ADMINISTRACION</v>
          </cell>
          <cell r="M426" t="str">
            <v> </v>
          </cell>
          <cell r="N426">
            <v>6000000</v>
          </cell>
          <cell r="O426" t="str">
            <v> </v>
          </cell>
          <cell r="P426">
            <v>739</v>
          </cell>
          <cell r="Q426">
            <v>2</v>
          </cell>
          <cell r="R426" t="str">
            <v>REMOTO Y GSB</v>
          </cell>
          <cell r="S426" t="str">
            <v>AFT004</v>
          </cell>
        </row>
        <row r="427">
          <cell r="B427" t="str">
            <v>0FCB</v>
          </cell>
          <cell r="C427" t="str">
            <v>0FCB SEMINARIO WHATSAPP MARKETING</v>
          </cell>
          <cell r="D427" t="str">
            <v>Acceso Remoto</v>
          </cell>
          <cell r="E427" t="str">
            <v>SEMINARIO (GSB)</v>
          </cell>
          <cell r="F427" t="str">
            <v> </v>
          </cell>
          <cell r="H427">
            <v>45748</v>
          </cell>
          <cell r="I427">
            <v>45757</v>
          </cell>
          <cell r="J427">
            <v>12</v>
          </cell>
          <cell r="K427" t="str">
            <v>Tipo: - Porc.: %</v>
          </cell>
          <cell r="L427" t="str">
            <v>ESCUELA DE ADMINISTRACION</v>
          </cell>
          <cell r="M427" t="str">
            <v> </v>
          </cell>
          <cell r="N427">
            <v>396000</v>
          </cell>
          <cell r="O427" t="str">
            <v> </v>
          </cell>
          <cell r="P427">
            <v>739</v>
          </cell>
          <cell r="Q427">
            <v>0</v>
          </cell>
          <cell r="R427" t="str">
            <v>ACCESO REMOTO</v>
          </cell>
          <cell r="S427" t="str">
            <v>AFT004</v>
          </cell>
        </row>
        <row r="428">
          <cell r="B428" t="str">
            <v>0FCY</v>
          </cell>
          <cell r="C428" t="str">
            <v>0FCY CURSO CÓDIGO DE PROCEDIMIENTO ADMINISTRATIVO Y DE LO CONTENCIOSO ADMINISTRATIVO</v>
          </cell>
          <cell r="D428" t="str">
            <v>Acceso Remoto</v>
          </cell>
          <cell r="E428" t="str">
            <v>CURSO (ABIERTO)</v>
          </cell>
          <cell r="F428" t="str">
            <v> </v>
          </cell>
          <cell r="H428">
            <v>45748</v>
          </cell>
          <cell r="I428">
            <v>45797</v>
          </cell>
          <cell r="J428">
            <v>48</v>
          </cell>
          <cell r="K428" t="str">
            <v>Tipo: - Porc.: %</v>
          </cell>
          <cell r="L428" t="str">
            <v>JURISPRUDENCIA</v>
          </cell>
          <cell r="M428" t="str">
            <v> </v>
          </cell>
          <cell r="N428">
            <v>1848000</v>
          </cell>
          <cell r="O428" t="str">
            <v> </v>
          </cell>
          <cell r="P428">
            <v>739</v>
          </cell>
          <cell r="Q428">
            <v>1</v>
          </cell>
          <cell r="R428" t="str">
            <v>ACCESO REMOTO</v>
          </cell>
          <cell r="S428" t="str">
            <v>AJT011</v>
          </cell>
        </row>
        <row r="429">
          <cell r="B429" t="str">
            <v>0FC8</v>
          </cell>
          <cell r="C429" t="str">
            <v>0FC8 SEMINARIO UR SENIOR JARDINERÍA: PAISAJISMO QUE FOMENTA LA BIODIVERSIDAD</v>
          </cell>
          <cell r="D429" t="str">
            <v>Acceso Remoto</v>
          </cell>
          <cell r="E429" t="str">
            <v>SEMINARIO UR SENIOR (ABIERTO)</v>
          </cell>
          <cell r="F429" t="str">
            <v> </v>
          </cell>
          <cell r="H429">
            <v>45748</v>
          </cell>
          <cell r="I429">
            <v>45832</v>
          </cell>
          <cell r="J429">
            <v>24</v>
          </cell>
          <cell r="K429" t="str">
            <v>Tipo: - Porc.: %</v>
          </cell>
          <cell r="L429" t="str">
            <v>FACULTAD DE CIENCIAS NATURALES</v>
          </cell>
          <cell r="M429" t="str">
            <v> </v>
          </cell>
          <cell r="N429">
            <v>320000</v>
          </cell>
          <cell r="O429" t="str">
            <v> </v>
          </cell>
          <cell r="P429">
            <v>739</v>
          </cell>
          <cell r="Q429">
            <v>4</v>
          </cell>
          <cell r="R429" t="str">
            <v>ACCESO REMOTO</v>
          </cell>
          <cell r="S429" t="str">
            <v>ADT011</v>
          </cell>
        </row>
        <row r="430">
          <cell r="B430" t="str">
            <v>0FOE</v>
          </cell>
          <cell r="C430" t="str">
            <v>0FOE CURSO PENSAMIENTO ESTRATÉGICO Y CREATIVIDAD</v>
          </cell>
          <cell r="D430" t="str">
            <v>Semi-presencial</v>
          </cell>
          <cell r="E430" t="str">
            <v>CURSO (ABIERTO)</v>
          </cell>
          <cell r="F430" t="str">
            <v> </v>
          </cell>
          <cell r="H430">
            <v>45748</v>
          </cell>
          <cell r="I430">
            <v>45776</v>
          </cell>
          <cell r="J430" t="str">
            <v> </v>
          </cell>
          <cell r="K430" t="str">
            <v>Tipo: - Porc.: %</v>
          </cell>
          <cell r="L430" t="str">
            <v>ESCUELA DE ADMINISTRACION</v>
          </cell>
          <cell r="M430" t="str">
            <v> </v>
          </cell>
          <cell r="N430" t="str">
            <v> </v>
          </cell>
          <cell r="O430">
            <v>0.51</v>
          </cell>
          <cell r="P430" t="str">
            <v> </v>
          </cell>
          <cell r="Q430">
            <v>0</v>
          </cell>
          <cell r="R430" t="str">
            <v>CLAUSTRO Y REMOTO</v>
          </cell>
          <cell r="S430">
            <v>0</v>
          </cell>
        </row>
        <row r="431">
          <cell r="B431" t="str">
            <v>0F3F</v>
          </cell>
          <cell r="C431" t="str">
            <v>0F3F RENTAS CORTAS: FUNDAMENTOS DE INVERSIÓN Y ANÁLISIS</v>
          </cell>
          <cell r="D431" t="str">
            <v>Acceso Remoto</v>
          </cell>
          <cell r="E431" t="str">
            <v>CURSO (REGIÓN)</v>
          </cell>
          <cell r="F431" t="str">
            <v> </v>
          </cell>
          <cell r="H431">
            <v>45748</v>
          </cell>
          <cell r="I431">
            <v>45777</v>
          </cell>
          <cell r="J431">
            <v>24</v>
          </cell>
          <cell r="K431" t="str">
            <v>Tipo: - Porc.: %</v>
          </cell>
          <cell r="L431" t="str">
            <v>FACULTAD DE ECONOMIA</v>
          </cell>
          <cell r="M431" t="str">
            <v> </v>
          </cell>
          <cell r="N431">
            <v>820000</v>
          </cell>
          <cell r="O431" t="str">
            <v> </v>
          </cell>
          <cell r="P431">
            <v>739</v>
          </cell>
          <cell r="Q431">
            <v>17</v>
          </cell>
          <cell r="R431" t="str">
            <v>ACCESO REMOTO</v>
          </cell>
          <cell r="S431" t="str">
            <v>AET020</v>
          </cell>
        </row>
        <row r="432">
          <cell r="B432" t="str">
            <v>0FD0</v>
          </cell>
          <cell r="C432" t="str">
            <v>0FD0 CURSO REDACCIÓN Y ARGUMENTACIÓN DE TEXTOS JURÍDICOS</v>
          </cell>
          <cell r="D432" t="str">
            <v>Acceso Remoto</v>
          </cell>
          <cell r="E432" t="str">
            <v>CURSO (ABIERTO)</v>
          </cell>
          <cell r="F432" t="str">
            <v> </v>
          </cell>
          <cell r="H432">
            <v>45749</v>
          </cell>
          <cell r="I432">
            <v>45798</v>
          </cell>
          <cell r="J432">
            <v>48</v>
          </cell>
          <cell r="K432" t="str">
            <v>Tipo: - Porc.: %</v>
          </cell>
          <cell r="L432" t="str">
            <v>JURISPRUDENCIA</v>
          </cell>
          <cell r="M432" t="str">
            <v> </v>
          </cell>
          <cell r="N432">
            <v>1727000</v>
          </cell>
          <cell r="O432" t="str">
            <v> </v>
          </cell>
          <cell r="P432">
            <v>739</v>
          </cell>
          <cell r="Q432">
            <v>11</v>
          </cell>
          <cell r="R432" t="str">
            <v>ACCESO REMOTO</v>
          </cell>
          <cell r="S432" t="str">
            <v>AJT011</v>
          </cell>
        </row>
        <row r="433">
          <cell r="B433" t="str">
            <v>0FC1</v>
          </cell>
          <cell r="C433" t="str">
            <v>0FC1 DIPLOMADO INTRODUCCIÓN A LAS HUMANIDADES DIGITALES</v>
          </cell>
          <cell r="D433" t="str">
            <v>Acceso Remoto</v>
          </cell>
          <cell r="E433" t="str">
            <v>DIPLOMADO (ABIERTO)</v>
          </cell>
          <cell r="F433" t="str">
            <v> </v>
          </cell>
          <cell r="H433">
            <v>45750</v>
          </cell>
          <cell r="I433">
            <v>45827</v>
          </cell>
          <cell r="J433">
            <v>90</v>
          </cell>
          <cell r="K433" t="str">
            <v>Tipo: - Porc.: %</v>
          </cell>
          <cell r="L433" t="str">
            <v>ESCUELA DE CIENCIAS HUMANAS</v>
          </cell>
          <cell r="M433" t="str">
            <v> </v>
          </cell>
          <cell r="N433">
            <v>1600000</v>
          </cell>
          <cell r="O433" t="str">
            <v> </v>
          </cell>
          <cell r="P433">
            <v>739</v>
          </cell>
          <cell r="Q433">
            <v>2</v>
          </cell>
          <cell r="R433" t="str">
            <v>ACCESO REMOTO</v>
          </cell>
          <cell r="S433" t="str">
            <v>ACT011</v>
          </cell>
        </row>
        <row r="434">
          <cell r="B434" t="str">
            <v>0FC9</v>
          </cell>
          <cell r="C434" t="str">
            <v>0FC9 SEMINARIO RETAIL 360: ESTRATEGIAS DIGITALES</v>
          </cell>
          <cell r="D434" t="str">
            <v>Acceso Remoto</v>
          </cell>
          <cell r="E434" t="str">
            <v>SEMINARIO (GSB)</v>
          </cell>
          <cell r="F434" t="str">
            <v> </v>
          </cell>
          <cell r="H434">
            <v>45750</v>
          </cell>
          <cell r="I434">
            <v>45775</v>
          </cell>
          <cell r="J434">
            <v>18</v>
          </cell>
          <cell r="K434" t="str">
            <v>Tipo: - Porc.: %</v>
          </cell>
          <cell r="L434" t="str">
            <v>ESCUELA DE ADMINISTRACION</v>
          </cell>
          <cell r="M434" t="str">
            <v> </v>
          </cell>
          <cell r="N434">
            <v>480000</v>
          </cell>
          <cell r="O434" t="str">
            <v> </v>
          </cell>
          <cell r="P434">
            <v>739</v>
          </cell>
          <cell r="Q434">
            <v>0</v>
          </cell>
          <cell r="R434" t="str">
            <v>ACCESO REMOTO</v>
          </cell>
          <cell r="S434" t="str">
            <v>AFT004</v>
          </cell>
        </row>
        <row r="435">
          <cell r="B435" t="str">
            <v>0FD2</v>
          </cell>
          <cell r="C435" t="str">
            <v>0FD2 CURSO CUIDADO INTEGRAL DE LA PIEL Y MANEJO DE HERIDAS</v>
          </cell>
          <cell r="D435" t="str">
            <v>Acceso Remoto</v>
          </cell>
          <cell r="E435" t="str">
            <v>CURSO (ABIERTO)</v>
          </cell>
          <cell r="F435" t="str">
            <v> </v>
          </cell>
          <cell r="H435">
            <v>45750</v>
          </cell>
          <cell r="I435">
            <v>45792</v>
          </cell>
          <cell r="J435">
            <v>40</v>
          </cell>
          <cell r="K435" t="str">
            <v>Tipo: - Porc.: %</v>
          </cell>
          <cell r="L435" t="str">
            <v>ESCUELA DE MEDICINA Y CIENCIAS DE LA SALUD</v>
          </cell>
          <cell r="M435" t="str">
            <v> </v>
          </cell>
          <cell r="N435">
            <v>950000</v>
          </cell>
          <cell r="O435" t="str">
            <v> </v>
          </cell>
          <cell r="P435">
            <v>739</v>
          </cell>
          <cell r="Q435">
            <v>6</v>
          </cell>
          <cell r="R435" t="str">
            <v>ACCESO REMOTO</v>
          </cell>
          <cell r="S435" t="str">
            <v>ABT011</v>
          </cell>
        </row>
        <row r="436">
          <cell r="B436" t="str">
            <v>0FOF</v>
          </cell>
          <cell r="C436" t="str">
            <v>0FOF CURSO POWER BI DISEÑO Y CONSTRUCCIÓN DE INDICADORES</v>
          </cell>
          <cell r="D436" t="str">
            <v>Semi-presencial</v>
          </cell>
          <cell r="E436" t="str">
            <v>CURSO (ABIERTO)</v>
          </cell>
          <cell r="F436" t="str">
            <v> </v>
          </cell>
          <cell r="H436">
            <v>45750</v>
          </cell>
          <cell r="I436">
            <v>45799</v>
          </cell>
          <cell r="J436" t="str">
            <v> </v>
          </cell>
          <cell r="K436" t="str">
            <v>Tipo: - Porc.: %</v>
          </cell>
          <cell r="L436" t="str">
            <v>ESCUELA DE INGENIERÍA, CIENCIA Y TECNOLOGÍA</v>
          </cell>
          <cell r="M436" t="str">
            <v> </v>
          </cell>
          <cell r="N436" t="str">
            <v> </v>
          </cell>
          <cell r="O436">
            <v>0.36</v>
          </cell>
          <cell r="P436" t="str">
            <v> </v>
          </cell>
          <cell r="Q436">
            <v>0</v>
          </cell>
          <cell r="R436" t="str">
            <v>CLAUSTRO Y REMOTO</v>
          </cell>
          <cell r="S436">
            <v>0</v>
          </cell>
        </row>
        <row r="437">
          <cell r="B437" t="str">
            <v>0FMG</v>
          </cell>
          <cell r="C437" t="str">
            <v>CURSO EN ESCUELA DE LIDERAZGO MERZ</v>
          </cell>
          <cell r="D437" t="str">
            <v>Presencial</v>
          </cell>
          <cell r="E437" t="str">
            <v>CURSO (CORPORATIVOS)</v>
          </cell>
          <cell r="F437" t="str">
            <v>EMPRESA - 900851719 MERZ COLOMBIA SAS</v>
          </cell>
          <cell r="H437">
            <v>45751</v>
          </cell>
          <cell r="I437">
            <v>46072</v>
          </cell>
          <cell r="J437">
            <v>36</v>
          </cell>
          <cell r="K437" t="str">
            <v>Tipo: - Porc.: %</v>
          </cell>
          <cell r="L437" t="str">
            <v>ESCUELA DE ADMINISTRACION</v>
          </cell>
          <cell r="M437" t="str">
            <v> </v>
          </cell>
          <cell r="N437">
            <v>29500000</v>
          </cell>
          <cell r="O437" t="str">
            <v> </v>
          </cell>
          <cell r="P437">
            <v>739</v>
          </cell>
          <cell r="Q437">
            <v>0</v>
          </cell>
          <cell r="R437" t="str">
            <v>PRESENCIAL SEDE GSB / EMPRENDIMIENTO, INNOVACIÓN Y</v>
          </cell>
          <cell r="S437" t="str">
            <v>AFT006</v>
          </cell>
        </row>
        <row r="438">
          <cell r="B438" t="str">
            <v>0FNF</v>
          </cell>
          <cell r="C438" t="str">
            <v>CURSO DE DESARROLLO DE PROYECTOS Y ESTUDIOS DE PREFACTIBILIDAD</v>
          </cell>
          <cell r="D438" t="str">
            <v>Presencial</v>
          </cell>
          <cell r="E438" t="str">
            <v>CURSO (CORPORATIVOS)</v>
          </cell>
          <cell r="F438" t="str">
            <v>EMPRESA - 860007336 CAJA COLOMBIANA DE SUBSIDIO FAMILIAR-COLSUBSIDIO</v>
          </cell>
          <cell r="H438">
            <v>45751</v>
          </cell>
          <cell r="I438">
            <v>45787</v>
          </cell>
          <cell r="J438">
            <v>40</v>
          </cell>
          <cell r="K438" t="str">
            <v>Tipo: - Porc.: %</v>
          </cell>
          <cell r="L438" t="str">
            <v>ESCUELA DE ADMINISTRACION</v>
          </cell>
          <cell r="M438" t="str">
            <v> </v>
          </cell>
          <cell r="N438" t="str">
            <v> </v>
          </cell>
          <cell r="O438">
            <v>0.4</v>
          </cell>
          <cell r="P438" t="str">
            <v> </v>
          </cell>
          <cell r="Q438">
            <v>0</v>
          </cell>
          <cell r="R438" t="str">
            <v>PRESENCIAL SEDE ENTIDAD COLSUBSIDIO EL CUBO</v>
          </cell>
          <cell r="S438" t="str">
            <v>AFT006</v>
          </cell>
        </row>
        <row r="439">
          <cell r="B439" t="str">
            <v>0FCI</v>
          </cell>
          <cell r="C439" t="str">
            <v>0FCI TALLER DE DANZATERAPIA: EMPODERAMIENTO Y CONSCIENCIA CORPORAL</v>
          </cell>
          <cell r="D439" t="str">
            <v>Presencial</v>
          </cell>
          <cell r="E439" t="str">
            <v>TALLER (ABIERTO)</v>
          </cell>
          <cell r="F439" t="str">
            <v> </v>
          </cell>
          <cell r="H439">
            <v>45752</v>
          </cell>
          <cell r="I439">
            <v>45794</v>
          </cell>
          <cell r="J439">
            <v>12</v>
          </cell>
          <cell r="K439" t="str">
            <v>Tipo: - Porc.: %</v>
          </cell>
          <cell r="L439" t="str">
            <v>DECANATURA DEL MEDIO UNIVERSITARIO</v>
          </cell>
          <cell r="M439" t="str">
            <v> </v>
          </cell>
          <cell r="N439">
            <v>362000</v>
          </cell>
          <cell r="O439" t="str">
            <v> </v>
          </cell>
          <cell r="P439">
            <v>739</v>
          </cell>
          <cell r="Q439">
            <v>1</v>
          </cell>
          <cell r="R439" t="str">
            <v>QUINTA MUTIS</v>
          </cell>
          <cell r="S439" t="str">
            <v>AUT004</v>
          </cell>
        </row>
        <row r="440">
          <cell r="B440" t="str">
            <v>0FEJ</v>
          </cell>
          <cell r="C440" t="str">
            <v>CODIGO ROJO OBSTETRICO GRUPO A-2025</v>
          </cell>
          <cell r="D440" t="str">
            <v>Presencial</v>
          </cell>
          <cell r="E440" t="str">
            <v>CURSO (SIMULACIÓN)</v>
          </cell>
          <cell r="F440" t="str">
            <v> </v>
          </cell>
          <cell r="H440">
            <v>45752</v>
          </cell>
          <cell r="I440">
            <v>45752</v>
          </cell>
          <cell r="J440">
            <v>8</v>
          </cell>
          <cell r="K440" t="str">
            <v>Tipo: - Porc.: %</v>
          </cell>
          <cell r="L440" t="str">
            <v>ESCUELA DE MEDICINA Y CIENCIAS DE LA SALUD</v>
          </cell>
          <cell r="M440" t="str">
            <v> </v>
          </cell>
          <cell r="N440">
            <v>480000</v>
          </cell>
          <cell r="O440" t="str">
            <v> </v>
          </cell>
          <cell r="P440">
            <v>739</v>
          </cell>
          <cell r="Q440">
            <v>2</v>
          </cell>
          <cell r="R440" t="str">
            <v>CENTRO DE SIMULACION</v>
          </cell>
          <cell r="S440" t="str">
            <v>ABT018</v>
          </cell>
        </row>
        <row r="441">
          <cell r="B441" t="str">
            <v>0FE1</v>
          </cell>
          <cell r="C441" t="str">
            <v>0FE1 CURSO PLANEACIÓN FINANCIERA Y VALORACIÓN DE EMPRESAS CON CHATGPT</v>
          </cell>
          <cell r="D441" t="str">
            <v>Acceso Remoto</v>
          </cell>
          <cell r="E441" t="str">
            <v>CURSO (ABIERTO)</v>
          </cell>
          <cell r="F441" t="str">
            <v> </v>
          </cell>
          <cell r="H441">
            <v>45752</v>
          </cell>
          <cell r="I441">
            <v>45808</v>
          </cell>
          <cell r="J441">
            <v>55</v>
          </cell>
          <cell r="K441" t="str">
            <v>Tipo: - Porc.: %</v>
          </cell>
          <cell r="L441" t="str">
            <v>FACULTAD DE ECONOMIA</v>
          </cell>
          <cell r="M441" t="str">
            <v> </v>
          </cell>
          <cell r="N441">
            <v>1500000</v>
          </cell>
          <cell r="O441" t="str">
            <v> </v>
          </cell>
          <cell r="P441">
            <v>739</v>
          </cell>
          <cell r="Q441">
            <v>0</v>
          </cell>
          <cell r="R441" t="str">
            <v>ACCESO REMOTO</v>
          </cell>
          <cell r="S441" t="str">
            <v>AET011</v>
          </cell>
        </row>
        <row r="442">
          <cell r="B442" t="str">
            <v>0FMN</v>
          </cell>
          <cell r="C442" t="str">
            <v>BLS ACLS GRUPO I7 2025</v>
          </cell>
          <cell r="D442" t="str">
            <v>Semi-presencial</v>
          </cell>
          <cell r="E442" t="str">
            <v>CURSO (SIMULACIÓN)</v>
          </cell>
          <cell r="F442" t="str">
            <v> </v>
          </cell>
          <cell r="H442">
            <v>45752</v>
          </cell>
          <cell r="I442">
            <v>45753</v>
          </cell>
          <cell r="J442">
            <v>48</v>
          </cell>
          <cell r="K442" t="str">
            <v>Tipo: - Porc.: %</v>
          </cell>
          <cell r="L442" t="str">
            <v>ESCUELA DE MEDICINA Y CIENCIAS DE LA SALUD</v>
          </cell>
          <cell r="M442" t="str">
            <v> </v>
          </cell>
          <cell r="N442" t="str">
            <v> </v>
          </cell>
          <cell r="O442" t="str">
            <v> </v>
          </cell>
          <cell r="P442" t="str">
            <v> </v>
          </cell>
          <cell r="Q442">
            <v>0</v>
          </cell>
          <cell r="R442" t="str">
            <v>CENTRO DE SIMULACION</v>
          </cell>
          <cell r="S442">
            <v>0</v>
          </cell>
        </row>
        <row r="443">
          <cell r="B443" t="str">
            <v>0FNB</v>
          </cell>
          <cell r="C443" t="str">
            <v>ULTRASONIDO EN ACCESOS VASCULARES SEGUROS - G4 RTS</v>
          </cell>
          <cell r="D443" t="str">
            <v>Presencial</v>
          </cell>
          <cell r="E443" t="str">
            <v>CURSO (SIMULACIÓN)</v>
          </cell>
          <cell r="F443" t="str">
            <v>EMPRESA - 805011262 RTS SAS - BAXTER</v>
          </cell>
          <cell r="H443">
            <v>45752</v>
          </cell>
          <cell r="I443">
            <v>45752</v>
          </cell>
          <cell r="J443">
            <v>6</v>
          </cell>
          <cell r="K443" t="str">
            <v>Tipo: TURNO - Porc.: 85%</v>
          </cell>
          <cell r="L443" t="str">
            <v>ESCUELA DE MEDICINA Y CIENCIAS DE LA SALUD</v>
          </cell>
          <cell r="M443" t="str">
            <v> </v>
          </cell>
          <cell r="N443" t="str">
            <v> </v>
          </cell>
          <cell r="O443">
            <v>0.35</v>
          </cell>
          <cell r="P443" t="str">
            <v> </v>
          </cell>
          <cell r="Q443">
            <v>0</v>
          </cell>
          <cell r="R443" t="str">
            <v>CENTRO DE SIMULACION</v>
          </cell>
          <cell r="S443" t="str">
            <v>ABT018</v>
          </cell>
        </row>
        <row r="444">
          <cell r="B444" t="str">
            <v>0FN1</v>
          </cell>
          <cell r="C444" t="str">
            <v>PALS GRUPO I6-2025</v>
          </cell>
          <cell r="D444" t="str">
            <v>Semi-presencial</v>
          </cell>
          <cell r="E444" t="str">
            <v>CURSO (SIMULACIÓN)</v>
          </cell>
          <cell r="F444" t="str">
            <v> </v>
          </cell>
          <cell r="H444">
            <v>45752</v>
          </cell>
          <cell r="I444">
            <v>45753</v>
          </cell>
          <cell r="J444">
            <v>40</v>
          </cell>
          <cell r="K444" t="str">
            <v>Tipo: - Porc.: %</v>
          </cell>
          <cell r="L444" t="str">
            <v>ESCUELA DE MEDICINA Y CIENCIAS DE LA SALUD</v>
          </cell>
          <cell r="M444" t="str">
            <v> </v>
          </cell>
          <cell r="N444" t="str">
            <v> </v>
          </cell>
          <cell r="O444">
            <v>0.25</v>
          </cell>
          <cell r="P444" t="str">
            <v> </v>
          </cell>
          <cell r="Q444">
            <v>0</v>
          </cell>
          <cell r="R444" t="str">
            <v>CENTRO DE SIMULACION</v>
          </cell>
          <cell r="S444">
            <v>0</v>
          </cell>
        </row>
        <row r="445">
          <cell r="B445" t="str">
            <v>0FO8</v>
          </cell>
          <cell r="C445" t="str">
            <v>PALS COLSUBSIDIO G2</v>
          </cell>
          <cell r="D445" t="str">
            <v>Presencial</v>
          </cell>
          <cell r="E445" t="str">
            <v>CURSO (SIMULACIÓN)</v>
          </cell>
          <cell r="F445" t="str">
            <v>EMPRESA - 860007336 CAJA COLOMBIANA DE SUBSIDIO FAMILIAR-COLSUBSIDIO</v>
          </cell>
          <cell r="H445">
            <v>45752</v>
          </cell>
          <cell r="I445">
            <v>45753</v>
          </cell>
          <cell r="J445">
            <v>40</v>
          </cell>
          <cell r="K445" t="str">
            <v>Tipo: - Porc.: %</v>
          </cell>
          <cell r="L445" t="str">
            <v>ESCUELA DE MEDICINA Y CIENCIAS DE LA SALUD</v>
          </cell>
          <cell r="M445" t="str">
            <v> </v>
          </cell>
          <cell r="N445" t="str">
            <v> </v>
          </cell>
          <cell r="O445">
            <v>0.25</v>
          </cell>
          <cell r="P445" t="str">
            <v> </v>
          </cell>
          <cell r="Q445">
            <v>0</v>
          </cell>
          <cell r="R445" t="str">
            <v>CENTRO DE SIMULACION</v>
          </cell>
          <cell r="S445" t="str">
            <v>ABT018</v>
          </cell>
        </row>
        <row r="446">
          <cell r="B446" t="str">
            <v>0F5C</v>
          </cell>
          <cell r="C446" t="str">
            <v>BLS ACLS GRUPO D-2025</v>
          </cell>
          <cell r="D446" t="str">
            <v>Presencial</v>
          </cell>
          <cell r="E446" t="str">
            <v>CURSO (SIMULACIÓN)</v>
          </cell>
          <cell r="F446" t="str">
            <v> </v>
          </cell>
          <cell r="H446">
            <v>45752</v>
          </cell>
          <cell r="I446">
            <v>45753</v>
          </cell>
          <cell r="J446">
            <v>48</v>
          </cell>
          <cell r="K446" t="str">
            <v>Tipo: - Porc.: %</v>
          </cell>
          <cell r="L446" t="str">
            <v>ESCUELA DE MEDICINA Y CIENCIAS DE LA SALUD</v>
          </cell>
          <cell r="M446" t="str">
            <v> </v>
          </cell>
          <cell r="N446">
            <v>1200000</v>
          </cell>
          <cell r="O446" t="str">
            <v> </v>
          </cell>
          <cell r="P446">
            <v>739</v>
          </cell>
          <cell r="Q446">
            <v>0</v>
          </cell>
          <cell r="R446" t="str">
            <v>CENTRO DE SIMULACION</v>
          </cell>
          <cell r="S446" t="str">
            <v>ABT018</v>
          </cell>
        </row>
        <row r="447">
          <cell r="B447" t="str">
            <v>0FBU</v>
          </cell>
          <cell r="C447" t="str">
            <v>0FBU DIPLOMADO EN HERRAMIENTAS TERAPÉUTICAS PARA DECODIFICAR EL ALMA: POLIEDROS, REIKI, DECODIFICACIÓN DE RELACIONES HUMANAS, BASES DE HIPNOSIS, SÍMBOLO QUE CURAN, CRISTALES, ESENCIAS FLORALES</v>
          </cell>
          <cell r="D447" t="str">
            <v>Semi-presencial</v>
          </cell>
          <cell r="E447" t="str">
            <v>DIPLOMADO (ABIERTO)</v>
          </cell>
          <cell r="F447" t="str">
            <v> </v>
          </cell>
          <cell r="H447">
            <v>45754</v>
          </cell>
          <cell r="I447">
            <v>45897</v>
          </cell>
          <cell r="J447">
            <v>159</v>
          </cell>
          <cell r="K447" t="str">
            <v>Tipo: - Porc.: %</v>
          </cell>
          <cell r="L447" t="str">
            <v>ESCUELA DE MEDICINA Y CIENCIAS DE LA SALUD</v>
          </cell>
          <cell r="M447" t="str">
            <v> </v>
          </cell>
          <cell r="N447">
            <v>3900000</v>
          </cell>
          <cell r="O447" t="str">
            <v> </v>
          </cell>
          <cell r="P447">
            <v>739</v>
          </cell>
          <cell r="Q447">
            <v>17</v>
          </cell>
          <cell r="R447" t="str">
            <v>REMOTO Y QUINTA DE MUTIS</v>
          </cell>
          <cell r="S447" t="str">
            <v>ABT011</v>
          </cell>
        </row>
        <row r="448">
          <cell r="B448" t="str">
            <v>0FBZ</v>
          </cell>
          <cell r="C448" t="str">
            <v>0FBZ DIPLOMADO VIRTUAL EN CONTRATACIÓN ESTATAL GR2</v>
          </cell>
          <cell r="D448" t="str">
            <v>Virtual</v>
          </cell>
          <cell r="E448" t="str">
            <v>DIPLOMADO (ABIERTO)</v>
          </cell>
          <cell r="F448" t="str">
            <v> </v>
          </cell>
          <cell r="H448">
            <v>45754</v>
          </cell>
          <cell r="I448">
            <v>45858</v>
          </cell>
          <cell r="J448">
            <v>80</v>
          </cell>
          <cell r="K448" t="str">
            <v>Tipo: - Porc.: %</v>
          </cell>
          <cell r="L448" t="str">
            <v>JURISPRUDENCIA</v>
          </cell>
          <cell r="M448" t="str">
            <v> </v>
          </cell>
          <cell r="N448">
            <v>2200000</v>
          </cell>
          <cell r="O448" t="str">
            <v> </v>
          </cell>
          <cell r="P448">
            <v>739</v>
          </cell>
          <cell r="Q448">
            <v>10</v>
          </cell>
          <cell r="R448" t="str">
            <v>VIRTUAL</v>
          </cell>
          <cell r="S448" t="str">
            <v>AJT011</v>
          </cell>
        </row>
        <row r="449">
          <cell r="B449" t="str">
            <v>0FCA</v>
          </cell>
          <cell r="C449" t="str">
            <v>0FCA SEMINARIO UR SENIOR YOGA, MEDITACIÓN Y AROMATERAPIA PARA EL BIENESTAR DE LA PERSONA MAYOR GR2</v>
          </cell>
          <cell r="D449" t="str">
            <v>Presencial</v>
          </cell>
          <cell r="E449" t="str">
            <v>SEMINARIO UR SENIOR (ABIERTO)</v>
          </cell>
          <cell r="F449" t="str">
            <v> </v>
          </cell>
          <cell r="H449">
            <v>45754</v>
          </cell>
          <cell r="I449">
            <v>45784</v>
          </cell>
          <cell r="J449">
            <v>17</v>
          </cell>
          <cell r="K449" t="str">
            <v>Tipo: - Porc.: %</v>
          </cell>
          <cell r="L449" t="str">
            <v>ESCUELA DE MEDICINA Y CIENCIAS DE LA SALUD</v>
          </cell>
          <cell r="M449" t="str">
            <v> </v>
          </cell>
          <cell r="N449">
            <v>320000</v>
          </cell>
          <cell r="O449" t="str">
            <v> </v>
          </cell>
          <cell r="P449">
            <v>739</v>
          </cell>
          <cell r="Q449">
            <v>18</v>
          </cell>
          <cell r="R449" t="str">
            <v>QUINTA MUTIS</v>
          </cell>
          <cell r="S449" t="str">
            <v>ABT011</v>
          </cell>
        </row>
        <row r="450">
          <cell r="B450" t="str">
            <v>0FCJ</v>
          </cell>
          <cell r="C450" t="str">
            <v>0FCJ SEMINARIO COMO INVERTIR EN LOS MERCADOS DE CAPITALES</v>
          </cell>
          <cell r="D450" t="str">
            <v>Acceso Remoto</v>
          </cell>
          <cell r="E450" t="str">
            <v>SEMINARIO (ABIERTO)</v>
          </cell>
          <cell r="F450" t="str">
            <v> </v>
          </cell>
          <cell r="H450">
            <v>45754</v>
          </cell>
          <cell r="I450">
            <v>45757</v>
          </cell>
          <cell r="J450">
            <v>12</v>
          </cell>
          <cell r="K450" t="str">
            <v>Tipo: - Porc.: %</v>
          </cell>
          <cell r="L450" t="str">
            <v>FACULTAD DE ECONOMIA</v>
          </cell>
          <cell r="M450" t="str">
            <v> </v>
          </cell>
          <cell r="N450">
            <v>300000</v>
          </cell>
          <cell r="O450" t="str">
            <v> </v>
          </cell>
          <cell r="P450">
            <v>739</v>
          </cell>
          <cell r="Q450">
            <v>0</v>
          </cell>
          <cell r="R450" t="str">
            <v>ACCESO REMOTO</v>
          </cell>
          <cell r="S450" t="str">
            <v>AET011</v>
          </cell>
        </row>
        <row r="451">
          <cell r="B451" t="str">
            <v>0FC2</v>
          </cell>
          <cell r="C451" t="str">
            <v>0FC2 DIPLOMADO GERENCIA ESTRATEGICA DEL SERVICIO Y EXPERIENCIA DEL CLIENTE</v>
          </cell>
          <cell r="D451" t="str">
            <v>Acceso Remoto</v>
          </cell>
          <cell r="E451" t="str">
            <v>DIPLOMADO (ABIERTO)</v>
          </cell>
          <cell r="F451" t="str">
            <v> </v>
          </cell>
          <cell r="H451">
            <v>45754</v>
          </cell>
          <cell r="I451">
            <v>45833</v>
          </cell>
          <cell r="J451">
            <v>80</v>
          </cell>
          <cell r="K451" t="str">
            <v>Tipo: - Porc.: %</v>
          </cell>
          <cell r="L451" t="str">
            <v>ESCUELA DE ADMINISTRACION</v>
          </cell>
          <cell r="M451" t="str">
            <v> </v>
          </cell>
          <cell r="N451">
            <v>2650000</v>
          </cell>
          <cell r="O451" t="str">
            <v> </v>
          </cell>
          <cell r="P451">
            <v>739</v>
          </cell>
          <cell r="Q451">
            <v>5</v>
          </cell>
          <cell r="R451" t="str">
            <v>ACCESO REMOTO</v>
          </cell>
          <cell r="S451" t="str">
            <v>AFT011</v>
          </cell>
        </row>
        <row r="452">
          <cell r="B452" t="str">
            <v>0FEF</v>
          </cell>
          <cell r="C452" t="str">
            <v>0FEF CURSO ARGUMENTAR, PERSUADIR, DEBATIR</v>
          </cell>
          <cell r="D452" t="str">
            <v>Semi-presencial</v>
          </cell>
          <cell r="E452" t="str">
            <v>CURSO (ABIERTO)</v>
          </cell>
          <cell r="F452" t="str">
            <v> </v>
          </cell>
          <cell r="H452">
            <v>45754</v>
          </cell>
          <cell r="I452">
            <v>45803</v>
          </cell>
          <cell r="J452">
            <v>26</v>
          </cell>
          <cell r="K452" t="str">
            <v>Tipo: - Porc.: %</v>
          </cell>
          <cell r="L452" t="str">
            <v>ESCUELA DE CIENCIAS HUMANAS</v>
          </cell>
          <cell r="M452" t="str">
            <v> </v>
          </cell>
          <cell r="N452">
            <v>520000</v>
          </cell>
          <cell r="O452" t="str">
            <v> </v>
          </cell>
          <cell r="P452">
            <v>739</v>
          </cell>
          <cell r="Q452">
            <v>3</v>
          </cell>
          <cell r="R452" t="str">
            <v>ACCESO REMOTO - GSB</v>
          </cell>
          <cell r="S452" t="str">
            <v>ACT011</v>
          </cell>
        </row>
        <row r="453">
          <cell r="B453" t="str">
            <v>0FFV</v>
          </cell>
          <cell r="C453" t="str">
            <v>0FFV CURSO VIRTUAL EN ATENCIÓN INTEGRAL EN SALUD A VÍCTIMAS DE VIOLENCIAS SEXUALES</v>
          </cell>
          <cell r="D453" t="str">
            <v>Virtual</v>
          </cell>
          <cell r="E453" t="str">
            <v>CURSO (ABIERTO)</v>
          </cell>
          <cell r="F453" t="str">
            <v> </v>
          </cell>
          <cell r="H453">
            <v>45755</v>
          </cell>
          <cell r="I453">
            <v>45830</v>
          </cell>
          <cell r="J453">
            <v>45</v>
          </cell>
          <cell r="K453" t="str">
            <v>Tipo: - Porc.: %</v>
          </cell>
          <cell r="L453" t="str">
            <v>ESCUELA DE MEDICINA Y CIENCIAS DE LA SALUD</v>
          </cell>
          <cell r="M453" t="str">
            <v> </v>
          </cell>
          <cell r="N453">
            <v>350000</v>
          </cell>
          <cell r="O453" t="str">
            <v> </v>
          </cell>
          <cell r="P453">
            <v>739</v>
          </cell>
          <cell r="Q453">
            <v>2</v>
          </cell>
          <cell r="R453" t="str">
            <v>VIRTUAL</v>
          </cell>
          <cell r="S453" t="str">
            <v>ABT011</v>
          </cell>
        </row>
        <row r="454">
          <cell r="B454" t="str">
            <v>0FIH</v>
          </cell>
          <cell r="C454" t="str">
            <v>0FIH SEMINARIO PREPÁRATE Y SE UN EXPERTO EN ENTREVISTAS POR COMPETENCIAS</v>
          </cell>
          <cell r="D454" t="str">
            <v>Acceso Remoto</v>
          </cell>
          <cell r="E454" t="str">
            <v>SEMINARIO (ABIERTO)</v>
          </cell>
          <cell r="F454" t="str">
            <v> </v>
          </cell>
          <cell r="H454">
            <v>45755</v>
          </cell>
          <cell r="I454">
            <v>45777</v>
          </cell>
          <cell r="J454">
            <v>24</v>
          </cell>
          <cell r="K454" t="str">
            <v>Tipo: - Porc.: %</v>
          </cell>
          <cell r="L454" t="str">
            <v>ESCUELA DE ADMINISTRACION</v>
          </cell>
          <cell r="M454" t="str">
            <v> </v>
          </cell>
          <cell r="N454">
            <v>700000</v>
          </cell>
          <cell r="O454" t="str">
            <v> </v>
          </cell>
          <cell r="P454">
            <v>739</v>
          </cell>
          <cell r="Q454">
            <v>0</v>
          </cell>
          <cell r="R454" t="str">
            <v>ACCESO REMOTO</v>
          </cell>
          <cell r="S454" t="str">
            <v>AFT011</v>
          </cell>
        </row>
        <row r="455">
          <cell r="B455" t="str">
            <v>0FIL</v>
          </cell>
          <cell r="C455" t="str">
            <v>0FIL SEMINARIO INGENIERÍA DE PROMPTS: EXPLORA EL FUTURO DE LA IA GENERATIVA</v>
          </cell>
          <cell r="D455" t="str">
            <v>Acceso Remoto</v>
          </cell>
          <cell r="E455" t="str">
            <v>SEMINARIO (ABIERTO)</v>
          </cell>
          <cell r="F455" t="str">
            <v> </v>
          </cell>
          <cell r="H455">
            <v>45755</v>
          </cell>
          <cell r="I455">
            <v>45792</v>
          </cell>
          <cell r="J455">
            <v>18</v>
          </cell>
          <cell r="K455" t="str">
            <v>Tipo: - Porc.: %</v>
          </cell>
          <cell r="L455" t="str">
            <v>ESCUELA DE INGENIERÍA, CIENCIA Y TECNOLOGÍA</v>
          </cell>
          <cell r="M455" t="str">
            <v> </v>
          </cell>
          <cell r="N455">
            <v>450000</v>
          </cell>
          <cell r="O455" t="str">
            <v> </v>
          </cell>
          <cell r="P455">
            <v>739</v>
          </cell>
          <cell r="Q455">
            <v>0</v>
          </cell>
          <cell r="R455" t="str">
            <v>ACCESO REMOTO</v>
          </cell>
          <cell r="S455" t="str">
            <v>AIT002</v>
          </cell>
        </row>
        <row r="456">
          <cell r="B456" t="str">
            <v>0FN5</v>
          </cell>
          <cell r="C456" t="str">
            <v>0FN5 DIPLOMADO EN DERECHO LABORAL PARA NO ABOGADOS</v>
          </cell>
          <cell r="D456" t="str">
            <v>Acceso Remoto</v>
          </cell>
          <cell r="E456" t="str">
            <v>DIPLOMADO (REGIÓN)</v>
          </cell>
          <cell r="F456" t="str">
            <v>EMPRESA - 890200110-1 CÁMARA DE COMERCIO SANTANDER</v>
          </cell>
          <cell r="H456">
            <v>45755</v>
          </cell>
          <cell r="I456">
            <v>45847</v>
          </cell>
          <cell r="J456">
            <v>128</v>
          </cell>
          <cell r="K456" t="str">
            <v>Tipo: - Porc.: %</v>
          </cell>
          <cell r="L456" t="str">
            <v>JURISPRUDENCIA</v>
          </cell>
          <cell r="M456" t="str">
            <v> </v>
          </cell>
          <cell r="N456" t="str">
            <v> </v>
          </cell>
          <cell r="O456">
            <v>0.24</v>
          </cell>
          <cell r="P456" t="str">
            <v> </v>
          </cell>
          <cell r="Q456">
            <v>0</v>
          </cell>
          <cell r="R456" t="str">
            <v>ACCESO REMOTO</v>
          </cell>
          <cell r="S456" t="str">
            <v>AJT019</v>
          </cell>
        </row>
        <row r="457">
          <cell r="B457" t="str">
            <v>0FCC</v>
          </cell>
          <cell r="C457" t="str">
            <v>0FCC SEMINARIO UR SENIOR MITOS Y SIMBOLOS DE LAS CULTURAS DEL MUNDO</v>
          </cell>
          <cell r="D457" t="str">
            <v>Acceso Remoto</v>
          </cell>
          <cell r="E457" t="str">
            <v>SEMINARIO UR SENIOR (ABIERTO)</v>
          </cell>
          <cell r="F457" t="str">
            <v> </v>
          </cell>
          <cell r="H457">
            <v>45756</v>
          </cell>
          <cell r="I457">
            <v>45819</v>
          </cell>
          <cell r="J457">
            <v>18</v>
          </cell>
          <cell r="K457" t="str">
            <v>Tipo: - Porc.: %</v>
          </cell>
          <cell r="L457" t="str">
            <v>ESCUELA DE CIENCIAS HUMANAS</v>
          </cell>
          <cell r="M457" t="str">
            <v> </v>
          </cell>
          <cell r="N457">
            <v>320000</v>
          </cell>
          <cell r="O457" t="str">
            <v> </v>
          </cell>
          <cell r="P457">
            <v>739</v>
          </cell>
          <cell r="Q457">
            <v>0</v>
          </cell>
          <cell r="R457" t="str">
            <v>ACCESO REMOTO</v>
          </cell>
          <cell r="S457" t="str">
            <v>ACT011</v>
          </cell>
        </row>
        <row r="458">
          <cell r="B458" t="str">
            <v>0FFD</v>
          </cell>
          <cell r="C458" t="str">
            <v>0FFD SEMINARIO COACHING Y LIDERAZGO COLABORATIVO</v>
          </cell>
          <cell r="D458" t="str">
            <v>Semi-presencial</v>
          </cell>
          <cell r="E458" t="str">
            <v>SEMINARIO (ABIERTO)</v>
          </cell>
          <cell r="F458" t="str">
            <v> </v>
          </cell>
          <cell r="H458">
            <v>45756</v>
          </cell>
          <cell r="I458">
            <v>45787</v>
          </cell>
          <cell r="J458">
            <v>24</v>
          </cell>
          <cell r="K458" t="str">
            <v>Tipo: - Porc.: %</v>
          </cell>
          <cell r="L458" t="str">
            <v>ESCUELA DE MEDICINA Y CIENCIAS DE LA SALUD</v>
          </cell>
          <cell r="M458" t="str">
            <v> </v>
          </cell>
          <cell r="N458">
            <v>450000</v>
          </cell>
          <cell r="O458" t="str">
            <v> </v>
          </cell>
          <cell r="P458">
            <v>739</v>
          </cell>
          <cell r="Q458">
            <v>3</v>
          </cell>
          <cell r="R458" t="str">
            <v>ACCESO REMOTO Y QUINTA MUTIS</v>
          </cell>
          <cell r="S458" t="str">
            <v>ABT011</v>
          </cell>
        </row>
        <row r="459">
          <cell r="B459" t="str">
            <v>0FGT</v>
          </cell>
          <cell r="C459" t="str">
            <v>FUNDAMENTOS DE NEUROPOCUS GRUPO A-2025</v>
          </cell>
          <cell r="D459" t="str">
            <v>Presencial</v>
          </cell>
          <cell r="E459" t="str">
            <v>CURSO (SIMULACIÓN)</v>
          </cell>
          <cell r="F459" t="str">
            <v> </v>
          </cell>
          <cell r="H459">
            <v>45759</v>
          </cell>
          <cell r="I459">
            <v>45759</v>
          </cell>
          <cell r="J459">
            <v>10</v>
          </cell>
          <cell r="K459" t="str">
            <v>Tipo: - Porc.: %</v>
          </cell>
          <cell r="L459" t="str">
            <v>ESCUELA DE MEDICINA Y CIENCIAS DE LA SALUD</v>
          </cell>
          <cell r="M459" t="str">
            <v> </v>
          </cell>
          <cell r="N459">
            <v>1400000</v>
          </cell>
          <cell r="O459" t="str">
            <v> </v>
          </cell>
          <cell r="P459">
            <v>739</v>
          </cell>
          <cell r="Q459">
            <v>0</v>
          </cell>
          <cell r="R459" t="str">
            <v>CENTRO DE SIMULACION</v>
          </cell>
          <cell r="S459" t="str">
            <v>ABT018</v>
          </cell>
        </row>
        <row r="460">
          <cell r="B460" t="str">
            <v>0F8G</v>
          </cell>
          <cell r="C460" t="str">
            <v>AIRE GRUPO B-2025</v>
          </cell>
          <cell r="D460" t="str">
            <v>Presencial</v>
          </cell>
          <cell r="E460" t="str">
            <v>CURSO (SIMULACIÓN)</v>
          </cell>
          <cell r="F460" t="str">
            <v> </v>
          </cell>
          <cell r="H460">
            <v>45767</v>
          </cell>
          <cell r="I460">
            <v>45767</v>
          </cell>
          <cell r="J460">
            <v>24</v>
          </cell>
          <cell r="K460" t="str">
            <v>Tipo: - Porc.: %</v>
          </cell>
          <cell r="L460" t="str">
            <v>ESCUELA DE MEDICINA Y CIENCIAS DE LA SALUD</v>
          </cell>
          <cell r="M460" t="str">
            <v> </v>
          </cell>
          <cell r="N460" t="str">
            <v> </v>
          </cell>
          <cell r="O460" t="str">
            <v> </v>
          </cell>
          <cell r="P460" t="str">
            <v> </v>
          </cell>
          <cell r="Q460">
            <v>0</v>
          </cell>
          <cell r="R460" t="str">
            <v>CENTRO DE SIMULACION</v>
          </cell>
          <cell r="S460">
            <v>0</v>
          </cell>
        </row>
        <row r="461">
          <cell r="B461" t="str">
            <v>0FBX</v>
          </cell>
          <cell r="C461" t="str">
            <v>0FBX LOGÍSTICA Y CADENAS DE SUMINISTRO 4.0</v>
          </cell>
          <cell r="D461" t="str">
            <v>Acceso Remoto</v>
          </cell>
          <cell r="E461" t="str">
            <v>DIPLOMADO (GSB)</v>
          </cell>
          <cell r="F461" t="str">
            <v> </v>
          </cell>
          <cell r="H461">
            <v>45768</v>
          </cell>
          <cell r="I461">
            <v>45873</v>
          </cell>
          <cell r="J461">
            <v>84</v>
          </cell>
          <cell r="K461" t="str">
            <v>Tipo: - Porc.: %</v>
          </cell>
          <cell r="L461" t="str">
            <v>ESCUELA DE ADMINISTRACION</v>
          </cell>
          <cell r="M461" t="str">
            <v> </v>
          </cell>
          <cell r="N461">
            <v>3500000</v>
          </cell>
          <cell r="O461" t="str">
            <v> </v>
          </cell>
          <cell r="P461">
            <v>739</v>
          </cell>
          <cell r="Q461">
            <v>0</v>
          </cell>
          <cell r="R461" t="str">
            <v>ACCESO REMOTO</v>
          </cell>
          <cell r="S461" t="str">
            <v>AFT004</v>
          </cell>
        </row>
        <row r="462">
          <cell r="B462" t="str">
            <v>0FCD</v>
          </cell>
          <cell r="C462" t="str">
            <v>0FCD SEMINARIO UR SENIOR INTELIGENCIA ARTIFICAL PARA EMPRENDEDORES SENIOR</v>
          </cell>
          <cell r="D462" t="str">
            <v>Presencial</v>
          </cell>
          <cell r="E462" t="str">
            <v>SEMINARIO UR SENIOR (ABIERTO)</v>
          </cell>
          <cell r="F462" t="str">
            <v> </v>
          </cell>
          <cell r="H462">
            <v>45768</v>
          </cell>
          <cell r="I462">
            <v>45803</v>
          </cell>
          <cell r="J462">
            <v>20</v>
          </cell>
          <cell r="K462" t="str">
            <v>Tipo: - Porc.: %</v>
          </cell>
          <cell r="L462" t="str">
            <v>ESCUELA DE ADMINISTRACION</v>
          </cell>
          <cell r="M462" t="str">
            <v> </v>
          </cell>
          <cell r="N462">
            <v>900000</v>
          </cell>
          <cell r="O462" t="str">
            <v> </v>
          </cell>
          <cell r="P462">
            <v>739</v>
          </cell>
          <cell r="Q462">
            <v>0</v>
          </cell>
          <cell r="R462" t="str">
            <v>GSB</v>
          </cell>
          <cell r="S462" t="str">
            <v>AFT004</v>
          </cell>
        </row>
        <row r="463">
          <cell r="B463" t="str">
            <v>0FCG</v>
          </cell>
          <cell r="C463" t="str">
            <v>0FCG DIPLOMADO PREPÁRESE PARA SER OFICIAL DE CUMPLIMIENTO EN CONSUMO Y COMPETENCIA GR2</v>
          </cell>
          <cell r="D463" t="str">
            <v>Acceso Remoto</v>
          </cell>
          <cell r="E463" t="str">
            <v>DIPLOMADO (ABIERTO)</v>
          </cell>
          <cell r="F463" t="str">
            <v> </v>
          </cell>
          <cell r="H463">
            <v>45768</v>
          </cell>
          <cell r="I463">
            <v>45908</v>
          </cell>
          <cell r="J463">
            <v>104</v>
          </cell>
          <cell r="K463" t="str">
            <v>Tipo: - Porc.: %</v>
          </cell>
          <cell r="L463" t="str">
            <v>JURISPRUDENCIA</v>
          </cell>
          <cell r="M463" t="str">
            <v> </v>
          </cell>
          <cell r="N463">
            <v>2900000</v>
          </cell>
          <cell r="O463" t="str">
            <v> </v>
          </cell>
          <cell r="P463">
            <v>739</v>
          </cell>
          <cell r="Q463">
            <v>0</v>
          </cell>
          <cell r="R463" t="str">
            <v>ACCESO REMOTO</v>
          </cell>
          <cell r="S463" t="str">
            <v>AJT011</v>
          </cell>
        </row>
        <row r="464">
          <cell r="B464" t="str">
            <v>0FC0</v>
          </cell>
          <cell r="C464" t="str">
            <v>0FC0 DIPLOMADO VIRTUAL EN MEDICINA DEL DOLOR Y CUIDADO PALIATIVO GR2</v>
          </cell>
          <cell r="D464" t="str">
            <v>Virtual</v>
          </cell>
          <cell r="E464" t="str">
            <v>DIPLOMADO (ABIERTO)</v>
          </cell>
          <cell r="F464" t="str">
            <v> </v>
          </cell>
          <cell r="H464">
            <v>45768</v>
          </cell>
          <cell r="I464">
            <v>45964</v>
          </cell>
          <cell r="J464">
            <v>126</v>
          </cell>
          <cell r="K464" t="str">
            <v>Tipo: - Porc.: %</v>
          </cell>
          <cell r="L464" t="str">
            <v>ESCUELA DE MEDICINA Y CIENCIAS DE LA SALUD</v>
          </cell>
          <cell r="M464" t="str">
            <v> </v>
          </cell>
          <cell r="N464">
            <v>3300000</v>
          </cell>
          <cell r="O464" t="str">
            <v> </v>
          </cell>
          <cell r="P464">
            <v>739</v>
          </cell>
          <cell r="Q464">
            <v>9</v>
          </cell>
          <cell r="R464" t="str">
            <v>VIRTUAL</v>
          </cell>
          <cell r="S464" t="str">
            <v>ABT011</v>
          </cell>
        </row>
        <row r="465">
          <cell r="B465" t="str">
            <v>0FC4</v>
          </cell>
          <cell r="C465" t="str">
            <v>0FC4 CURSO HSEQ - AUDITOR INTERNO INTEGRADO ISO 9001:2015 ISO 14001:2015 ISO 45001:2018 ISO 19011:2018 GR2</v>
          </cell>
          <cell r="D465" t="str">
            <v>Acceso Remoto</v>
          </cell>
          <cell r="E465" t="str">
            <v>CURSO (ABIERTO)</v>
          </cell>
          <cell r="F465" t="str">
            <v> </v>
          </cell>
          <cell r="H465">
            <v>45768</v>
          </cell>
          <cell r="I465">
            <v>45798</v>
          </cell>
          <cell r="J465">
            <v>40</v>
          </cell>
          <cell r="K465" t="str">
            <v>Tipo: - Porc.: %</v>
          </cell>
          <cell r="L465" t="str">
            <v>ESCUELA DE MEDICINA Y CIENCIAS DE LA SALUD</v>
          </cell>
          <cell r="M465" t="str">
            <v> </v>
          </cell>
          <cell r="N465">
            <v>1100000</v>
          </cell>
          <cell r="O465" t="str">
            <v> </v>
          </cell>
          <cell r="P465">
            <v>739</v>
          </cell>
          <cell r="Q465">
            <v>13</v>
          </cell>
          <cell r="R465" t="str">
            <v>ACCESO REMOTO</v>
          </cell>
          <cell r="S465" t="str">
            <v>ABT011</v>
          </cell>
        </row>
        <row r="466">
          <cell r="B466" t="str">
            <v>0FC6</v>
          </cell>
          <cell r="C466" t="str">
            <v>0FC6 CURSO NEGOCIACIÓN Y COMERCIALIZACIÓN INMOBILIARIA</v>
          </cell>
          <cell r="D466" t="str">
            <v>Acceso Remoto</v>
          </cell>
          <cell r="E466" t="str">
            <v>CURSO (ABIERTO)</v>
          </cell>
          <cell r="F466" t="str">
            <v> </v>
          </cell>
          <cell r="H466">
            <v>45768</v>
          </cell>
          <cell r="I466">
            <v>45873</v>
          </cell>
          <cell r="J466">
            <v>52</v>
          </cell>
          <cell r="K466" t="str">
            <v>Tipo: - Porc.: %</v>
          </cell>
          <cell r="L466" t="str">
            <v>FACULTAD DE ESTUDIOS INTERNACIONES, POLITICOS Y URBANOS</v>
          </cell>
          <cell r="M466" t="str">
            <v> </v>
          </cell>
          <cell r="N466">
            <v>1900000</v>
          </cell>
          <cell r="O466" t="str">
            <v> </v>
          </cell>
          <cell r="P466">
            <v>739</v>
          </cell>
          <cell r="Q466">
            <v>1</v>
          </cell>
          <cell r="R466" t="str">
            <v>ACCESO REMOTO</v>
          </cell>
          <cell r="S466" t="str">
            <v>AGT011</v>
          </cell>
        </row>
        <row r="467">
          <cell r="B467" t="str">
            <v>0FC7</v>
          </cell>
          <cell r="C467" t="str">
            <v>0FC7 CURSO VIRTUAL EN DOCENCIA UNIVERSITARIA</v>
          </cell>
          <cell r="D467" t="str">
            <v>Virtual</v>
          </cell>
          <cell r="E467" t="str">
            <v>CURSO (ABIERTO)</v>
          </cell>
          <cell r="F467" t="str">
            <v> </v>
          </cell>
          <cell r="H467">
            <v>45768</v>
          </cell>
          <cell r="I467">
            <v>45823</v>
          </cell>
          <cell r="J467">
            <v>60</v>
          </cell>
          <cell r="K467" t="str">
            <v>Tipo: - Porc.: %</v>
          </cell>
          <cell r="L467" t="str">
            <v>ESCUELA DE CIENCIAS HUMANAS</v>
          </cell>
          <cell r="M467" t="str">
            <v> </v>
          </cell>
          <cell r="N467">
            <v>1400000</v>
          </cell>
          <cell r="O467" t="str">
            <v> </v>
          </cell>
          <cell r="P467">
            <v>739</v>
          </cell>
          <cell r="Q467">
            <v>0</v>
          </cell>
          <cell r="R467" t="str">
            <v>VIRTUAL</v>
          </cell>
          <cell r="S467" t="str">
            <v>ACT011</v>
          </cell>
        </row>
        <row r="468">
          <cell r="B468" t="str">
            <v>0FGA</v>
          </cell>
          <cell r="C468" t="str">
            <v>0FGA VENTAS INTELIGENTES: LA IA COMO TU ALIADA ESTRATÉGICA</v>
          </cell>
          <cell r="D468" t="str">
            <v>Acceso Remoto</v>
          </cell>
          <cell r="E468" t="str">
            <v>TALLER (REGIÓN)</v>
          </cell>
          <cell r="F468" t="str">
            <v>EMPRESA - 901595318 JVL PROFESIONALES INTEGRALES LTDA</v>
          </cell>
          <cell r="H468">
            <v>45768</v>
          </cell>
          <cell r="I468">
            <v>45776</v>
          </cell>
          <cell r="J468">
            <v>15</v>
          </cell>
          <cell r="K468" t="str">
            <v>Tipo: - Porc.: %</v>
          </cell>
          <cell r="L468" t="str">
            <v>ESCUELA DE ADMINISTRACION</v>
          </cell>
          <cell r="M468" t="str">
            <v> </v>
          </cell>
          <cell r="N468">
            <v>300000</v>
          </cell>
          <cell r="O468" t="str">
            <v> </v>
          </cell>
          <cell r="P468">
            <v>739</v>
          </cell>
          <cell r="Q468">
            <v>0</v>
          </cell>
          <cell r="R468" t="str">
            <v>ACCESO REMOTO</v>
          </cell>
          <cell r="S468" t="str">
            <v>AFT021</v>
          </cell>
        </row>
        <row r="469">
          <cell r="B469" t="str">
            <v>0FGH</v>
          </cell>
          <cell r="C469" t="str">
            <v>0FGH SEMINARIO MARKETING ESTRATÉGICO PARA EMPRESAS DE SALUD</v>
          </cell>
          <cell r="D469" t="str">
            <v>Presencial</v>
          </cell>
          <cell r="E469" t="str">
            <v>SEMINARIO (GSB)</v>
          </cell>
          <cell r="F469" t="str">
            <v> </v>
          </cell>
          <cell r="H469">
            <v>45768</v>
          </cell>
          <cell r="I469">
            <v>45777</v>
          </cell>
          <cell r="J469">
            <v>18</v>
          </cell>
          <cell r="K469" t="str">
            <v>Tipo: - Porc.: %</v>
          </cell>
          <cell r="L469" t="str">
            <v>ESCUELA DE ADMINISTRACION</v>
          </cell>
          <cell r="M469" t="str">
            <v> </v>
          </cell>
          <cell r="N469">
            <v>480000</v>
          </cell>
          <cell r="O469" t="str">
            <v> </v>
          </cell>
          <cell r="P469">
            <v>739</v>
          </cell>
          <cell r="Q469">
            <v>3</v>
          </cell>
          <cell r="R469" t="str">
            <v>GSB</v>
          </cell>
          <cell r="S469" t="str">
            <v>AFT004</v>
          </cell>
        </row>
        <row r="470">
          <cell r="B470" t="str">
            <v>0FJB</v>
          </cell>
          <cell r="C470" t="str">
            <v>0FJB HABILIDADES VERDES Y SOSTENIBILIDAD</v>
          </cell>
          <cell r="D470" t="str">
            <v>Acceso Remoto</v>
          </cell>
          <cell r="E470" t="str">
            <v>SEMINARIO (GSB)</v>
          </cell>
          <cell r="F470" t="str">
            <v> </v>
          </cell>
          <cell r="H470">
            <v>45768</v>
          </cell>
          <cell r="I470">
            <v>45791</v>
          </cell>
          <cell r="J470">
            <v>24</v>
          </cell>
          <cell r="K470" t="str">
            <v>Tipo: - Porc.: %</v>
          </cell>
          <cell r="L470" t="str">
            <v>ESCUELA DE ADMINISTRACION</v>
          </cell>
          <cell r="M470" t="str">
            <v> </v>
          </cell>
          <cell r="N470">
            <v>2500000</v>
          </cell>
          <cell r="O470" t="str">
            <v> </v>
          </cell>
          <cell r="P470">
            <v>739</v>
          </cell>
          <cell r="Q470">
            <v>0</v>
          </cell>
          <cell r="R470" t="str">
            <v>ACCESO REMOTO</v>
          </cell>
          <cell r="S470" t="str">
            <v>AFT004</v>
          </cell>
        </row>
        <row r="471">
          <cell r="B471" t="str">
            <v>0FBV</v>
          </cell>
          <cell r="C471" t="str">
            <v>0FBV DIPLOMADO TERAPIA NEURAL Y ODONTOLOGÍA NEUROFOCAL: UNA VISION HOLISTA DEL SER HUMANO</v>
          </cell>
          <cell r="D471" t="str">
            <v>Semi-presencial</v>
          </cell>
          <cell r="E471" t="str">
            <v>DIPLOMADO (ABIERTO)</v>
          </cell>
          <cell r="F471" t="str">
            <v> </v>
          </cell>
          <cell r="H471">
            <v>45769</v>
          </cell>
          <cell r="I471">
            <v>45868</v>
          </cell>
          <cell r="J471">
            <v>128</v>
          </cell>
          <cell r="K471" t="str">
            <v>Tipo: - Porc.: %</v>
          </cell>
          <cell r="L471" t="str">
            <v>ESCUELA DE MEDICINA Y CIENCIAS DE LA SALUD</v>
          </cell>
          <cell r="M471" t="str">
            <v> </v>
          </cell>
          <cell r="N471">
            <v>2900000</v>
          </cell>
          <cell r="O471" t="str">
            <v> </v>
          </cell>
          <cell r="P471">
            <v>739</v>
          </cell>
          <cell r="Q471">
            <v>9</v>
          </cell>
          <cell r="R471" t="str">
            <v>REMOTO Y QUINTA DE MUTIS</v>
          </cell>
          <cell r="S471" t="str">
            <v>ABT011</v>
          </cell>
        </row>
        <row r="472">
          <cell r="B472" t="str">
            <v>0FBY</v>
          </cell>
          <cell r="C472" t="str">
            <v>0FBY CHIEF AI OFFICER LIDERANDO CON INTELIGENCIA ARTIFICIAL E INNOVACIÓN DIGITAL</v>
          </cell>
          <cell r="D472" t="str">
            <v>Semi-presencial</v>
          </cell>
          <cell r="E472" t="str">
            <v>DIPLOMADO (GSB)</v>
          </cell>
          <cell r="F472" t="str">
            <v> </v>
          </cell>
          <cell r="H472">
            <v>45769</v>
          </cell>
          <cell r="I472">
            <v>45855</v>
          </cell>
          <cell r="J472">
            <v>90</v>
          </cell>
          <cell r="K472" t="str">
            <v>Tipo: - Porc.: %</v>
          </cell>
          <cell r="L472" t="str">
            <v>ESCUELA DE ADMINISTRACION</v>
          </cell>
          <cell r="M472" t="str">
            <v> </v>
          </cell>
          <cell r="N472">
            <v>7000000</v>
          </cell>
          <cell r="O472" t="str">
            <v> </v>
          </cell>
          <cell r="P472">
            <v>739</v>
          </cell>
          <cell r="Q472">
            <v>6</v>
          </cell>
          <cell r="R472" t="str">
            <v>REMOTO Y GSB</v>
          </cell>
          <cell r="S472" t="str">
            <v>AFT004</v>
          </cell>
        </row>
        <row r="473">
          <cell r="B473" t="str">
            <v>0FB4</v>
          </cell>
          <cell r="C473" t="str">
            <v>0FB4 CURSO LEGALTECH</v>
          </cell>
          <cell r="D473" t="str">
            <v>Acceso Remoto</v>
          </cell>
          <cell r="E473" t="str">
            <v>CURSO (REGIÓN)</v>
          </cell>
          <cell r="F473" t="str">
            <v> </v>
          </cell>
          <cell r="H473">
            <v>45769</v>
          </cell>
          <cell r="I473">
            <v>45804</v>
          </cell>
          <cell r="J473">
            <v>32</v>
          </cell>
          <cell r="K473" t="str">
            <v>Tipo: - Porc.: %</v>
          </cell>
          <cell r="L473" t="str">
            <v>ESCUELA DE ADMINISTRACION</v>
          </cell>
          <cell r="M473" t="str">
            <v> </v>
          </cell>
          <cell r="N473">
            <v>1650000</v>
          </cell>
          <cell r="O473" t="str">
            <v> </v>
          </cell>
          <cell r="P473">
            <v>739</v>
          </cell>
          <cell r="Q473">
            <v>4</v>
          </cell>
          <cell r="R473" t="str">
            <v>ACCESSO REMOTO</v>
          </cell>
          <cell r="S473" t="str">
            <v>AFT021</v>
          </cell>
        </row>
        <row r="474">
          <cell r="B474" t="str">
            <v>0FCF</v>
          </cell>
          <cell r="C474" t="str">
            <v>0FCF DIPLOMADO EN GESTIÓN EFICIENTE DE LA TESORERÍA, FLUJO DE EFECTIVO Y PRESUPUESTO GR2</v>
          </cell>
          <cell r="D474" t="str">
            <v>Acceso Remoto</v>
          </cell>
          <cell r="E474" t="str">
            <v>DIPLOMADO (ABIERTO)</v>
          </cell>
          <cell r="F474" t="str">
            <v> </v>
          </cell>
          <cell r="H474">
            <v>45769</v>
          </cell>
          <cell r="I474">
            <v>45813</v>
          </cell>
          <cell r="J474">
            <v>80</v>
          </cell>
          <cell r="K474" t="str">
            <v>Tipo: - Porc.: %</v>
          </cell>
          <cell r="L474" t="str">
            <v>FACULTAD DE ECONOMIA</v>
          </cell>
          <cell r="M474" t="str">
            <v> </v>
          </cell>
          <cell r="N474">
            <v>3168000</v>
          </cell>
          <cell r="O474" t="str">
            <v> </v>
          </cell>
          <cell r="P474">
            <v>739</v>
          </cell>
          <cell r="Q474">
            <v>2</v>
          </cell>
          <cell r="R474" t="str">
            <v>ACCESO REMOTO</v>
          </cell>
          <cell r="S474" t="str">
            <v>AET011</v>
          </cell>
        </row>
        <row r="475">
          <cell r="B475" t="str">
            <v>0FCZ</v>
          </cell>
          <cell r="C475" t="str">
            <v>0FCZ DIPLOMADO DE PLANIFICACIÓN INTEGRAL DE EVENTOS CON ÉNFASIS EN WEDDING PLANNING Y MARKETING DIGITAL PARA EVENTOS</v>
          </cell>
          <cell r="D475" t="str">
            <v>Semi-presencial</v>
          </cell>
          <cell r="E475" t="str">
            <v>DIPLOMADO (ABIERTO)</v>
          </cell>
          <cell r="F475" t="str">
            <v> </v>
          </cell>
          <cell r="H475">
            <v>45769</v>
          </cell>
          <cell r="I475">
            <v>45846</v>
          </cell>
          <cell r="J475">
            <v>93</v>
          </cell>
          <cell r="K475" t="str">
            <v>Tipo: - Porc.: %</v>
          </cell>
          <cell r="L475" t="str">
            <v>DECANATURA DEL MEDIO UNIVERSITARIO</v>
          </cell>
          <cell r="M475" t="str">
            <v> </v>
          </cell>
          <cell r="N475">
            <v>2800000</v>
          </cell>
          <cell r="O475" t="str">
            <v> </v>
          </cell>
          <cell r="P475">
            <v>739</v>
          </cell>
          <cell r="Q475">
            <v>4</v>
          </cell>
          <cell r="R475" t="str">
            <v>ACCESO REMOTO Y CLAUSTRO</v>
          </cell>
          <cell r="S475" t="str">
            <v>AUT011</v>
          </cell>
        </row>
        <row r="476">
          <cell r="B476" t="str">
            <v>0FC5</v>
          </cell>
          <cell r="C476" t="str">
            <v>0FC5 CURSO TRADING ALGORITMICO CON PYTHON Y METATRADER 5</v>
          </cell>
          <cell r="D476" t="str">
            <v>Acceso Remoto</v>
          </cell>
          <cell r="E476" t="str">
            <v>CURSO (ABIERTO)</v>
          </cell>
          <cell r="F476" t="str">
            <v> </v>
          </cell>
          <cell r="H476">
            <v>45769</v>
          </cell>
          <cell r="I476">
            <v>45805</v>
          </cell>
          <cell r="J476">
            <v>35</v>
          </cell>
          <cell r="K476" t="str">
            <v>Tipo: - Porc.: %</v>
          </cell>
          <cell r="L476" t="str">
            <v>FACULTAD DE ECONOMIA</v>
          </cell>
          <cell r="M476" t="str">
            <v> </v>
          </cell>
          <cell r="N476">
            <v>1360000</v>
          </cell>
          <cell r="O476" t="str">
            <v> </v>
          </cell>
          <cell r="P476">
            <v>739</v>
          </cell>
          <cell r="Q476">
            <v>3</v>
          </cell>
          <cell r="R476" t="str">
            <v>ACCESO REMOTO</v>
          </cell>
          <cell r="S476" t="str">
            <v>AET011</v>
          </cell>
        </row>
        <row r="477">
          <cell r="B477" t="str">
            <v>0FD3</v>
          </cell>
          <cell r="C477" t="str">
            <v>0FD3 SEMINARIO UR SENIOR ARQUITECTURA Y VIDA COTIDIANA EN LA COLONIA HISPANOAMERICANA</v>
          </cell>
          <cell r="D477" t="str">
            <v>Acceso Remoto</v>
          </cell>
          <cell r="E477" t="str">
            <v>SEMINARIO UR SENIOR (ABIERTO)</v>
          </cell>
          <cell r="F477" t="str">
            <v> </v>
          </cell>
          <cell r="H477">
            <v>45769</v>
          </cell>
          <cell r="I477">
            <v>45790</v>
          </cell>
          <cell r="J477">
            <v>8</v>
          </cell>
          <cell r="K477" t="str">
            <v>Tipo: - Porc.: %</v>
          </cell>
          <cell r="L477" t="str">
            <v>FACULTAD DE CREACIÓN</v>
          </cell>
          <cell r="M477" t="str">
            <v> </v>
          </cell>
          <cell r="N477">
            <v>230000</v>
          </cell>
          <cell r="O477" t="str">
            <v> </v>
          </cell>
          <cell r="P477">
            <v>739</v>
          </cell>
          <cell r="Q477">
            <v>2</v>
          </cell>
          <cell r="R477" t="str">
            <v>ACCESO REMOTO</v>
          </cell>
          <cell r="S477" t="str">
            <v>AAT004</v>
          </cell>
        </row>
        <row r="478">
          <cell r="B478" t="str">
            <v>0FEN</v>
          </cell>
          <cell r="C478" t="str">
            <v>0FEN DIPLOMADO DE TRADING GR1 (REGION)</v>
          </cell>
          <cell r="D478" t="str">
            <v>Acceso Remoto</v>
          </cell>
          <cell r="E478" t="str">
            <v>DIPLOMADO (REGIÓN)</v>
          </cell>
          <cell r="F478" t="str">
            <v>EMPRESA - 890200110-1 CÁMARA DE COMERCIO SANTANDER</v>
          </cell>
          <cell r="H478">
            <v>45769</v>
          </cell>
          <cell r="I478">
            <v>45833</v>
          </cell>
          <cell r="J478">
            <v>84</v>
          </cell>
          <cell r="K478" t="str">
            <v>Tipo: - Porc.: %</v>
          </cell>
          <cell r="L478" t="str">
            <v>FACULTAD DE ECONOMIA</v>
          </cell>
          <cell r="M478" t="str">
            <v> </v>
          </cell>
          <cell r="N478" t="str">
            <v> </v>
          </cell>
          <cell r="O478" t="str">
            <v> </v>
          </cell>
          <cell r="P478" t="str">
            <v> </v>
          </cell>
          <cell r="Q478">
            <v>0</v>
          </cell>
          <cell r="R478" t="str">
            <v>ACCESSO REMOTO</v>
          </cell>
          <cell r="S478" t="str">
            <v>AET020</v>
          </cell>
        </row>
        <row r="479">
          <cell r="B479" t="str">
            <v>0FFU</v>
          </cell>
          <cell r="C479" t="str">
            <v>0FFU CURSO ESTRATEGIAS DE COMPENSACIÓN SALARIAL ACORDE CON EL CAPITAL HUMANO DE SU EMPRESA</v>
          </cell>
          <cell r="D479" t="str">
            <v>Acceso Remoto</v>
          </cell>
          <cell r="E479" t="str">
            <v>CURSO (ABIERTO)</v>
          </cell>
          <cell r="F479" t="str">
            <v> </v>
          </cell>
          <cell r="H479">
            <v>45769</v>
          </cell>
          <cell r="I479">
            <v>45797</v>
          </cell>
          <cell r="J479">
            <v>48</v>
          </cell>
          <cell r="K479" t="str">
            <v>Tipo: - Porc.: %</v>
          </cell>
          <cell r="L479" t="str">
            <v>ESCUELA DE ADMINISTRACION</v>
          </cell>
          <cell r="M479" t="str">
            <v> </v>
          </cell>
          <cell r="N479">
            <v>1300000</v>
          </cell>
          <cell r="O479" t="str">
            <v> </v>
          </cell>
          <cell r="P479">
            <v>739</v>
          </cell>
          <cell r="Q479">
            <v>4</v>
          </cell>
          <cell r="R479" t="str">
            <v>ACCESO REMOTO</v>
          </cell>
          <cell r="S479" t="str">
            <v>AFT011</v>
          </cell>
        </row>
        <row r="480">
          <cell r="B480" t="str">
            <v>0FF8</v>
          </cell>
          <cell r="C480" t="str">
            <v>0FF8 CURSO COACHING EN SALUD</v>
          </cell>
          <cell r="D480" t="str">
            <v>Acceso Remoto</v>
          </cell>
          <cell r="E480" t="str">
            <v>CURSO (ABIERTO)</v>
          </cell>
          <cell r="F480" t="str">
            <v> </v>
          </cell>
          <cell r="H480">
            <v>45769</v>
          </cell>
          <cell r="I480">
            <v>45798</v>
          </cell>
          <cell r="J480">
            <v>36</v>
          </cell>
          <cell r="K480" t="str">
            <v>Tipo: - Porc.: %</v>
          </cell>
          <cell r="L480" t="str">
            <v>ESCUELA DE MEDICINA Y CIENCIAS DE LA SALUD</v>
          </cell>
          <cell r="M480" t="str">
            <v> </v>
          </cell>
          <cell r="N480">
            <v>620000</v>
          </cell>
          <cell r="O480" t="str">
            <v> </v>
          </cell>
          <cell r="P480">
            <v>739</v>
          </cell>
          <cell r="Q480">
            <v>1</v>
          </cell>
          <cell r="R480" t="str">
            <v>ACCESO REMOTO</v>
          </cell>
          <cell r="S480" t="str">
            <v>ABT011</v>
          </cell>
        </row>
        <row r="481">
          <cell r="B481" t="str">
            <v>0FGI</v>
          </cell>
          <cell r="C481" t="str">
            <v>0FGI CURSO APLICACIÓN DE ANALÍTICA DE DATOS EN NEGOCIOS</v>
          </cell>
          <cell r="D481" t="str">
            <v>Semi-presencial</v>
          </cell>
          <cell r="E481" t="str">
            <v>CURSO (GSB)</v>
          </cell>
          <cell r="F481" t="str">
            <v> </v>
          </cell>
          <cell r="H481">
            <v>45769</v>
          </cell>
          <cell r="I481">
            <v>45836</v>
          </cell>
          <cell r="J481">
            <v>60</v>
          </cell>
          <cell r="K481" t="str">
            <v>Tipo: - Porc.: %</v>
          </cell>
          <cell r="L481" t="str">
            <v>ESCUELA DE ADMINISTRACION</v>
          </cell>
          <cell r="M481" t="str">
            <v> </v>
          </cell>
          <cell r="N481">
            <v>2000000</v>
          </cell>
          <cell r="O481" t="str">
            <v> </v>
          </cell>
          <cell r="P481">
            <v>739</v>
          </cell>
          <cell r="Q481">
            <v>0</v>
          </cell>
          <cell r="R481" t="str">
            <v>REMOTO - GSB</v>
          </cell>
          <cell r="S481" t="str">
            <v>AFT004</v>
          </cell>
        </row>
        <row r="482">
          <cell r="B482" t="str">
            <v>0FKH</v>
          </cell>
          <cell r="C482" t="str">
            <v>G1 - TALLERES UR EMOTION ECOSISTEMA - DICO</v>
          </cell>
          <cell r="D482" t="str">
            <v>Presencial</v>
          </cell>
          <cell r="E482" t="str">
            <v>CURSO (CORPORATIVOS)</v>
          </cell>
          <cell r="F482" t="str">
            <v>EMPRESA - 860007336 CAJA COLOMBIANA DE SUBSIDIO FAMILIAR-COLSUBSIDIO</v>
          </cell>
          <cell r="H482">
            <v>45769</v>
          </cell>
          <cell r="I482">
            <v>45769</v>
          </cell>
          <cell r="J482">
            <v>1</v>
          </cell>
          <cell r="K482" t="str">
            <v>Tipo: - Porc.: %</v>
          </cell>
          <cell r="L482" t="str">
            <v>DECANATURA DEL MEDIO UNIVERSITARIO</v>
          </cell>
          <cell r="M482" t="str">
            <v> </v>
          </cell>
          <cell r="N482" t="str">
            <v> </v>
          </cell>
          <cell r="O482" t="str">
            <v> </v>
          </cell>
          <cell r="P482" t="str">
            <v> </v>
          </cell>
          <cell r="Q482">
            <v>0</v>
          </cell>
          <cell r="R482" t="str">
            <v xml:space="preserve">TALLER PRESENCIAL UR EMOTION 1 HORA </v>
          </cell>
          <cell r="S482" t="str">
            <v>AUT006</v>
          </cell>
        </row>
        <row r="483">
          <cell r="B483" t="str">
            <v>0FKI</v>
          </cell>
          <cell r="C483" t="str">
            <v>G2 - TALLERES UR EMOTION ECOSISTEMA - DICO</v>
          </cell>
          <cell r="D483" t="str">
            <v>Presencial</v>
          </cell>
          <cell r="E483" t="str">
            <v>CURSO (CORPORATIVOS)</v>
          </cell>
          <cell r="F483" t="str">
            <v>EMPRESA - 860007336 CAJA COLOMBIANA DE SUBSIDIO FAMILIAR-COLSUBSIDIO</v>
          </cell>
          <cell r="H483">
            <v>45769</v>
          </cell>
          <cell r="I483">
            <v>45769</v>
          </cell>
          <cell r="J483">
            <v>1</v>
          </cell>
          <cell r="K483" t="str">
            <v>Tipo: - Porc.: %</v>
          </cell>
          <cell r="L483" t="str">
            <v>DECANATURA DEL MEDIO UNIVERSITARIO</v>
          </cell>
          <cell r="M483" t="str">
            <v> </v>
          </cell>
          <cell r="N483" t="str">
            <v> </v>
          </cell>
          <cell r="O483" t="str">
            <v> </v>
          </cell>
          <cell r="P483" t="str">
            <v> </v>
          </cell>
          <cell r="Q483">
            <v>0</v>
          </cell>
          <cell r="R483" t="str">
            <v xml:space="preserve">TALLER PRESENCIAL UR EMOTION 1 HORA </v>
          </cell>
          <cell r="S483" t="str">
            <v>AUT006</v>
          </cell>
        </row>
        <row r="484">
          <cell r="B484" t="str">
            <v>0FLV</v>
          </cell>
          <cell r="C484" t="str">
            <v>0FLV SEMINARIO PODEROSAS HERRAMIENTAS DE INTELIGENCIA ARTIFICIAL AL SERVICIO DE LOS LÍDERES ORGANIZACIONALES</v>
          </cell>
          <cell r="D484" t="str">
            <v>Acceso Remoto</v>
          </cell>
          <cell r="E484" t="str">
            <v>SEMINARIO (ABIERTO)</v>
          </cell>
          <cell r="F484" t="str">
            <v> </v>
          </cell>
          <cell r="H484">
            <v>45769</v>
          </cell>
          <cell r="I484">
            <v>45784</v>
          </cell>
          <cell r="J484">
            <v>21</v>
          </cell>
          <cell r="K484" t="str">
            <v>Tipo: - Porc.: %</v>
          </cell>
          <cell r="L484" t="str">
            <v>ESCUELA DE ADMINISTRACION</v>
          </cell>
          <cell r="M484" t="str">
            <v> </v>
          </cell>
          <cell r="N484">
            <v>790000</v>
          </cell>
          <cell r="O484" t="str">
            <v> </v>
          </cell>
          <cell r="P484">
            <v>739</v>
          </cell>
          <cell r="Q484">
            <v>0</v>
          </cell>
          <cell r="R484" t="str">
            <v>ACCESO REMOTO</v>
          </cell>
          <cell r="S484" t="str">
            <v>AFT011</v>
          </cell>
        </row>
        <row r="485">
          <cell r="B485" t="str">
            <v>0FN7</v>
          </cell>
          <cell r="C485" t="str">
            <v>SEMINARIO EN EXCEL INTERMEDIO - G1</v>
          </cell>
          <cell r="D485" t="str">
            <v>Presencial</v>
          </cell>
          <cell r="E485" t="str">
            <v>SEMINARIO (CORPORATIVOS)</v>
          </cell>
          <cell r="F485" t="str">
            <v>EMPRESA - 860007336 CAJA COLOMBIANA DE SUBSIDIO FAMILIAR-COLSUBSIDIO</v>
          </cell>
          <cell r="H485">
            <v>45769</v>
          </cell>
          <cell r="I485">
            <v>45804</v>
          </cell>
          <cell r="J485">
            <v>20</v>
          </cell>
          <cell r="K485" t="str">
            <v>Tipo: - Porc.: %</v>
          </cell>
          <cell r="L485" t="str">
            <v>ESCUELA DE ADMINISTRACION</v>
          </cell>
          <cell r="M485" t="str">
            <v> </v>
          </cell>
          <cell r="N485" t="str">
            <v> </v>
          </cell>
          <cell r="O485">
            <v>0.41</v>
          </cell>
          <cell r="P485" t="str">
            <v> </v>
          </cell>
          <cell r="Q485">
            <v>0</v>
          </cell>
          <cell r="R485" t="str">
            <v>PRESENCIAL SEDE EXTERNA COLSUBSIDIO - PENDIENTE PO</v>
          </cell>
          <cell r="S485" t="str">
            <v>AFT006</v>
          </cell>
        </row>
        <row r="486">
          <cell r="B486" t="str">
            <v>0F7U</v>
          </cell>
          <cell r="C486" t="str">
            <v>0F7U CURSO ESPECIALIZADO NEUROMARKETING</v>
          </cell>
          <cell r="D486" t="str">
            <v>Acceso Remoto</v>
          </cell>
          <cell r="E486" t="str">
            <v>CURSO (REGIÓN)</v>
          </cell>
          <cell r="F486" t="str">
            <v>EMPRESA - 892000592 FENALCO META</v>
          </cell>
          <cell r="H486">
            <v>45769</v>
          </cell>
          <cell r="I486">
            <v>45806</v>
          </cell>
          <cell r="J486">
            <v>44</v>
          </cell>
          <cell r="K486" t="str">
            <v>Tipo: - Porc.: %</v>
          </cell>
          <cell r="L486" t="str">
            <v>ESCUELA DE ADMINISTRACION</v>
          </cell>
          <cell r="M486" t="str">
            <v> </v>
          </cell>
          <cell r="N486">
            <v>1100000</v>
          </cell>
          <cell r="O486" t="str">
            <v> </v>
          </cell>
          <cell r="P486">
            <v>739</v>
          </cell>
          <cell r="Q486">
            <v>0</v>
          </cell>
          <cell r="R486" t="str">
            <v>ACCESSO REMOTO</v>
          </cell>
          <cell r="S486" t="str">
            <v>AFT021</v>
          </cell>
        </row>
        <row r="487">
          <cell r="B487" t="str">
            <v>0F8U</v>
          </cell>
          <cell r="C487" t="str">
            <v>0F8U DIRECCIONAMIENTO ESTRATÉGICO DE REDES INTEGRALES E INTEGRADAS DE SALUD</v>
          </cell>
          <cell r="D487" t="str">
            <v>Semi-presencial</v>
          </cell>
          <cell r="E487" t="str">
            <v>DIPLOMADO (GSB)</v>
          </cell>
          <cell r="F487" t="str">
            <v> </v>
          </cell>
          <cell r="H487">
            <v>45769</v>
          </cell>
          <cell r="I487">
            <v>45913</v>
          </cell>
          <cell r="J487">
            <v>120</v>
          </cell>
          <cell r="K487" t="str">
            <v>Tipo: - Porc.: %</v>
          </cell>
          <cell r="L487" t="str">
            <v>ESCUELA DE ADMINISTRACION</v>
          </cell>
          <cell r="M487" t="str">
            <v> </v>
          </cell>
          <cell r="N487">
            <v>7500000</v>
          </cell>
          <cell r="O487" t="str">
            <v> </v>
          </cell>
          <cell r="P487">
            <v>739</v>
          </cell>
          <cell r="Q487">
            <v>4</v>
          </cell>
          <cell r="R487" t="str">
            <v>ACCESO REMOTO Y GSB</v>
          </cell>
          <cell r="S487" t="str">
            <v>AFT004</v>
          </cell>
        </row>
        <row r="488">
          <cell r="B488" t="str">
            <v>0F9L</v>
          </cell>
          <cell r="C488" t="str">
            <v>0F9L DIPLOMADO DE PATOLOGÍA VULVO VAGINAL, DE LA TEORÍA A LA PRÁCTICA</v>
          </cell>
          <cell r="D488" t="str">
            <v>Mixto</v>
          </cell>
          <cell r="E488" t="str">
            <v>DIPLOMADO (REGIÓN)</v>
          </cell>
          <cell r="F488" t="str">
            <v xml:space="preserve">EMPRESA - 901363486 ASOCIACION SOCIEDAD LATINOAMERICANA DE PATOLOGIA VULVAR </v>
          </cell>
          <cell r="H488">
            <v>45769</v>
          </cell>
          <cell r="I488">
            <v>45902</v>
          </cell>
          <cell r="J488">
            <v>108</v>
          </cell>
          <cell r="K488" t="str">
            <v>Tipo: - Porc.: %</v>
          </cell>
          <cell r="L488" t="str">
            <v>ESCUELA DE MEDICINA Y CIENCIAS DE LA SALUD</v>
          </cell>
          <cell r="M488" t="str">
            <v> </v>
          </cell>
          <cell r="N488">
            <v>2453000</v>
          </cell>
          <cell r="O488" t="str">
            <v> </v>
          </cell>
          <cell r="P488">
            <v>739</v>
          </cell>
          <cell r="Q488">
            <v>0</v>
          </cell>
          <cell r="R488" t="str">
            <v>MIXTO</v>
          </cell>
          <cell r="S488" t="str">
            <v>ABT024</v>
          </cell>
        </row>
        <row r="489">
          <cell r="B489" t="str">
            <v>0FBT</v>
          </cell>
          <cell r="C489" t="str">
            <v>0FBT SEMINARIO UR SENIOR LAS PLANTAS MEDICINALES EN EL CUIDADO DE LA SALUD GR2</v>
          </cell>
          <cell r="D489" t="str">
            <v>Acceso Remoto</v>
          </cell>
          <cell r="E489" t="str">
            <v>SEMINARIO UR SENIOR (ABIERTO)</v>
          </cell>
          <cell r="F489" t="str">
            <v> </v>
          </cell>
          <cell r="H489">
            <v>45770</v>
          </cell>
          <cell r="I489">
            <v>45805</v>
          </cell>
          <cell r="J489">
            <v>12</v>
          </cell>
          <cell r="K489" t="str">
            <v>Tipo: - Porc.: %</v>
          </cell>
          <cell r="L489" t="str">
            <v>ESCUELA DE MEDICINA Y CIENCIAS DE LA SALUD</v>
          </cell>
          <cell r="M489" t="str">
            <v> </v>
          </cell>
          <cell r="N489">
            <v>275000</v>
          </cell>
          <cell r="O489" t="str">
            <v> </v>
          </cell>
          <cell r="P489">
            <v>739</v>
          </cell>
          <cell r="Q489">
            <v>4</v>
          </cell>
          <cell r="R489" t="str">
            <v>ACCESO REMOTO</v>
          </cell>
          <cell r="S489" t="str">
            <v>ABT011</v>
          </cell>
        </row>
        <row r="490">
          <cell r="B490" t="str">
            <v>0FCH</v>
          </cell>
          <cell r="C490" t="str">
            <v>0FCH SEMINARIO UR SENIOR HISTORIA DE LOS ESTADOS UNIDOS: EL DESTINO MANIFIESTO</v>
          </cell>
          <cell r="D490" t="str">
            <v>Acceso Remoto</v>
          </cell>
          <cell r="E490" t="str">
            <v>SEMINARIO UR SENIOR (ABIERTO)</v>
          </cell>
          <cell r="F490" t="str">
            <v> </v>
          </cell>
          <cell r="H490">
            <v>45770</v>
          </cell>
          <cell r="I490">
            <v>45819</v>
          </cell>
          <cell r="J490">
            <v>16</v>
          </cell>
          <cell r="K490" t="str">
            <v>Tipo: - Porc.: %</v>
          </cell>
          <cell r="L490" t="str">
            <v>FACULTAD DE ESTUDIOS INTERNACIONES, POLITICOS Y URBANOS</v>
          </cell>
          <cell r="M490" t="str">
            <v> </v>
          </cell>
          <cell r="N490">
            <v>290000</v>
          </cell>
          <cell r="O490" t="str">
            <v> </v>
          </cell>
          <cell r="P490">
            <v>739</v>
          </cell>
          <cell r="Q490">
            <v>0</v>
          </cell>
          <cell r="R490" t="str">
            <v>ACCESO REMOTO</v>
          </cell>
          <cell r="S490" t="str">
            <v>AGT011</v>
          </cell>
        </row>
        <row r="491">
          <cell r="B491" t="str">
            <v>0FC3</v>
          </cell>
          <cell r="C491" t="str">
            <v>0FC3 CURSO EN TÉCNICAS DE JUICIO ORAL CON ÉNFASIS EN CONTRAINTERROGATORIO GR2</v>
          </cell>
          <cell r="D491" t="str">
            <v>Acceso Remoto</v>
          </cell>
          <cell r="E491" t="str">
            <v>CURSO (ABIERTO)</v>
          </cell>
          <cell r="F491" t="str">
            <v> </v>
          </cell>
          <cell r="H491">
            <v>45770</v>
          </cell>
          <cell r="I491">
            <v>45805</v>
          </cell>
          <cell r="J491">
            <v>40</v>
          </cell>
          <cell r="K491" t="str">
            <v>Tipo: - Porc.: %</v>
          </cell>
          <cell r="L491" t="str">
            <v>JURISPRUDENCIA</v>
          </cell>
          <cell r="M491" t="str">
            <v> </v>
          </cell>
          <cell r="N491">
            <v>1485000</v>
          </cell>
          <cell r="O491" t="str">
            <v> </v>
          </cell>
          <cell r="P491">
            <v>739</v>
          </cell>
          <cell r="Q491">
            <v>1</v>
          </cell>
          <cell r="R491" t="str">
            <v>ACCESO REMOTO</v>
          </cell>
          <cell r="S491" t="str">
            <v>AJT011</v>
          </cell>
        </row>
        <row r="492">
          <cell r="B492" t="str">
            <v>0FCE</v>
          </cell>
          <cell r="C492" t="str">
            <v>0FCE TALLER MANEJO ESTRATÉGICO DE CRISIS EN MEDIOS DIGITALES</v>
          </cell>
          <cell r="D492" t="str">
            <v>Acceso Remoto</v>
          </cell>
          <cell r="E492" t="str">
            <v>TALLER (GSB)</v>
          </cell>
          <cell r="F492" t="str">
            <v> </v>
          </cell>
          <cell r="H492">
            <v>45771</v>
          </cell>
          <cell r="I492">
            <v>45792</v>
          </cell>
          <cell r="J492">
            <v>9</v>
          </cell>
          <cell r="K492" t="str">
            <v>Tipo: - Porc.: %</v>
          </cell>
          <cell r="L492" t="str">
            <v>ESCUELA DE ADMINISTRACION</v>
          </cell>
          <cell r="M492" t="str">
            <v> </v>
          </cell>
          <cell r="N492">
            <v>290000</v>
          </cell>
          <cell r="O492" t="str">
            <v> </v>
          </cell>
          <cell r="P492">
            <v>739</v>
          </cell>
          <cell r="Q492">
            <v>0</v>
          </cell>
          <cell r="R492" t="str">
            <v>ACCESO REMOTO</v>
          </cell>
          <cell r="S492" t="str">
            <v>AFT004</v>
          </cell>
        </row>
        <row r="493">
          <cell r="B493" t="str">
            <v>0FHM</v>
          </cell>
          <cell r="C493" t="str">
            <v>0FHM SEMINARIO ASPECTOS PROCESALES DE LA JUSTICIA DIGITAL Y PRESENTACIÓN E EVIDENCIA ELECTRÓNICA</v>
          </cell>
          <cell r="D493" t="str">
            <v>Acceso Remoto</v>
          </cell>
          <cell r="E493" t="str">
            <v>SEMINARIO (ABIERTO)</v>
          </cell>
          <cell r="F493" t="str">
            <v> </v>
          </cell>
          <cell r="H493">
            <v>45771</v>
          </cell>
          <cell r="I493">
            <v>45776</v>
          </cell>
          <cell r="J493">
            <v>12</v>
          </cell>
          <cell r="K493" t="str">
            <v>Tipo: - Porc.: %</v>
          </cell>
          <cell r="L493" t="str">
            <v>JURISPRUDENCIA</v>
          </cell>
          <cell r="M493" t="str">
            <v> </v>
          </cell>
          <cell r="N493">
            <v>380000</v>
          </cell>
          <cell r="O493" t="str">
            <v> </v>
          </cell>
          <cell r="P493">
            <v>739</v>
          </cell>
          <cell r="Q493">
            <v>0</v>
          </cell>
          <cell r="R493" t="str">
            <v>ACCESO REMOTO</v>
          </cell>
          <cell r="S493" t="str">
            <v>AJT011</v>
          </cell>
        </row>
        <row r="494">
          <cell r="B494" t="str">
            <v>0FH0</v>
          </cell>
          <cell r="C494" t="str">
            <v>0FH0 SEMINARIO UR SENIOR CEREBRO Y ENVEJECIMIENTO: CÓMO CUIDAR Y PRESERVAR LAS FUNCIONES CEREBRALES</v>
          </cell>
          <cell r="D494" t="str">
            <v>Acceso Remoto</v>
          </cell>
          <cell r="E494" t="str">
            <v>SEMINARIO UR SENIOR (ABIERTO)</v>
          </cell>
          <cell r="F494" t="str">
            <v> </v>
          </cell>
          <cell r="H494">
            <v>45771</v>
          </cell>
          <cell r="I494">
            <v>45799</v>
          </cell>
          <cell r="J494">
            <v>10</v>
          </cell>
          <cell r="K494" t="str">
            <v>Tipo: - Porc.: %</v>
          </cell>
          <cell r="L494" t="str">
            <v>ESCUELA DE MEDICINA Y CIENCIAS DE LA SALUD</v>
          </cell>
          <cell r="M494" t="str">
            <v> </v>
          </cell>
          <cell r="N494">
            <v>300000</v>
          </cell>
          <cell r="O494" t="str">
            <v> </v>
          </cell>
          <cell r="P494">
            <v>739</v>
          </cell>
          <cell r="Q494">
            <v>0</v>
          </cell>
          <cell r="R494" t="str">
            <v>ACCESO REMOTO</v>
          </cell>
          <cell r="S494" t="str">
            <v>ABT011</v>
          </cell>
        </row>
        <row r="495">
          <cell r="B495" t="str">
            <v>0F54</v>
          </cell>
          <cell r="C495" t="str">
            <v>DIPLOMADO EN CIRUGÍA LAPAROSCÓPICA GINECOLÓGICA GRUPO A-2025</v>
          </cell>
          <cell r="D495" t="str">
            <v>Presencial</v>
          </cell>
          <cell r="E495" t="str">
            <v>CURSO (SIMULACIÓN)</v>
          </cell>
          <cell r="F495" t="str">
            <v> </v>
          </cell>
          <cell r="H495">
            <v>45771</v>
          </cell>
          <cell r="I495">
            <v>45927</v>
          </cell>
          <cell r="J495">
            <v>105</v>
          </cell>
          <cell r="K495" t="str">
            <v>Tipo: - Porc.: %</v>
          </cell>
          <cell r="L495" t="str">
            <v>ESCUELA DE MEDICINA Y CIENCIAS DE LA SALUD</v>
          </cell>
          <cell r="M495" t="str">
            <v> </v>
          </cell>
          <cell r="N495">
            <v>18000000</v>
          </cell>
          <cell r="O495" t="str">
            <v> </v>
          </cell>
          <cell r="P495">
            <v>739</v>
          </cell>
          <cell r="Q495">
            <v>3</v>
          </cell>
          <cell r="R495" t="str">
            <v>CENTRO DE SIMULACION</v>
          </cell>
          <cell r="S495" t="str">
            <v>ABT018</v>
          </cell>
        </row>
        <row r="496">
          <cell r="B496" t="str">
            <v>0FD4</v>
          </cell>
          <cell r="C496" t="str">
            <v>0FD4 FINTECH: GESTIÓN Y DESARROLLO EN TECNOLOGÍA E INNOVACIÓN FINANCIERA</v>
          </cell>
          <cell r="D496" t="str">
            <v>Semi-presencial</v>
          </cell>
          <cell r="E496" t="str">
            <v>DIPLOMADO (GSB)</v>
          </cell>
          <cell r="F496" t="str">
            <v> </v>
          </cell>
          <cell r="H496">
            <v>45772</v>
          </cell>
          <cell r="I496">
            <v>45862</v>
          </cell>
          <cell r="J496">
            <v>95</v>
          </cell>
          <cell r="K496" t="str">
            <v>Tipo: - Porc.: %</v>
          </cell>
          <cell r="L496" t="str">
            <v>ESCUELA DE ADMINISTRACION</v>
          </cell>
          <cell r="M496" t="str">
            <v> </v>
          </cell>
          <cell r="N496">
            <v>7000000</v>
          </cell>
          <cell r="O496" t="str">
            <v> </v>
          </cell>
          <cell r="P496">
            <v>739</v>
          </cell>
          <cell r="Q496">
            <v>6</v>
          </cell>
          <cell r="R496" t="str">
            <v>REMOTO Y GSB</v>
          </cell>
          <cell r="S496" t="str">
            <v>AFT004</v>
          </cell>
        </row>
        <row r="497">
          <cell r="B497" t="str">
            <v>0FE0</v>
          </cell>
          <cell r="C497" t="str">
            <v>0FE0 VENTAS ESTRATÉGICAS DE ALTO IMPACTO</v>
          </cell>
          <cell r="D497" t="str">
            <v>Acceso Remoto</v>
          </cell>
          <cell r="E497" t="str">
            <v>DIPLOMADO (GSB)</v>
          </cell>
          <cell r="F497" t="str">
            <v> </v>
          </cell>
          <cell r="H497">
            <v>45772</v>
          </cell>
          <cell r="I497">
            <v>45864</v>
          </cell>
          <cell r="J497">
            <v>91</v>
          </cell>
          <cell r="K497" t="str">
            <v>Tipo: - Porc.: %</v>
          </cell>
          <cell r="L497" t="str">
            <v>ESCUELA DE ADMINISTRACION</v>
          </cell>
          <cell r="M497" t="str">
            <v> </v>
          </cell>
          <cell r="N497">
            <v>3500000</v>
          </cell>
          <cell r="O497" t="str">
            <v> </v>
          </cell>
          <cell r="P497">
            <v>739</v>
          </cell>
          <cell r="Q497">
            <v>0</v>
          </cell>
          <cell r="R497" t="str">
            <v>ACCESO REMOTO</v>
          </cell>
          <cell r="S497" t="str">
            <v>AFT004</v>
          </cell>
        </row>
        <row r="498">
          <cell r="B498" t="str">
            <v>0FGO</v>
          </cell>
          <cell r="C498" t="str">
            <v>0FGO SEMINARIO MUSICOTERAPIA Y PSICOTERAPIA PARA EL MANEJO EMOCIONAL</v>
          </cell>
          <cell r="D498" t="str">
            <v>Acceso Remoto</v>
          </cell>
          <cell r="E498" t="str">
            <v>SEMINARIO (ABIERTO)</v>
          </cell>
          <cell r="F498" t="str">
            <v> </v>
          </cell>
          <cell r="H498">
            <v>45773</v>
          </cell>
          <cell r="I498">
            <v>45815</v>
          </cell>
          <cell r="J498">
            <v>24</v>
          </cell>
          <cell r="K498" t="str">
            <v>Tipo: - Porc.: %</v>
          </cell>
          <cell r="L498" t="str">
            <v>ESCUELA DE MEDICINA Y CIENCIAS DE LA SALUD</v>
          </cell>
          <cell r="M498" t="str">
            <v> </v>
          </cell>
          <cell r="N498">
            <v>720000</v>
          </cell>
          <cell r="O498" t="str">
            <v> </v>
          </cell>
          <cell r="P498">
            <v>739</v>
          </cell>
          <cell r="Q498">
            <v>2</v>
          </cell>
          <cell r="R498" t="str">
            <v>ACCESO REMOTO</v>
          </cell>
          <cell r="S498" t="str">
            <v>ABT011</v>
          </cell>
        </row>
        <row r="499">
          <cell r="B499" t="str">
            <v>0FGU</v>
          </cell>
          <cell r="C499" t="str">
            <v>VENTILACIÓN MECÁNICA EN PEDIATRÍA GRUPIO A-2025</v>
          </cell>
          <cell r="D499" t="str">
            <v>Presencial</v>
          </cell>
          <cell r="E499" t="str">
            <v>CURSO (SIMULACIÓN)</v>
          </cell>
          <cell r="F499" t="str">
            <v> </v>
          </cell>
          <cell r="H499">
            <v>45773</v>
          </cell>
          <cell r="I499">
            <v>45773</v>
          </cell>
          <cell r="J499">
            <v>10</v>
          </cell>
          <cell r="K499" t="str">
            <v>Tipo: - Porc.: %</v>
          </cell>
          <cell r="L499" t="str">
            <v>ESCUELA DE MEDICINA Y CIENCIAS DE LA SALUD</v>
          </cell>
          <cell r="M499" t="str">
            <v> </v>
          </cell>
          <cell r="N499" t="str">
            <v> </v>
          </cell>
          <cell r="O499" t="str">
            <v> </v>
          </cell>
          <cell r="P499" t="str">
            <v> </v>
          </cell>
          <cell r="Q499">
            <v>0</v>
          </cell>
          <cell r="R499" t="str">
            <v>CENTRO DE SIMULACION</v>
          </cell>
          <cell r="S499">
            <v>0</v>
          </cell>
        </row>
        <row r="500">
          <cell r="B500" t="str">
            <v>0FMW</v>
          </cell>
          <cell r="C500" t="str">
            <v>0FMW SEMINARIO CUENTOS DE ULTRATUMBA: DE LA NÓVELA GÓTICA AL TERROR CONTEMPORÁNEO</v>
          </cell>
          <cell r="D500" t="str">
            <v>Acceso Remoto</v>
          </cell>
          <cell r="E500" t="str">
            <v>SEMINARIO (ABIERTO)</v>
          </cell>
          <cell r="F500" t="str">
            <v> </v>
          </cell>
          <cell r="H500">
            <v>45773</v>
          </cell>
          <cell r="I500">
            <v>45822</v>
          </cell>
          <cell r="J500">
            <v>24</v>
          </cell>
          <cell r="K500" t="str">
            <v>Tipo: - Porc.: %</v>
          </cell>
          <cell r="L500" t="str">
            <v>ESCUELA DE CIENCIAS HUMANAS</v>
          </cell>
          <cell r="M500" t="str">
            <v> </v>
          </cell>
          <cell r="N500">
            <v>460000</v>
          </cell>
          <cell r="O500" t="str">
            <v> </v>
          </cell>
          <cell r="P500">
            <v>739</v>
          </cell>
          <cell r="Q500">
            <v>0</v>
          </cell>
          <cell r="R500" t="str">
            <v>ACCESO REMOTO</v>
          </cell>
          <cell r="S500" t="str">
            <v>ACT011</v>
          </cell>
        </row>
        <row r="501">
          <cell r="B501" t="str">
            <v>0FM2</v>
          </cell>
          <cell r="C501" t="str">
            <v>0FM2 SEMINARIO UR KIDS MI EXPEDICIÓN: UNA AVENTURA A TRAVÉS DE LAS EMOCIONES</v>
          </cell>
          <cell r="D501" t="str">
            <v>Presencial</v>
          </cell>
          <cell r="E501" t="str">
            <v>SEMINARIO UR KIDS (ABIERTO)</v>
          </cell>
          <cell r="F501" t="str">
            <v> </v>
          </cell>
          <cell r="H501">
            <v>45773</v>
          </cell>
          <cell r="I501">
            <v>45801</v>
          </cell>
          <cell r="J501">
            <v>20</v>
          </cell>
          <cell r="K501" t="str">
            <v>Tipo: - Porc.: %</v>
          </cell>
          <cell r="L501" t="str">
            <v>DECANATURA DEL MEDIO UNIVERSITARIO</v>
          </cell>
          <cell r="M501" t="str">
            <v> </v>
          </cell>
          <cell r="N501">
            <v>650000</v>
          </cell>
          <cell r="O501" t="str">
            <v> </v>
          </cell>
          <cell r="P501">
            <v>739</v>
          </cell>
          <cell r="Q501">
            <v>0</v>
          </cell>
          <cell r="R501" t="str">
            <v>QUINTA MUTIS</v>
          </cell>
          <cell r="S501" t="str">
            <v>AUT004</v>
          </cell>
        </row>
        <row r="502">
          <cell r="B502" t="str">
            <v>0FNV</v>
          </cell>
          <cell r="C502" t="str">
            <v>BLS ACLS GRUPO E-2025</v>
          </cell>
          <cell r="D502" t="str">
            <v>Semi-presencial</v>
          </cell>
          <cell r="E502" t="str">
            <v>CURSO (SIMULACIÓN)</v>
          </cell>
          <cell r="F502" t="str">
            <v> </v>
          </cell>
          <cell r="H502">
            <v>45773</v>
          </cell>
          <cell r="I502">
            <v>45774</v>
          </cell>
          <cell r="J502">
            <v>40</v>
          </cell>
          <cell r="K502" t="str">
            <v>Tipo: - Porc.: %</v>
          </cell>
          <cell r="L502" t="str">
            <v>ESCUELA DE MEDICINA Y CIENCIAS DE LA SALUD</v>
          </cell>
          <cell r="M502" t="str">
            <v> </v>
          </cell>
          <cell r="N502">
            <v>1200000</v>
          </cell>
          <cell r="O502">
            <v>0.25</v>
          </cell>
          <cell r="P502">
            <v>739</v>
          </cell>
          <cell r="Q502">
            <v>0</v>
          </cell>
          <cell r="R502" t="str">
            <v>CENTRO DE SIMULACION</v>
          </cell>
          <cell r="S502" t="str">
            <v>ABT018</v>
          </cell>
        </row>
        <row r="503">
          <cell r="B503" t="str">
            <v>0FEH</v>
          </cell>
          <cell r="C503" t="str">
            <v>0FEH DIPLOMADO MANEJO ESTRATÉGICO DE LOS FUEROS EN COLOMBIA</v>
          </cell>
          <cell r="D503" t="str">
            <v>Acceso Remoto</v>
          </cell>
          <cell r="E503" t="str">
            <v>DIPLOMADO (ABIERTO)</v>
          </cell>
          <cell r="F503" t="str">
            <v> </v>
          </cell>
          <cell r="H503">
            <v>45775</v>
          </cell>
          <cell r="I503">
            <v>45840</v>
          </cell>
          <cell r="J503">
            <v>80</v>
          </cell>
          <cell r="K503" t="str">
            <v>Tipo: - Porc.: %</v>
          </cell>
          <cell r="L503" t="str">
            <v>JURISPRUDENCIA</v>
          </cell>
          <cell r="M503" t="str">
            <v> </v>
          </cell>
          <cell r="N503">
            <v>2650000</v>
          </cell>
          <cell r="O503" t="str">
            <v> </v>
          </cell>
          <cell r="P503">
            <v>739</v>
          </cell>
          <cell r="Q503">
            <v>5</v>
          </cell>
          <cell r="R503" t="str">
            <v>ACCESO REMOTO</v>
          </cell>
          <cell r="S503" t="str">
            <v>AJT011</v>
          </cell>
        </row>
        <row r="504">
          <cell r="B504" t="str">
            <v>0FKU</v>
          </cell>
          <cell r="C504" t="str">
            <v>CURSOS AUTOGESTIONABLES - DICO</v>
          </cell>
          <cell r="D504" t="str">
            <v>Virtual</v>
          </cell>
          <cell r="E504" t="str">
            <v>CURSO (CORPORATIVOS)</v>
          </cell>
          <cell r="F504" t="str">
            <v>EMPRESA - 860007336 CAJA COLOMBIANA DE SUBSIDIO FAMILIAR-COLSUBSIDIO</v>
          </cell>
          <cell r="H504">
            <v>45775</v>
          </cell>
          <cell r="I504">
            <v>45807</v>
          </cell>
          <cell r="J504">
            <v>60</v>
          </cell>
          <cell r="K504" t="str">
            <v>Tipo: - Porc.: %</v>
          </cell>
          <cell r="L504" t="str">
            <v>DECANATURA DEL MEDIO UNIVERSITARIO</v>
          </cell>
          <cell r="M504" t="str">
            <v> </v>
          </cell>
          <cell r="N504" t="str">
            <v> </v>
          </cell>
          <cell r="O504" t="str">
            <v> </v>
          </cell>
          <cell r="P504" t="str">
            <v> </v>
          </cell>
          <cell r="Q504">
            <v>0</v>
          </cell>
          <cell r="R504" t="str">
            <v>CURSOS VIRTUALES E CONTINUA</v>
          </cell>
          <cell r="S504" t="str">
            <v>AUT013</v>
          </cell>
        </row>
        <row r="505">
          <cell r="B505" t="str">
            <v>0FLY</v>
          </cell>
          <cell r="C505" t="str">
            <v>0FLY DIPLOMADO EN CIENCIA DE DATOS</v>
          </cell>
          <cell r="D505" t="str">
            <v>Acceso Remoto</v>
          </cell>
          <cell r="E505" t="str">
            <v>DIPLOMADO (REGIÓN)</v>
          </cell>
          <cell r="F505" t="str">
            <v>EMPRESA - 890200110-1 CÁMARA DE COMERCIO SANTANDER</v>
          </cell>
          <cell r="H505">
            <v>45775</v>
          </cell>
          <cell r="I505">
            <v>45859</v>
          </cell>
          <cell r="J505">
            <v>96</v>
          </cell>
          <cell r="K505" t="str">
            <v>Tipo: - Porc.: %</v>
          </cell>
          <cell r="L505" t="str">
            <v>ESCUELA DE INGENIERÍA, CIENCIA Y TECNOLOGÍA</v>
          </cell>
          <cell r="M505" t="str">
            <v> </v>
          </cell>
          <cell r="N505" t="str">
            <v> </v>
          </cell>
          <cell r="O505" t="str">
            <v> </v>
          </cell>
          <cell r="P505" t="str">
            <v> </v>
          </cell>
          <cell r="Q505">
            <v>0</v>
          </cell>
          <cell r="R505" t="str">
            <v>ACCESO REMOTO</v>
          </cell>
          <cell r="S505" t="str">
            <v>AIT002</v>
          </cell>
        </row>
        <row r="506">
          <cell r="B506" t="str">
            <v>0FM3</v>
          </cell>
          <cell r="C506" t="str">
            <v>0FM3 TALLER POWER BI Y ANALÍTICA DE DATOS</v>
          </cell>
          <cell r="D506" t="str">
            <v>Presencial</v>
          </cell>
          <cell r="E506" t="str">
            <v>TALLER (ABIERTO)</v>
          </cell>
          <cell r="F506" t="str">
            <v> </v>
          </cell>
          <cell r="H506">
            <v>45775</v>
          </cell>
          <cell r="I506">
            <v>45815</v>
          </cell>
          <cell r="J506">
            <v>24</v>
          </cell>
          <cell r="K506" t="str">
            <v>Tipo: - Porc.: %</v>
          </cell>
          <cell r="L506" t="str">
            <v>ESCUELA DE INGENIERÍA, CIENCIA Y TECNOLOGÍA</v>
          </cell>
          <cell r="M506" t="str">
            <v> </v>
          </cell>
          <cell r="N506">
            <v>850000</v>
          </cell>
          <cell r="O506" t="str">
            <v> </v>
          </cell>
          <cell r="P506">
            <v>739</v>
          </cell>
          <cell r="Q506">
            <v>0</v>
          </cell>
          <cell r="R506" t="str">
            <v>QUINTA MUTIS</v>
          </cell>
          <cell r="S506" t="str">
            <v>AIT002</v>
          </cell>
        </row>
        <row r="507">
          <cell r="B507" t="str">
            <v>0FNM</v>
          </cell>
          <cell r="C507" t="str">
            <v>SEMINARIO EL TIEMPO ES TU ALIADO - G2</v>
          </cell>
          <cell r="D507" t="str">
            <v>Acceso Remoto</v>
          </cell>
          <cell r="E507" t="str">
            <v>SEMINARIO (CORPORATIVOS)</v>
          </cell>
          <cell r="F507" t="str">
            <v>EMPRESA - 830037248 CODENSA S.A ESP</v>
          </cell>
          <cell r="H507">
            <v>45775</v>
          </cell>
          <cell r="I507">
            <v>45775</v>
          </cell>
          <cell r="J507">
            <v>1</v>
          </cell>
          <cell r="K507" t="str">
            <v>Tipo: - Porc.: %</v>
          </cell>
          <cell r="L507" t="str">
            <v>ESCUELA DE ADMINISTRACION</v>
          </cell>
          <cell r="M507" t="str">
            <v> </v>
          </cell>
          <cell r="N507">
            <v>3143000</v>
          </cell>
          <cell r="O507">
            <v>0.45</v>
          </cell>
          <cell r="P507">
            <v>739</v>
          </cell>
          <cell r="Q507">
            <v>0</v>
          </cell>
          <cell r="R507" t="str">
            <v>ACCESO REMOTO ZOOM</v>
          </cell>
          <cell r="S507" t="str">
            <v>AFT013</v>
          </cell>
        </row>
        <row r="508">
          <cell r="B508" t="str">
            <v>0EW4</v>
          </cell>
          <cell r="C508" t="str">
            <v>0EW4 DIPLOMADO EN EPIDEMIOLOGÍA E INVESTIGACIÓN CLÍNICA</v>
          </cell>
          <cell r="D508" t="str">
            <v>Acceso Remoto</v>
          </cell>
          <cell r="E508" t="str">
            <v>DIPLOMADO (REGIÓN)</v>
          </cell>
          <cell r="F508" t="str">
            <v>EMPRESA - 890200110-1 CÁMARA DE COMERCIO SANTANDER</v>
          </cell>
          <cell r="H508">
            <v>45776</v>
          </cell>
          <cell r="I508">
            <v>45862</v>
          </cell>
          <cell r="J508">
            <v>100</v>
          </cell>
          <cell r="K508" t="str">
            <v>Tipo: - Porc.: %</v>
          </cell>
          <cell r="L508" t="str">
            <v>ESCUELA DE MEDICINA Y CIENCIAS DE LA SALUD</v>
          </cell>
          <cell r="M508" t="str">
            <v> </v>
          </cell>
          <cell r="N508" t="str">
            <v> </v>
          </cell>
          <cell r="O508" t="str">
            <v> </v>
          </cell>
          <cell r="P508" t="str">
            <v> </v>
          </cell>
          <cell r="Q508">
            <v>0</v>
          </cell>
          <cell r="R508" t="str">
            <v>ACESSO REMOTO</v>
          </cell>
          <cell r="S508" t="str">
            <v>ABT024</v>
          </cell>
        </row>
        <row r="509">
          <cell r="B509" t="str">
            <v>0FEG</v>
          </cell>
          <cell r="C509" t="str">
            <v>0FEG DIPLOMADO DISEÑO DE PLANES DE ORDENAMIENTO TERRITORIAL</v>
          </cell>
          <cell r="D509" t="str">
            <v>Acceso Remoto</v>
          </cell>
          <cell r="E509" t="str">
            <v>DIPLOMADO (ABIERTO)</v>
          </cell>
          <cell r="F509" t="str">
            <v> </v>
          </cell>
          <cell r="H509">
            <v>45776</v>
          </cell>
          <cell r="I509">
            <v>45862</v>
          </cell>
          <cell r="J509">
            <v>105</v>
          </cell>
          <cell r="K509" t="str">
            <v>Tipo: - Porc.: %</v>
          </cell>
          <cell r="L509" t="str">
            <v>FACULTAD DE ESTUDIOS INTERNACIONES, POLITICOS Y URBANOS</v>
          </cell>
          <cell r="M509" t="str">
            <v> </v>
          </cell>
          <cell r="N509">
            <v>2800000</v>
          </cell>
          <cell r="O509" t="str">
            <v> </v>
          </cell>
          <cell r="P509">
            <v>739</v>
          </cell>
          <cell r="Q509">
            <v>5</v>
          </cell>
          <cell r="R509" t="str">
            <v>ACCESO REMOTO</v>
          </cell>
          <cell r="S509" t="str">
            <v>AGT011</v>
          </cell>
        </row>
        <row r="510">
          <cell r="B510" t="str">
            <v>0FEL</v>
          </cell>
          <cell r="C510" t="str">
            <v>0FEL DIPLOMADO EN DERECHO DISCIPLINARIO</v>
          </cell>
          <cell r="D510" t="str">
            <v>Acceso Remoto</v>
          </cell>
          <cell r="E510" t="str">
            <v>DIPLOMADO (REGIÓN)</v>
          </cell>
          <cell r="F510" t="str">
            <v>EMPRESA - 901595318 JVL PROFESIONALES INTEGRALES LTDA</v>
          </cell>
          <cell r="H510">
            <v>45776</v>
          </cell>
          <cell r="I510">
            <v>45840</v>
          </cell>
          <cell r="J510">
            <v>80</v>
          </cell>
          <cell r="K510" t="str">
            <v>Tipo: - Porc.: %</v>
          </cell>
          <cell r="L510" t="str">
            <v>JURISPRUDENCIA</v>
          </cell>
          <cell r="M510" t="str">
            <v> </v>
          </cell>
          <cell r="N510">
            <v>2879000</v>
          </cell>
          <cell r="O510" t="str">
            <v> </v>
          </cell>
          <cell r="P510">
            <v>739</v>
          </cell>
          <cell r="Q510">
            <v>1</v>
          </cell>
          <cell r="R510" t="str">
            <v>ACCESSO REMOTO</v>
          </cell>
          <cell r="S510" t="str">
            <v>AJT019</v>
          </cell>
        </row>
        <row r="511">
          <cell r="B511" t="str">
            <v>0FKJ</v>
          </cell>
          <cell r="C511" t="str">
            <v>G3 - TALLERES UR EMOTION ECOSISTEMA - DICO</v>
          </cell>
          <cell r="D511" t="str">
            <v>Presencial</v>
          </cell>
          <cell r="E511" t="str">
            <v>CURSO (CORPORATIVOS)</v>
          </cell>
          <cell r="F511" t="str">
            <v>EMPRESA - 860007336 CAJA COLOMBIANA DE SUBSIDIO FAMILIAR-COLSUBSIDIO</v>
          </cell>
          <cell r="H511">
            <v>45776</v>
          </cell>
          <cell r="I511">
            <v>45776</v>
          </cell>
          <cell r="J511">
            <v>1</v>
          </cell>
          <cell r="K511" t="str">
            <v>Tipo: - Porc.: %</v>
          </cell>
          <cell r="L511" t="str">
            <v>DECANATURA DEL MEDIO UNIVERSITARIO</v>
          </cell>
          <cell r="M511" t="str">
            <v> </v>
          </cell>
          <cell r="N511" t="str">
            <v> </v>
          </cell>
          <cell r="O511" t="str">
            <v> </v>
          </cell>
          <cell r="P511" t="str">
            <v> </v>
          </cell>
          <cell r="Q511">
            <v>0</v>
          </cell>
          <cell r="R511" t="str">
            <v xml:space="preserve">TALLER PRESENCIAL UR EMOTION 1 HORA </v>
          </cell>
          <cell r="S511" t="str">
            <v>AUT006</v>
          </cell>
        </row>
        <row r="512">
          <cell r="B512" t="str">
            <v>0FKK</v>
          </cell>
          <cell r="C512" t="str">
            <v>G4 - TALLERES UR EMOTION ECOSISTEMA - DICO</v>
          </cell>
          <cell r="D512" t="str">
            <v>Presencial</v>
          </cell>
          <cell r="E512" t="str">
            <v>CURSO (CORPORATIVOS)</v>
          </cell>
          <cell r="F512" t="str">
            <v>EMPRESA - 860007336 CAJA COLOMBIANA DE SUBSIDIO FAMILIAR-COLSUBSIDIO</v>
          </cell>
          <cell r="H512">
            <v>45776</v>
          </cell>
          <cell r="I512">
            <v>45776</v>
          </cell>
          <cell r="J512">
            <v>1</v>
          </cell>
          <cell r="K512" t="str">
            <v>Tipo: - Porc.: %</v>
          </cell>
          <cell r="L512" t="str">
            <v>DECANATURA DEL MEDIO UNIVERSITARIO</v>
          </cell>
          <cell r="M512" t="str">
            <v> </v>
          </cell>
          <cell r="N512" t="str">
            <v> </v>
          </cell>
          <cell r="O512" t="str">
            <v> </v>
          </cell>
          <cell r="P512" t="str">
            <v> </v>
          </cell>
          <cell r="Q512">
            <v>0</v>
          </cell>
          <cell r="R512" t="str">
            <v xml:space="preserve">TALLER PRESENCIAL UR EMOTION 1 HORA </v>
          </cell>
          <cell r="S512" t="str">
            <v>AUT006</v>
          </cell>
        </row>
        <row r="513">
          <cell r="B513" t="str">
            <v>0FMC</v>
          </cell>
          <cell r="C513" t="str">
            <v>SEMINARIO YO SOY LIDER M.I.R.O. MODELOS INTEGRAL DE REENTRENAMIENTO OCUPACIONAL</v>
          </cell>
          <cell r="D513" t="str">
            <v>Presencial</v>
          </cell>
          <cell r="E513" t="str">
            <v>SEMINARIO (CORPORATIVOS)</v>
          </cell>
          <cell r="F513" t="str">
            <v>EMPRESA - 9009295462 FUNDACION INCLUSION COLOMBIA</v>
          </cell>
          <cell r="H513">
            <v>45776</v>
          </cell>
          <cell r="I513">
            <v>45797</v>
          </cell>
          <cell r="J513">
            <v>24</v>
          </cell>
          <cell r="K513" t="str">
            <v>Tipo: - Porc.: %</v>
          </cell>
          <cell r="L513" t="str">
            <v>ESCUELA DE MEDICINA Y CIENCIAS DE LA SALUD</v>
          </cell>
          <cell r="M513" t="str">
            <v> </v>
          </cell>
          <cell r="N513">
            <v>10300000</v>
          </cell>
          <cell r="O513" t="str">
            <v> </v>
          </cell>
          <cell r="P513">
            <v>739</v>
          </cell>
          <cell r="Q513">
            <v>0</v>
          </cell>
          <cell r="R513" t="str">
            <v>PRESENCIAL SEDE QUINTA MUTIS</v>
          </cell>
          <cell r="S513" t="str">
            <v>ABT006</v>
          </cell>
        </row>
        <row r="514">
          <cell r="B514" t="str">
            <v>0FBR</v>
          </cell>
          <cell r="C514" t="str">
            <v>SEMINARIO CONTRATACION ESTATAL</v>
          </cell>
          <cell r="D514" t="str">
            <v>Presencial</v>
          </cell>
          <cell r="E514" t="str">
            <v>CURSO (CORPORATIVOS)</v>
          </cell>
          <cell r="F514" t="str">
            <v>EMPRESA - 800141644-1 Armada Nacional de Colombia</v>
          </cell>
          <cell r="H514">
            <v>45777</v>
          </cell>
          <cell r="I514">
            <v>45785</v>
          </cell>
          <cell r="J514">
            <v>32</v>
          </cell>
          <cell r="K514" t="str">
            <v>Tipo: - Porc.: %</v>
          </cell>
          <cell r="L514" t="str">
            <v>JURISPRUDENCIA</v>
          </cell>
          <cell r="M514" t="str">
            <v> </v>
          </cell>
          <cell r="N514">
            <v>40000000</v>
          </cell>
          <cell r="O514" t="str">
            <v> </v>
          </cell>
          <cell r="P514">
            <v>739</v>
          </cell>
          <cell r="Q514">
            <v>0</v>
          </cell>
          <cell r="R514" t="str">
            <v>PRESENCIAL PENDIENTE</v>
          </cell>
          <cell r="S514" t="str">
            <v>AJT003</v>
          </cell>
        </row>
        <row r="515">
          <cell r="B515" t="str">
            <v>0F94</v>
          </cell>
          <cell r="C515" t="str">
            <v>HISTORIA INSTITUCIONAL ARC 1920 A 2024</v>
          </cell>
          <cell r="D515" t="str">
            <v>Presencial</v>
          </cell>
          <cell r="E515" t="str">
            <v>CURSO (CORPORATIVOS)</v>
          </cell>
          <cell r="F515" t="str">
            <v>EMPRESA - 800141644-1 Armada Nacional de Colombia</v>
          </cell>
          <cell r="H515">
            <v>45778</v>
          </cell>
          <cell r="I515">
            <v>45807</v>
          </cell>
          <cell r="J515">
            <v>36</v>
          </cell>
          <cell r="K515" t="str">
            <v>Tipo: - Porc.: %</v>
          </cell>
          <cell r="L515" t="str">
            <v>JURISPRUDENCIA</v>
          </cell>
          <cell r="M515" t="str">
            <v> </v>
          </cell>
          <cell r="N515">
            <v>62500000</v>
          </cell>
          <cell r="O515" t="str">
            <v> </v>
          </cell>
          <cell r="P515">
            <v>739</v>
          </cell>
          <cell r="Q515">
            <v>0</v>
          </cell>
          <cell r="R515" t="str">
            <v>LUNES A VIERNES 8:00 AM A 17:00 PM</v>
          </cell>
          <cell r="S515" t="str">
            <v>AJT003</v>
          </cell>
        </row>
        <row r="516">
          <cell r="B516" t="str">
            <v>0FI4</v>
          </cell>
          <cell r="C516" t="str">
            <v>0FI4 SEMINARIO VIABILIDAD FINANCIERA DE PROYECTOS INMOBILIARIOS</v>
          </cell>
          <cell r="D516" t="str">
            <v>Acceso Remoto</v>
          </cell>
          <cell r="E516" t="str">
            <v>SEMINARIO (ABIERTO)</v>
          </cell>
          <cell r="F516" t="str">
            <v> </v>
          </cell>
          <cell r="H516">
            <v>45779</v>
          </cell>
          <cell r="I516">
            <v>45800</v>
          </cell>
          <cell r="J516">
            <v>21</v>
          </cell>
          <cell r="K516" t="str">
            <v>Tipo: - Porc.: %</v>
          </cell>
          <cell r="L516" t="str">
            <v>FACULTAD DE ECONOMIA</v>
          </cell>
          <cell r="M516" t="str">
            <v> </v>
          </cell>
          <cell r="N516">
            <v>700000</v>
          </cell>
          <cell r="O516" t="str">
            <v> </v>
          </cell>
          <cell r="P516">
            <v>739</v>
          </cell>
          <cell r="Q516">
            <v>2</v>
          </cell>
          <cell r="R516" t="str">
            <v>ACCESO REMOTO</v>
          </cell>
          <cell r="S516" t="str">
            <v>AET011</v>
          </cell>
        </row>
        <row r="517">
          <cell r="B517" t="str">
            <v>0FMQ</v>
          </cell>
          <cell r="C517" t="str">
            <v>0FMQ TALLER UR KIDS CLUB DE CIENCIAS: ¿GENIAL LABS COMO TODO UN CIENTÍFICO¿</v>
          </cell>
          <cell r="D517" t="str">
            <v>Presencial</v>
          </cell>
          <cell r="E517" t="str">
            <v>SEMINARIO UR KIDS (ABIERTO)</v>
          </cell>
          <cell r="F517" t="str">
            <v> </v>
          </cell>
          <cell r="H517">
            <v>45780</v>
          </cell>
          <cell r="I517">
            <v>45836</v>
          </cell>
          <cell r="J517">
            <v>18</v>
          </cell>
          <cell r="K517" t="str">
            <v>Tipo: - Porc.: %</v>
          </cell>
          <cell r="L517" t="str">
            <v>FACULTAD DE CIENCIAS NATURALES</v>
          </cell>
          <cell r="M517" t="str">
            <v> </v>
          </cell>
          <cell r="N517">
            <v>600000</v>
          </cell>
          <cell r="O517" t="str">
            <v> </v>
          </cell>
          <cell r="P517">
            <v>739</v>
          </cell>
          <cell r="Q517">
            <v>0</v>
          </cell>
          <cell r="R517" t="str">
            <v>QUINTA MUTIS</v>
          </cell>
          <cell r="S517" t="str">
            <v>ACT004</v>
          </cell>
        </row>
        <row r="518">
          <cell r="B518" t="str">
            <v>0FMV</v>
          </cell>
          <cell r="C518" t="str">
            <v>0FMV SEMINARIO UR SENIOR PREPARACIÓN PARA EL RETIRO LABORAL</v>
          </cell>
          <cell r="D518" t="str">
            <v>Acceso Remoto</v>
          </cell>
          <cell r="E518" t="str">
            <v>SEMINARIO UR SENIOR (ABIERTO)</v>
          </cell>
          <cell r="F518" t="str">
            <v> </v>
          </cell>
          <cell r="H518">
            <v>45780</v>
          </cell>
          <cell r="I518">
            <v>45836</v>
          </cell>
          <cell r="J518">
            <v>22</v>
          </cell>
          <cell r="K518" t="str">
            <v>Tipo: - Porc.: %</v>
          </cell>
          <cell r="L518" t="str">
            <v>ESCUELA DE MEDICINA Y CIENCIAS DE LA SALUD</v>
          </cell>
          <cell r="M518" t="str">
            <v> </v>
          </cell>
          <cell r="N518">
            <v>390000</v>
          </cell>
          <cell r="O518" t="str">
            <v> </v>
          </cell>
          <cell r="P518">
            <v>739</v>
          </cell>
          <cell r="Q518">
            <v>0</v>
          </cell>
          <cell r="R518" t="str">
            <v>ACCESO REMOTO</v>
          </cell>
          <cell r="S518" t="str">
            <v>ABT011</v>
          </cell>
        </row>
        <row r="519">
          <cell r="B519" t="str">
            <v>0F8M</v>
          </cell>
          <cell r="C519" t="str">
            <v>ULTRASONIDO EN ACCESOS VASCULARES SEGUROS GRUPO B-2025</v>
          </cell>
          <cell r="D519" t="str">
            <v>Presencial</v>
          </cell>
          <cell r="E519" t="str">
            <v>CURSO (SIMULACIÓN)</v>
          </cell>
          <cell r="F519" t="str">
            <v> </v>
          </cell>
          <cell r="H519">
            <v>45780</v>
          </cell>
          <cell r="I519">
            <v>45780</v>
          </cell>
          <cell r="J519">
            <v>6</v>
          </cell>
          <cell r="K519" t="str">
            <v>Tipo: - Porc.: %</v>
          </cell>
          <cell r="L519" t="str">
            <v>ESCUELA DE MEDICINA Y CIENCIAS DE LA SALUD</v>
          </cell>
          <cell r="M519" t="str">
            <v> </v>
          </cell>
          <cell r="N519" t="str">
            <v> </v>
          </cell>
          <cell r="O519" t="str">
            <v> </v>
          </cell>
          <cell r="P519" t="str">
            <v> </v>
          </cell>
          <cell r="Q519">
            <v>0</v>
          </cell>
          <cell r="R519" t="str">
            <v>CENTRO DE SIMULACION</v>
          </cell>
          <cell r="S519">
            <v>0</v>
          </cell>
        </row>
        <row r="520">
          <cell r="B520" t="str">
            <v>0F89</v>
          </cell>
          <cell r="C520" t="str">
            <v>PALS GRUPO B-2025</v>
          </cell>
          <cell r="D520" t="str">
            <v>Semi-presencial</v>
          </cell>
          <cell r="E520" t="str">
            <v>CURSO (SIMULACIÓN)</v>
          </cell>
          <cell r="F520" t="str">
            <v> </v>
          </cell>
          <cell r="H520">
            <v>45780</v>
          </cell>
          <cell r="I520">
            <v>45781</v>
          </cell>
          <cell r="J520">
            <v>40</v>
          </cell>
          <cell r="K520" t="str">
            <v>Tipo: - Porc.: %</v>
          </cell>
          <cell r="L520" t="str">
            <v>ESCUELA DE MEDICINA Y CIENCIAS DE LA SALUD</v>
          </cell>
          <cell r="M520" t="str">
            <v> </v>
          </cell>
          <cell r="N520">
            <v>900000</v>
          </cell>
          <cell r="O520" t="str">
            <v> </v>
          </cell>
          <cell r="P520">
            <v>739</v>
          </cell>
          <cell r="Q520">
            <v>0</v>
          </cell>
          <cell r="R520" t="str">
            <v>CENTRO DE SIMULACION</v>
          </cell>
          <cell r="S520" t="str">
            <v>ABT018</v>
          </cell>
        </row>
        <row r="521">
          <cell r="B521" t="str">
            <v>0ESZ</v>
          </cell>
          <cell r="C521" t="str">
            <v>DIPLOMADO VIRTUAL CON ENFASIS EN CONSTRUCCION DE OBRAS CIVILES PARA COLABORADORES DE SODIMAC COLOMBIA S.A GRUPO 2</v>
          </cell>
          <cell r="D521" t="str">
            <v>Virtual</v>
          </cell>
          <cell r="E521" t="str">
            <v>DIPLOMADO (CORPORATIVOS)</v>
          </cell>
          <cell r="F521" t="str">
            <v>EMPRESA - 8002421062 SODIMAC COLOMBIA S.A.</v>
          </cell>
          <cell r="H521">
            <v>45781</v>
          </cell>
          <cell r="I521">
            <v>45807</v>
          </cell>
          <cell r="J521">
            <v>80</v>
          </cell>
          <cell r="K521" t="str">
            <v>Tipo: TURNO - Porc.: 85%</v>
          </cell>
          <cell r="L521" t="str">
            <v>ESCUELA DE ADMINISTRACION</v>
          </cell>
          <cell r="M521" t="str">
            <v> </v>
          </cell>
          <cell r="N521">
            <v>64500000</v>
          </cell>
          <cell r="O521" t="str">
            <v> </v>
          </cell>
          <cell r="P521">
            <v>739</v>
          </cell>
          <cell r="Q521">
            <v>0</v>
          </cell>
          <cell r="R521" t="str">
            <v>MOODLE UROSARIO</v>
          </cell>
          <cell r="S521" t="str">
            <v>AFT013</v>
          </cell>
        </row>
        <row r="522">
          <cell r="B522" t="str">
            <v>0FAL</v>
          </cell>
          <cell r="C522" t="str">
            <v>ULTRASONIDO EN EMERGENCIAS Y CUIDADO CRÍTICO GRUPO B-2025</v>
          </cell>
          <cell r="D522" t="str">
            <v>Presencial</v>
          </cell>
          <cell r="E522" t="str">
            <v>CURSO (SIMULACIÓN)</v>
          </cell>
          <cell r="F522" t="str">
            <v> </v>
          </cell>
          <cell r="H522">
            <v>45781</v>
          </cell>
          <cell r="I522">
            <v>45781</v>
          </cell>
          <cell r="J522">
            <v>11</v>
          </cell>
          <cell r="K522" t="str">
            <v>Tipo: - Porc.: %</v>
          </cell>
          <cell r="L522" t="str">
            <v>ESCUELA DE MEDICINA Y CIENCIAS DE LA SALUD</v>
          </cell>
          <cell r="M522" t="str">
            <v> </v>
          </cell>
          <cell r="N522" t="str">
            <v> </v>
          </cell>
          <cell r="O522" t="str">
            <v> </v>
          </cell>
          <cell r="P522" t="str">
            <v> </v>
          </cell>
          <cell r="Q522">
            <v>0</v>
          </cell>
          <cell r="R522" t="str">
            <v>CENTRO DE SIMULACION</v>
          </cell>
          <cell r="S522">
            <v>0</v>
          </cell>
        </row>
        <row r="523">
          <cell r="B523" t="str">
            <v>0FFB</v>
          </cell>
          <cell r="C523" t="str">
            <v>0FFB DIPLOMADO FINANZAS PARA NO FINANCIEROS GR2</v>
          </cell>
          <cell r="D523" t="str">
            <v>Acceso Remoto</v>
          </cell>
          <cell r="E523" t="str">
            <v>DIPLOMADO (ABIERTO)</v>
          </cell>
          <cell r="F523" t="str">
            <v>EMPRESA - 830.085.426-1 BOLSA DE VALORES DE COLOMBIA S.A.</v>
          </cell>
          <cell r="H523">
            <v>45782</v>
          </cell>
          <cell r="I523">
            <v>45908</v>
          </cell>
          <cell r="J523">
            <v>100</v>
          </cell>
          <cell r="K523" t="str">
            <v>Tipo: - Porc.: %</v>
          </cell>
          <cell r="L523" t="str">
            <v>FACULTAD DE ECONOMIA</v>
          </cell>
          <cell r="M523" t="str">
            <v> </v>
          </cell>
          <cell r="N523">
            <v>2750000</v>
          </cell>
          <cell r="O523" t="str">
            <v> </v>
          </cell>
          <cell r="P523">
            <v>739</v>
          </cell>
          <cell r="Q523">
            <v>3</v>
          </cell>
          <cell r="R523" t="str">
            <v>ACCESO REMOTO</v>
          </cell>
          <cell r="S523" t="str">
            <v>AET011</v>
          </cell>
        </row>
        <row r="524">
          <cell r="B524" t="str">
            <v>0FFC</v>
          </cell>
          <cell r="C524" t="str">
            <v>0FFC DIPLOMADO VIRTUAL NEUROPSICOLOGÍA EN LOS TRASTORNOS DEL LENGUAJE Y EL APRENDIZAJE GR2</v>
          </cell>
          <cell r="D524" t="str">
            <v>Virtual</v>
          </cell>
          <cell r="E524" t="str">
            <v>DIPLOMADO (ABIERTO)</v>
          </cell>
          <cell r="F524" t="str">
            <v> </v>
          </cell>
          <cell r="H524">
            <v>45782</v>
          </cell>
          <cell r="I524">
            <v>45928</v>
          </cell>
          <cell r="J524">
            <v>80</v>
          </cell>
          <cell r="K524" t="str">
            <v>Tipo: - Porc.: %</v>
          </cell>
          <cell r="L524" t="str">
            <v>ESCUELA DE MEDICINA Y CIENCIAS DE LA SALUD</v>
          </cell>
          <cell r="M524" t="str">
            <v> </v>
          </cell>
          <cell r="N524">
            <v>2035000</v>
          </cell>
          <cell r="O524" t="str">
            <v> </v>
          </cell>
          <cell r="P524">
            <v>739</v>
          </cell>
          <cell r="Q524">
            <v>6</v>
          </cell>
          <cell r="R524" t="str">
            <v>VIRTUAL</v>
          </cell>
          <cell r="S524" t="str">
            <v>ABT011</v>
          </cell>
        </row>
        <row r="525">
          <cell r="B525" t="str">
            <v>0FFN</v>
          </cell>
          <cell r="C525" t="str">
            <v>0FFN DIPLOMADO TERAPIAS MANUALES ANCESTRALES, EL ARTE DEL MASAJE Y EL BIENESTAR: MASAJE TAILANDÉS, REFLEXOLOGÍA HOLISTA, MASAJE TUINA, MASAJE FACIAL HOLISTA, KINESIOLOGÍA HOLISTA, MASAJE PEDIÁTRICO, MEDITACIÓN, MASAJE HINDÚ. GR2</v>
          </cell>
          <cell r="D525" t="str">
            <v>Semi-presencial</v>
          </cell>
          <cell r="E525" t="str">
            <v>DIPLOMADO (ABIERTO)</v>
          </cell>
          <cell r="F525" t="str">
            <v> </v>
          </cell>
          <cell r="H525">
            <v>45782</v>
          </cell>
          <cell r="I525">
            <v>45877</v>
          </cell>
          <cell r="J525">
            <v>156</v>
          </cell>
          <cell r="K525" t="str">
            <v>Tipo: - Porc.: %</v>
          </cell>
          <cell r="L525" t="str">
            <v>ESCUELA DE MEDICINA Y CIENCIAS DE LA SALUD</v>
          </cell>
          <cell r="M525" t="str">
            <v> </v>
          </cell>
          <cell r="N525">
            <v>3289000</v>
          </cell>
          <cell r="O525" t="str">
            <v> </v>
          </cell>
          <cell r="P525">
            <v>739</v>
          </cell>
          <cell r="Q525">
            <v>4</v>
          </cell>
          <cell r="R525" t="str">
            <v>REMOTO Y QUINTA DE MUTIS</v>
          </cell>
          <cell r="S525" t="str">
            <v>ABT004</v>
          </cell>
        </row>
        <row r="526">
          <cell r="B526" t="str">
            <v>0FGG</v>
          </cell>
          <cell r="C526" t="str">
            <v>0FGG LIDERAZGO EFECTIVO PARA ALTOS EJECUTIVOS</v>
          </cell>
          <cell r="D526" t="str">
            <v>Semi-presencial</v>
          </cell>
          <cell r="E526" t="str">
            <v>DIPLOMADO (GSB)</v>
          </cell>
          <cell r="F526" t="str">
            <v> </v>
          </cell>
          <cell r="H526">
            <v>45782</v>
          </cell>
          <cell r="I526">
            <v>45901</v>
          </cell>
          <cell r="J526">
            <v>108</v>
          </cell>
          <cell r="K526" t="str">
            <v>Tipo: - Porc.: %</v>
          </cell>
          <cell r="L526" t="str">
            <v>ESCUELA DE ADMINISTRACION</v>
          </cell>
          <cell r="M526" t="str">
            <v> </v>
          </cell>
          <cell r="N526">
            <v>7500000</v>
          </cell>
          <cell r="O526" t="str">
            <v> </v>
          </cell>
          <cell r="P526">
            <v>739</v>
          </cell>
          <cell r="Q526">
            <v>0</v>
          </cell>
          <cell r="R526" t="str">
            <v>REMOTO Y GSB</v>
          </cell>
          <cell r="S526" t="str">
            <v>AFT004</v>
          </cell>
        </row>
        <row r="527">
          <cell r="B527" t="str">
            <v>0FH6</v>
          </cell>
          <cell r="C527" t="str">
            <v>0FH6 CURSO EN ANÁLISIS FINANCIERO PARA LA TOMA DE DECISIONES ESTRATÉGICAS</v>
          </cell>
          <cell r="D527" t="str">
            <v>Acceso Remoto</v>
          </cell>
          <cell r="E527" t="str">
            <v>CURSO (ABIERTO)</v>
          </cell>
          <cell r="F527" t="str">
            <v> </v>
          </cell>
          <cell r="H527">
            <v>45782</v>
          </cell>
          <cell r="I527">
            <v>45819</v>
          </cell>
          <cell r="J527">
            <v>36</v>
          </cell>
          <cell r="K527" t="str">
            <v>Tipo: - Porc.: %</v>
          </cell>
          <cell r="L527" t="str">
            <v>FACULTAD DE ECONOMIA</v>
          </cell>
          <cell r="M527" t="str">
            <v> </v>
          </cell>
          <cell r="N527">
            <v>1100000</v>
          </cell>
          <cell r="O527" t="str">
            <v> </v>
          </cell>
          <cell r="P527">
            <v>739</v>
          </cell>
          <cell r="Q527">
            <v>0</v>
          </cell>
          <cell r="R527" t="str">
            <v>ACCESO REMOTO</v>
          </cell>
          <cell r="S527" t="str">
            <v>AET011</v>
          </cell>
        </row>
        <row r="528">
          <cell r="B528" t="str">
            <v>0FI1</v>
          </cell>
          <cell r="C528" t="str">
            <v>0FI1 SEMINARIO TRIBUTACIÓN DE CRIPTOACTIVOS EN COLOMBIA GR3</v>
          </cell>
          <cell r="D528" t="str">
            <v>Acceso Remoto</v>
          </cell>
          <cell r="E528" t="str">
            <v>SEMINARIO (ABIERTO)</v>
          </cell>
          <cell r="F528" t="str">
            <v> </v>
          </cell>
          <cell r="H528">
            <v>45782</v>
          </cell>
          <cell r="I528">
            <v>45789</v>
          </cell>
          <cell r="J528">
            <v>12</v>
          </cell>
          <cell r="K528" t="str">
            <v>Tipo: - Porc.: %</v>
          </cell>
          <cell r="L528" t="str">
            <v>JURISPRUDENCIA</v>
          </cell>
          <cell r="M528" t="str">
            <v> </v>
          </cell>
          <cell r="N528">
            <v>380000</v>
          </cell>
          <cell r="O528" t="str">
            <v> </v>
          </cell>
          <cell r="P528">
            <v>739</v>
          </cell>
          <cell r="Q528">
            <v>0</v>
          </cell>
          <cell r="R528" t="str">
            <v>ACCESO REMOTO</v>
          </cell>
          <cell r="S528" t="str">
            <v>AJT011</v>
          </cell>
        </row>
        <row r="529">
          <cell r="B529" t="str">
            <v>0FMU</v>
          </cell>
          <cell r="C529" t="str">
            <v>0FMU TALLER DE SECOP II GR2</v>
          </cell>
          <cell r="D529" t="str">
            <v>Acceso Remoto</v>
          </cell>
          <cell r="E529" t="str">
            <v>TALLER (ABIERTO)</v>
          </cell>
          <cell r="F529" t="str">
            <v> </v>
          </cell>
          <cell r="H529">
            <v>45782</v>
          </cell>
          <cell r="I529">
            <v>45786</v>
          </cell>
          <cell r="J529">
            <v>15</v>
          </cell>
          <cell r="K529" t="str">
            <v>Tipo: - Porc.: %</v>
          </cell>
          <cell r="L529" t="str">
            <v>JURISPRUDENCIA</v>
          </cell>
          <cell r="M529" t="str">
            <v> </v>
          </cell>
          <cell r="N529">
            <v>300000</v>
          </cell>
          <cell r="O529" t="str">
            <v> </v>
          </cell>
          <cell r="P529">
            <v>739</v>
          </cell>
          <cell r="Q529">
            <v>0</v>
          </cell>
          <cell r="R529" t="str">
            <v>ACCESO REMOTO</v>
          </cell>
          <cell r="S529" t="str">
            <v>AJT011</v>
          </cell>
        </row>
        <row r="530">
          <cell r="B530" t="str">
            <v>0EW5</v>
          </cell>
          <cell r="C530" t="str">
            <v>0EW5 DIPLOMADO EN EPIDEMIOLOGÍA E INVESTIGACIÓN CLÍNICA</v>
          </cell>
          <cell r="D530" t="str">
            <v>Acceso Remoto</v>
          </cell>
          <cell r="E530" t="str">
            <v>DIPLOMADO (REGIÓN)</v>
          </cell>
          <cell r="F530" t="str">
            <v>EMPRESA - 892000592 FENALCO META</v>
          </cell>
          <cell r="H530">
            <v>45783</v>
          </cell>
          <cell r="I530">
            <v>45869</v>
          </cell>
          <cell r="J530">
            <v>100</v>
          </cell>
          <cell r="K530" t="str">
            <v>Tipo: - Porc.: %</v>
          </cell>
          <cell r="L530" t="str">
            <v>ESCUELA DE MEDICINA Y CIENCIAS DE LA SALUD</v>
          </cell>
          <cell r="M530" t="str">
            <v> </v>
          </cell>
          <cell r="N530">
            <v>2700000</v>
          </cell>
          <cell r="O530" t="str">
            <v> </v>
          </cell>
          <cell r="P530">
            <v>739</v>
          </cell>
          <cell r="Q530">
            <v>1</v>
          </cell>
          <cell r="R530" t="str">
            <v>ACCESO REMOTO</v>
          </cell>
          <cell r="S530" t="str">
            <v>ABT024</v>
          </cell>
        </row>
        <row r="531">
          <cell r="B531" t="str">
            <v>0FGD</v>
          </cell>
          <cell r="C531" t="str">
            <v>0FGD DIPLOMADO EN GERENCIA COMERCIAL 4.0: IA COMO TU MEJOR ALIADA ESTRATÉGICA</v>
          </cell>
          <cell r="D531" t="str">
            <v>Acceso Remoto</v>
          </cell>
          <cell r="E531" t="str">
            <v>DIPLOMADO (REGIÓN)</v>
          </cell>
          <cell r="F531" t="str">
            <v>EMPRESA - 8600134887 FEDERACIÓN NACIONAL DE COMERCIANTES -FENALCO- SANTANDER</v>
          </cell>
          <cell r="H531">
            <v>45783</v>
          </cell>
          <cell r="I531">
            <v>45848</v>
          </cell>
          <cell r="J531">
            <v>90</v>
          </cell>
          <cell r="K531" t="str">
            <v>Tipo: - Porc.: %</v>
          </cell>
          <cell r="L531" t="str">
            <v>ESCUELA DE ADMINISTRACION</v>
          </cell>
          <cell r="M531" t="str">
            <v> </v>
          </cell>
          <cell r="N531" t="str">
            <v> </v>
          </cell>
          <cell r="O531" t="str">
            <v> </v>
          </cell>
          <cell r="P531" t="str">
            <v> </v>
          </cell>
          <cell r="Q531">
            <v>0</v>
          </cell>
          <cell r="R531" t="str">
            <v>ACCESO REMOTO</v>
          </cell>
          <cell r="S531" t="str">
            <v>AFT021</v>
          </cell>
        </row>
        <row r="532">
          <cell r="B532" t="str">
            <v>0FGF</v>
          </cell>
          <cell r="C532" t="str">
            <v>0FGF ALTA DIRECCIÓN JURÍDICA: LIDERAZGO EJECUTIVO PARA ABOGADOS (PADJ) GR2</v>
          </cell>
          <cell r="D532" t="str">
            <v>Semi-presencial</v>
          </cell>
          <cell r="E532" t="str">
            <v>DIPLOMADO (GSB)</v>
          </cell>
          <cell r="F532" t="str">
            <v> </v>
          </cell>
          <cell r="H532">
            <v>45783</v>
          </cell>
          <cell r="I532">
            <v>45885</v>
          </cell>
          <cell r="J532">
            <v>96</v>
          </cell>
          <cell r="K532" t="str">
            <v>Tipo: - Porc.: %</v>
          </cell>
          <cell r="L532" t="str">
            <v>ESCUELA DE ADMINISTRACION</v>
          </cell>
          <cell r="M532" t="str">
            <v> </v>
          </cell>
          <cell r="N532">
            <v>7000000</v>
          </cell>
          <cell r="O532" t="str">
            <v> </v>
          </cell>
          <cell r="P532">
            <v>739</v>
          </cell>
          <cell r="Q532">
            <v>0</v>
          </cell>
          <cell r="R532" t="str">
            <v>REMOTO, GSB Y SEDE EXTERNA</v>
          </cell>
          <cell r="S532" t="str">
            <v>AFT004</v>
          </cell>
        </row>
        <row r="533">
          <cell r="B533" t="str">
            <v>0FHL</v>
          </cell>
          <cell r="C533" t="str">
            <v>0FHL CURSO DE FORMULACIÓN DE PROYECTOS BASADO EN SISTEMA GENERAL DE REGALÍAS GR2</v>
          </cell>
          <cell r="D533" t="str">
            <v>Acceso Remoto</v>
          </cell>
          <cell r="E533" t="str">
            <v>CURSO (ABIERTO)</v>
          </cell>
          <cell r="F533" t="str">
            <v> </v>
          </cell>
          <cell r="H533">
            <v>45783</v>
          </cell>
          <cell r="I533">
            <v>45826</v>
          </cell>
          <cell r="J533">
            <v>60</v>
          </cell>
          <cell r="K533" t="str">
            <v>Tipo: - Porc.: %</v>
          </cell>
          <cell r="L533" t="str">
            <v>FACULTAD DE ECONOMIA</v>
          </cell>
          <cell r="M533" t="str">
            <v> </v>
          </cell>
          <cell r="N533">
            <v>1848000</v>
          </cell>
          <cell r="O533" t="str">
            <v> </v>
          </cell>
          <cell r="P533">
            <v>739</v>
          </cell>
          <cell r="Q533">
            <v>0</v>
          </cell>
          <cell r="R533" t="str">
            <v>ACCESO REMOTO</v>
          </cell>
          <cell r="S533" t="str">
            <v>AET011</v>
          </cell>
        </row>
        <row r="534">
          <cell r="B534" t="str">
            <v>0FI8</v>
          </cell>
          <cell r="C534" t="str">
            <v>0FI8 CURSO PRODUCCIÓN DE PÓDCAST: TÉCNICA SONORA DE ALTO IMPACTO</v>
          </cell>
          <cell r="D534" t="str">
            <v>Presencial</v>
          </cell>
          <cell r="E534" t="str">
            <v>CURSO (ABIERTO)</v>
          </cell>
          <cell r="F534" t="str">
            <v> </v>
          </cell>
          <cell r="H534">
            <v>45783</v>
          </cell>
          <cell r="I534">
            <v>45813</v>
          </cell>
          <cell r="J534">
            <v>40</v>
          </cell>
          <cell r="K534" t="str">
            <v>Tipo: - Porc.: %</v>
          </cell>
          <cell r="L534" t="str">
            <v>ESCUELA DE CIENCIAS HUMANAS</v>
          </cell>
          <cell r="M534" t="str">
            <v> </v>
          </cell>
          <cell r="N534">
            <v>1250000</v>
          </cell>
          <cell r="O534" t="str">
            <v> </v>
          </cell>
          <cell r="P534">
            <v>739</v>
          </cell>
          <cell r="Q534">
            <v>0</v>
          </cell>
          <cell r="R534" t="str">
            <v>CLAUSTRO</v>
          </cell>
          <cell r="S534" t="str">
            <v>ACT004</v>
          </cell>
        </row>
        <row r="535">
          <cell r="B535" t="str">
            <v>0FKL</v>
          </cell>
          <cell r="C535" t="str">
            <v>G5 - TALLERES UR EMOTION ECOSISTEMA - DICO</v>
          </cell>
          <cell r="D535" t="str">
            <v>Presencial</v>
          </cell>
          <cell r="E535" t="str">
            <v>CURSO (CORPORATIVOS)</v>
          </cell>
          <cell r="F535" t="str">
            <v>EMPRESA - 860007336 CAJA COLOMBIANA DE SUBSIDIO FAMILIAR-COLSUBSIDIO</v>
          </cell>
          <cell r="H535">
            <v>45783</v>
          </cell>
          <cell r="I535">
            <v>45783</v>
          </cell>
          <cell r="J535">
            <v>1</v>
          </cell>
          <cell r="K535" t="str">
            <v>Tipo: - Porc.: %</v>
          </cell>
          <cell r="L535" t="str">
            <v>DECANATURA DEL MEDIO UNIVERSITARIO</v>
          </cell>
          <cell r="M535" t="str">
            <v> </v>
          </cell>
          <cell r="N535" t="str">
            <v> </v>
          </cell>
          <cell r="O535" t="str">
            <v> </v>
          </cell>
          <cell r="P535" t="str">
            <v> </v>
          </cell>
          <cell r="Q535">
            <v>0</v>
          </cell>
          <cell r="R535" t="str">
            <v xml:space="preserve">TALLER PRESENCIAL UR EMOTION 1 HORA </v>
          </cell>
          <cell r="S535" t="str">
            <v>AUT006</v>
          </cell>
        </row>
        <row r="536">
          <cell r="B536" t="str">
            <v>0FKM</v>
          </cell>
          <cell r="C536" t="str">
            <v>G6 - TALLERES UR EMOTION ECOSISTEMA - DICO</v>
          </cell>
          <cell r="D536" t="str">
            <v>Presencial</v>
          </cell>
          <cell r="E536" t="str">
            <v>CURSO (CORPORATIVOS)</v>
          </cell>
          <cell r="F536" t="str">
            <v>EMPRESA - 860007336 CAJA COLOMBIANA DE SUBSIDIO FAMILIAR-COLSUBSIDIO</v>
          </cell>
          <cell r="H536">
            <v>45783</v>
          </cell>
          <cell r="I536">
            <v>45783</v>
          </cell>
          <cell r="J536">
            <v>1</v>
          </cell>
          <cell r="K536" t="str">
            <v>Tipo: - Porc.: %</v>
          </cell>
          <cell r="L536" t="str">
            <v>DECANATURA DEL MEDIO UNIVERSITARIO</v>
          </cell>
          <cell r="M536" t="str">
            <v> </v>
          </cell>
          <cell r="N536" t="str">
            <v> </v>
          </cell>
          <cell r="O536" t="str">
            <v> </v>
          </cell>
          <cell r="P536" t="str">
            <v> </v>
          </cell>
          <cell r="Q536">
            <v>0</v>
          </cell>
          <cell r="R536" t="str">
            <v>TALLER PRESENCIAL UR EMOTION 1 HORA</v>
          </cell>
          <cell r="S536" t="str">
            <v>AUT006</v>
          </cell>
        </row>
        <row r="537">
          <cell r="B537" t="str">
            <v>0FLG</v>
          </cell>
          <cell r="C537" t="str">
            <v>0FLG CURSO EN BANCA DE INVERSIÓN</v>
          </cell>
          <cell r="D537" t="str">
            <v>Acceso Remoto</v>
          </cell>
          <cell r="E537" t="str">
            <v>CURSO (ABIERTO)</v>
          </cell>
          <cell r="F537" t="str">
            <v> </v>
          </cell>
          <cell r="H537">
            <v>45783</v>
          </cell>
          <cell r="I537">
            <v>45832</v>
          </cell>
          <cell r="J537">
            <v>30</v>
          </cell>
          <cell r="K537" t="str">
            <v>Tipo: - Porc.: %</v>
          </cell>
          <cell r="L537" t="str">
            <v>FACULTAD DE ECONOMIA</v>
          </cell>
          <cell r="M537" t="str">
            <v> </v>
          </cell>
          <cell r="N537" t="str">
            <v> </v>
          </cell>
          <cell r="O537" t="str">
            <v> </v>
          </cell>
          <cell r="P537">
            <v>739</v>
          </cell>
          <cell r="Q537">
            <v>0</v>
          </cell>
          <cell r="R537" t="str">
            <v>ACCESO REMOTO</v>
          </cell>
          <cell r="S537" t="str">
            <v>AET004</v>
          </cell>
        </row>
        <row r="538">
          <cell r="B538" t="str">
            <v>0FFR</v>
          </cell>
          <cell r="C538" t="str">
            <v>0FFR DIPLOMADO FITOTERAPIA Y ANCESTRALIDAD PLANTAS MEDICINALES, ESENCIAS FLORALES, CANNABIS, ACEITES ESENCIALES, AROMATERAPIA, COSMÉTICA VEGANA Y OLEATOS</v>
          </cell>
          <cell r="D538" t="str">
            <v>Semi-presencial</v>
          </cell>
          <cell r="E538" t="str">
            <v>DIPLOMADO (ABIERTO)</v>
          </cell>
          <cell r="F538" t="str">
            <v> </v>
          </cell>
          <cell r="H538">
            <v>45784</v>
          </cell>
          <cell r="I538">
            <v>45911</v>
          </cell>
          <cell r="J538">
            <v>159</v>
          </cell>
          <cell r="K538" t="str">
            <v>Tipo: - Porc.: %</v>
          </cell>
          <cell r="L538" t="str">
            <v>ESCUELA DE MEDICINA Y CIENCIAS DE LA SALUD</v>
          </cell>
          <cell r="M538" t="str">
            <v> </v>
          </cell>
          <cell r="N538">
            <v>3500000</v>
          </cell>
          <cell r="O538" t="str">
            <v> </v>
          </cell>
          <cell r="P538">
            <v>739</v>
          </cell>
          <cell r="Q538">
            <v>0</v>
          </cell>
          <cell r="R538" t="str">
            <v>REMOTO Y QUINTA DE MUTIS</v>
          </cell>
          <cell r="S538" t="str">
            <v>ABT004</v>
          </cell>
        </row>
        <row r="539">
          <cell r="B539" t="str">
            <v>0FFO</v>
          </cell>
          <cell r="C539" t="str">
            <v>0FFO SEMINARIO UR SENIOR AYURVEDA, DOSHAS Y ESTILO DE VIDA SALUDABLE GR2</v>
          </cell>
          <cell r="D539" t="str">
            <v>Acceso Remoto</v>
          </cell>
          <cell r="E539" t="str">
            <v>SEMINARIO UR SENIOR (ABIERTO)</v>
          </cell>
          <cell r="F539" t="str">
            <v> </v>
          </cell>
          <cell r="H539">
            <v>45785</v>
          </cell>
          <cell r="I539">
            <v>45827</v>
          </cell>
          <cell r="J539">
            <v>12</v>
          </cell>
          <cell r="K539" t="str">
            <v>Tipo: - Porc.: %</v>
          </cell>
          <cell r="L539" t="str">
            <v>ESCUELA DE MEDICINA Y CIENCIAS DE LA SALUD</v>
          </cell>
          <cell r="M539" t="str">
            <v> </v>
          </cell>
          <cell r="N539">
            <v>250000</v>
          </cell>
          <cell r="O539" t="str">
            <v> </v>
          </cell>
          <cell r="P539">
            <v>739</v>
          </cell>
          <cell r="Q539">
            <v>11</v>
          </cell>
          <cell r="R539" t="str">
            <v>ACCESO REMOTO</v>
          </cell>
          <cell r="S539" t="str">
            <v>ABT011</v>
          </cell>
        </row>
        <row r="540">
          <cell r="B540" t="str">
            <v>0FI7</v>
          </cell>
          <cell r="C540" t="str">
            <v>0FI7 SEMINARIO UR SENIOR EN EL PRINCIPIO ERAN LAS DIOSAS</v>
          </cell>
          <cell r="D540" t="str">
            <v>Acceso Remoto</v>
          </cell>
          <cell r="E540" t="str">
            <v>SEMINARIO UR SENIOR (ABIERTO)</v>
          </cell>
          <cell r="F540" t="str">
            <v> </v>
          </cell>
          <cell r="H540">
            <v>45785</v>
          </cell>
          <cell r="I540">
            <v>45848</v>
          </cell>
          <cell r="J540">
            <v>20</v>
          </cell>
          <cell r="K540" t="str">
            <v>Tipo: - Porc.: %</v>
          </cell>
          <cell r="L540" t="str">
            <v>ESCUELA DE CIENCIAS HUMANAS</v>
          </cell>
          <cell r="M540" t="str">
            <v> </v>
          </cell>
          <cell r="N540">
            <v>400000</v>
          </cell>
          <cell r="O540" t="str">
            <v> </v>
          </cell>
          <cell r="P540">
            <v>739</v>
          </cell>
          <cell r="Q540">
            <v>0</v>
          </cell>
          <cell r="R540" t="str">
            <v>ACCESO REMOTO</v>
          </cell>
          <cell r="S540" t="str">
            <v>ACT011</v>
          </cell>
        </row>
        <row r="541">
          <cell r="B541" t="str">
            <v>0F3V</v>
          </cell>
          <cell r="C541" t="str">
            <v>0F3V JUNTAS DIRECTIVAS QUE AGREGAN VALOR</v>
          </cell>
          <cell r="D541" t="str">
            <v>Semi-presencial</v>
          </cell>
          <cell r="E541" t="str">
            <v>DIPLOMADO (GSB)</v>
          </cell>
          <cell r="F541" t="str">
            <v> </v>
          </cell>
          <cell r="H541">
            <v>45785</v>
          </cell>
          <cell r="I541">
            <v>45827</v>
          </cell>
          <cell r="J541">
            <v>80</v>
          </cell>
          <cell r="K541" t="str">
            <v>Tipo: - Porc.: %</v>
          </cell>
          <cell r="L541" t="str">
            <v>ESCUELA DE ADMINISTRACION</v>
          </cell>
          <cell r="M541" t="str">
            <v> </v>
          </cell>
          <cell r="N541">
            <v>6500000</v>
          </cell>
          <cell r="O541" t="str">
            <v> </v>
          </cell>
          <cell r="P541">
            <v>739</v>
          </cell>
          <cell r="Q541">
            <v>1</v>
          </cell>
          <cell r="R541" t="str">
            <v>REMOTO Y GSB</v>
          </cell>
          <cell r="S541" t="str">
            <v>AFT011</v>
          </cell>
        </row>
        <row r="542">
          <cell r="B542" t="str">
            <v>0F6M</v>
          </cell>
          <cell r="C542" t="str">
            <v>0F6M INNOVACIÓN TECNOLÓGICA Y TRANSFORMACIÓN EMPRESARIAL</v>
          </cell>
          <cell r="D542" t="str">
            <v>Acceso Remoto</v>
          </cell>
          <cell r="E542" t="str">
            <v>DIPLOMADO (GSB)</v>
          </cell>
          <cell r="F542" t="str">
            <v> </v>
          </cell>
          <cell r="H542">
            <v>45785</v>
          </cell>
          <cell r="I542">
            <v>45888</v>
          </cell>
          <cell r="J542">
            <v>87</v>
          </cell>
          <cell r="K542" t="str">
            <v>Tipo: - Porc.: %</v>
          </cell>
          <cell r="L542" t="str">
            <v>ESCUELA DE ADMINISTRACION</v>
          </cell>
          <cell r="M542" t="str">
            <v> </v>
          </cell>
          <cell r="N542">
            <v>6500000</v>
          </cell>
          <cell r="O542" t="str">
            <v> </v>
          </cell>
          <cell r="P542">
            <v>739</v>
          </cell>
          <cell r="Q542">
            <v>0</v>
          </cell>
          <cell r="R542" t="str">
            <v>ACCESO REMOTO</v>
          </cell>
          <cell r="S542" t="str">
            <v>AFT004</v>
          </cell>
        </row>
        <row r="543">
          <cell r="B543" t="str">
            <v>0FIK</v>
          </cell>
          <cell r="C543" t="str">
            <v>0FIK CURSO UR TEENS CÓMO FUNCIONA LA ECONOMÍA A TRAVÉS DE EXPERIMENTOS</v>
          </cell>
          <cell r="D543" t="str">
            <v>Presencial</v>
          </cell>
          <cell r="E543" t="str">
            <v>CURSO UR TEENS (ABIERTO)</v>
          </cell>
          <cell r="F543" t="str">
            <v> </v>
          </cell>
          <cell r="H543">
            <v>45787</v>
          </cell>
          <cell r="I543">
            <v>45850</v>
          </cell>
          <cell r="J543">
            <v>30</v>
          </cell>
          <cell r="K543" t="str">
            <v>Tipo: - Porc.: %</v>
          </cell>
          <cell r="L543" t="str">
            <v>FACULTAD DE ECONOMIA</v>
          </cell>
          <cell r="M543" t="str">
            <v> </v>
          </cell>
          <cell r="N543">
            <v>650000</v>
          </cell>
          <cell r="O543" t="str">
            <v> </v>
          </cell>
          <cell r="P543">
            <v>739</v>
          </cell>
          <cell r="Q543">
            <v>0</v>
          </cell>
          <cell r="R543" t="str">
            <v>CLAUSTRO</v>
          </cell>
          <cell r="S543" t="str">
            <v>AET004</v>
          </cell>
        </row>
        <row r="544">
          <cell r="B544" t="str">
            <v>0FMS</v>
          </cell>
          <cell r="C544" t="str">
            <v>0FMS SEMINARIO ANÁLISIS BIOMECÁNICO FUNCIONAL EN DEPORTISTAS</v>
          </cell>
          <cell r="D544" t="str">
            <v>Presencial</v>
          </cell>
          <cell r="E544" t="str">
            <v>SEMINARIO (ABIERTO)</v>
          </cell>
          <cell r="F544" t="str">
            <v> </v>
          </cell>
          <cell r="H544">
            <v>45787</v>
          </cell>
          <cell r="I544">
            <v>45801</v>
          </cell>
          <cell r="J544">
            <v>15</v>
          </cell>
          <cell r="K544" t="str">
            <v>Tipo: - Porc.: %</v>
          </cell>
          <cell r="L544" t="str">
            <v>ESCUELA DE MEDICINA Y CIENCIAS DE LA SALUD</v>
          </cell>
          <cell r="M544" t="str">
            <v> </v>
          </cell>
          <cell r="N544">
            <v>850000</v>
          </cell>
          <cell r="O544" t="str">
            <v> </v>
          </cell>
          <cell r="P544">
            <v>739</v>
          </cell>
          <cell r="Q544">
            <v>0</v>
          </cell>
          <cell r="R544" t="str">
            <v>QUINTA MUTIS Y SEDE EXTERNA</v>
          </cell>
          <cell r="S544" t="str">
            <v>ABT004</v>
          </cell>
        </row>
        <row r="545">
          <cell r="B545" t="str">
            <v>0FM5</v>
          </cell>
          <cell r="C545" t="str">
            <v>0FM5 TALLER UR SENIOR: OBSERVACIÓN DE AVES</v>
          </cell>
          <cell r="D545" t="str">
            <v>Presencial</v>
          </cell>
          <cell r="E545" t="str">
            <v>SEMINARIO UR SENIOR (ABIERTO)</v>
          </cell>
          <cell r="F545" t="str">
            <v> </v>
          </cell>
          <cell r="H545">
            <v>45787</v>
          </cell>
          <cell r="I545">
            <v>45815</v>
          </cell>
          <cell r="J545">
            <v>18</v>
          </cell>
          <cell r="K545" t="str">
            <v>Tipo: - Porc.: %</v>
          </cell>
          <cell r="L545" t="str">
            <v>FACULTAD DE CIENCIAS NATURALES</v>
          </cell>
          <cell r="M545" t="str">
            <v> </v>
          </cell>
          <cell r="N545">
            <v>950000</v>
          </cell>
          <cell r="O545" t="str">
            <v> </v>
          </cell>
          <cell r="P545">
            <v>739</v>
          </cell>
          <cell r="Q545">
            <v>0</v>
          </cell>
          <cell r="R545" t="str">
            <v>QUINTA MUTIS</v>
          </cell>
          <cell r="S545" t="str">
            <v>ADT004</v>
          </cell>
        </row>
        <row r="546">
          <cell r="B546" t="str">
            <v>0F5D</v>
          </cell>
          <cell r="C546" t="str">
            <v>BLS ACLS GRUPO F-2025</v>
          </cell>
          <cell r="D546" t="str">
            <v>Presencial</v>
          </cell>
          <cell r="E546" t="str">
            <v>CURSO (SIMULACIÓN)</v>
          </cell>
          <cell r="F546" t="str">
            <v> </v>
          </cell>
          <cell r="H546">
            <v>45787</v>
          </cell>
          <cell r="I546">
            <v>45788</v>
          </cell>
          <cell r="J546">
            <v>48</v>
          </cell>
          <cell r="K546" t="str">
            <v>Tipo: - Porc.: %</v>
          </cell>
          <cell r="L546" t="str">
            <v>ESCUELA DE MEDICINA Y CIENCIAS DE LA SALUD</v>
          </cell>
          <cell r="M546" t="str">
            <v> </v>
          </cell>
          <cell r="N546">
            <v>1200000</v>
          </cell>
          <cell r="O546" t="str">
            <v> </v>
          </cell>
          <cell r="P546">
            <v>739</v>
          </cell>
          <cell r="Q546">
            <v>0</v>
          </cell>
          <cell r="R546" t="str">
            <v>CENTRO DE SIMULACION</v>
          </cell>
          <cell r="S546" t="str">
            <v>ABT018</v>
          </cell>
        </row>
        <row r="547">
          <cell r="B547" t="str">
            <v>0FGK</v>
          </cell>
          <cell r="C547" t="str">
            <v>0FGK DIPLOMADO EN DERECHO DEPORTIVO</v>
          </cell>
          <cell r="D547" t="str">
            <v>Acceso Remoto</v>
          </cell>
          <cell r="E547" t="str">
            <v>DIPLOMADO (ABIERTO)</v>
          </cell>
          <cell r="F547" t="str">
            <v> </v>
          </cell>
          <cell r="H547">
            <v>45789</v>
          </cell>
          <cell r="I547">
            <v>45915</v>
          </cell>
          <cell r="J547">
            <v>100</v>
          </cell>
          <cell r="K547" t="str">
            <v>Tipo: - Porc.: %</v>
          </cell>
          <cell r="L547" t="str">
            <v>JURISPRUDENCIA</v>
          </cell>
          <cell r="M547" t="str">
            <v> </v>
          </cell>
          <cell r="N547">
            <v>2800000</v>
          </cell>
          <cell r="O547" t="str">
            <v> </v>
          </cell>
          <cell r="P547">
            <v>739</v>
          </cell>
          <cell r="Q547">
            <v>2</v>
          </cell>
          <cell r="R547" t="str">
            <v>ACCESO REMOTO</v>
          </cell>
          <cell r="S547" t="str">
            <v>AJT011</v>
          </cell>
        </row>
        <row r="548">
          <cell r="B548" t="str">
            <v>0FIG</v>
          </cell>
          <cell r="C548" t="str">
            <v>0FIG SEMINARIO TENDENCIAS DE LA INTELIGENCIA ARTIFICIAL (IA) EN SALUD GR2</v>
          </cell>
          <cell r="D548" t="str">
            <v>Acceso Remoto</v>
          </cell>
          <cell r="E548" t="str">
            <v>SEMINARIO (ABIERTO)</v>
          </cell>
          <cell r="F548" t="str">
            <v> </v>
          </cell>
          <cell r="H548">
            <v>45789</v>
          </cell>
          <cell r="I548">
            <v>45817</v>
          </cell>
          <cell r="J548">
            <v>24</v>
          </cell>
          <cell r="K548" t="str">
            <v>Tipo: - Porc.: %</v>
          </cell>
          <cell r="L548" t="str">
            <v>ESCUELA DE INGENIERÍA, CIENCIA Y TECNOLOGÍA</v>
          </cell>
          <cell r="M548" t="str">
            <v> </v>
          </cell>
          <cell r="N548">
            <v>580000</v>
          </cell>
          <cell r="O548" t="str">
            <v> </v>
          </cell>
          <cell r="P548">
            <v>739</v>
          </cell>
          <cell r="Q548">
            <v>1</v>
          </cell>
          <cell r="R548" t="str">
            <v xml:space="preserve">ACCESO REMOTO </v>
          </cell>
          <cell r="S548" t="str">
            <v>AIT002</v>
          </cell>
        </row>
        <row r="549">
          <cell r="B549" t="str">
            <v>0FIM</v>
          </cell>
          <cell r="C549" t="str">
            <v>0FIM CURSO FRANQUICIAS: ESTRATEGIAS Y HERRAMIENTAS PARA GESTIONAR CON ÉXITO</v>
          </cell>
          <cell r="D549" t="str">
            <v>Acceso Remoto</v>
          </cell>
          <cell r="E549" t="str">
            <v>CURSO (ABIERTO)</v>
          </cell>
          <cell r="F549" t="str">
            <v> </v>
          </cell>
          <cell r="H549">
            <v>45789</v>
          </cell>
          <cell r="I549">
            <v>45845</v>
          </cell>
          <cell r="J549">
            <v>42</v>
          </cell>
          <cell r="K549" t="str">
            <v>Tipo: - Porc.: %</v>
          </cell>
          <cell r="L549" t="str">
            <v>FACULTAD DE ECONOMIA</v>
          </cell>
          <cell r="M549" t="str">
            <v> </v>
          </cell>
          <cell r="N549">
            <v>1250000</v>
          </cell>
          <cell r="O549" t="str">
            <v> </v>
          </cell>
          <cell r="P549">
            <v>739</v>
          </cell>
          <cell r="Q549">
            <v>0</v>
          </cell>
          <cell r="R549" t="str">
            <v>ACCESO REMOTO</v>
          </cell>
          <cell r="S549" t="str">
            <v>AET011</v>
          </cell>
        </row>
        <row r="550">
          <cell r="B550" t="str">
            <v>0FMT</v>
          </cell>
          <cell r="C550" t="str">
            <v>0FMT SEMINARIO REFORMA PENSIONAL COLOMBIANA: ¿QUÉ CAMBIA, ¿CÓMO NOS AFECTA Y QUÉ SE MANTIENE? GR3</v>
          </cell>
          <cell r="D550" t="str">
            <v>Acceso Remoto</v>
          </cell>
          <cell r="E550" t="str">
            <v>SEMINARIO (ABIERTO)</v>
          </cell>
          <cell r="F550" t="str">
            <v> </v>
          </cell>
          <cell r="H550">
            <v>45789</v>
          </cell>
          <cell r="I550">
            <v>45797</v>
          </cell>
          <cell r="J550">
            <v>18</v>
          </cell>
          <cell r="K550" t="str">
            <v>Tipo: - Porc.: %</v>
          </cell>
          <cell r="L550" t="str">
            <v>JURISPRUDENCIA</v>
          </cell>
          <cell r="M550" t="str">
            <v> </v>
          </cell>
          <cell r="N550">
            <v>391000</v>
          </cell>
          <cell r="O550" t="str">
            <v> </v>
          </cell>
          <cell r="P550">
            <v>739</v>
          </cell>
          <cell r="Q550">
            <v>0</v>
          </cell>
          <cell r="R550" t="str">
            <v>ACCESO REMOTO</v>
          </cell>
          <cell r="S550" t="str">
            <v>AJT011</v>
          </cell>
        </row>
        <row r="551">
          <cell r="B551" t="str">
            <v>0FGJ</v>
          </cell>
          <cell r="C551" t="str">
            <v>0FGJ DIPLOMADO EN CIENCIA DE DATOS GR2</v>
          </cell>
          <cell r="D551" t="str">
            <v>Acceso Remoto</v>
          </cell>
          <cell r="E551" t="str">
            <v>DIPLOMADO (ABIERTO)</v>
          </cell>
          <cell r="F551" t="str">
            <v> </v>
          </cell>
          <cell r="H551">
            <v>45790</v>
          </cell>
          <cell r="I551">
            <v>45861</v>
          </cell>
          <cell r="J551">
            <v>96</v>
          </cell>
          <cell r="K551" t="str">
            <v>Tipo: - Porc.: %</v>
          </cell>
          <cell r="L551" t="str">
            <v>ESCUELA DE INGENIERÍA, CIENCIA Y TECNOLOGÍA</v>
          </cell>
          <cell r="M551" t="str">
            <v> </v>
          </cell>
          <cell r="N551">
            <v>2959000</v>
          </cell>
          <cell r="O551" t="str">
            <v> </v>
          </cell>
          <cell r="P551">
            <v>739</v>
          </cell>
          <cell r="Q551">
            <v>1</v>
          </cell>
          <cell r="R551" t="str">
            <v>ACCESO REMOTO</v>
          </cell>
          <cell r="S551" t="str">
            <v>AIT002</v>
          </cell>
        </row>
        <row r="552">
          <cell r="B552" t="str">
            <v>0FGL</v>
          </cell>
          <cell r="C552" t="str">
            <v>0FGL DIPLOMADO EN CONTROL INTERNO EN UN ENTORNO DIGITAL</v>
          </cell>
          <cell r="D552" t="str">
            <v>Acceso Remoto</v>
          </cell>
          <cell r="E552" t="str">
            <v>DIPLOMADO (ABIERTO)</v>
          </cell>
          <cell r="F552" t="str">
            <v> </v>
          </cell>
          <cell r="H552">
            <v>45790</v>
          </cell>
          <cell r="I552">
            <v>45882</v>
          </cell>
          <cell r="J552">
            <v>120</v>
          </cell>
          <cell r="K552" t="str">
            <v>Tipo: - Porc.: %</v>
          </cell>
          <cell r="L552" t="str">
            <v>FACULTAD DE ECONOMIA</v>
          </cell>
          <cell r="M552" t="str">
            <v> </v>
          </cell>
          <cell r="N552">
            <v>3400000</v>
          </cell>
          <cell r="O552" t="str">
            <v> </v>
          </cell>
          <cell r="P552">
            <v>739</v>
          </cell>
          <cell r="Q552">
            <v>0</v>
          </cell>
          <cell r="R552" t="str">
            <v>ACCESO REMOTO</v>
          </cell>
          <cell r="S552" t="str">
            <v>AET011</v>
          </cell>
        </row>
        <row r="553">
          <cell r="B553" t="str">
            <v>0FHB</v>
          </cell>
          <cell r="C553" t="str">
            <v>0FHB EVALUACIÓN DE TECNOLOGÍAS SANITARIAS</v>
          </cell>
          <cell r="D553" t="str">
            <v>Semi-presencial</v>
          </cell>
          <cell r="E553" t="str">
            <v>DIPLOMADO (GSB)</v>
          </cell>
          <cell r="F553" t="str">
            <v> </v>
          </cell>
          <cell r="H553">
            <v>45790</v>
          </cell>
          <cell r="I553">
            <v>45888</v>
          </cell>
          <cell r="J553">
            <v>84</v>
          </cell>
          <cell r="K553" t="str">
            <v>Tipo: - Porc.: %</v>
          </cell>
          <cell r="L553" t="str">
            <v>ESCUELA DE ADMINISTRACION</v>
          </cell>
          <cell r="M553" t="str">
            <v> </v>
          </cell>
          <cell r="N553">
            <v>6500000</v>
          </cell>
          <cell r="O553" t="str">
            <v> </v>
          </cell>
          <cell r="P553">
            <v>739</v>
          </cell>
          <cell r="Q553">
            <v>0</v>
          </cell>
          <cell r="R553" t="str">
            <v>REMOTO Y GSB</v>
          </cell>
          <cell r="S553" t="str">
            <v>AFT004</v>
          </cell>
        </row>
        <row r="554">
          <cell r="B554" t="str">
            <v>0FIF</v>
          </cell>
          <cell r="C554" t="str">
            <v>0FIF TALLER CONSTRUYENDO TU MARCA PERSONAL EN LINKEDIN: ESTRATEGIAS PARA CREAR VALOR GR2</v>
          </cell>
          <cell r="D554" t="str">
            <v>Presencial</v>
          </cell>
          <cell r="E554" t="str">
            <v>TALLER (GSB)</v>
          </cell>
          <cell r="F554" t="str">
            <v> </v>
          </cell>
          <cell r="H554">
            <v>45790</v>
          </cell>
          <cell r="I554">
            <v>45798</v>
          </cell>
          <cell r="J554">
            <v>12</v>
          </cell>
          <cell r="K554" t="str">
            <v>Tipo: - Porc.: %</v>
          </cell>
          <cell r="L554" t="str">
            <v>ESCUELA DE ADMINISTRACION</v>
          </cell>
          <cell r="M554" t="str">
            <v> </v>
          </cell>
          <cell r="N554">
            <v>450000</v>
          </cell>
          <cell r="O554" t="str">
            <v> </v>
          </cell>
          <cell r="P554">
            <v>739</v>
          </cell>
          <cell r="Q554">
            <v>0</v>
          </cell>
          <cell r="R554" t="str">
            <v>GSB</v>
          </cell>
          <cell r="S554" t="str">
            <v>AFT004</v>
          </cell>
        </row>
        <row r="555">
          <cell r="B555" t="str">
            <v>0FKN</v>
          </cell>
          <cell r="C555" t="str">
            <v>G7 - TALLERES UR EMOTION ECOSISTEMA - DICO</v>
          </cell>
          <cell r="D555" t="str">
            <v>Presencial</v>
          </cell>
          <cell r="E555" t="str">
            <v>CURSO (CORPORATIVOS)</v>
          </cell>
          <cell r="F555" t="str">
            <v>EMPRESA - 860007336 CAJA COLOMBIANA DE SUBSIDIO FAMILIAR-COLSUBSIDIO</v>
          </cell>
          <cell r="H555">
            <v>45790</v>
          </cell>
          <cell r="I555">
            <v>45790</v>
          </cell>
          <cell r="J555">
            <v>1</v>
          </cell>
          <cell r="K555" t="str">
            <v>Tipo: - Porc.: %</v>
          </cell>
          <cell r="L555" t="str">
            <v>DECANATURA DEL MEDIO UNIVERSITARIO</v>
          </cell>
          <cell r="M555" t="str">
            <v> </v>
          </cell>
          <cell r="N555" t="str">
            <v> </v>
          </cell>
          <cell r="O555" t="str">
            <v> </v>
          </cell>
          <cell r="P555" t="str">
            <v> </v>
          </cell>
          <cell r="Q555">
            <v>0</v>
          </cell>
          <cell r="R555" t="str">
            <v>TALLER PRESENCIAL UR EMOTION 1 HORA</v>
          </cell>
          <cell r="S555" t="str">
            <v>AUT006</v>
          </cell>
        </row>
        <row r="556">
          <cell r="B556" t="str">
            <v>0FKO</v>
          </cell>
          <cell r="C556" t="str">
            <v>G8 - TALLERES UR EMOTION ECOSISTEMA - DICO</v>
          </cell>
          <cell r="D556" t="str">
            <v>Presencial</v>
          </cell>
          <cell r="E556" t="str">
            <v>CURSO (CORPORATIVOS)</v>
          </cell>
          <cell r="F556" t="str">
            <v>EMPRESA - 860007336 CAJA COLOMBIANA DE SUBSIDIO FAMILIAR-COLSUBSIDIO</v>
          </cell>
          <cell r="H556">
            <v>45790</v>
          </cell>
          <cell r="I556">
            <v>45790</v>
          </cell>
          <cell r="J556">
            <v>1</v>
          </cell>
          <cell r="K556" t="str">
            <v>Tipo: - Porc.: %</v>
          </cell>
          <cell r="L556" t="str">
            <v>DECANATURA DEL MEDIO UNIVERSITARIO</v>
          </cell>
          <cell r="M556" t="str">
            <v> </v>
          </cell>
          <cell r="N556" t="str">
            <v> </v>
          </cell>
          <cell r="O556" t="str">
            <v> </v>
          </cell>
          <cell r="P556" t="str">
            <v> </v>
          </cell>
          <cell r="Q556">
            <v>0</v>
          </cell>
          <cell r="R556" t="str">
            <v>TALLER PRESENCIAL UR EMOTION 1 HORA</v>
          </cell>
          <cell r="S556" t="str">
            <v>AUT006</v>
          </cell>
        </row>
        <row r="557">
          <cell r="B557" t="str">
            <v>0FLH</v>
          </cell>
          <cell r="C557" t="str">
            <v>0FLH CURSO NEGOCIOS DIGITALES: MODELOS, ESTRATEGIAS Y OPORTUNIDADES EN EL METAVERSO</v>
          </cell>
          <cell r="D557" t="str">
            <v>Acceso Remoto</v>
          </cell>
          <cell r="E557" t="str">
            <v>CURSO (ABIERTO)</v>
          </cell>
          <cell r="F557" t="str">
            <v> </v>
          </cell>
          <cell r="H557">
            <v>45790</v>
          </cell>
          <cell r="I557">
            <v>45825</v>
          </cell>
          <cell r="J557">
            <v>33</v>
          </cell>
          <cell r="K557" t="str">
            <v>Tipo: - Porc.: %</v>
          </cell>
          <cell r="L557" t="str">
            <v>ESCUELA DE ADMINISTRACION</v>
          </cell>
          <cell r="M557" t="str">
            <v> </v>
          </cell>
          <cell r="N557" t="str">
            <v> </v>
          </cell>
          <cell r="O557" t="str">
            <v> </v>
          </cell>
          <cell r="P557">
            <v>739</v>
          </cell>
          <cell r="Q557">
            <v>0</v>
          </cell>
          <cell r="R557" t="str">
            <v>ACCESO REMOTO</v>
          </cell>
          <cell r="S557" t="str">
            <v>AFT011</v>
          </cell>
        </row>
        <row r="558">
          <cell r="B558" t="str">
            <v>0FLJ</v>
          </cell>
          <cell r="C558" t="str">
            <v>0FLJ DIPLOMADO ACREDITADO EN INSOLVENCIA E INTERVENCIÓN GR2</v>
          </cell>
          <cell r="D558" t="str">
            <v>Acceso Remoto</v>
          </cell>
          <cell r="E558" t="str">
            <v>DIPLOMADO (ABIERTO)</v>
          </cell>
          <cell r="F558" t="str">
            <v> </v>
          </cell>
          <cell r="H558">
            <v>45790</v>
          </cell>
          <cell r="I558">
            <v>45889</v>
          </cell>
          <cell r="J558">
            <v>120</v>
          </cell>
          <cell r="K558" t="str">
            <v>Tipo: - Porc.: %</v>
          </cell>
          <cell r="L558" t="str">
            <v>JURISPRUDENCIA</v>
          </cell>
          <cell r="M558" t="str">
            <v> </v>
          </cell>
          <cell r="N558" t="str">
            <v> </v>
          </cell>
          <cell r="O558" t="str">
            <v> </v>
          </cell>
          <cell r="P558">
            <v>739</v>
          </cell>
          <cell r="Q558">
            <v>0</v>
          </cell>
          <cell r="R558" t="str">
            <v>ACCESO REMOTO</v>
          </cell>
          <cell r="S558" t="str">
            <v>AJT011</v>
          </cell>
        </row>
        <row r="559">
          <cell r="B559" t="str">
            <v>0FNX</v>
          </cell>
          <cell r="C559" t="str">
            <v>0FNX CURSO GESTIÓN LEGAL Y TRIBUTARIA DE PATRIMONIOS DE FAMILIA GR2</v>
          </cell>
          <cell r="D559" t="str">
            <v>Acceso Remoto</v>
          </cell>
          <cell r="E559" t="str">
            <v>CURSO (ABIERTO)</v>
          </cell>
          <cell r="F559" t="str">
            <v> </v>
          </cell>
          <cell r="H559">
            <v>45790</v>
          </cell>
          <cell r="I559">
            <v>45826</v>
          </cell>
          <cell r="J559">
            <v>36</v>
          </cell>
          <cell r="K559" t="str">
            <v>Tipo: - Porc.: %</v>
          </cell>
          <cell r="L559" t="str">
            <v>JURISPRUDENCIA</v>
          </cell>
          <cell r="M559" t="str">
            <v> </v>
          </cell>
          <cell r="N559">
            <v>1200000</v>
          </cell>
          <cell r="O559">
            <v>0.27</v>
          </cell>
          <cell r="P559">
            <v>739</v>
          </cell>
          <cell r="Q559">
            <v>0</v>
          </cell>
          <cell r="R559" t="str">
            <v>ACCESO REMOTO</v>
          </cell>
          <cell r="S559" t="str">
            <v>AJT011</v>
          </cell>
        </row>
        <row r="560">
          <cell r="B560" t="str">
            <v>0FHO</v>
          </cell>
          <cell r="C560" t="str">
            <v>0FHO CURSO AVANZADO DE RESONANCIA MAGNÉTICA GR2</v>
          </cell>
          <cell r="D560" t="str">
            <v>Acceso Remoto</v>
          </cell>
          <cell r="E560" t="str">
            <v>CURSO (ABIERTO)</v>
          </cell>
          <cell r="F560" t="str">
            <v> </v>
          </cell>
          <cell r="H560">
            <v>45791</v>
          </cell>
          <cell r="I560">
            <v>45820</v>
          </cell>
          <cell r="J560">
            <v>40</v>
          </cell>
          <cell r="K560" t="str">
            <v>Tipo: - Porc.: %</v>
          </cell>
          <cell r="L560" t="str">
            <v>ESCUELA DE MEDICINA Y CIENCIAS DE LA SALUD</v>
          </cell>
          <cell r="M560" t="str">
            <v> </v>
          </cell>
          <cell r="N560">
            <v>1650000</v>
          </cell>
          <cell r="O560" t="str">
            <v> </v>
          </cell>
          <cell r="P560">
            <v>739</v>
          </cell>
          <cell r="Q560">
            <v>0</v>
          </cell>
          <cell r="R560" t="str">
            <v>ACCESO REMOTO</v>
          </cell>
          <cell r="S560" t="str">
            <v>ABT011</v>
          </cell>
        </row>
        <row r="561">
          <cell r="B561" t="str">
            <v>0FJJ</v>
          </cell>
          <cell r="C561" t="str">
            <v>0FJJ DIPLOMADO EN GERENCIA DE PROYECTOS CONSTRUCTIVOS Y DE INFRAESTRUCTURA</v>
          </cell>
          <cell r="D561" t="str">
            <v>Acceso Remoto</v>
          </cell>
          <cell r="E561" t="str">
            <v>DIPLOMADO (REGIÓN)</v>
          </cell>
          <cell r="F561" t="str">
            <v> </v>
          </cell>
          <cell r="H561">
            <v>45791</v>
          </cell>
          <cell r="I561">
            <v>45904</v>
          </cell>
          <cell r="J561">
            <v>100</v>
          </cell>
          <cell r="K561" t="str">
            <v>Tipo: - Porc.: %</v>
          </cell>
          <cell r="L561" t="str">
            <v>ESCUELA DE ADMINISTRACION</v>
          </cell>
          <cell r="M561" t="str">
            <v> </v>
          </cell>
          <cell r="N561">
            <v>2850000</v>
          </cell>
          <cell r="O561" t="str">
            <v> </v>
          </cell>
          <cell r="P561">
            <v>739</v>
          </cell>
          <cell r="Q561">
            <v>0</v>
          </cell>
          <cell r="R561" t="str">
            <v>ACCESO REMOTO</v>
          </cell>
          <cell r="S561" t="str">
            <v>AFT021</v>
          </cell>
        </row>
        <row r="562">
          <cell r="B562" t="str">
            <v>0FGB</v>
          </cell>
          <cell r="C562" t="str">
            <v>0FGB DIPLOMADO EN GERENCIA DE COACHING EJECUTIVO (REGIÓN)</v>
          </cell>
          <cell r="D562" t="str">
            <v>Acceso Remoto</v>
          </cell>
          <cell r="E562" t="str">
            <v>DIPLOMADO (REGIÓN)</v>
          </cell>
          <cell r="F562" t="str">
            <v>EMPRESA - 901595318 JVL PROFESIONALES INTEGRALES LTDA</v>
          </cell>
          <cell r="H562">
            <v>45793</v>
          </cell>
          <cell r="I562">
            <v>45857</v>
          </cell>
          <cell r="J562">
            <v>90</v>
          </cell>
          <cell r="K562" t="str">
            <v>Tipo: - Porc.: %</v>
          </cell>
          <cell r="L562" t="str">
            <v>ESCUELA DE ADMINISTRACION</v>
          </cell>
          <cell r="M562" t="str">
            <v> </v>
          </cell>
          <cell r="N562">
            <v>3500000</v>
          </cell>
          <cell r="O562" t="str">
            <v> </v>
          </cell>
          <cell r="P562">
            <v>739</v>
          </cell>
          <cell r="Q562">
            <v>0</v>
          </cell>
          <cell r="R562" t="str">
            <v>ACCESO REMOTO</v>
          </cell>
          <cell r="S562" t="str">
            <v>AFT021</v>
          </cell>
        </row>
        <row r="563">
          <cell r="B563" t="str">
            <v>0FGN</v>
          </cell>
          <cell r="C563" t="str">
            <v>0FGN DIPLOMADO EN VERIFICACIÓN DE CONDICIONES DE HABILITACIÓN DE INSTITUCIONES PRESTADORAS DE SERVICIOS DE SALUD GR2</v>
          </cell>
          <cell r="D563" t="str">
            <v>Semi-presencial</v>
          </cell>
          <cell r="E563" t="str">
            <v>DIPLOMADO (ABIERTO)</v>
          </cell>
          <cell r="F563" t="str">
            <v> </v>
          </cell>
          <cell r="H563">
            <v>45793</v>
          </cell>
          <cell r="I563">
            <v>45885</v>
          </cell>
          <cell r="J563">
            <v>140</v>
          </cell>
          <cell r="K563" t="str">
            <v>Tipo: - Porc.: %</v>
          </cell>
          <cell r="L563" t="str">
            <v>ESCUELA DE MEDICINA Y CIENCIAS DE LA SALUD</v>
          </cell>
          <cell r="M563" t="str">
            <v> </v>
          </cell>
          <cell r="N563">
            <v>4048000</v>
          </cell>
          <cell r="O563" t="str">
            <v> </v>
          </cell>
          <cell r="P563">
            <v>739</v>
          </cell>
          <cell r="Q563">
            <v>0</v>
          </cell>
          <cell r="R563" t="str">
            <v>REMOTO - SEDE EXTERNA</v>
          </cell>
          <cell r="S563" t="str">
            <v>ABT004</v>
          </cell>
        </row>
        <row r="564">
          <cell r="B564" t="str">
            <v>0F3J</v>
          </cell>
          <cell r="C564" t="str">
            <v>0F3J DIPLOMADO KINESIOLOGÍA APLICADA A LA DANZA Y EL CANTO</v>
          </cell>
          <cell r="D564" t="str">
            <v>Presencial</v>
          </cell>
          <cell r="E564" t="str">
            <v>DIPLOMADO (ABIERTO)</v>
          </cell>
          <cell r="F564" t="str">
            <v> </v>
          </cell>
          <cell r="H564">
            <v>45793</v>
          </cell>
          <cell r="I564">
            <v>45877</v>
          </cell>
          <cell r="J564">
            <v>80</v>
          </cell>
          <cell r="K564" t="str">
            <v>Tipo: - Porc.: %</v>
          </cell>
          <cell r="L564" t="str">
            <v>FACULTAD DE CREACIÓN</v>
          </cell>
          <cell r="M564" t="str">
            <v> </v>
          </cell>
          <cell r="N564">
            <v>2450000</v>
          </cell>
          <cell r="O564" t="str">
            <v> </v>
          </cell>
          <cell r="P564">
            <v>739</v>
          </cell>
          <cell r="Q564">
            <v>6</v>
          </cell>
          <cell r="R564" t="str">
            <v>MISI - QUINTA DE MUTIS Y SEDES EXTERNAS</v>
          </cell>
          <cell r="S564" t="str">
            <v>AAT009</v>
          </cell>
        </row>
        <row r="565">
          <cell r="B565" t="str">
            <v>0FLI</v>
          </cell>
          <cell r="C565" t="str">
            <v>0FLI CURSO ENTRENAMIENTO EN ANÁLISIS AUTOMATIZADO DE MUESTRAS DE HABLA</v>
          </cell>
          <cell r="D565" t="str">
            <v>Semi-presencial</v>
          </cell>
          <cell r="E565" t="str">
            <v>CURSO (ABIERTO)</v>
          </cell>
          <cell r="F565" t="str">
            <v> </v>
          </cell>
          <cell r="H565">
            <v>45794</v>
          </cell>
          <cell r="I565">
            <v>45843</v>
          </cell>
          <cell r="J565">
            <v>64</v>
          </cell>
          <cell r="K565" t="str">
            <v>Tipo: - Porc.: %</v>
          </cell>
          <cell r="L565" t="str">
            <v>ESCUELA DE MEDICINA Y CIENCIAS DE LA SALUD</v>
          </cell>
          <cell r="M565" t="str">
            <v> </v>
          </cell>
          <cell r="N565" t="str">
            <v> </v>
          </cell>
          <cell r="O565" t="str">
            <v> </v>
          </cell>
          <cell r="P565">
            <v>739</v>
          </cell>
          <cell r="Q565">
            <v>0</v>
          </cell>
          <cell r="R565" t="str">
            <v>ACCESO REMOTO Y QUINTA DE MUTIS</v>
          </cell>
          <cell r="S565" t="str">
            <v>ABT004</v>
          </cell>
        </row>
        <row r="566">
          <cell r="B566" t="str">
            <v>0FNO</v>
          </cell>
          <cell r="C566" t="str">
            <v>0FNO TALLER AMABILIDAD Y AMOR PROPIO: MEDITACIONES PARA LA AUTOCOMPASIÓN</v>
          </cell>
          <cell r="D566" t="str">
            <v>Presencial</v>
          </cell>
          <cell r="E566" t="str">
            <v>TALLER (ABIERTO)</v>
          </cell>
          <cell r="F566" t="str">
            <v> </v>
          </cell>
          <cell r="H566">
            <v>45794</v>
          </cell>
          <cell r="I566">
            <v>45822</v>
          </cell>
          <cell r="J566">
            <v>16</v>
          </cell>
          <cell r="K566" t="str">
            <v>Tipo: - Porc.: %</v>
          </cell>
          <cell r="L566" t="str">
            <v>ESCUELA DE MEDICINA Y CIENCIAS DE LA SALUD</v>
          </cell>
          <cell r="M566" t="str">
            <v> </v>
          </cell>
          <cell r="N566">
            <v>330000</v>
          </cell>
          <cell r="O566">
            <v>0.27</v>
          </cell>
          <cell r="P566" t="str">
            <v> </v>
          </cell>
          <cell r="Q566">
            <v>0</v>
          </cell>
          <cell r="R566" t="str">
            <v>QUINTA MUTIS</v>
          </cell>
          <cell r="S566" t="str">
            <v>ABT004</v>
          </cell>
        </row>
        <row r="567">
          <cell r="B567" t="str">
            <v>0FNQ</v>
          </cell>
          <cell r="C567" t="str">
            <v>0FNQ SEMINARIO UR KIDS STORY TELLING: CONTANDO HISTORIAS CON LEGO</v>
          </cell>
          <cell r="D567" t="str">
            <v>Presencial</v>
          </cell>
          <cell r="E567" t="str">
            <v>SEMINARIO UR KIDS (ABIERTO)</v>
          </cell>
          <cell r="F567" t="str">
            <v> </v>
          </cell>
          <cell r="H567">
            <v>45794</v>
          </cell>
          <cell r="I567">
            <v>45822</v>
          </cell>
          <cell r="J567">
            <v>16</v>
          </cell>
          <cell r="K567" t="str">
            <v>Tipo: - Porc.: %</v>
          </cell>
          <cell r="L567" t="str">
            <v>DECANATURA DEL MEDIO UNIVERSITARIO</v>
          </cell>
          <cell r="M567" t="str">
            <v> </v>
          </cell>
          <cell r="N567">
            <v>420000</v>
          </cell>
          <cell r="O567">
            <v>0.28999999999999998</v>
          </cell>
          <cell r="P567" t="str">
            <v> </v>
          </cell>
          <cell r="Q567">
            <v>0</v>
          </cell>
          <cell r="R567" t="str">
            <v>QUINTA MUTIS</v>
          </cell>
          <cell r="S567" t="str">
            <v>AUT004</v>
          </cell>
        </row>
        <row r="568">
          <cell r="B568" t="str">
            <v>0FLW</v>
          </cell>
          <cell r="C568" t="str">
            <v>0FLW CURSO ARQUITECTURA Y DISEÑO INTERIOR</v>
          </cell>
          <cell r="D568" t="str">
            <v>Semi-presencial</v>
          </cell>
          <cell r="E568" t="str">
            <v>CURSO (ABIERTO)</v>
          </cell>
          <cell r="F568" t="str">
            <v> </v>
          </cell>
          <cell r="H568">
            <v>45796</v>
          </cell>
          <cell r="I568">
            <v>45903</v>
          </cell>
          <cell r="J568">
            <v>60</v>
          </cell>
          <cell r="K568" t="str">
            <v>Tipo: - Porc.: %</v>
          </cell>
          <cell r="L568" t="str">
            <v>FACULTAD DE CREACIÓN</v>
          </cell>
          <cell r="M568" t="str">
            <v> </v>
          </cell>
          <cell r="N568">
            <v>1600000</v>
          </cell>
          <cell r="O568" t="str">
            <v> </v>
          </cell>
          <cell r="P568">
            <v>739</v>
          </cell>
          <cell r="Q568">
            <v>0</v>
          </cell>
          <cell r="R568" t="str">
            <v>ACCESO REMOTO Y SEDE EXTERNA</v>
          </cell>
          <cell r="S568" t="str">
            <v>AAT003</v>
          </cell>
        </row>
        <row r="569">
          <cell r="B569" t="str">
            <v>0FMJ</v>
          </cell>
          <cell r="C569" t="str">
            <v>0FMJ GESTIÓN ÁGIL CON SCRUM</v>
          </cell>
          <cell r="D569" t="str">
            <v>Acceso Remoto</v>
          </cell>
          <cell r="E569" t="str">
            <v>CURSO (REGIÓN)</v>
          </cell>
          <cell r="F569" t="str">
            <v> </v>
          </cell>
          <cell r="H569">
            <v>45796</v>
          </cell>
          <cell r="I569">
            <v>45807</v>
          </cell>
          <cell r="J569">
            <v>30</v>
          </cell>
          <cell r="K569" t="str">
            <v>Tipo: - Porc.: %</v>
          </cell>
          <cell r="L569" t="str">
            <v>FACULTAD DE ECONOMIA</v>
          </cell>
          <cell r="M569" t="str">
            <v> </v>
          </cell>
          <cell r="N569" t="str">
            <v> </v>
          </cell>
          <cell r="O569" t="str">
            <v> </v>
          </cell>
          <cell r="P569" t="str">
            <v> </v>
          </cell>
          <cell r="Q569">
            <v>0</v>
          </cell>
          <cell r="R569" t="str">
            <v>ACCESO REMOTO</v>
          </cell>
          <cell r="S569">
            <v>0</v>
          </cell>
        </row>
        <row r="570">
          <cell r="B570" t="str">
            <v>0FMK</v>
          </cell>
          <cell r="C570" t="str">
            <v>0FMK GESTIÓN ÁGIL CON SCRUM</v>
          </cell>
          <cell r="D570" t="str">
            <v>Acceso Remoto</v>
          </cell>
          <cell r="E570" t="str">
            <v>CURSO (REGIÓN)</v>
          </cell>
          <cell r="F570" t="str">
            <v> </v>
          </cell>
          <cell r="H570">
            <v>45796</v>
          </cell>
          <cell r="I570">
            <v>45807</v>
          </cell>
          <cell r="J570">
            <v>30</v>
          </cell>
          <cell r="K570" t="str">
            <v>Tipo: - Porc.: %</v>
          </cell>
          <cell r="L570" t="str">
            <v>FACULTAD DE ECONOMIA</v>
          </cell>
          <cell r="M570" t="str">
            <v> </v>
          </cell>
          <cell r="N570">
            <v>546250</v>
          </cell>
          <cell r="O570" t="str">
            <v> </v>
          </cell>
          <cell r="P570">
            <v>739</v>
          </cell>
          <cell r="Q570">
            <v>0</v>
          </cell>
          <cell r="R570" t="str">
            <v>ACCESO REMOTO</v>
          </cell>
          <cell r="S570" t="str">
            <v>AES001</v>
          </cell>
        </row>
        <row r="571">
          <cell r="B571" t="str">
            <v>0FM4</v>
          </cell>
          <cell r="C571" t="str">
            <v>0FM4 CURSO ENFOQUES Y METODOLOGÍAS INTERCULTURALES PARA EL TRABAJO COMUNITARIO CON MUJERES</v>
          </cell>
          <cell r="D571" t="str">
            <v>Semi-presencial</v>
          </cell>
          <cell r="E571" t="str">
            <v>CURSO (ABIERTO)</v>
          </cell>
          <cell r="F571" t="str">
            <v> </v>
          </cell>
          <cell r="H571">
            <v>45796</v>
          </cell>
          <cell r="I571">
            <v>45864</v>
          </cell>
          <cell r="J571">
            <v>52</v>
          </cell>
          <cell r="K571" t="str">
            <v>Tipo: - Porc.: %</v>
          </cell>
          <cell r="L571" t="str">
            <v>JANUS - VICERRECTORIA</v>
          </cell>
          <cell r="M571" t="str">
            <v> </v>
          </cell>
          <cell r="N571">
            <v>1400000</v>
          </cell>
          <cell r="O571" t="str">
            <v> </v>
          </cell>
          <cell r="P571">
            <v>739</v>
          </cell>
          <cell r="Q571">
            <v>0</v>
          </cell>
          <cell r="R571" t="str">
            <v xml:space="preserve">ACCESO REMOTO Y QUINTA DE MUTIS </v>
          </cell>
          <cell r="S571" t="str">
            <v>AVT001</v>
          </cell>
        </row>
        <row r="572">
          <cell r="B572" t="str">
            <v>0FM6</v>
          </cell>
          <cell r="C572" t="str">
            <v>0FM6 CURSO MÉTODOS MIXTOS DE INVESTIGACIÓN SOCIAL</v>
          </cell>
          <cell r="D572" t="str">
            <v>Acceso Remoto</v>
          </cell>
          <cell r="E572" t="str">
            <v>CURSO (ABIERTO)</v>
          </cell>
          <cell r="F572" t="str">
            <v> </v>
          </cell>
          <cell r="H572">
            <v>45796</v>
          </cell>
          <cell r="I572">
            <v>45833</v>
          </cell>
          <cell r="J572">
            <v>50</v>
          </cell>
          <cell r="K572" t="str">
            <v>Tipo: - Porc.: %</v>
          </cell>
          <cell r="L572" t="str">
            <v>ESCUELA DE CIENCIAS HUMANAS</v>
          </cell>
          <cell r="M572" t="str">
            <v> </v>
          </cell>
          <cell r="N572">
            <v>1100000</v>
          </cell>
          <cell r="O572" t="str">
            <v> </v>
          </cell>
          <cell r="P572">
            <v>739</v>
          </cell>
          <cell r="Q572">
            <v>0</v>
          </cell>
          <cell r="R572" t="str">
            <v>ACCESO REMOTO</v>
          </cell>
          <cell r="S572" t="str">
            <v>ACT011</v>
          </cell>
        </row>
        <row r="573">
          <cell r="B573" t="str">
            <v>0FGE</v>
          </cell>
          <cell r="C573" t="str">
            <v>0FGE DIPLOMADO ESPECIALIZADO EN DERECHO COMERCIAL</v>
          </cell>
          <cell r="D573" t="str">
            <v>Acceso Remoto</v>
          </cell>
          <cell r="E573" t="str">
            <v>DIPLOMADO (REGIÓN)</v>
          </cell>
          <cell r="F573" t="str">
            <v>EMPRESA - 901595318 JVL PROFESIONALES INTEGRALES LTDA</v>
          </cell>
          <cell r="H573">
            <v>45797</v>
          </cell>
          <cell r="I573">
            <v>45860</v>
          </cell>
          <cell r="J573">
            <v>90</v>
          </cell>
          <cell r="K573" t="str">
            <v>Tipo: - Porc.: %</v>
          </cell>
          <cell r="L573" t="str">
            <v>JURISPRUDENCIA</v>
          </cell>
          <cell r="M573" t="str">
            <v> </v>
          </cell>
          <cell r="N573">
            <v>2800000</v>
          </cell>
          <cell r="O573" t="str">
            <v> </v>
          </cell>
          <cell r="P573">
            <v>739</v>
          </cell>
          <cell r="Q573">
            <v>0</v>
          </cell>
          <cell r="R573" t="str">
            <v>ACCESO REMOTO</v>
          </cell>
          <cell r="S573" t="str">
            <v>AJT019</v>
          </cell>
        </row>
        <row r="574">
          <cell r="B574" t="str">
            <v>0FJL</v>
          </cell>
          <cell r="C574" t="str">
            <v>0FJL DIPLOMADO EN GESTIÓN EFICIENTE DE LA TESORERÍA, FLUJO DE EFECTIVO Y PRESUPUESTO</v>
          </cell>
          <cell r="D574" t="str">
            <v>Acceso Remoto</v>
          </cell>
          <cell r="E574" t="str">
            <v>DIPLOMADO (REGIÓN)</v>
          </cell>
          <cell r="F574" t="str">
            <v> </v>
          </cell>
          <cell r="H574">
            <v>45797</v>
          </cell>
          <cell r="I574">
            <v>45840</v>
          </cell>
          <cell r="J574">
            <v>80</v>
          </cell>
          <cell r="K574" t="str">
            <v>Tipo: - Porc.: %</v>
          </cell>
          <cell r="L574" t="str">
            <v>FACULTAD DE ECONOMIA</v>
          </cell>
          <cell r="M574" t="str">
            <v> </v>
          </cell>
          <cell r="N574">
            <v>3168000</v>
          </cell>
          <cell r="O574" t="str">
            <v> </v>
          </cell>
          <cell r="P574">
            <v>739</v>
          </cell>
          <cell r="Q574">
            <v>0</v>
          </cell>
          <cell r="R574" t="str">
            <v>ACCESO REMOTO</v>
          </cell>
          <cell r="S574" t="str">
            <v>AET020</v>
          </cell>
        </row>
        <row r="575">
          <cell r="B575" t="str">
            <v>0FKP</v>
          </cell>
          <cell r="C575" t="str">
            <v>G9 - TALLERES UR EMOTION ECOSISTEMA - DICO</v>
          </cell>
          <cell r="D575" t="str">
            <v>Presencial</v>
          </cell>
          <cell r="E575" t="str">
            <v>CURSO (CORPORATIVOS)</v>
          </cell>
          <cell r="F575" t="str">
            <v>EMPRESA - 860007336 CAJA COLOMBIANA DE SUBSIDIO FAMILIAR-COLSUBSIDIO</v>
          </cell>
          <cell r="H575">
            <v>45797</v>
          </cell>
          <cell r="I575">
            <v>45797</v>
          </cell>
          <cell r="J575">
            <v>1</v>
          </cell>
          <cell r="K575" t="str">
            <v>Tipo: - Porc.: %</v>
          </cell>
          <cell r="L575" t="str">
            <v>DECANATURA DEL MEDIO UNIVERSITARIO</v>
          </cell>
          <cell r="M575" t="str">
            <v> </v>
          </cell>
          <cell r="N575" t="str">
            <v> </v>
          </cell>
          <cell r="O575" t="str">
            <v> </v>
          </cell>
          <cell r="P575" t="str">
            <v> </v>
          </cell>
          <cell r="Q575">
            <v>0</v>
          </cell>
          <cell r="R575" t="str">
            <v xml:space="preserve">TALLER PRESENCIAL UR EMOTION 1 HORA </v>
          </cell>
          <cell r="S575" t="str">
            <v>AUT006</v>
          </cell>
        </row>
        <row r="576">
          <cell r="B576" t="str">
            <v>0FLT</v>
          </cell>
          <cell r="C576" t="str">
            <v>0FLT DIPLOMADO EN MARKETING DIGITAL CON INTELIGENCIA ARTIFICIAL</v>
          </cell>
          <cell r="D576" t="str">
            <v>Acceso Remoto</v>
          </cell>
          <cell r="E576" t="str">
            <v>DIPLOMADO (GSB)</v>
          </cell>
          <cell r="F576" t="str">
            <v> </v>
          </cell>
          <cell r="H576">
            <v>45797</v>
          </cell>
          <cell r="I576">
            <v>45896</v>
          </cell>
          <cell r="J576">
            <v>90</v>
          </cell>
          <cell r="K576" t="str">
            <v>Tipo: - Porc.: %</v>
          </cell>
          <cell r="L576" t="str">
            <v>ESCUELA DE ADMINISTRACION</v>
          </cell>
          <cell r="M576" t="str">
            <v> </v>
          </cell>
          <cell r="N576">
            <v>3000000</v>
          </cell>
          <cell r="O576" t="str">
            <v> </v>
          </cell>
          <cell r="P576">
            <v>739</v>
          </cell>
          <cell r="Q576">
            <v>0</v>
          </cell>
          <cell r="R576" t="str">
            <v>ACCESO REMOTO</v>
          </cell>
          <cell r="S576" t="str">
            <v>AFT004</v>
          </cell>
        </row>
        <row r="577">
          <cell r="B577" t="str">
            <v>0FMX</v>
          </cell>
          <cell r="C577" t="str">
            <v>0FMX SEMINARIO DE ETIMOLOGÍA DEL ESPAÑOL</v>
          </cell>
          <cell r="D577" t="str">
            <v>Acceso Remoto</v>
          </cell>
          <cell r="E577" t="str">
            <v>SEMINARIO (ABIERTO)</v>
          </cell>
          <cell r="F577" t="str">
            <v> </v>
          </cell>
          <cell r="H577">
            <v>45797</v>
          </cell>
          <cell r="I577">
            <v>45820</v>
          </cell>
          <cell r="J577">
            <v>24</v>
          </cell>
          <cell r="K577" t="str">
            <v>Tipo: - Porc.: %</v>
          </cell>
          <cell r="L577" t="str">
            <v>ESCUELA DE CIENCIAS HUMANAS</v>
          </cell>
          <cell r="M577" t="str">
            <v> </v>
          </cell>
          <cell r="N577">
            <v>460000</v>
          </cell>
          <cell r="O577" t="str">
            <v> </v>
          </cell>
          <cell r="P577">
            <v>739</v>
          </cell>
          <cell r="Q577">
            <v>0</v>
          </cell>
          <cell r="R577" t="str">
            <v>ACCESO REMOTO</v>
          </cell>
          <cell r="S577" t="str">
            <v>ACT011</v>
          </cell>
        </row>
        <row r="578">
          <cell r="B578" t="str">
            <v>0FM7</v>
          </cell>
          <cell r="C578" t="str">
            <v>0FM7 CURSO DE ACTUALIZACIÓN EN DERECHO SOCIETARIO</v>
          </cell>
          <cell r="D578" t="str">
            <v>Acceso Remoto</v>
          </cell>
          <cell r="E578" t="str">
            <v>CURSO (ABIERTO)</v>
          </cell>
          <cell r="F578" t="str">
            <v> </v>
          </cell>
          <cell r="H578">
            <v>45797</v>
          </cell>
          <cell r="I578">
            <v>45841</v>
          </cell>
          <cell r="J578">
            <v>42</v>
          </cell>
          <cell r="K578" t="str">
            <v>Tipo: - Porc.: %</v>
          </cell>
          <cell r="L578" t="str">
            <v>JURISPRUDENCIA</v>
          </cell>
          <cell r="M578" t="str">
            <v> </v>
          </cell>
          <cell r="N578">
            <v>1750000</v>
          </cell>
          <cell r="O578" t="str">
            <v> </v>
          </cell>
          <cell r="P578">
            <v>739</v>
          </cell>
          <cell r="Q578">
            <v>0</v>
          </cell>
          <cell r="R578" t="str">
            <v>ACCESO REMOTO</v>
          </cell>
          <cell r="S578" t="str">
            <v>AJT011</v>
          </cell>
        </row>
        <row r="579">
          <cell r="B579" t="str">
            <v>0FGC</v>
          </cell>
          <cell r="C579" t="str">
            <v>0FGC CURSO MANEJO ESTRATÉGICO DE LA ESTABILIDAD REFORZADA POR SALUD Y DE LA ESTABILIDAD REFORZADA OCUPACIONAL EN LAS ORGANIZACIONES</v>
          </cell>
          <cell r="D579" t="str">
            <v>Acceso Remoto</v>
          </cell>
          <cell r="E579" t="str">
            <v>CURSO (REGIÓN)</v>
          </cell>
          <cell r="F579" t="str">
            <v>EMPRESA - 901595318 JVL PROFESIONALES INTEGRALES LTDA</v>
          </cell>
          <cell r="H579">
            <v>45798</v>
          </cell>
          <cell r="I579">
            <v>45811</v>
          </cell>
          <cell r="J579">
            <v>21</v>
          </cell>
          <cell r="K579" t="str">
            <v>Tipo: - Porc.: %</v>
          </cell>
          <cell r="L579" t="str">
            <v>JURISPRUDENCIA</v>
          </cell>
          <cell r="M579" t="str">
            <v> </v>
          </cell>
          <cell r="N579">
            <v>685000</v>
          </cell>
          <cell r="O579" t="str">
            <v> </v>
          </cell>
          <cell r="P579">
            <v>739</v>
          </cell>
          <cell r="Q579">
            <v>1</v>
          </cell>
          <cell r="R579" t="str">
            <v>ACCESO REMOTO</v>
          </cell>
          <cell r="S579" t="str">
            <v>AJT019</v>
          </cell>
        </row>
        <row r="580">
          <cell r="B580" t="str">
            <v>0FMB</v>
          </cell>
          <cell r="C580" t="str">
            <v>0FMB CURSO AUDITOR INTERNO ISO/IEC 27001:2022 SISTEMA DE GESTIÓN DE LA SEGURIDAD DE LA INFORMACIÓN, CIBERSEGURIDAD Y PROTECCIÓN DE LA PRIVACIDAD</v>
          </cell>
          <cell r="D580" t="str">
            <v>Acceso Remoto</v>
          </cell>
          <cell r="E580" t="str">
            <v>CURSO (ABIERTO)</v>
          </cell>
          <cell r="F580" t="str">
            <v> </v>
          </cell>
          <cell r="H580">
            <v>45798</v>
          </cell>
          <cell r="I580">
            <v>45833</v>
          </cell>
          <cell r="J580">
            <v>32</v>
          </cell>
          <cell r="K580" t="str">
            <v>Tipo: - Porc.: %</v>
          </cell>
          <cell r="L580" t="str">
            <v>ESCUELA DE INGENIERÍA, CIENCIA Y TECNOLOGÍA</v>
          </cell>
          <cell r="M580" t="str">
            <v> </v>
          </cell>
          <cell r="N580">
            <v>1200000</v>
          </cell>
          <cell r="O580" t="str">
            <v> </v>
          </cell>
          <cell r="P580">
            <v>739</v>
          </cell>
          <cell r="Q580">
            <v>0</v>
          </cell>
          <cell r="R580" t="str">
            <v>ACCESO REMOTO</v>
          </cell>
          <cell r="S580" t="str">
            <v>AIT002</v>
          </cell>
        </row>
        <row r="581">
          <cell r="B581" t="str">
            <v>0FNR</v>
          </cell>
          <cell r="C581" t="str">
            <v>0FNR SEMINARIO UR SENIOR JARDINES VERTICALES, MUROS Y TECHOS VERDES EN CASA</v>
          </cell>
          <cell r="D581" t="str">
            <v>Acceso Remoto</v>
          </cell>
          <cell r="E581" t="str">
            <v>SEMINARIO UR SENIOR (ABIERTO)</v>
          </cell>
          <cell r="F581" t="str">
            <v> </v>
          </cell>
          <cell r="H581">
            <v>45798</v>
          </cell>
          <cell r="I581">
            <v>45822</v>
          </cell>
          <cell r="J581">
            <v>16</v>
          </cell>
          <cell r="K581" t="str">
            <v>Tipo: - Porc.: %</v>
          </cell>
          <cell r="L581" t="str">
            <v>FACULTAD DE CIENCIAS NATURALES</v>
          </cell>
          <cell r="M581" t="str">
            <v> </v>
          </cell>
          <cell r="N581">
            <v>320000</v>
          </cell>
          <cell r="O581">
            <v>0.25</v>
          </cell>
          <cell r="P581" t="str">
            <v> </v>
          </cell>
          <cell r="Q581">
            <v>0</v>
          </cell>
          <cell r="R581" t="str">
            <v>ACCESO REMOTO</v>
          </cell>
          <cell r="S581" t="str">
            <v>ADT011</v>
          </cell>
        </row>
        <row r="582">
          <cell r="B582" t="str">
            <v>0FIN</v>
          </cell>
          <cell r="C582" t="str">
            <v>0FIN DIPLOMADO ATENCIÓN PRIMARIA EN SALUD PARA LA PRIMERA INFANCIA</v>
          </cell>
          <cell r="D582" t="str">
            <v>Acceso Remoto</v>
          </cell>
          <cell r="E582" t="str">
            <v>DIPLOMADO (ABIERTO)</v>
          </cell>
          <cell r="F582" t="str">
            <v> </v>
          </cell>
          <cell r="H582">
            <v>45799</v>
          </cell>
          <cell r="I582">
            <v>45919</v>
          </cell>
          <cell r="J582">
            <v>102</v>
          </cell>
          <cell r="K582" t="str">
            <v>Tipo: - Porc.: %</v>
          </cell>
          <cell r="L582" t="str">
            <v>ESCUELA DE MEDICINA Y CIENCIAS DE LA SALUD</v>
          </cell>
          <cell r="M582" t="str">
            <v> </v>
          </cell>
          <cell r="N582">
            <v>450000</v>
          </cell>
          <cell r="O582" t="str">
            <v> </v>
          </cell>
          <cell r="P582">
            <v>739</v>
          </cell>
          <cell r="Q582">
            <v>0</v>
          </cell>
          <cell r="R582" t="str">
            <v>ACCESO REMOTO</v>
          </cell>
          <cell r="S582" t="str">
            <v>ABT011</v>
          </cell>
        </row>
        <row r="583">
          <cell r="B583" t="str">
            <v>0FBM</v>
          </cell>
          <cell r="C583" t="str">
            <v>CURSO EN DACTILOSCOPIA, DOCUMENTOLOGÍA Y GRAFOLOGÍA</v>
          </cell>
          <cell r="D583" t="str">
            <v>Presencial</v>
          </cell>
          <cell r="E583" t="str">
            <v>CURSO (CORPORATIVOS)</v>
          </cell>
          <cell r="F583" t="str">
            <v>EMPRESA - 8600219677 CAJA HONOR</v>
          </cell>
          <cell r="H583">
            <v>45800</v>
          </cell>
          <cell r="I583">
            <v>45800</v>
          </cell>
          <cell r="J583">
            <v>8</v>
          </cell>
          <cell r="K583" t="str">
            <v>Tipo: TURNO - Porc.: 85%</v>
          </cell>
          <cell r="L583" t="str">
            <v>JURISPRUDENCIA</v>
          </cell>
          <cell r="M583" t="str">
            <v> </v>
          </cell>
          <cell r="N583">
            <v>5900000</v>
          </cell>
          <cell r="O583" t="str">
            <v> </v>
          </cell>
          <cell r="P583">
            <v>739</v>
          </cell>
          <cell r="Q583">
            <v>0</v>
          </cell>
          <cell r="R583" t="str">
            <v>PRESENCIAL SEDE CLAUSTRO</v>
          </cell>
          <cell r="S583" t="str">
            <v>AJT003</v>
          </cell>
        </row>
        <row r="584">
          <cell r="B584" t="str">
            <v>0FKQ</v>
          </cell>
          <cell r="C584" t="str">
            <v>G10 - TALLERES UR EMOTION ECOSISTEMA - DICO</v>
          </cell>
          <cell r="D584" t="str">
            <v>Presencial</v>
          </cell>
          <cell r="E584" t="str">
            <v>CURSO (CORPORATIVOS)</v>
          </cell>
          <cell r="F584" t="str">
            <v>EMPRESA - 860007336 CAJA COLOMBIANA DE SUBSIDIO FAMILIAR-COLSUBSIDIO</v>
          </cell>
          <cell r="H584">
            <v>45800</v>
          </cell>
          <cell r="I584">
            <v>45800</v>
          </cell>
          <cell r="J584">
            <v>1</v>
          </cell>
          <cell r="K584" t="str">
            <v>Tipo: - Porc.: %</v>
          </cell>
          <cell r="L584" t="str">
            <v>DECANATURA DEL MEDIO UNIVERSITARIO</v>
          </cell>
          <cell r="M584" t="str">
            <v> </v>
          </cell>
          <cell r="N584" t="str">
            <v> </v>
          </cell>
          <cell r="O584" t="str">
            <v> </v>
          </cell>
          <cell r="P584" t="str">
            <v> </v>
          </cell>
          <cell r="Q584">
            <v>0</v>
          </cell>
          <cell r="R584" t="str">
            <v xml:space="preserve">TALLER PRESENCIAL UR EMOTION 1 HORA </v>
          </cell>
          <cell r="S584" t="str">
            <v>AUT006</v>
          </cell>
        </row>
        <row r="585">
          <cell r="B585" t="str">
            <v>0FM9</v>
          </cell>
          <cell r="C585" t="str">
            <v>0FM9 CURSO FUNDAMENTOS DE CULTIVO CELULAR Y NOMENCLATURA EN CITOGENÓMICA HUMANA</v>
          </cell>
          <cell r="D585" t="str">
            <v>Acceso Remoto</v>
          </cell>
          <cell r="E585" t="str">
            <v>CURSO (ABIERTO)</v>
          </cell>
          <cell r="F585" t="str">
            <v> </v>
          </cell>
          <cell r="H585">
            <v>45800</v>
          </cell>
          <cell r="I585">
            <v>45877</v>
          </cell>
          <cell r="J585">
            <v>69</v>
          </cell>
          <cell r="K585" t="str">
            <v>Tipo: - Porc.: %</v>
          </cell>
          <cell r="L585" t="str">
            <v>FACULTAD DE CIENCIAS NATURALES</v>
          </cell>
          <cell r="M585" t="str">
            <v> </v>
          </cell>
          <cell r="N585">
            <v>2000000</v>
          </cell>
          <cell r="O585" t="str">
            <v> </v>
          </cell>
          <cell r="P585">
            <v>739</v>
          </cell>
          <cell r="Q585">
            <v>0</v>
          </cell>
          <cell r="R585" t="str">
            <v>ACCESO REMOTO</v>
          </cell>
          <cell r="S585" t="str">
            <v>ADT011</v>
          </cell>
        </row>
        <row r="586">
          <cell r="B586" t="str">
            <v>0FNP</v>
          </cell>
          <cell r="C586" t="str">
            <v>0FNP TALLER DE DANZATERAPIA: EMPODERAMIENTO Y CONSCIENCIA CORPORAL</v>
          </cell>
          <cell r="D586" t="str">
            <v>Presencial</v>
          </cell>
          <cell r="E586" t="str">
            <v>TALLER (ABIERTO)</v>
          </cell>
          <cell r="F586" t="str">
            <v> </v>
          </cell>
          <cell r="H586">
            <v>45801</v>
          </cell>
          <cell r="I586">
            <v>45836</v>
          </cell>
          <cell r="J586">
            <v>12</v>
          </cell>
          <cell r="K586" t="str">
            <v>Tipo: - Porc.: %</v>
          </cell>
          <cell r="L586" t="str">
            <v>DECANATURA DEL MEDIO UNIVERSITARIO</v>
          </cell>
          <cell r="M586" t="str">
            <v> </v>
          </cell>
          <cell r="N586">
            <v>362000</v>
          </cell>
          <cell r="O586">
            <v>0.27</v>
          </cell>
          <cell r="P586" t="str">
            <v> </v>
          </cell>
          <cell r="Q586">
            <v>0</v>
          </cell>
          <cell r="R586" t="str">
            <v>QUINTA MUTIS SALÓN DE DANZAS</v>
          </cell>
          <cell r="S586" t="str">
            <v>AUT004</v>
          </cell>
        </row>
        <row r="587">
          <cell r="B587" t="str">
            <v>0FHK</v>
          </cell>
          <cell r="C587" t="str">
            <v>0FHK DIPLOMADO EN DERECHO LABORAL PARA NO ABOGADOS GR2</v>
          </cell>
          <cell r="D587" t="str">
            <v>Acceso Remoto</v>
          </cell>
          <cell r="E587" t="str">
            <v>DIPLOMADO (ABIERTO)</v>
          </cell>
          <cell r="F587" t="str">
            <v> </v>
          </cell>
          <cell r="H587">
            <v>45803</v>
          </cell>
          <cell r="I587">
            <v>45910</v>
          </cell>
          <cell r="J587">
            <v>128</v>
          </cell>
          <cell r="K587" t="str">
            <v>Tipo: - Porc.: %</v>
          </cell>
          <cell r="L587" t="str">
            <v>JURISPRUDENCIA</v>
          </cell>
          <cell r="M587" t="str">
            <v> </v>
          </cell>
          <cell r="N587">
            <v>3652000</v>
          </cell>
          <cell r="O587" t="str">
            <v> </v>
          </cell>
          <cell r="P587">
            <v>739</v>
          </cell>
          <cell r="Q587">
            <v>0</v>
          </cell>
          <cell r="R587" t="str">
            <v>ACCESO REMOTO</v>
          </cell>
          <cell r="S587" t="str">
            <v>AJT011</v>
          </cell>
        </row>
        <row r="588">
          <cell r="B588" t="str">
            <v>0FHN</v>
          </cell>
          <cell r="C588" t="str">
            <v>0FHN CURSO RENTAS CORTAS-REAL STATE: FUNDAMENTOS DE INVERSIÓN Y ANÁLISIS GR2</v>
          </cell>
          <cell r="D588" t="str">
            <v>Acceso Remoto</v>
          </cell>
          <cell r="E588" t="str">
            <v>CURSO (ABIERTO)</v>
          </cell>
          <cell r="F588" t="str">
            <v> </v>
          </cell>
          <cell r="H588">
            <v>45803</v>
          </cell>
          <cell r="I588">
            <v>45888</v>
          </cell>
          <cell r="J588">
            <v>39</v>
          </cell>
          <cell r="K588" t="str">
            <v>Tipo: - Porc.: %</v>
          </cell>
          <cell r="L588" t="str">
            <v>FACULTAD DE ECONOMIA</v>
          </cell>
          <cell r="M588" t="str">
            <v> </v>
          </cell>
          <cell r="N588">
            <v>1200000</v>
          </cell>
          <cell r="O588" t="str">
            <v> </v>
          </cell>
          <cell r="P588">
            <v>739</v>
          </cell>
          <cell r="Q588">
            <v>0</v>
          </cell>
          <cell r="R588" t="str">
            <v>ACCESO REMOTO</v>
          </cell>
          <cell r="S588" t="str">
            <v>AET011</v>
          </cell>
        </row>
        <row r="589">
          <cell r="B589" t="str">
            <v>0FJK</v>
          </cell>
          <cell r="C589" t="str">
            <v>0FJK DIPLOMADO VIRTUAL EN CONTRATACIÓN ESTATAL</v>
          </cell>
          <cell r="D589" t="str">
            <v>Virtual</v>
          </cell>
          <cell r="E589" t="str">
            <v>DIPLOMADO (REGIÓN)</v>
          </cell>
          <cell r="F589" t="str">
            <v> </v>
          </cell>
          <cell r="H589">
            <v>45803</v>
          </cell>
          <cell r="I589">
            <v>45914</v>
          </cell>
          <cell r="J589">
            <v>80</v>
          </cell>
          <cell r="K589" t="str">
            <v>Tipo: - Porc.: %</v>
          </cell>
          <cell r="L589" t="str">
            <v>JURISPRUDENCIA</v>
          </cell>
          <cell r="M589" t="str">
            <v> </v>
          </cell>
          <cell r="N589">
            <v>2200000</v>
          </cell>
          <cell r="O589" t="str">
            <v> </v>
          </cell>
          <cell r="P589">
            <v>739</v>
          </cell>
          <cell r="Q589">
            <v>0</v>
          </cell>
          <cell r="R589" t="str">
            <v>VIRTUAL</v>
          </cell>
          <cell r="S589" t="str">
            <v>AJT019</v>
          </cell>
        </row>
        <row r="590">
          <cell r="B590" t="str">
            <v>0FJN</v>
          </cell>
          <cell r="C590" t="str">
            <v>0FJN DIPLOMADO ESTRATEGIAS AVANZADAS DE ANÁLISIS Y VISUALIZACIÓN DE DATOS USANDO POWER BI</v>
          </cell>
          <cell r="D590" t="str">
            <v>Acceso Remoto</v>
          </cell>
          <cell r="E590" t="str">
            <v>DIPLOMADO (REGIÓN)</v>
          </cell>
          <cell r="F590" t="str">
            <v> </v>
          </cell>
          <cell r="H590">
            <v>45803</v>
          </cell>
          <cell r="I590">
            <v>45939</v>
          </cell>
          <cell r="J590">
            <v>96</v>
          </cell>
          <cell r="K590" t="str">
            <v>Tipo: - Porc.: %</v>
          </cell>
          <cell r="L590" t="str">
            <v>ESCUELA DE INGENIERÍA, CIENCIA Y TECNOLOGÍA</v>
          </cell>
          <cell r="M590" t="str">
            <v> </v>
          </cell>
          <cell r="N590">
            <v>2650000</v>
          </cell>
          <cell r="O590" t="str">
            <v> </v>
          </cell>
          <cell r="P590">
            <v>739</v>
          </cell>
          <cell r="Q590">
            <v>0</v>
          </cell>
          <cell r="R590" t="str">
            <v>ACCESO REMOTO</v>
          </cell>
          <cell r="S590" t="str">
            <v>AIT002</v>
          </cell>
        </row>
        <row r="591">
          <cell r="B591" t="str">
            <v>0FJF</v>
          </cell>
          <cell r="C591" t="str">
            <v>0FJF DIPLOMADO INTELIGENCIA ARTIFICIAL EN SALUD</v>
          </cell>
          <cell r="D591" t="str">
            <v>Acceso Remoto</v>
          </cell>
          <cell r="E591" t="str">
            <v>DIPLOMADO (REGIÓN)</v>
          </cell>
          <cell r="F591" t="str">
            <v>EMPRESA - 8909837226 EIA</v>
          </cell>
          <cell r="H591">
            <v>45804</v>
          </cell>
          <cell r="I591">
            <v>45897</v>
          </cell>
          <cell r="J591">
            <v>81</v>
          </cell>
          <cell r="K591" t="str">
            <v>Tipo: - Porc.: %</v>
          </cell>
          <cell r="L591" t="str">
            <v>ESCUELA DE MEDICINA Y CIENCIAS DE LA SALUD</v>
          </cell>
          <cell r="M591" t="str">
            <v> </v>
          </cell>
          <cell r="N591">
            <v>2700000</v>
          </cell>
          <cell r="O591" t="str">
            <v> </v>
          </cell>
          <cell r="P591">
            <v>739</v>
          </cell>
          <cell r="Q591">
            <v>0</v>
          </cell>
          <cell r="R591" t="str">
            <v>ACCESO REMOTO</v>
          </cell>
          <cell r="S591" t="str">
            <v>ABT024</v>
          </cell>
        </row>
        <row r="592">
          <cell r="B592" t="str">
            <v>0FJM</v>
          </cell>
          <cell r="C592" t="str">
            <v>0FJM CURSO LEGALTECH</v>
          </cell>
          <cell r="D592" t="str">
            <v>Acceso Remoto</v>
          </cell>
          <cell r="E592" t="str">
            <v>CURSO (REGIÓN)</v>
          </cell>
          <cell r="F592" t="str">
            <v> </v>
          </cell>
          <cell r="H592">
            <v>45804</v>
          </cell>
          <cell r="I592">
            <v>45839</v>
          </cell>
          <cell r="J592">
            <v>32</v>
          </cell>
          <cell r="K592" t="str">
            <v>Tipo: - Porc.: %</v>
          </cell>
          <cell r="L592" t="str">
            <v>ESCUELA DE ADMINISTRACION</v>
          </cell>
          <cell r="M592" t="str">
            <v> </v>
          </cell>
          <cell r="N592">
            <v>1650000</v>
          </cell>
          <cell r="O592" t="str">
            <v> </v>
          </cell>
          <cell r="P592">
            <v>739</v>
          </cell>
          <cell r="Q592">
            <v>0</v>
          </cell>
          <cell r="R592" t="str">
            <v>ACCESO REMOTO</v>
          </cell>
          <cell r="S592" t="str">
            <v>AFT021</v>
          </cell>
        </row>
        <row r="593">
          <cell r="B593" t="str">
            <v>0FJO</v>
          </cell>
          <cell r="C593" t="str">
            <v>0FJO DIPLOMADO EN DERECHO AGRARIO (REGIÓN)</v>
          </cell>
          <cell r="D593" t="str">
            <v>Acceso Remoto</v>
          </cell>
          <cell r="E593" t="str">
            <v>DIPLOMADO (REGIÓN)</v>
          </cell>
          <cell r="F593" t="str">
            <v> </v>
          </cell>
          <cell r="H593">
            <v>45804</v>
          </cell>
          <cell r="I593">
            <v>45855</v>
          </cell>
          <cell r="J593">
            <v>96</v>
          </cell>
          <cell r="K593" t="str">
            <v>Tipo: - Porc.: %</v>
          </cell>
          <cell r="L593" t="str">
            <v>JURISPRUDENCIA</v>
          </cell>
          <cell r="M593" t="str">
            <v> </v>
          </cell>
          <cell r="N593">
            <v>2800000</v>
          </cell>
          <cell r="O593" t="str">
            <v> </v>
          </cell>
          <cell r="P593">
            <v>739</v>
          </cell>
          <cell r="Q593">
            <v>0</v>
          </cell>
          <cell r="R593" t="str">
            <v>ACCESO REMOTO</v>
          </cell>
          <cell r="S593" t="str">
            <v>AJT019</v>
          </cell>
        </row>
        <row r="594">
          <cell r="B594" t="str">
            <v>0FKR</v>
          </cell>
          <cell r="C594" t="str">
            <v>G11 - TALLERES UR EMOTION ECOSISTEMA - DICO</v>
          </cell>
          <cell r="D594" t="str">
            <v>Presencial</v>
          </cell>
          <cell r="E594" t="str">
            <v>CURSO (CORPORATIVOS)</v>
          </cell>
          <cell r="F594" t="str">
            <v>EMPRESA - 860007336 CAJA COLOMBIANA DE SUBSIDIO FAMILIAR-COLSUBSIDIO</v>
          </cell>
          <cell r="H594">
            <v>45804</v>
          </cell>
          <cell r="I594">
            <v>45804</v>
          </cell>
          <cell r="J594">
            <v>1</v>
          </cell>
          <cell r="K594" t="str">
            <v>Tipo: - Porc.: %</v>
          </cell>
          <cell r="L594" t="str">
            <v>DECANATURA DEL MEDIO UNIVERSITARIO</v>
          </cell>
          <cell r="M594" t="str">
            <v> </v>
          </cell>
          <cell r="N594" t="str">
            <v> </v>
          </cell>
          <cell r="O594" t="str">
            <v> </v>
          </cell>
          <cell r="P594" t="str">
            <v> </v>
          </cell>
          <cell r="Q594">
            <v>0</v>
          </cell>
          <cell r="R594" t="str">
            <v xml:space="preserve">TALLER PRESENCIAL UR EMOTION 1 HORA </v>
          </cell>
          <cell r="S594" t="str">
            <v>AUT006</v>
          </cell>
        </row>
        <row r="595">
          <cell r="B595" t="str">
            <v>0FLU</v>
          </cell>
          <cell r="C595" t="str">
            <v>0FLU DIPLOMADO DATA SCIENCE EN PEOPLE ANALYTICS GR2</v>
          </cell>
          <cell r="D595" t="str">
            <v>Acceso Remoto</v>
          </cell>
          <cell r="E595" t="str">
            <v>DIPLOMADO (ABIERTO)</v>
          </cell>
          <cell r="F595" t="str">
            <v> </v>
          </cell>
          <cell r="H595">
            <v>45804</v>
          </cell>
          <cell r="I595">
            <v>45918</v>
          </cell>
          <cell r="J595">
            <v>100</v>
          </cell>
          <cell r="K595" t="str">
            <v>Tipo: - Porc.: %</v>
          </cell>
          <cell r="L595" t="str">
            <v>ESCUELA DE ADMINISTRACION</v>
          </cell>
          <cell r="M595" t="str">
            <v> </v>
          </cell>
          <cell r="N595">
            <v>3290000</v>
          </cell>
          <cell r="O595" t="str">
            <v> </v>
          </cell>
          <cell r="P595">
            <v>739</v>
          </cell>
          <cell r="Q595">
            <v>0</v>
          </cell>
          <cell r="R595" t="str">
            <v>ACCESO REMOTO</v>
          </cell>
          <cell r="S595" t="str">
            <v>AFT011</v>
          </cell>
        </row>
        <row r="596">
          <cell r="B596" t="str">
            <v>0F9X</v>
          </cell>
          <cell r="C596" t="str">
            <v>0F9X MARKETING ESTRATÉGICO PARA ABOGADOS</v>
          </cell>
          <cell r="D596" t="str">
            <v>Acceso Remoto</v>
          </cell>
          <cell r="E596" t="str">
            <v>SEMINARIO (GSB)</v>
          </cell>
          <cell r="F596" t="str">
            <v> </v>
          </cell>
          <cell r="H596">
            <v>45804</v>
          </cell>
          <cell r="I596">
            <v>45813</v>
          </cell>
          <cell r="J596">
            <v>18</v>
          </cell>
          <cell r="K596" t="str">
            <v>Tipo: - Porc.: %</v>
          </cell>
          <cell r="L596" t="str">
            <v>ESCUELA DE ADMINISTRACION</v>
          </cell>
          <cell r="M596" t="str">
            <v> </v>
          </cell>
          <cell r="N596">
            <v>480000</v>
          </cell>
          <cell r="O596" t="str">
            <v> </v>
          </cell>
          <cell r="P596">
            <v>739</v>
          </cell>
          <cell r="Q596">
            <v>4</v>
          </cell>
          <cell r="R596" t="str">
            <v>REMOTO</v>
          </cell>
          <cell r="S596" t="str">
            <v>AFT004</v>
          </cell>
        </row>
        <row r="597">
          <cell r="B597" t="str">
            <v>0FFQ</v>
          </cell>
          <cell r="C597" t="str">
            <v>0FFQ DIPLOMADO ALTERNATIVAS TERAPÉUTICAS BIOLÓGICAS: HOMEOPATÍA, BIORREGULADORA (HOMOTOXICOLOGÍA), NUTRICIÓN ORTOMOLECULAR Y DE QUELACIÓN (SUEROTERAPIA), OZONOTERAPIA, ESENCIAS FLORALES GR2</v>
          </cell>
          <cell r="D597" t="str">
            <v>Semi-presencial</v>
          </cell>
          <cell r="E597" t="str">
            <v>DIPLOMADO (ABIERTO)</v>
          </cell>
          <cell r="F597" t="str">
            <v> </v>
          </cell>
          <cell r="H597">
            <v>45806</v>
          </cell>
          <cell r="I597">
            <v>45966</v>
          </cell>
          <cell r="J597">
            <v>159</v>
          </cell>
          <cell r="K597" t="str">
            <v>Tipo: - Porc.: %</v>
          </cell>
          <cell r="L597" t="str">
            <v>ESCUELA DE MEDICINA Y CIENCIAS DE LA SALUD</v>
          </cell>
          <cell r="M597" t="str">
            <v> </v>
          </cell>
          <cell r="N597">
            <v>4532000</v>
          </cell>
          <cell r="O597" t="str">
            <v> </v>
          </cell>
          <cell r="P597">
            <v>739</v>
          </cell>
          <cell r="Q597">
            <v>0</v>
          </cell>
          <cell r="R597" t="str">
            <v>ACCESO REMOTO, QUINTA DE MUTIS Y FUNDACIÓN EPHETA</v>
          </cell>
          <cell r="S597" t="str">
            <v>ABT004</v>
          </cell>
        </row>
        <row r="598">
          <cell r="B598" t="str">
            <v>0FKS</v>
          </cell>
          <cell r="C598" t="str">
            <v>G12 - TALLERES UR EMOTION ECOSISTEMA - DICO</v>
          </cell>
          <cell r="D598" t="str">
            <v>Presencial</v>
          </cell>
          <cell r="E598" t="str">
            <v>CURSO (CORPORATIVOS)</v>
          </cell>
          <cell r="F598" t="str">
            <v>EMPRESA - 860007336 CAJA COLOMBIANA DE SUBSIDIO FAMILIAR-COLSUBSIDIO</v>
          </cell>
          <cell r="H598">
            <v>45806</v>
          </cell>
          <cell r="I598">
            <v>45806</v>
          </cell>
          <cell r="J598">
            <v>1</v>
          </cell>
          <cell r="K598" t="str">
            <v>Tipo: - Porc.: %</v>
          </cell>
          <cell r="L598" t="str">
            <v>DECANATURA DEL MEDIO UNIVERSITARIO</v>
          </cell>
          <cell r="M598" t="str">
            <v> </v>
          </cell>
          <cell r="N598" t="str">
            <v> </v>
          </cell>
          <cell r="O598" t="str">
            <v> </v>
          </cell>
          <cell r="P598" t="str">
            <v> </v>
          </cell>
          <cell r="Q598">
            <v>0</v>
          </cell>
          <cell r="R598" t="str">
            <v xml:space="preserve">TALLER PRESENCIAL UR EMOTION 1 HORA </v>
          </cell>
          <cell r="S598" t="str">
            <v>AUT006</v>
          </cell>
        </row>
        <row r="599">
          <cell r="B599" t="str">
            <v>0FIR</v>
          </cell>
          <cell r="C599" t="str">
            <v>POCUS (POINT OF CARE ULTRASOUND) PEDIÁTRICO GRUPO B-2025</v>
          </cell>
          <cell r="D599" t="str">
            <v>Presencial</v>
          </cell>
          <cell r="E599" t="str">
            <v>CURSO (SIMULACIÓN)</v>
          </cell>
          <cell r="F599" t="str">
            <v> </v>
          </cell>
          <cell r="H599">
            <v>45808</v>
          </cell>
          <cell r="I599">
            <v>45808</v>
          </cell>
          <cell r="J599">
            <v>10</v>
          </cell>
          <cell r="K599" t="str">
            <v>Tipo: - Porc.: %</v>
          </cell>
          <cell r="L599" t="str">
            <v>ESCUELA DE MEDICINA Y CIENCIAS DE LA SALUD</v>
          </cell>
          <cell r="M599" t="str">
            <v> </v>
          </cell>
          <cell r="N599">
            <v>1550000</v>
          </cell>
          <cell r="O599" t="str">
            <v> </v>
          </cell>
          <cell r="P599">
            <v>739</v>
          </cell>
          <cell r="Q599">
            <v>0</v>
          </cell>
          <cell r="R599" t="str">
            <v>CENTRO DE SIMULACION</v>
          </cell>
          <cell r="S599" t="str">
            <v>ABT018</v>
          </cell>
        </row>
        <row r="600">
          <cell r="B600" t="str">
            <v>0FML</v>
          </cell>
          <cell r="C600" t="str">
            <v>0FML MISION ACADEMICA UNIVERSIDAD DE GRANADA</v>
          </cell>
          <cell r="D600" t="str">
            <v>Presencial</v>
          </cell>
          <cell r="E600" t="str">
            <v>CURSO (REGIÓN)</v>
          </cell>
          <cell r="F600" t="str">
            <v> </v>
          </cell>
          <cell r="H600">
            <v>45809</v>
          </cell>
          <cell r="I600">
            <v>45817</v>
          </cell>
          <cell r="J600">
            <v>48</v>
          </cell>
          <cell r="K600" t="str">
            <v>Tipo: - Porc.: %</v>
          </cell>
          <cell r="L600" t="str">
            <v>CANCILLERIA</v>
          </cell>
          <cell r="M600" t="str">
            <v> </v>
          </cell>
          <cell r="N600">
            <v>4800000</v>
          </cell>
          <cell r="O600" t="str">
            <v> </v>
          </cell>
          <cell r="P600">
            <v>739</v>
          </cell>
          <cell r="Q600">
            <v>0</v>
          </cell>
          <cell r="R600" t="str">
            <v>PRESENCIAL</v>
          </cell>
          <cell r="S600" t="str">
            <v>DCT001</v>
          </cell>
        </row>
        <row r="601">
          <cell r="B601" t="str">
            <v>0FMZ</v>
          </cell>
          <cell r="C601" t="str">
            <v>0FMZ DIPLOMADO DISEÑO Y GESTIÓN DE EXPOSICIONES Y EVENTOS CULTURALES</v>
          </cell>
          <cell r="D601" t="str">
            <v>Semi-presencial</v>
          </cell>
          <cell r="E601" t="str">
            <v>DIPLOMADO (ABIERTO)</v>
          </cell>
          <cell r="F601" t="str">
            <v>EMPRESA - 8600217205 MAMBO MUSEO DE ARTE MODERNO DE BOGOTA</v>
          </cell>
          <cell r="H601">
            <v>45810</v>
          </cell>
          <cell r="I601">
            <v>45850</v>
          </cell>
          <cell r="J601">
            <v>80</v>
          </cell>
          <cell r="K601" t="str">
            <v>Tipo: - Porc.: %</v>
          </cell>
          <cell r="L601" t="str">
            <v>FACULTAD DE CREACIÓN</v>
          </cell>
          <cell r="M601" t="str">
            <v> </v>
          </cell>
          <cell r="N601">
            <v>2950000</v>
          </cell>
          <cell r="O601" t="str">
            <v> </v>
          </cell>
          <cell r="P601">
            <v>739</v>
          </cell>
          <cell r="Q601">
            <v>0</v>
          </cell>
          <cell r="R601" t="str">
            <v>PRESENCIAL Y REMOTO</v>
          </cell>
          <cell r="S601" t="str">
            <v>AAT003</v>
          </cell>
        </row>
        <row r="602">
          <cell r="B602" t="str">
            <v>0FH3</v>
          </cell>
          <cell r="C602" t="str">
            <v>0FH3 SUMMER SCHOL ECOSISTEMAS, COMUNIDADES E INTERACCIONES EN EL NEOTRÓPICO</v>
          </cell>
          <cell r="D602" t="str">
            <v>Presencial</v>
          </cell>
          <cell r="E602" t="str">
            <v>CURSO (REGIÓN)</v>
          </cell>
          <cell r="F602" t="str">
            <v> </v>
          </cell>
          <cell r="H602">
            <v>45811</v>
          </cell>
          <cell r="I602">
            <v>45817</v>
          </cell>
          <cell r="J602">
            <v>40</v>
          </cell>
          <cell r="K602" t="str">
            <v>Tipo: - Porc.: %</v>
          </cell>
          <cell r="L602" t="str">
            <v>FACULTAD DE CIENCIAS NATURALES</v>
          </cell>
          <cell r="M602" t="str">
            <v> </v>
          </cell>
          <cell r="N602">
            <v>2035000</v>
          </cell>
          <cell r="O602" t="str">
            <v> </v>
          </cell>
          <cell r="P602">
            <v>739</v>
          </cell>
          <cell r="Q602">
            <v>1</v>
          </cell>
          <cell r="R602" t="str">
            <v>ACCESO REMOTO</v>
          </cell>
          <cell r="S602" t="str">
            <v>ADS001</v>
          </cell>
        </row>
        <row r="603">
          <cell r="B603" t="str">
            <v>0FLK</v>
          </cell>
          <cell r="C603" t="str">
            <v>0FLK DIPLOMADO ANÁLISIS DE DATOS PARA INTELIGENCIA COMERCIAL</v>
          </cell>
          <cell r="D603" t="str">
            <v>Acceso Remoto</v>
          </cell>
          <cell r="E603" t="str">
            <v>DIPLOMADO (ABIERTO)</v>
          </cell>
          <cell r="F603" t="str">
            <v> </v>
          </cell>
          <cell r="H603">
            <v>45811</v>
          </cell>
          <cell r="I603">
            <v>45958</v>
          </cell>
          <cell r="J603">
            <v>129</v>
          </cell>
          <cell r="K603" t="str">
            <v>Tipo: - Porc.: %</v>
          </cell>
          <cell r="L603" t="str">
            <v>JANUS - VICERRECTORIA</v>
          </cell>
          <cell r="M603" t="str">
            <v> </v>
          </cell>
          <cell r="N603">
            <v>3500000</v>
          </cell>
          <cell r="O603" t="str">
            <v> </v>
          </cell>
          <cell r="P603">
            <v>739</v>
          </cell>
          <cell r="Q603">
            <v>0</v>
          </cell>
          <cell r="R603" t="str">
            <v>ACCESO REMOTO</v>
          </cell>
          <cell r="S603" t="str">
            <v>AVT015</v>
          </cell>
        </row>
        <row r="604">
          <cell r="B604" t="str">
            <v>0FMD</v>
          </cell>
          <cell r="C604" t="str">
            <v>0FMD DIPLOMADO VENTURE CAPITAL: INVERSIONES EN ETAPA TEMPRANA</v>
          </cell>
          <cell r="D604" t="str">
            <v>Acceso Remoto</v>
          </cell>
          <cell r="E604" t="str">
            <v>DIPLOMADO (ABIERTO)</v>
          </cell>
          <cell r="F604" t="str">
            <v> </v>
          </cell>
          <cell r="H604">
            <v>45811</v>
          </cell>
          <cell r="I604">
            <v>45951</v>
          </cell>
          <cell r="J604">
            <v>80</v>
          </cell>
          <cell r="K604" t="str">
            <v>Tipo: - Porc.: %</v>
          </cell>
          <cell r="L604" t="str">
            <v>FACULTAD DE ECONOMIA</v>
          </cell>
          <cell r="M604" t="str">
            <v> </v>
          </cell>
          <cell r="N604">
            <v>2600000</v>
          </cell>
          <cell r="O604" t="str">
            <v> </v>
          </cell>
          <cell r="P604">
            <v>739</v>
          </cell>
          <cell r="Q604">
            <v>0</v>
          </cell>
          <cell r="R604" t="str">
            <v>ACCESO REMOTO</v>
          </cell>
          <cell r="S604" t="str">
            <v>AET011</v>
          </cell>
        </row>
        <row r="605">
          <cell r="B605" t="str">
            <v>0FMP</v>
          </cell>
          <cell r="C605" t="str">
            <v>0FMP LOS SECRETOS OCULTOS DE LA PERSUASIÓN PARA NEGOCIAR GANANDO</v>
          </cell>
          <cell r="D605" t="str">
            <v>Acceso Remoto</v>
          </cell>
          <cell r="E605" t="str">
            <v>CURSO (GSB)</v>
          </cell>
          <cell r="F605" t="str">
            <v> </v>
          </cell>
          <cell r="H605">
            <v>45811</v>
          </cell>
          <cell r="I605">
            <v>45841</v>
          </cell>
          <cell r="J605">
            <v>27</v>
          </cell>
          <cell r="K605" t="str">
            <v>Tipo: - Porc.: %</v>
          </cell>
          <cell r="L605" t="str">
            <v>ESCUELA DE ADMINISTRACION</v>
          </cell>
          <cell r="M605" t="str">
            <v> </v>
          </cell>
          <cell r="N605">
            <v>2500000</v>
          </cell>
          <cell r="O605" t="str">
            <v> </v>
          </cell>
          <cell r="P605">
            <v>739</v>
          </cell>
          <cell r="Q605">
            <v>0</v>
          </cell>
          <cell r="R605" t="str">
            <v>ACCESO REMOTO</v>
          </cell>
          <cell r="S605" t="str">
            <v>AFT004</v>
          </cell>
        </row>
        <row r="606">
          <cell r="B606" t="str">
            <v>0FMR</v>
          </cell>
          <cell r="C606" t="str">
            <v>0FMR CURSO VIRTUAL GESTIÓN ESTRATÉGICA PARA LA REINCORPORACIÓN OCUPACIONAL GR2</v>
          </cell>
          <cell r="D606" t="str">
            <v>Virtual</v>
          </cell>
          <cell r="E606" t="str">
            <v>CURSO (ABIERTO)</v>
          </cell>
          <cell r="F606" t="str">
            <v> </v>
          </cell>
          <cell r="H606">
            <v>45811</v>
          </cell>
          <cell r="I606">
            <v>45858</v>
          </cell>
          <cell r="J606">
            <v>30</v>
          </cell>
          <cell r="K606" t="str">
            <v>Tipo: - Porc.: %</v>
          </cell>
          <cell r="L606" t="str">
            <v>ESCUELA DE MEDICINA Y CIENCIAS DE LA SALUD</v>
          </cell>
          <cell r="M606" t="str">
            <v> </v>
          </cell>
          <cell r="N606">
            <v>790000</v>
          </cell>
          <cell r="O606" t="str">
            <v> </v>
          </cell>
          <cell r="P606">
            <v>739</v>
          </cell>
          <cell r="Q606">
            <v>0</v>
          </cell>
          <cell r="R606" t="str">
            <v>VIRTUAL</v>
          </cell>
          <cell r="S606" t="str">
            <v>ABT011</v>
          </cell>
        </row>
        <row r="607">
          <cell r="B607" t="str">
            <v>0FNJ</v>
          </cell>
          <cell r="C607" t="str">
            <v>0FNJ CREACIÓN DE CONTENIDO DIGITAL 360</v>
          </cell>
          <cell r="D607" t="str">
            <v>Acceso Remoto</v>
          </cell>
          <cell r="E607" t="str">
            <v>CURSO (REGIÓN)</v>
          </cell>
          <cell r="F607" t="str">
            <v> </v>
          </cell>
          <cell r="H607">
            <v>45811</v>
          </cell>
          <cell r="I607">
            <v>45821</v>
          </cell>
          <cell r="J607">
            <v>23</v>
          </cell>
          <cell r="K607" t="str">
            <v>Tipo: - Porc.: %</v>
          </cell>
          <cell r="L607" t="str">
            <v>ESCUELA DE CIENCIAS HUMANAS</v>
          </cell>
          <cell r="M607" t="str">
            <v> </v>
          </cell>
          <cell r="N607" t="str">
            <v> </v>
          </cell>
          <cell r="O607">
            <v>0.3</v>
          </cell>
          <cell r="P607" t="str">
            <v> </v>
          </cell>
          <cell r="Q607">
            <v>0</v>
          </cell>
          <cell r="R607" t="str">
            <v>ACCESO REMOTO</v>
          </cell>
          <cell r="S607">
            <v>0</v>
          </cell>
        </row>
        <row r="608">
          <cell r="B608" t="str">
            <v>0FNK</v>
          </cell>
          <cell r="C608" t="str">
            <v>0FNK GERENCIA FINANCIERA Y PROYECTOS DE INVERSIÓN</v>
          </cell>
          <cell r="D608" t="str">
            <v>Acceso Remoto</v>
          </cell>
          <cell r="E608" t="str">
            <v>CURSO (REGIÓN)</v>
          </cell>
          <cell r="F608" t="str">
            <v> </v>
          </cell>
          <cell r="H608">
            <v>45811</v>
          </cell>
          <cell r="I608">
            <v>45824</v>
          </cell>
          <cell r="J608">
            <v>25</v>
          </cell>
          <cell r="K608" t="str">
            <v>Tipo: - Porc.: %</v>
          </cell>
          <cell r="L608" t="str">
            <v>ESCUELA DE ADMINISTRACION</v>
          </cell>
          <cell r="M608" t="str">
            <v> </v>
          </cell>
          <cell r="N608" t="str">
            <v> </v>
          </cell>
          <cell r="O608">
            <v>0.33</v>
          </cell>
          <cell r="P608" t="str">
            <v> </v>
          </cell>
          <cell r="Q608">
            <v>0</v>
          </cell>
          <cell r="R608" t="str">
            <v>ACCESO REMOTO</v>
          </cell>
          <cell r="S608">
            <v>0</v>
          </cell>
        </row>
        <row r="609">
          <cell r="B609" t="str">
            <v>0FNT</v>
          </cell>
          <cell r="C609" t="str">
            <v>0FNT CURSO ESTRATEGIAS DE COMPENSACIÓN SALARIAL ACORDE CON EL CAPITAL HUMANO DE SU EMPRESA GR2</v>
          </cell>
          <cell r="D609" t="str">
            <v>Acceso Remoto</v>
          </cell>
          <cell r="E609" t="str">
            <v>CURSO (ABIERTO)</v>
          </cell>
          <cell r="F609" t="str">
            <v> </v>
          </cell>
          <cell r="H609">
            <v>45811</v>
          </cell>
          <cell r="I609">
            <v>45834</v>
          </cell>
          <cell r="J609">
            <v>48</v>
          </cell>
          <cell r="K609" t="str">
            <v>Tipo: - Porc.: %</v>
          </cell>
          <cell r="L609" t="str">
            <v>ESCUELA DE ADMINISTRACION</v>
          </cell>
          <cell r="M609" t="str">
            <v> </v>
          </cell>
          <cell r="N609">
            <v>1300000</v>
          </cell>
          <cell r="O609">
            <v>0.27</v>
          </cell>
          <cell r="P609">
            <v>739</v>
          </cell>
          <cell r="Q609">
            <v>0</v>
          </cell>
          <cell r="R609" t="str">
            <v>ACCESO REMOTO</v>
          </cell>
          <cell r="S609" t="str">
            <v>AFT011</v>
          </cell>
        </row>
        <row r="610">
          <cell r="B610" t="str">
            <v>0FNZ</v>
          </cell>
          <cell r="C610" t="str">
            <v>0FNZ CURSO TRADING ALGORITMICO CON PYTHON Y METATRADER 5 GR2</v>
          </cell>
          <cell r="D610" t="str">
            <v>Acceso Remoto</v>
          </cell>
          <cell r="E610" t="str">
            <v>CURSO (ABIERTO)</v>
          </cell>
          <cell r="F610" t="str">
            <v> </v>
          </cell>
          <cell r="H610">
            <v>45811</v>
          </cell>
          <cell r="I610">
            <v>45847</v>
          </cell>
          <cell r="J610">
            <v>35</v>
          </cell>
          <cell r="K610" t="str">
            <v>Tipo: - Porc.: %</v>
          </cell>
          <cell r="L610" t="str">
            <v>FACULTAD DE ECONOMIA</v>
          </cell>
          <cell r="M610" t="str">
            <v> </v>
          </cell>
          <cell r="N610">
            <v>1360000</v>
          </cell>
          <cell r="O610">
            <v>0.3</v>
          </cell>
          <cell r="P610">
            <v>739</v>
          </cell>
          <cell r="Q610">
            <v>0</v>
          </cell>
          <cell r="R610" t="str">
            <v>ACCESO REMOTO</v>
          </cell>
          <cell r="S610" t="str">
            <v>AET011</v>
          </cell>
        </row>
        <row r="611">
          <cell r="B611" t="str">
            <v>0FO2</v>
          </cell>
          <cell r="C611" t="str">
            <v>0FO2 CURSO PRÁCTICO DE ESCRITURA CREATIVA</v>
          </cell>
          <cell r="D611" t="str">
            <v>Acceso Remoto</v>
          </cell>
          <cell r="E611" t="str">
            <v>CURSO (ABIERTO)</v>
          </cell>
          <cell r="F611" t="str">
            <v> </v>
          </cell>
          <cell r="H611">
            <v>45811</v>
          </cell>
          <cell r="I611">
            <v>45841</v>
          </cell>
          <cell r="J611">
            <v>40</v>
          </cell>
          <cell r="K611" t="str">
            <v>Tipo: - Porc.: %</v>
          </cell>
          <cell r="L611" t="str">
            <v>ESCUELA DE CIENCIAS HUMANAS</v>
          </cell>
          <cell r="M611" t="str">
            <v> </v>
          </cell>
          <cell r="N611">
            <v>1200000</v>
          </cell>
          <cell r="O611">
            <v>0.27</v>
          </cell>
          <cell r="P611">
            <v>739</v>
          </cell>
          <cell r="Q611">
            <v>0</v>
          </cell>
          <cell r="R611" t="str">
            <v>ACCESO REMOTO</v>
          </cell>
          <cell r="S611" t="str">
            <v>ACT011</v>
          </cell>
        </row>
        <row r="612">
          <cell r="B612" t="str">
            <v>0FO3</v>
          </cell>
          <cell r="C612" t="str">
            <v>0FO3 CURSO DE ACTUALIZACIÓN EN DERECHO AMBIENTAL: NUEVAS TENDENCIAS JURISPRUDENCIALES, INSTITUCIONALES Y NORMATIVAS</v>
          </cell>
          <cell r="D612" t="str">
            <v>Acceso Remoto</v>
          </cell>
          <cell r="E612" t="str">
            <v>CURSO (ABIERTO)</v>
          </cell>
          <cell r="F612" t="str">
            <v> </v>
          </cell>
          <cell r="H612">
            <v>45811</v>
          </cell>
          <cell r="I612">
            <v>45834</v>
          </cell>
          <cell r="J612">
            <v>32</v>
          </cell>
          <cell r="K612" t="str">
            <v>Tipo: - Porc.: %</v>
          </cell>
          <cell r="L612" t="str">
            <v>JURISPRUDENCIA</v>
          </cell>
          <cell r="M612" t="str">
            <v> </v>
          </cell>
          <cell r="N612">
            <v>1200000</v>
          </cell>
          <cell r="O612">
            <v>0.25</v>
          </cell>
          <cell r="P612">
            <v>739</v>
          </cell>
          <cell r="Q612">
            <v>0</v>
          </cell>
          <cell r="R612" t="str">
            <v>ACCESO REMOTO</v>
          </cell>
          <cell r="S612" t="str">
            <v>AJT011</v>
          </cell>
        </row>
        <row r="613">
          <cell r="B613" t="str">
            <v>0FIU</v>
          </cell>
          <cell r="C613" t="str">
            <v>0FIU DIPLOMADO VIRTUAL TERAPIAS COMPLEMENTARIAS UN NUEVO ABORDAJE EN SALUD: ACUPUNTURA, AURICULOTERAPÍA, ESENCIAS FLORALES, FUNDAMENTOS DE MEDICINA BIOLÓGICA GR2</v>
          </cell>
          <cell r="D613" t="str">
            <v>Virtual</v>
          </cell>
          <cell r="E613" t="str">
            <v>DIPLOMADO (ABIERTO)</v>
          </cell>
          <cell r="F613" t="str">
            <v> </v>
          </cell>
          <cell r="H613">
            <v>45812</v>
          </cell>
          <cell r="I613">
            <v>45949</v>
          </cell>
          <cell r="J613">
            <v>124</v>
          </cell>
          <cell r="K613" t="str">
            <v>Tipo: - Porc.: %</v>
          </cell>
          <cell r="L613" t="str">
            <v>ESCUELA DE MEDICINA Y CIENCIAS DE LA SALUD</v>
          </cell>
          <cell r="M613" t="str">
            <v> </v>
          </cell>
          <cell r="N613">
            <v>2629000</v>
          </cell>
          <cell r="O613" t="str">
            <v> </v>
          </cell>
          <cell r="P613">
            <v>739</v>
          </cell>
          <cell r="Q613">
            <v>0</v>
          </cell>
          <cell r="R613" t="str">
            <v>VIRTUAL</v>
          </cell>
          <cell r="S613" t="str">
            <v>ABT011</v>
          </cell>
        </row>
        <row r="614">
          <cell r="B614" t="str">
            <v>0FLL</v>
          </cell>
          <cell r="C614" t="str">
            <v>0FLL DIPLOMADO EN SISTEMAS INTEGRADOS DE GESTIÓN HSEQ ISO 9001:2015, ISO 14001:2015, ISO 45001:2018-DOBLE TITULACION -AUDITOR INTERNO HSEQ</v>
          </cell>
          <cell r="D614" t="str">
            <v>Acceso Remoto</v>
          </cell>
          <cell r="E614" t="str">
            <v>DIPLOMADO (ABIERTO)</v>
          </cell>
          <cell r="F614" t="str">
            <v> </v>
          </cell>
          <cell r="H614">
            <v>45812</v>
          </cell>
          <cell r="I614">
            <v>45880</v>
          </cell>
          <cell r="J614">
            <v>80</v>
          </cell>
          <cell r="K614" t="str">
            <v>Tipo: - Porc.: %</v>
          </cell>
          <cell r="L614" t="str">
            <v>ESCUELA DE MEDICINA Y CIENCIAS DE LA SALUD</v>
          </cell>
          <cell r="M614" t="str">
            <v> </v>
          </cell>
          <cell r="N614" t="str">
            <v> </v>
          </cell>
          <cell r="O614" t="str">
            <v> </v>
          </cell>
          <cell r="P614">
            <v>739</v>
          </cell>
          <cell r="Q614">
            <v>0</v>
          </cell>
          <cell r="R614" t="str">
            <v>ACCESO REMOTO</v>
          </cell>
          <cell r="S614" t="str">
            <v>ABT011</v>
          </cell>
        </row>
        <row r="615">
          <cell r="B615" t="str">
            <v>0FO1</v>
          </cell>
          <cell r="C615" t="str">
            <v>0FO1 CURSO APLICACIONES DE INTELIGENCIA ARTIFICIAL (IA) EN CADENAS DE SUMINISTRO</v>
          </cell>
          <cell r="D615" t="str">
            <v>Acceso Remoto</v>
          </cell>
          <cell r="E615" t="str">
            <v>CURSO (ABIERTO)</v>
          </cell>
          <cell r="F615" t="str">
            <v> </v>
          </cell>
          <cell r="H615">
            <v>45812</v>
          </cell>
          <cell r="I615">
            <v>45854</v>
          </cell>
          <cell r="J615">
            <v>33</v>
          </cell>
          <cell r="K615" t="str">
            <v>Tipo: - Porc.: %</v>
          </cell>
          <cell r="L615" t="str">
            <v>ESCUELA DE INGENIERÍA, CIENCIA Y TECNOLOGÍA</v>
          </cell>
          <cell r="M615" t="str">
            <v> </v>
          </cell>
          <cell r="N615">
            <v>950000</v>
          </cell>
          <cell r="O615">
            <v>0.25</v>
          </cell>
          <cell r="P615">
            <v>739</v>
          </cell>
          <cell r="Q615">
            <v>0</v>
          </cell>
          <cell r="R615" t="str">
            <v>ACCESO REMOTO</v>
          </cell>
          <cell r="S615" t="str">
            <v>AIT002</v>
          </cell>
        </row>
        <row r="616">
          <cell r="B616" t="str">
            <v>0FFT</v>
          </cell>
          <cell r="C616" t="str">
            <v>0FFT CURSO GESTIÓN DEL RIESGO DE DESASTRES SECTOR EMPRESARIAL</v>
          </cell>
          <cell r="D616" t="str">
            <v>Acceso Remoto</v>
          </cell>
          <cell r="E616" t="str">
            <v>CURSO (ABIERTO)</v>
          </cell>
          <cell r="F616" t="str">
            <v> </v>
          </cell>
          <cell r="H616">
            <v>45813</v>
          </cell>
          <cell r="I616">
            <v>45888</v>
          </cell>
          <cell r="J616">
            <v>46</v>
          </cell>
          <cell r="K616" t="str">
            <v>Tipo: - Porc.: %</v>
          </cell>
          <cell r="L616" t="str">
            <v>FACULTAD DE CIENCIAS NATURALES</v>
          </cell>
          <cell r="M616" t="str">
            <v> </v>
          </cell>
          <cell r="N616">
            <v>1250000</v>
          </cell>
          <cell r="O616" t="str">
            <v> </v>
          </cell>
          <cell r="P616">
            <v>739</v>
          </cell>
          <cell r="Q616">
            <v>0</v>
          </cell>
          <cell r="R616" t="str">
            <v>ACCESO REMOTO</v>
          </cell>
          <cell r="S616" t="str">
            <v>ADT011</v>
          </cell>
        </row>
        <row r="617">
          <cell r="B617" t="str">
            <v>0FMY</v>
          </cell>
          <cell r="C617" t="str">
            <v>0FMY PRIMER CONGRESO TRANSDISCIPLINARIO DE ACTUALIZACIÓN EN MEDICINAS Y TERAPIAS ALTERNATIVAS Y COMPLEMENTARIAS</v>
          </cell>
          <cell r="D617" t="str">
            <v>Presencial</v>
          </cell>
          <cell r="E617" t="str">
            <v>CONGRESO (INVERSION ACADEMICA CON PAGO)</v>
          </cell>
          <cell r="F617" t="str">
            <v> </v>
          </cell>
          <cell r="H617">
            <v>45813</v>
          </cell>
          <cell r="I617">
            <v>45814</v>
          </cell>
          <cell r="J617">
            <v>17</v>
          </cell>
          <cell r="K617" t="str">
            <v>Tipo: - Porc.: %</v>
          </cell>
          <cell r="L617" t="str">
            <v>ESCUELA DE MEDICINA Y CIENCIAS DE LA SALUD</v>
          </cell>
          <cell r="M617" t="str">
            <v> </v>
          </cell>
          <cell r="N617" t="str">
            <v> </v>
          </cell>
          <cell r="O617" t="str">
            <v> </v>
          </cell>
          <cell r="P617" t="str">
            <v> </v>
          </cell>
          <cell r="Q617">
            <v>0</v>
          </cell>
          <cell r="R617" t="str">
            <v>SEDE EXTERNA</v>
          </cell>
          <cell r="S617">
            <v>0</v>
          </cell>
        </row>
        <row r="618">
          <cell r="B618" t="str">
            <v>0FOC</v>
          </cell>
          <cell r="C618" t="str">
            <v>0FOC TRANSFORMACIÓN EMPRESARIAL ÁGIL</v>
          </cell>
          <cell r="D618" t="str">
            <v>Acceso Remoto</v>
          </cell>
          <cell r="E618" t="str">
            <v>CURSO (GSB)</v>
          </cell>
          <cell r="F618" t="str">
            <v> </v>
          </cell>
          <cell r="H618">
            <v>45813</v>
          </cell>
          <cell r="I618">
            <v>45841</v>
          </cell>
          <cell r="J618" t="str">
            <v> </v>
          </cell>
          <cell r="K618" t="str">
            <v>Tipo: - Porc.: %</v>
          </cell>
          <cell r="L618" t="str">
            <v>ESCUELA DE ADMINISTRACION</v>
          </cell>
          <cell r="M618" t="str">
            <v> </v>
          </cell>
          <cell r="N618" t="str">
            <v> </v>
          </cell>
          <cell r="O618">
            <v>0.31</v>
          </cell>
          <cell r="P618" t="str">
            <v> </v>
          </cell>
          <cell r="Q618">
            <v>0</v>
          </cell>
          <cell r="R618" t="str">
            <v>ACCESO REMOTO</v>
          </cell>
          <cell r="S618">
            <v>0</v>
          </cell>
        </row>
        <row r="619">
          <cell r="B619" t="str">
            <v>0FO4</v>
          </cell>
          <cell r="C619" t="str">
            <v>0FO4 PRIMER CONGRESO TRANSDISCIPLINARIO DE ACTUALIZACIÓN EN MEDICINAS Y TERAPIAS ALTERNATIVAS Y COMPLEMENTARIAS - SOLO PATROCINIOS</v>
          </cell>
          <cell r="D619" t="str">
            <v>Presencial</v>
          </cell>
          <cell r="E619" t="str">
            <v>CONGRESO (INVERSION ACADEMICA CON PAGO)</v>
          </cell>
          <cell r="F619" t="str">
            <v> </v>
          </cell>
          <cell r="H619">
            <v>45813</v>
          </cell>
          <cell r="I619">
            <v>45814</v>
          </cell>
          <cell r="J619">
            <v>17</v>
          </cell>
          <cell r="K619" t="str">
            <v>Tipo: - Porc.: %</v>
          </cell>
          <cell r="L619" t="str">
            <v>ESCUELA DE MEDICINA Y CIENCIAS DE LA SALUD</v>
          </cell>
          <cell r="M619" t="str">
            <v> </v>
          </cell>
          <cell r="N619" t="str">
            <v> </v>
          </cell>
          <cell r="O619" t="str">
            <v>NA</v>
          </cell>
          <cell r="P619" t="str">
            <v> </v>
          </cell>
          <cell r="Q619">
            <v>0</v>
          </cell>
          <cell r="R619" t="str">
            <v>SOLO PATROCINIOS</v>
          </cell>
          <cell r="S619">
            <v>0</v>
          </cell>
        </row>
        <row r="620">
          <cell r="B620" t="str">
            <v>0FMO</v>
          </cell>
          <cell r="C620" t="str">
            <v>0FMO ALTA DIRECCIÓN EMPRESARIAL EN SEGURIDAD SOCIAL</v>
          </cell>
          <cell r="D620" t="str">
            <v>Semi-presencial</v>
          </cell>
          <cell r="E620" t="str">
            <v>DIPLOMADO (GSB)</v>
          </cell>
          <cell r="F620" t="str">
            <v> </v>
          </cell>
          <cell r="H620">
            <v>45814</v>
          </cell>
          <cell r="I620">
            <v>45909</v>
          </cell>
          <cell r="J620">
            <v>93</v>
          </cell>
          <cell r="K620" t="str">
            <v>Tipo: - Porc.: %</v>
          </cell>
          <cell r="L620" t="str">
            <v>ESCUELA DE ADMINISTRACION</v>
          </cell>
          <cell r="M620" t="str">
            <v> </v>
          </cell>
          <cell r="N620">
            <v>7000000</v>
          </cell>
          <cell r="O620" t="str">
            <v> </v>
          </cell>
          <cell r="P620">
            <v>739</v>
          </cell>
          <cell r="Q620">
            <v>0</v>
          </cell>
          <cell r="R620" t="str">
            <v>PRESENCIAL Y REMOTO</v>
          </cell>
          <cell r="S620" t="str">
            <v>AFT004</v>
          </cell>
        </row>
        <row r="621">
          <cell r="B621" t="str">
            <v>0FOB</v>
          </cell>
          <cell r="C621" t="str">
            <v>0FOB CURSO INTERVENCIONES ASISTIDAS CON PERROS: LA INTERACCION CON UN PERRO PUEDE CAMBIAR TU VIDA</v>
          </cell>
          <cell r="D621" t="str">
            <v>Semi-presencial</v>
          </cell>
          <cell r="E621" t="str">
            <v>CURSO (ABIERTO)</v>
          </cell>
          <cell r="F621" t="str">
            <v> </v>
          </cell>
          <cell r="H621">
            <v>45815</v>
          </cell>
          <cell r="I621">
            <v>45864</v>
          </cell>
          <cell r="J621">
            <v>40</v>
          </cell>
          <cell r="K621" t="str">
            <v>Tipo: - Porc.: %</v>
          </cell>
          <cell r="L621" t="str">
            <v>ESCUELA DE MEDICINA Y CIENCIAS DE LA SALUD</v>
          </cell>
          <cell r="M621" t="str">
            <v> </v>
          </cell>
          <cell r="N621" t="str">
            <v> </v>
          </cell>
          <cell r="O621">
            <v>0.27</v>
          </cell>
          <cell r="P621" t="str">
            <v> </v>
          </cell>
          <cell r="Q621">
            <v>0</v>
          </cell>
          <cell r="R621" t="str">
            <v xml:space="preserve">EMPRENDIMIENTO INNOVACIÓN Y CREACIÓN Y REMOTO </v>
          </cell>
          <cell r="S621">
            <v>0</v>
          </cell>
        </row>
        <row r="622">
          <cell r="B622" t="str">
            <v>0F5E</v>
          </cell>
          <cell r="C622" t="str">
            <v>BLS ACLS GRUPO G-2025</v>
          </cell>
          <cell r="D622" t="str">
            <v>Semi-presencial</v>
          </cell>
          <cell r="E622" t="str">
            <v>CURSO (SIMULACIÓN)</v>
          </cell>
          <cell r="F622" t="str">
            <v> </v>
          </cell>
          <cell r="H622">
            <v>45815</v>
          </cell>
          <cell r="I622">
            <v>45816</v>
          </cell>
          <cell r="J622">
            <v>48</v>
          </cell>
          <cell r="K622" t="str">
            <v>Tipo: - Porc.: %</v>
          </cell>
          <cell r="L622" t="str">
            <v>ESCUELA DE MEDICINA Y CIENCIAS DE LA SALUD</v>
          </cell>
          <cell r="M622" t="str">
            <v> </v>
          </cell>
          <cell r="N622">
            <v>1200000</v>
          </cell>
          <cell r="O622" t="str">
            <v> </v>
          </cell>
          <cell r="P622">
            <v>739</v>
          </cell>
          <cell r="Q622">
            <v>0</v>
          </cell>
          <cell r="R622" t="str">
            <v>CENTRO DE SIMULACION</v>
          </cell>
          <cell r="S622" t="str">
            <v>ABT018</v>
          </cell>
        </row>
        <row r="623">
          <cell r="B623" t="str">
            <v>0FH4</v>
          </cell>
          <cell r="C623" t="str">
            <v>0FH4 SUMMER SCHOOL PLANETA OCÉANO: EXPLORACIÓN Y CONSERVACIÓN</v>
          </cell>
          <cell r="D623" t="str">
            <v>Acceso Remoto</v>
          </cell>
          <cell r="E623" t="str">
            <v>CURSO (REGIÓN)</v>
          </cell>
          <cell r="F623" t="str">
            <v> </v>
          </cell>
          <cell r="H623">
            <v>45817</v>
          </cell>
          <cell r="I623">
            <v>45821</v>
          </cell>
          <cell r="J623">
            <v>40</v>
          </cell>
          <cell r="K623" t="str">
            <v>Tipo: - Porc.: %</v>
          </cell>
          <cell r="L623" t="str">
            <v>FACULTAD DE CIENCIAS NATURALES</v>
          </cell>
          <cell r="M623" t="str">
            <v> </v>
          </cell>
          <cell r="N623">
            <v>2500000</v>
          </cell>
          <cell r="O623" t="str">
            <v> </v>
          </cell>
          <cell r="P623">
            <v>739</v>
          </cell>
          <cell r="Q623">
            <v>1</v>
          </cell>
          <cell r="R623" t="str">
            <v>ACCESO REMOTO</v>
          </cell>
          <cell r="S623" t="str">
            <v>ADS001</v>
          </cell>
        </row>
        <row r="624">
          <cell r="B624" t="str">
            <v>0FME</v>
          </cell>
          <cell r="C624" t="str">
            <v>0FME DIPLOMADO EN ACTIVIDAD FÍSICA ALTERNATIVA, NUTRICIÓN Y BIENESTAR GR2</v>
          </cell>
          <cell r="D624" t="str">
            <v>Semi-presencial</v>
          </cell>
          <cell r="E624" t="str">
            <v>DIPLOMADO (ABIERTO)</v>
          </cell>
          <cell r="F624" t="str">
            <v> </v>
          </cell>
          <cell r="H624">
            <v>45817</v>
          </cell>
          <cell r="I624">
            <v>45901</v>
          </cell>
          <cell r="J624">
            <v>90</v>
          </cell>
          <cell r="K624" t="str">
            <v>Tipo: - Porc.: %</v>
          </cell>
          <cell r="L624" t="str">
            <v>ESCUELA DE MEDICINA Y CIENCIAS DE LA SALUD</v>
          </cell>
          <cell r="M624" t="str">
            <v> </v>
          </cell>
          <cell r="N624">
            <v>2700000</v>
          </cell>
          <cell r="O624" t="str">
            <v> </v>
          </cell>
          <cell r="P624">
            <v>739</v>
          </cell>
          <cell r="Q624">
            <v>0</v>
          </cell>
          <cell r="R624" t="str">
            <v>REMOTO Y QUINTA MUTIS</v>
          </cell>
          <cell r="S624" t="str">
            <v>ABT004</v>
          </cell>
        </row>
        <row r="625">
          <cell r="B625" t="str">
            <v>0FMH</v>
          </cell>
          <cell r="C625" t="str">
            <v>0FMH GESTIÓN DE MERCADOS INTERNACIONALES</v>
          </cell>
          <cell r="D625" t="str">
            <v>Acceso Remoto</v>
          </cell>
          <cell r="E625" t="str">
            <v>CURSO (REGIÓN)</v>
          </cell>
          <cell r="F625" t="str">
            <v> </v>
          </cell>
          <cell r="H625">
            <v>45817</v>
          </cell>
          <cell r="I625">
            <v>45821</v>
          </cell>
          <cell r="J625">
            <v>10</v>
          </cell>
          <cell r="K625" t="str">
            <v>Tipo: - Porc.: %</v>
          </cell>
          <cell r="L625" t="str">
            <v>ESCUELA DE ADMINISTRACION</v>
          </cell>
          <cell r="M625" t="str">
            <v> </v>
          </cell>
          <cell r="N625">
            <v>40000</v>
          </cell>
          <cell r="O625" t="str">
            <v> </v>
          </cell>
          <cell r="P625">
            <v>739</v>
          </cell>
          <cell r="Q625">
            <v>0</v>
          </cell>
          <cell r="R625" t="str">
            <v>ACCESO REMOTO</v>
          </cell>
          <cell r="S625" t="str">
            <v>AFS001</v>
          </cell>
        </row>
        <row r="626">
          <cell r="B626" t="str">
            <v>0FO6</v>
          </cell>
          <cell r="C626" t="str">
            <v>0FO6 DIPLOMADO DERECHOS HUMANOS Y EMPRESAS</v>
          </cell>
          <cell r="D626" t="str">
            <v>Acceso Remoto</v>
          </cell>
          <cell r="E626" t="str">
            <v>DIPLOMADO (ABIERTO)</v>
          </cell>
          <cell r="F626" t="str">
            <v> </v>
          </cell>
          <cell r="H626">
            <v>45817</v>
          </cell>
          <cell r="I626">
            <v>45909</v>
          </cell>
          <cell r="J626">
            <v>150</v>
          </cell>
          <cell r="K626" t="str">
            <v>Tipo: - Porc.: %</v>
          </cell>
          <cell r="L626" t="str">
            <v>JURISPRUDENCIA</v>
          </cell>
          <cell r="M626" t="str">
            <v> </v>
          </cell>
          <cell r="N626" t="str">
            <v> </v>
          </cell>
          <cell r="O626">
            <v>0.25</v>
          </cell>
          <cell r="P626" t="str">
            <v> </v>
          </cell>
          <cell r="Q626">
            <v>0</v>
          </cell>
          <cell r="R626" t="str">
            <v>ACCESO REMOTO</v>
          </cell>
          <cell r="S626">
            <v>0</v>
          </cell>
        </row>
        <row r="627">
          <cell r="B627" t="str">
            <v>0FO7</v>
          </cell>
          <cell r="C627" t="str">
            <v>0FO7 CURSO ANÁLISIS DE DATOS CON PYTHON GR2</v>
          </cell>
          <cell r="D627" t="str">
            <v>Acceso Remoto</v>
          </cell>
          <cell r="E627" t="str">
            <v>CURSO (ABIERTO)</v>
          </cell>
          <cell r="F627" t="str">
            <v> </v>
          </cell>
          <cell r="H627">
            <v>45817</v>
          </cell>
          <cell r="I627">
            <v>45873</v>
          </cell>
          <cell r="J627">
            <v>45</v>
          </cell>
          <cell r="K627" t="str">
            <v>Tipo: - Porc.: %</v>
          </cell>
          <cell r="L627" t="str">
            <v>ESCUELA DE INGENIERÍA, CIENCIA Y TECNOLOGÍA</v>
          </cell>
          <cell r="M627" t="str">
            <v> </v>
          </cell>
          <cell r="N627" t="str">
            <v> </v>
          </cell>
          <cell r="O627">
            <v>0.26</v>
          </cell>
          <cell r="P627" t="str">
            <v> </v>
          </cell>
          <cell r="Q627">
            <v>0</v>
          </cell>
          <cell r="R627" t="str">
            <v>ACCESO REMOTO</v>
          </cell>
          <cell r="S627">
            <v>0</v>
          </cell>
        </row>
        <row r="628">
          <cell r="B628" t="str">
            <v>0FO9</v>
          </cell>
          <cell r="C628" t="str">
            <v>0FO9 CURSO VIRTUAL TÉCNICAS EFECTIVAS PARA DISEÑAR PRESENTACIONES DE ALTO IMPACTO GR2</v>
          </cell>
          <cell r="D628" t="str">
            <v>Virtual</v>
          </cell>
          <cell r="E628" t="str">
            <v>CURSO (ABIERTO)</v>
          </cell>
          <cell r="F628" t="str">
            <v> </v>
          </cell>
          <cell r="H628">
            <v>45817</v>
          </cell>
          <cell r="I628">
            <v>45858</v>
          </cell>
          <cell r="J628">
            <v>30</v>
          </cell>
          <cell r="K628" t="str">
            <v>Tipo: - Porc.: %</v>
          </cell>
          <cell r="L628" t="str">
            <v>ESCUELA DE CIENCIAS HUMANAS</v>
          </cell>
          <cell r="M628" t="str">
            <v> </v>
          </cell>
          <cell r="N628" t="str">
            <v> </v>
          </cell>
          <cell r="O628">
            <v>0.27</v>
          </cell>
          <cell r="P628" t="str">
            <v> </v>
          </cell>
          <cell r="Q628">
            <v>0</v>
          </cell>
          <cell r="R628" t="str">
            <v>VIRTUAL</v>
          </cell>
          <cell r="S628">
            <v>0</v>
          </cell>
        </row>
        <row r="629">
          <cell r="B629" t="str">
            <v>0FJ3</v>
          </cell>
          <cell r="C629" t="str">
            <v>0FJ3 DIPLOMADO EN EPIDEMIOLOGÍA E INVESTIGACIÓN CLÍNICA GR2</v>
          </cell>
          <cell r="D629" t="str">
            <v>Acceso Remoto</v>
          </cell>
          <cell r="E629" t="str">
            <v>DIPLOMADO (ABIERTO)</v>
          </cell>
          <cell r="F629" t="str">
            <v> </v>
          </cell>
          <cell r="H629">
            <v>45818</v>
          </cell>
          <cell r="I629">
            <v>45909</v>
          </cell>
          <cell r="J629">
            <v>100</v>
          </cell>
          <cell r="K629" t="str">
            <v>Tipo: - Porc.: %</v>
          </cell>
          <cell r="L629" t="str">
            <v>ESCUELA DE MEDICINA Y CIENCIAS DE LA SALUD</v>
          </cell>
          <cell r="M629" t="str">
            <v> </v>
          </cell>
          <cell r="N629">
            <v>2700000</v>
          </cell>
          <cell r="O629" t="str">
            <v> </v>
          </cell>
          <cell r="P629">
            <v>739</v>
          </cell>
          <cell r="Q629">
            <v>0</v>
          </cell>
          <cell r="R629" t="str">
            <v>ACCESO REMOTO</v>
          </cell>
          <cell r="S629" t="str">
            <v>ABT011</v>
          </cell>
        </row>
        <row r="630">
          <cell r="B630" t="str">
            <v>0FJ4</v>
          </cell>
          <cell r="C630" t="str">
            <v>0FJ4 DIPLOMADO EN MERCADO DE CAPITALES GR2</v>
          </cell>
          <cell r="D630" t="str">
            <v>Semi-presencial</v>
          </cell>
          <cell r="E630" t="str">
            <v>DIPLOMADO (ABIERTO)</v>
          </cell>
          <cell r="F630" t="str">
            <v>EMPRESA - 830.085.426-1 BOLSA DE VALORES DE COLOMBIA S.A.</v>
          </cell>
          <cell r="H630">
            <v>45818</v>
          </cell>
          <cell r="I630">
            <v>45918</v>
          </cell>
          <cell r="J630">
            <v>113</v>
          </cell>
          <cell r="K630" t="str">
            <v>Tipo: - Porc.: %</v>
          </cell>
          <cell r="L630" t="str">
            <v>FACULTAD DE ECONOMIA</v>
          </cell>
          <cell r="M630" t="str">
            <v> </v>
          </cell>
          <cell r="N630">
            <v>3014000</v>
          </cell>
          <cell r="O630" t="str">
            <v> </v>
          </cell>
          <cell r="P630">
            <v>739</v>
          </cell>
          <cell r="Q630">
            <v>0</v>
          </cell>
          <cell r="R630" t="str">
            <v>REMOTO - PLATAFORMA VIRTUAL - SEDE EXTERNA BVC</v>
          </cell>
          <cell r="S630" t="str">
            <v>AET004</v>
          </cell>
        </row>
        <row r="631">
          <cell r="B631" t="str">
            <v>0FN0</v>
          </cell>
          <cell r="C631" t="str">
            <v>0FN0 DIPLOMADO EN GERENCIA DE PROYECTOS CON CERTIFICACIÓN DE AUDITOR INTERNO ISO 21500:2021 GUÍA PARA LA GESTIÓN DE PROYECTOS</v>
          </cell>
          <cell r="D631" t="str">
            <v>Acceso Remoto</v>
          </cell>
          <cell r="E631" t="str">
            <v>DIPLOMADO (ABIERTO)</v>
          </cell>
          <cell r="F631" t="str">
            <v>EMPRESA - 8001841959 BUREAU VERITAS COLOMBIA LIMITADA</v>
          </cell>
          <cell r="H631">
            <v>45818</v>
          </cell>
          <cell r="I631">
            <v>45909</v>
          </cell>
          <cell r="J631">
            <v>80</v>
          </cell>
          <cell r="K631" t="str">
            <v>Tipo: - Porc.: %</v>
          </cell>
          <cell r="L631" t="str">
            <v>ESCUELA DE ADMINISTRACION</v>
          </cell>
          <cell r="M631" t="str">
            <v> </v>
          </cell>
          <cell r="N631">
            <v>3400000</v>
          </cell>
          <cell r="O631" t="str">
            <v> </v>
          </cell>
          <cell r="P631">
            <v>739</v>
          </cell>
          <cell r="Q631">
            <v>0</v>
          </cell>
          <cell r="R631" t="str">
            <v>ACCESO REMOTO</v>
          </cell>
          <cell r="S631" t="str">
            <v>AFT011</v>
          </cell>
        </row>
        <row r="632">
          <cell r="B632" t="str">
            <v>0FIT</v>
          </cell>
          <cell r="C632" t="str">
            <v>0FIT DIPLOMADO EN TERAPIAS ALTERNATIVAS PARA MEDICINA VETERINARIA, UNA VISION HOLISTA DE NUESTROS ANIMALES DE COMPAÑÍA. GR2</v>
          </cell>
          <cell r="D632" t="str">
            <v>Semi-presencial</v>
          </cell>
          <cell r="E632" t="str">
            <v>DIPLOMADO (ABIERTO)</v>
          </cell>
          <cell r="F632" t="str">
            <v> </v>
          </cell>
          <cell r="H632">
            <v>45819</v>
          </cell>
          <cell r="I632">
            <v>45953</v>
          </cell>
          <cell r="J632">
            <v>159</v>
          </cell>
          <cell r="K632" t="str">
            <v>Tipo: - Porc.: %</v>
          </cell>
          <cell r="L632" t="str">
            <v>FACULTAD DE CIENCIAS NATURALES</v>
          </cell>
          <cell r="M632" t="str">
            <v> </v>
          </cell>
          <cell r="N632">
            <v>3700000</v>
          </cell>
          <cell r="O632" t="str">
            <v> </v>
          </cell>
          <cell r="P632">
            <v>739</v>
          </cell>
          <cell r="Q632">
            <v>0</v>
          </cell>
          <cell r="R632" t="str">
            <v>REMOTO Y EMPRENDIMIENTO INNOVACIÓN Y CREACIÓN</v>
          </cell>
          <cell r="S632" t="str">
            <v>ADT004</v>
          </cell>
        </row>
        <row r="633">
          <cell r="B633" t="str">
            <v>0FMI</v>
          </cell>
          <cell r="C633" t="str">
            <v>0FMI SUMMER COURSE: COLONIAL LEGACIES IN PUBLIC LAW</v>
          </cell>
          <cell r="D633" t="str">
            <v>Presencial</v>
          </cell>
          <cell r="E633" t="str">
            <v>CURSO (REGIÓN)</v>
          </cell>
          <cell r="F633" t="str">
            <v> </v>
          </cell>
          <cell r="H633">
            <v>45819</v>
          </cell>
          <cell r="I633">
            <v>45821</v>
          </cell>
          <cell r="J633">
            <v>34</v>
          </cell>
          <cell r="K633" t="str">
            <v>Tipo: - Porc.: %</v>
          </cell>
          <cell r="L633" t="str">
            <v>JURISPRUDENCIA</v>
          </cell>
          <cell r="M633" t="str">
            <v> </v>
          </cell>
          <cell r="N633" t="str">
            <v> </v>
          </cell>
          <cell r="O633" t="str">
            <v> </v>
          </cell>
          <cell r="P633" t="str">
            <v> </v>
          </cell>
          <cell r="Q633">
            <v>0</v>
          </cell>
          <cell r="R633" t="str">
            <v>PRESENCIAL</v>
          </cell>
          <cell r="S633">
            <v>0</v>
          </cell>
        </row>
        <row r="634">
          <cell r="B634" t="str">
            <v>0F8H</v>
          </cell>
          <cell r="C634" t="str">
            <v>AIRE GRUPO C-2025</v>
          </cell>
          <cell r="D634" t="str">
            <v>Presencial</v>
          </cell>
          <cell r="E634" t="str">
            <v>CURSO (SIMULACIÓN)</v>
          </cell>
          <cell r="F634" t="str">
            <v> </v>
          </cell>
          <cell r="H634">
            <v>45823</v>
          </cell>
          <cell r="I634">
            <v>45823</v>
          </cell>
          <cell r="J634">
            <v>24</v>
          </cell>
          <cell r="K634" t="str">
            <v>Tipo: - Porc.: %</v>
          </cell>
          <cell r="L634" t="str">
            <v>ESCUELA DE MEDICINA Y CIENCIAS DE LA SALUD</v>
          </cell>
          <cell r="M634" t="str">
            <v> </v>
          </cell>
          <cell r="N634" t="str">
            <v> </v>
          </cell>
          <cell r="O634" t="str">
            <v> </v>
          </cell>
          <cell r="P634" t="str">
            <v> </v>
          </cell>
          <cell r="Q634">
            <v>0</v>
          </cell>
          <cell r="R634" t="str">
            <v>CENTRO DE SIMULACION</v>
          </cell>
          <cell r="S634">
            <v>0</v>
          </cell>
        </row>
        <row r="635">
          <cell r="B635" t="str">
            <v>0FH1</v>
          </cell>
          <cell r="C635" t="str">
            <v>0FH1 SUMMER SCHOOL MODELAJE EN FINANZAS CON CHATGPT Y DASHBOARD EN EXCEL</v>
          </cell>
          <cell r="D635" t="str">
            <v>Acceso Remoto</v>
          </cell>
          <cell r="E635" t="str">
            <v>SEMINARIO (REGIÓN)</v>
          </cell>
          <cell r="F635" t="str">
            <v> </v>
          </cell>
          <cell r="H635">
            <v>45824</v>
          </cell>
          <cell r="I635">
            <v>45829</v>
          </cell>
          <cell r="J635">
            <v>18</v>
          </cell>
          <cell r="K635" t="str">
            <v>Tipo: - Porc.: %</v>
          </cell>
          <cell r="L635" t="str">
            <v>FACULTAD DE ECONOMIA</v>
          </cell>
          <cell r="M635" t="str">
            <v> </v>
          </cell>
          <cell r="N635">
            <v>716100</v>
          </cell>
          <cell r="O635" t="str">
            <v> </v>
          </cell>
          <cell r="P635">
            <v>739</v>
          </cell>
          <cell r="Q635">
            <v>0</v>
          </cell>
          <cell r="R635" t="str">
            <v>ACCESO REMOTO</v>
          </cell>
          <cell r="S635" t="str">
            <v>AES001</v>
          </cell>
        </row>
        <row r="636">
          <cell r="B636" t="str">
            <v>0FH5</v>
          </cell>
          <cell r="C636" t="str">
            <v>0FH5 SUMMER SCOOL SALUD COLECTIVA E INTERCULTURALIDAD: ESTRATEGIAS PARA LA EDUCACIÓN INFANTIL</v>
          </cell>
          <cell r="D636" t="str">
            <v>Semi-presencial</v>
          </cell>
          <cell r="E636" t="str">
            <v>CURSO (REGIÓN)</v>
          </cell>
          <cell r="F636" t="str">
            <v> </v>
          </cell>
          <cell r="H636">
            <v>45824</v>
          </cell>
          <cell r="I636">
            <v>45845</v>
          </cell>
          <cell r="J636">
            <v>32</v>
          </cell>
          <cell r="K636" t="str">
            <v>Tipo: - Porc.: %</v>
          </cell>
          <cell r="L636" t="str">
            <v>ESCUELA DE MEDICINA Y CIENCIAS DE LA SALUD</v>
          </cell>
          <cell r="M636" t="str">
            <v> </v>
          </cell>
          <cell r="N636">
            <v>849000</v>
          </cell>
          <cell r="O636" t="str">
            <v> </v>
          </cell>
          <cell r="P636">
            <v>739</v>
          </cell>
          <cell r="Q636">
            <v>0</v>
          </cell>
          <cell r="R636" t="str">
            <v>ACCESO REMOTO PRESENCIAL QUINTA MUTIS</v>
          </cell>
          <cell r="S636" t="str">
            <v>ABS001</v>
          </cell>
        </row>
        <row r="637">
          <cell r="B637" t="str">
            <v>0FIQ</v>
          </cell>
          <cell r="C637" t="str">
            <v>0FIQ DIPLOMADO EN DESCODIFICACIÓN EMOCIONAL; CONVERSANDO PARA SANAR EL ALMA: POLIEDROS, ANÁLISIS BIOLÓGICO EMOCIONAL, CONSTELACIONES, TRANSGENERACIONAL, DESCODIFICACIÓN DENTAL, RADIESTESIA, SÍMBOLOS CURATIVOS, MANEJO DE DUELOS, NIÑOS GENERACIONALES GR4</v>
          </cell>
          <cell r="D637" t="str">
            <v>Semi-presencial</v>
          </cell>
          <cell r="E637" t="str">
            <v>DIPLOMADO (ABIERTO)</v>
          </cell>
          <cell r="F637" t="str">
            <v> </v>
          </cell>
          <cell r="H637">
            <v>45824</v>
          </cell>
          <cell r="I637">
            <v>45960</v>
          </cell>
          <cell r="J637">
            <v>159</v>
          </cell>
          <cell r="K637" t="str">
            <v>Tipo: - Porc.: %</v>
          </cell>
          <cell r="L637" t="str">
            <v>ESCUELA DE MEDICINA Y CIENCIAS DE LA SALUD</v>
          </cell>
          <cell r="M637" t="str">
            <v> </v>
          </cell>
          <cell r="N637">
            <v>3740000</v>
          </cell>
          <cell r="O637" t="str">
            <v> </v>
          </cell>
          <cell r="P637">
            <v>739</v>
          </cell>
          <cell r="Q637">
            <v>0</v>
          </cell>
          <cell r="R637" t="str">
            <v>ACCESO REMOTO Y QUINTA MUTIS</v>
          </cell>
          <cell r="S637" t="str">
            <v>ABT004</v>
          </cell>
        </row>
        <row r="638">
          <cell r="B638" t="str">
            <v>0FJH</v>
          </cell>
          <cell r="C638" t="str">
            <v>0FJH MISIÓN ACADÉMICA INTERNACIONAL SALAMANCA, ESPAÑA</v>
          </cell>
          <cell r="D638" t="str">
            <v>Presencial</v>
          </cell>
          <cell r="E638" t="str">
            <v>CURSO (REGIÓN)</v>
          </cell>
          <cell r="F638" t="str">
            <v> </v>
          </cell>
          <cell r="H638">
            <v>45824</v>
          </cell>
          <cell r="I638">
            <v>45828</v>
          </cell>
          <cell r="J638">
            <v>32</v>
          </cell>
          <cell r="K638" t="str">
            <v>Tipo: - Porc.: %</v>
          </cell>
          <cell r="L638" t="str">
            <v>CANCILLERIA</v>
          </cell>
          <cell r="M638" t="str">
            <v> </v>
          </cell>
          <cell r="N638">
            <v>7255000</v>
          </cell>
          <cell r="O638" t="str">
            <v> </v>
          </cell>
          <cell r="P638">
            <v>739</v>
          </cell>
          <cell r="Q638">
            <v>0</v>
          </cell>
          <cell r="R638" t="str">
            <v>PRESENCIAL</v>
          </cell>
          <cell r="S638" t="str">
            <v>DCT001</v>
          </cell>
        </row>
        <row r="639">
          <cell r="B639" t="str">
            <v>0FJ6</v>
          </cell>
          <cell r="C639" t="str">
            <v>0FJ6 DIPLOMADO VIRTUAL EN CONTRATACIÓN ESTATAL GR3</v>
          </cell>
          <cell r="D639" t="str">
            <v>Virtual</v>
          </cell>
          <cell r="E639" t="str">
            <v>DIPLOMADO (ABIERTO)</v>
          </cell>
          <cell r="F639" t="str">
            <v> </v>
          </cell>
          <cell r="H639">
            <v>45824</v>
          </cell>
          <cell r="I639">
            <v>45921</v>
          </cell>
          <cell r="J639">
            <v>80</v>
          </cell>
          <cell r="K639" t="str">
            <v>Tipo: - Porc.: %</v>
          </cell>
          <cell r="L639" t="str">
            <v>JURISPRUDENCIA</v>
          </cell>
          <cell r="M639" t="str">
            <v> </v>
          </cell>
          <cell r="N639">
            <v>2200000</v>
          </cell>
          <cell r="O639" t="str">
            <v> </v>
          </cell>
          <cell r="P639">
            <v>739</v>
          </cell>
          <cell r="Q639">
            <v>0</v>
          </cell>
          <cell r="R639" t="str">
            <v>VIRTUAL</v>
          </cell>
          <cell r="S639" t="str">
            <v>AJT011</v>
          </cell>
        </row>
        <row r="640">
          <cell r="B640" t="str">
            <v>0FNS</v>
          </cell>
          <cell r="C640" t="str">
            <v>0FNS CURSO EN INVERSIONES INMOBILIARIAS: UNA VISIÓN PARA EMPRENDEDORES DE NEGOCIOS INMOBILIARIOS, INVERSIONISTAS Y ASESORES DE INVERSIÓN GR2</v>
          </cell>
          <cell r="D640" t="str">
            <v>Acceso Remoto</v>
          </cell>
          <cell r="E640" t="str">
            <v>CURSO (ABIERTO)</v>
          </cell>
          <cell r="F640" t="str">
            <v> </v>
          </cell>
          <cell r="H640">
            <v>45825</v>
          </cell>
          <cell r="I640">
            <v>45853</v>
          </cell>
          <cell r="J640">
            <v>52</v>
          </cell>
          <cell r="K640" t="str">
            <v>Tipo: - Porc.: %</v>
          </cell>
          <cell r="L640" t="str">
            <v>FACULTAD DE ESTUDIOS INTERNACIONES, POLITICOS Y URBANOS</v>
          </cell>
          <cell r="M640" t="str">
            <v> </v>
          </cell>
          <cell r="N640">
            <v>1900000</v>
          </cell>
          <cell r="O640">
            <v>0.3</v>
          </cell>
          <cell r="P640">
            <v>739</v>
          </cell>
          <cell r="Q640">
            <v>0</v>
          </cell>
          <cell r="R640" t="str">
            <v>ACCESO REMOTO</v>
          </cell>
          <cell r="S640" t="str">
            <v>AGT011</v>
          </cell>
        </row>
        <row r="641">
          <cell r="B641" t="str">
            <v>0FO0</v>
          </cell>
          <cell r="C641" t="str">
            <v>0FO0 DIPLOMADO EN DOCENCIA UNIVERSITARIA</v>
          </cell>
          <cell r="D641" t="str">
            <v>Acceso Remoto</v>
          </cell>
          <cell r="E641" t="str">
            <v>DIPLOMADO (ABIERTO)</v>
          </cell>
          <cell r="F641" t="str">
            <v> </v>
          </cell>
          <cell r="H641">
            <v>45825</v>
          </cell>
          <cell r="I641">
            <v>45896</v>
          </cell>
          <cell r="J641">
            <v>93</v>
          </cell>
          <cell r="K641" t="str">
            <v>Tipo: - Porc.: %</v>
          </cell>
          <cell r="L641" t="str">
            <v>ESCUELA DE CIENCIAS HUMANAS</v>
          </cell>
          <cell r="M641" t="str">
            <v> </v>
          </cell>
          <cell r="N641">
            <v>2400000</v>
          </cell>
          <cell r="O641">
            <v>0.28000000000000003</v>
          </cell>
          <cell r="P641">
            <v>739</v>
          </cell>
          <cell r="Q641">
            <v>0</v>
          </cell>
          <cell r="R641" t="str">
            <v>ACCESO REMOTO</v>
          </cell>
          <cell r="S641" t="str">
            <v>ACT011</v>
          </cell>
        </row>
        <row r="642">
          <cell r="B642" t="str">
            <v>0FN2</v>
          </cell>
          <cell r="C642" t="str">
            <v>XV SIMPOSIO INTERNACIONAL DE SEGURIDAD EN TERAPIA</v>
          </cell>
          <cell r="D642" t="str">
            <v>Presencial</v>
          </cell>
          <cell r="E642" t="str">
            <v>CURSO (SIMULACIÓN)</v>
          </cell>
          <cell r="F642" t="str">
            <v>EMPRESA - 900337674 Asociación Colombiana de Terapia Intravascular ACOTEIN</v>
          </cell>
          <cell r="H642">
            <v>45826</v>
          </cell>
          <cell r="I642">
            <v>45827</v>
          </cell>
          <cell r="J642">
            <v>12</v>
          </cell>
          <cell r="K642" t="str">
            <v>Tipo: - Porc.: %</v>
          </cell>
          <cell r="L642" t="str">
            <v>ESCUELA DE MEDICINA Y CIENCIAS DE LA SALUD</v>
          </cell>
          <cell r="M642" t="str">
            <v> </v>
          </cell>
          <cell r="N642">
            <v>27850000</v>
          </cell>
          <cell r="O642">
            <v>0.45</v>
          </cell>
          <cell r="P642">
            <v>739</v>
          </cell>
          <cell r="Q642">
            <v>0</v>
          </cell>
          <cell r="R642" t="str">
            <v>CENTRO DE SIMULACION</v>
          </cell>
          <cell r="S642" t="str">
            <v>ABT018</v>
          </cell>
        </row>
        <row r="643">
          <cell r="B643" t="str">
            <v>0F8N</v>
          </cell>
          <cell r="C643" t="str">
            <v>ULTRASONIDO EN ACCESOS VASCULARES SEGUROS GRUPO C-2025</v>
          </cell>
          <cell r="D643" t="str">
            <v>Presencial</v>
          </cell>
          <cell r="E643" t="str">
            <v>CURSO (SIMULACIÓN)</v>
          </cell>
          <cell r="F643" t="str">
            <v> </v>
          </cell>
          <cell r="H643">
            <v>45829</v>
          </cell>
          <cell r="I643">
            <v>45829</v>
          </cell>
          <cell r="J643">
            <v>6</v>
          </cell>
          <cell r="K643" t="str">
            <v>Tipo: - Porc.: %</v>
          </cell>
          <cell r="L643" t="str">
            <v>ESCUELA DE MEDICINA Y CIENCIAS DE LA SALUD</v>
          </cell>
          <cell r="M643" t="str">
            <v> </v>
          </cell>
          <cell r="N643" t="str">
            <v> </v>
          </cell>
          <cell r="O643" t="str">
            <v> </v>
          </cell>
          <cell r="P643" t="str">
            <v> </v>
          </cell>
          <cell r="Q643">
            <v>0</v>
          </cell>
          <cell r="R643" t="str">
            <v>CENTRO DE SIMULACION</v>
          </cell>
          <cell r="S643">
            <v>0</v>
          </cell>
        </row>
        <row r="644">
          <cell r="B644" t="str">
            <v>0FAM</v>
          </cell>
          <cell r="C644" t="str">
            <v>ULTRASONIDO EN EMERGENCIAS Y CUIDADO CRÍTICO GRUPO C-2025</v>
          </cell>
          <cell r="D644" t="str">
            <v>Presencial</v>
          </cell>
          <cell r="E644" t="str">
            <v>CURSO (SIMULACIÓN)</v>
          </cell>
          <cell r="F644" t="str">
            <v> </v>
          </cell>
          <cell r="H644">
            <v>45830</v>
          </cell>
          <cell r="I644">
            <v>45830</v>
          </cell>
          <cell r="J644">
            <v>11</v>
          </cell>
          <cell r="K644" t="str">
            <v>Tipo: - Porc.: %</v>
          </cell>
          <cell r="L644" t="str">
            <v>ESCUELA DE MEDICINA Y CIENCIAS DE LA SALUD</v>
          </cell>
          <cell r="M644" t="str">
            <v> </v>
          </cell>
          <cell r="N644" t="str">
            <v> </v>
          </cell>
          <cell r="O644" t="str">
            <v> </v>
          </cell>
          <cell r="P644" t="str">
            <v> </v>
          </cell>
          <cell r="Q644">
            <v>0</v>
          </cell>
          <cell r="R644" t="str">
            <v>CENTRO DE SIMULACION</v>
          </cell>
          <cell r="S644">
            <v>0</v>
          </cell>
        </row>
        <row r="645">
          <cell r="B645" t="str">
            <v>0FJI</v>
          </cell>
          <cell r="C645" t="str">
            <v>0FJI FORMATO MISIÓN ACADÉMICA INTERNACIONAL MISIÓN ACADÉMICA ITALIA</v>
          </cell>
          <cell r="D645" t="str">
            <v>Presencial</v>
          </cell>
          <cell r="E645" t="str">
            <v>CURSO (REGIÓN)</v>
          </cell>
          <cell r="F645" t="str">
            <v> </v>
          </cell>
          <cell r="H645">
            <v>45830</v>
          </cell>
          <cell r="I645">
            <v>45844</v>
          </cell>
          <cell r="J645">
            <v>72</v>
          </cell>
          <cell r="K645" t="str">
            <v>Tipo: - Porc.: %</v>
          </cell>
          <cell r="L645" t="str">
            <v>CANCILLERIA</v>
          </cell>
          <cell r="M645" t="str">
            <v>N</v>
          </cell>
          <cell r="N645">
            <v>8305987</v>
          </cell>
          <cell r="O645" t="str">
            <v> </v>
          </cell>
          <cell r="P645">
            <v>739</v>
          </cell>
          <cell r="Q645">
            <v>1</v>
          </cell>
          <cell r="R645" t="str">
            <v>PRESENCIAL</v>
          </cell>
          <cell r="S645" t="str">
            <v>DCT001</v>
          </cell>
        </row>
        <row r="646">
          <cell r="B646" t="str">
            <v>0FH2</v>
          </cell>
          <cell r="C646" t="str">
            <v>0FH2 SUMMER SCOOL FINANZAS Y ANÁLISIS DE DATOS CON POWER BI</v>
          </cell>
          <cell r="D646" t="str">
            <v>Acceso Remoto</v>
          </cell>
          <cell r="E646" t="str">
            <v>SEMINARIO (REGIÓN)</v>
          </cell>
          <cell r="F646" t="str">
            <v> </v>
          </cell>
          <cell r="H646">
            <v>45832</v>
          </cell>
          <cell r="I646">
            <v>45839</v>
          </cell>
          <cell r="J646">
            <v>18</v>
          </cell>
          <cell r="K646" t="str">
            <v>Tipo: - Porc.: %</v>
          </cell>
          <cell r="L646" t="str">
            <v>FACULTAD DE ECONOMIA</v>
          </cell>
          <cell r="M646" t="str">
            <v> </v>
          </cell>
          <cell r="N646">
            <v>716100</v>
          </cell>
          <cell r="O646" t="str">
            <v> </v>
          </cell>
          <cell r="P646">
            <v>739</v>
          </cell>
          <cell r="Q646">
            <v>0</v>
          </cell>
          <cell r="R646" t="str">
            <v>ACCESO REMOTO</v>
          </cell>
          <cell r="S646" t="str">
            <v>SSE-014</v>
          </cell>
        </row>
        <row r="647">
          <cell r="B647" t="str">
            <v>0F5F</v>
          </cell>
          <cell r="C647" t="str">
            <v>BLS ACLS GRUPO H-2025</v>
          </cell>
          <cell r="D647" t="str">
            <v>Semi-presencial</v>
          </cell>
          <cell r="E647" t="str">
            <v>CURSO (SIMULACIÓN)</v>
          </cell>
          <cell r="F647" t="str">
            <v> </v>
          </cell>
          <cell r="H647">
            <v>45836</v>
          </cell>
          <cell r="I647">
            <v>45837</v>
          </cell>
          <cell r="J647">
            <v>48</v>
          </cell>
          <cell r="K647" t="str">
            <v>Tipo: - Porc.: %</v>
          </cell>
          <cell r="L647" t="str">
            <v>ESCUELA DE MEDICINA Y CIENCIAS DE LA SALUD</v>
          </cell>
          <cell r="M647" t="str">
            <v> </v>
          </cell>
          <cell r="N647">
            <v>1200000</v>
          </cell>
          <cell r="O647" t="str">
            <v> </v>
          </cell>
          <cell r="P647">
            <v>739</v>
          </cell>
          <cell r="Q647">
            <v>0</v>
          </cell>
          <cell r="R647" t="str">
            <v>CENTRO DE SIMULACION</v>
          </cell>
          <cell r="S647" t="str">
            <v>ABT018</v>
          </cell>
        </row>
        <row r="648">
          <cell r="B648" t="str">
            <v>0F8A</v>
          </cell>
          <cell r="C648" t="str">
            <v>PALS GRUPO C-2025</v>
          </cell>
          <cell r="D648" t="str">
            <v>Semi-presencial</v>
          </cell>
          <cell r="E648" t="str">
            <v>CURSO (SIMULACIÓN)</v>
          </cell>
          <cell r="F648" t="str">
            <v> </v>
          </cell>
          <cell r="H648">
            <v>45836</v>
          </cell>
          <cell r="I648">
            <v>45837</v>
          </cell>
          <cell r="J648">
            <v>40</v>
          </cell>
          <cell r="K648" t="str">
            <v>Tipo: - Porc.: %</v>
          </cell>
          <cell r="L648" t="str">
            <v>ESCUELA DE MEDICINA Y CIENCIAS DE LA SALUD</v>
          </cell>
          <cell r="M648" t="str">
            <v> </v>
          </cell>
          <cell r="N648">
            <v>900000</v>
          </cell>
          <cell r="O648" t="str">
            <v> </v>
          </cell>
          <cell r="P648">
            <v>739</v>
          </cell>
          <cell r="Q648">
            <v>0</v>
          </cell>
          <cell r="R648" t="str">
            <v>CENTRO DE SIMULACION</v>
          </cell>
          <cell r="S648" t="str">
            <v>ABT018</v>
          </cell>
        </row>
        <row r="649">
          <cell r="B649" t="str">
            <v>0FJG</v>
          </cell>
          <cell r="C649" t="str">
            <v>0FJG ECONOMÍA DIGITAL: TRANSFORMANDO EL FUTURO EMPRESARIAL</v>
          </cell>
          <cell r="D649" t="str">
            <v>Acceso Remoto</v>
          </cell>
          <cell r="E649" t="str">
            <v>CURSO (REGIÓN)</v>
          </cell>
          <cell r="F649" t="str">
            <v> </v>
          </cell>
          <cell r="H649">
            <v>45845</v>
          </cell>
          <cell r="I649">
            <v>45856</v>
          </cell>
          <cell r="J649">
            <v>32</v>
          </cell>
          <cell r="K649" t="str">
            <v>Tipo: - Porc.: %</v>
          </cell>
          <cell r="L649" t="str">
            <v>FACULTAD DE ECONOMIA</v>
          </cell>
          <cell r="M649" t="str">
            <v> </v>
          </cell>
          <cell r="N649">
            <v>1000000</v>
          </cell>
          <cell r="O649" t="str">
            <v> </v>
          </cell>
          <cell r="P649">
            <v>739</v>
          </cell>
          <cell r="Q649">
            <v>0</v>
          </cell>
          <cell r="R649" t="str">
            <v>ACCESO REMOTO</v>
          </cell>
          <cell r="S649" t="str">
            <v>AES001</v>
          </cell>
        </row>
        <row r="650">
          <cell r="B650" t="str">
            <v>0FOD</v>
          </cell>
          <cell r="C650" t="str">
            <v>0FOD SEMINARIO MARKETING ESTRATÉGICO PARA EMPRESAS DE SALUD GR2</v>
          </cell>
          <cell r="D650" t="str">
            <v>Presencial</v>
          </cell>
          <cell r="E650" t="str">
            <v>SEMINARIO (GSB)</v>
          </cell>
          <cell r="F650" t="str">
            <v> </v>
          </cell>
          <cell r="H650">
            <v>45847</v>
          </cell>
          <cell r="I650">
            <v>45860</v>
          </cell>
          <cell r="J650" t="str">
            <v> </v>
          </cell>
          <cell r="K650" t="str">
            <v>Tipo: - Porc.: %</v>
          </cell>
          <cell r="L650" t="str">
            <v>ESCUELA DE ADMINISTRACION</v>
          </cell>
          <cell r="M650" t="str">
            <v> </v>
          </cell>
          <cell r="N650" t="str">
            <v> </v>
          </cell>
          <cell r="O650">
            <v>0.28999999999999998</v>
          </cell>
          <cell r="P650" t="str">
            <v> </v>
          </cell>
          <cell r="Q650">
            <v>0</v>
          </cell>
          <cell r="R650" t="str">
            <v>GSB</v>
          </cell>
          <cell r="S650">
            <v>0</v>
          </cell>
        </row>
        <row r="651">
          <cell r="B651" t="str">
            <v>0F57</v>
          </cell>
          <cell r="C651" t="str">
            <v>ABORDAJE INTEGRAL DEL PACIENTE QUEMADO GRUPO B-2025</v>
          </cell>
          <cell r="D651" t="str">
            <v>Presencial</v>
          </cell>
          <cell r="E651" t="str">
            <v>CURSO (SIMULACIÓN)</v>
          </cell>
          <cell r="F651" t="str">
            <v> </v>
          </cell>
          <cell r="H651">
            <v>45850</v>
          </cell>
          <cell r="I651">
            <v>45851</v>
          </cell>
          <cell r="J651">
            <v>12</v>
          </cell>
          <cell r="K651" t="str">
            <v>Tipo: - Porc.: %</v>
          </cell>
          <cell r="L651" t="str">
            <v>ESCUELA DE MEDICINA Y CIENCIAS DE LA SALUD</v>
          </cell>
          <cell r="M651" t="str">
            <v> </v>
          </cell>
          <cell r="N651" t="str">
            <v> </v>
          </cell>
          <cell r="O651" t="str">
            <v> </v>
          </cell>
          <cell r="P651" t="str">
            <v> </v>
          </cell>
          <cell r="Q651">
            <v>0</v>
          </cell>
          <cell r="R651" t="str">
            <v>CENTRO DE SIMULACION</v>
          </cell>
          <cell r="S651">
            <v>0</v>
          </cell>
        </row>
        <row r="652">
          <cell r="B652" t="str">
            <v>0FFF</v>
          </cell>
          <cell r="C652" t="str">
            <v>0FFF LIDERAZGO EN MARKETING ESTRATÉGICO: DE LA TRANSFORMACIÓN DIGITAL A LA EJECUCIÓN EFICAZ</v>
          </cell>
          <cell r="D652" t="str">
            <v>Semi-presencial</v>
          </cell>
          <cell r="E652" t="str">
            <v>DIPLOMADO (GSB)</v>
          </cell>
          <cell r="F652" t="str">
            <v> </v>
          </cell>
          <cell r="H652">
            <v>45853</v>
          </cell>
          <cell r="I652">
            <v>45941</v>
          </cell>
          <cell r="J652">
            <v>88</v>
          </cell>
          <cell r="K652" t="str">
            <v>Tipo: - Porc.: %</v>
          </cell>
          <cell r="L652" t="str">
            <v>ESCUELA DE ADMINISTRACION</v>
          </cell>
          <cell r="M652" t="str">
            <v> </v>
          </cell>
          <cell r="N652">
            <v>7000000</v>
          </cell>
          <cell r="O652" t="str">
            <v> </v>
          </cell>
          <cell r="P652">
            <v>739</v>
          </cell>
          <cell r="Q652">
            <v>0</v>
          </cell>
          <cell r="R652" t="str">
            <v>REMOTO Y GSB</v>
          </cell>
          <cell r="S652" t="str">
            <v>AFT004</v>
          </cell>
        </row>
        <row r="653">
          <cell r="B653" t="str">
            <v>0FOA</v>
          </cell>
          <cell r="C653" t="str">
            <v>0FOA POWERBRAND DIGITAL: COMUNICACIÓN ESTRATÉGICA PARA EL POSICIONAMIENTO DE MARCAS GR2</v>
          </cell>
          <cell r="D653" t="str">
            <v>Acceso Remoto</v>
          </cell>
          <cell r="E653" t="str">
            <v>DIPLOMADO (GSB)</v>
          </cell>
          <cell r="F653" t="str">
            <v> </v>
          </cell>
          <cell r="H653">
            <v>45853</v>
          </cell>
          <cell r="I653">
            <v>45937</v>
          </cell>
          <cell r="J653">
            <v>72</v>
          </cell>
          <cell r="K653" t="str">
            <v>Tipo: - Porc.: %</v>
          </cell>
          <cell r="L653" t="str">
            <v>ESCUELA DE ADMINISTRACION</v>
          </cell>
          <cell r="M653" t="str">
            <v> </v>
          </cell>
          <cell r="N653" t="str">
            <v> </v>
          </cell>
          <cell r="O653">
            <v>0.25</v>
          </cell>
          <cell r="P653" t="str">
            <v> </v>
          </cell>
          <cell r="Q653">
            <v>0</v>
          </cell>
          <cell r="R653" t="str">
            <v>ACCESO REMOTO</v>
          </cell>
          <cell r="S653">
            <v>0</v>
          </cell>
        </row>
        <row r="654">
          <cell r="B654" t="str">
            <v>0F55</v>
          </cell>
          <cell r="C654" t="str">
            <v>DIPLOMADO EN CIRUGÍA LAPAROSCÓPICA GINECOLÓGICA GRUPO C-2025</v>
          </cell>
          <cell r="D654" t="str">
            <v>Presencial</v>
          </cell>
          <cell r="E654" t="str">
            <v>CURSO (SIMULACIÓN)</v>
          </cell>
          <cell r="F654" t="str">
            <v> </v>
          </cell>
          <cell r="H654">
            <v>45854</v>
          </cell>
          <cell r="I654">
            <v>45990</v>
          </cell>
          <cell r="J654">
            <v>105</v>
          </cell>
          <cell r="K654" t="str">
            <v>Tipo: - Porc.: %</v>
          </cell>
          <cell r="L654" t="str">
            <v>ESCUELA DE MEDICINA Y CIENCIAS DE LA SALUD</v>
          </cell>
          <cell r="M654" t="str">
            <v> </v>
          </cell>
          <cell r="N654" t="str">
            <v> </v>
          </cell>
          <cell r="O654" t="str">
            <v> </v>
          </cell>
          <cell r="P654" t="str">
            <v> </v>
          </cell>
          <cell r="Q654">
            <v>0</v>
          </cell>
          <cell r="R654" t="str">
            <v>CENTRO DE SIMULACION</v>
          </cell>
          <cell r="S654">
            <v>0</v>
          </cell>
        </row>
        <row r="655">
          <cell r="B655" t="str">
            <v>0FIV</v>
          </cell>
          <cell r="C655" t="str">
            <v>FUNDAMENTOS DE NEUROPOCUS GRUPO B-2025</v>
          </cell>
          <cell r="D655" t="str">
            <v>Presencial</v>
          </cell>
          <cell r="E655" t="str">
            <v>CURSO (SIMULACIÓN)</v>
          </cell>
          <cell r="F655" t="str">
            <v> </v>
          </cell>
          <cell r="H655">
            <v>45857</v>
          </cell>
          <cell r="I655">
            <v>45857</v>
          </cell>
          <cell r="J655">
            <v>10</v>
          </cell>
          <cell r="K655" t="str">
            <v>Tipo: - Porc.: %</v>
          </cell>
          <cell r="L655" t="str">
            <v>ESCUELA DE MEDICINA Y CIENCIAS DE LA SALUD</v>
          </cell>
          <cell r="M655" t="str">
            <v> </v>
          </cell>
          <cell r="N655" t="str">
            <v> </v>
          </cell>
          <cell r="O655" t="str">
            <v> </v>
          </cell>
          <cell r="P655" t="str">
            <v> </v>
          </cell>
          <cell r="Q655">
            <v>0</v>
          </cell>
          <cell r="R655" t="str">
            <v>CENTRO DE SIMULACION</v>
          </cell>
          <cell r="S655">
            <v>0</v>
          </cell>
        </row>
        <row r="656">
          <cell r="B656" t="str">
            <v>0FNL</v>
          </cell>
          <cell r="C656" t="str">
            <v>0FNL ABILITY LAB: COMUNICACIÓN HUMANA Y HABILIDADES PROCEDIMENTALES</v>
          </cell>
          <cell r="D656" t="str">
            <v>Acceso Remoto</v>
          </cell>
          <cell r="E656" t="str">
            <v>CURSO (REGIÓN)</v>
          </cell>
          <cell r="F656" t="str">
            <v> </v>
          </cell>
          <cell r="H656">
            <v>45859</v>
          </cell>
          <cell r="I656">
            <v>45878</v>
          </cell>
          <cell r="J656">
            <v>40</v>
          </cell>
          <cell r="K656" t="str">
            <v>Tipo: - Porc.: %</v>
          </cell>
          <cell r="L656" t="str">
            <v>ESCUELA DE MEDICINA Y CIENCIAS DE LA SALUD</v>
          </cell>
          <cell r="M656" t="str">
            <v> </v>
          </cell>
          <cell r="N656" t="str">
            <v> </v>
          </cell>
          <cell r="O656">
            <v>0.31</v>
          </cell>
          <cell r="P656" t="str">
            <v> </v>
          </cell>
          <cell r="Q656">
            <v>0</v>
          </cell>
          <cell r="R656" t="str">
            <v>ACCESO REMOTO</v>
          </cell>
          <cell r="S656">
            <v>0</v>
          </cell>
        </row>
        <row r="657">
          <cell r="B657" t="str">
            <v>0F5G</v>
          </cell>
          <cell r="C657" t="str">
            <v>BLS ACLS GRUPO I-2025</v>
          </cell>
          <cell r="D657" t="str">
            <v>Semi-presencial</v>
          </cell>
          <cell r="E657" t="str">
            <v>CURSO (SIMULACIÓN)</v>
          </cell>
          <cell r="F657" t="str">
            <v> </v>
          </cell>
          <cell r="H657">
            <v>45864</v>
          </cell>
          <cell r="I657">
            <v>45865</v>
          </cell>
          <cell r="J657">
            <v>48</v>
          </cell>
          <cell r="K657" t="str">
            <v>Tipo: - Porc.: %</v>
          </cell>
          <cell r="L657" t="str">
            <v>ESCUELA DE MEDICINA Y CIENCIAS DE LA SALUD</v>
          </cell>
          <cell r="M657" t="str">
            <v> </v>
          </cell>
          <cell r="N657">
            <v>1200000</v>
          </cell>
          <cell r="O657" t="str">
            <v> </v>
          </cell>
          <cell r="P657">
            <v>739</v>
          </cell>
          <cell r="Q657">
            <v>0</v>
          </cell>
          <cell r="R657" t="str">
            <v>CENTRO DE SIMULACION</v>
          </cell>
          <cell r="S657" t="str">
            <v>ABT018</v>
          </cell>
        </row>
        <row r="658">
          <cell r="B658" t="str">
            <v>0F8I</v>
          </cell>
          <cell r="C658" t="str">
            <v>AIRE GRUPO D-2025</v>
          </cell>
          <cell r="D658" t="str">
            <v>Presencial</v>
          </cell>
          <cell r="E658" t="str">
            <v>CURSO (SIMULACIÓN)</v>
          </cell>
          <cell r="F658" t="str">
            <v> </v>
          </cell>
          <cell r="H658">
            <v>45872</v>
          </cell>
          <cell r="I658">
            <v>45872</v>
          </cell>
          <cell r="J658">
            <v>24</v>
          </cell>
          <cell r="K658" t="str">
            <v>Tipo: - Porc.: %</v>
          </cell>
          <cell r="L658" t="str">
            <v>ESCUELA DE MEDICINA Y CIENCIAS DE LA SALUD</v>
          </cell>
          <cell r="M658" t="str">
            <v> </v>
          </cell>
          <cell r="N658" t="str">
            <v> </v>
          </cell>
          <cell r="O658" t="str">
            <v> </v>
          </cell>
          <cell r="P658" t="str">
            <v> </v>
          </cell>
          <cell r="Q658">
            <v>0</v>
          </cell>
          <cell r="R658" t="str">
            <v>CENTRO DE SIMULACION</v>
          </cell>
          <cell r="S658">
            <v>0</v>
          </cell>
        </row>
        <row r="659">
          <cell r="B659" t="str">
            <v>0FFW</v>
          </cell>
          <cell r="C659" t="str">
            <v>0FFW DIPLOMADO VIRTUAL TERAPIAS COMPLEMENTARIAS UN NUEVO ABORDAJE EN SALUD:</v>
          </cell>
          <cell r="D659" t="str">
            <v>Virtual</v>
          </cell>
          <cell r="E659" t="str">
            <v>DIPLOMADO (REGIÓN)</v>
          </cell>
          <cell r="F659" t="str">
            <v> </v>
          </cell>
          <cell r="H659">
            <v>45873</v>
          </cell>
          <cell r="I659">
            <v>46045</v>
          </cell>
          <cell r="J659">
            <v>124</v>
          </cell>
          <cell r="K659" t="str">
            <v>Tipo: - Porc.: %</v>
          </cell>
          <cell r="L659" t="str">
            <v>ESCUELA DE MEDICINA Y CIENCIAS DE LA SALUD</v>
          </cell>
          <cell r="M659" t="str">
            <v> </v>
          </cell>
          <cell r="N659">
            <v>2629000</v>
          </cell>
          <cell r="O659" t="str">
            <v> </v>
          </cell>
          <cell r="P659">
            <v>739</v>
          </cell>
          <cell r="Q659">
            <v>0</v>
          </cell>
          <cell r="R659" t="str">
            <v>VIRTUAL</v>
          </cell>
          <cell r="S659" t="str">
            <v>ABT024</v>
          </cell>
        </row>
        <row r="660">
          <cell r="B660" t="str">
            <v>0FFY</v>
          </cell>
          <cell r="C660" t="str">
            <v>0FFY DIPLOMADO EN DESCODIFICACIÓN EMOCIONAL; CONVERSANDO PARA SANAR EL ALMA:</v>
          </cell>
          <cell r="D660" t="str">
            <v>Mixto</v>
          </cell>
          <cell r="E660" t="str">
            <v>DIPLOMADO (REGIÓN)</v>
          </cell>
          <cell r="F660" t="str">
            <v>EMPRESA - 892000592 FENALCO META</v>
          </cell>
          <cell r="H660">
            <v>45882</v>
          </cell>
          <cell r="I660">
            <v>45988</v>
          </cell>
          <cell r="J660">
            <v>159</v>
          </cell>
          <cell r="K660" t="str">
            <v>Tipo: - Porc.: %</v>
          </cell>
          <cell r="L660" t="str">
            <v>ESCUELA DE MEDICINA Y CIENCIAS DE LA SALUD</v>
          </cell>
          <cell r="M660" t="str">
            <v> </v>
          </cell>
          <cell r="N660">
            <v>3740000</v>
          </cell>
          <cell r="O660" t="str">
            <v> </v>
          </cell>
          <cell r="P660">
            <v>739</v>
          </cell>
          <cell r="Q660">
            <v>0</v>
          </cell>
          <cell r="R660" t="str">
            <v>ACCESSO REMOTO</v>
          </cell>
          <cell r="S660" t="str">
            <v>ABT024</v>
          </cell>
        </row>
        <row r="661">
          <cell r="B661" t="str">
            <v>0F5H</v>
          </cell>
          <cell r="C661" t="str">
            <v>BLS ACLS GRUPO J-2025</v>
          </cell>
          <cell r="D661" t="str">
            <v>Semi-presencial</v>
          </cell>
          <cell r="E661" t="str">
            <v>CURSO (SIMULACIÓN)</v>
          </cell>
          <cell r="F661" t="str">
            <v> </v>
          </cell>
          <cell r="H661">
            <v>45885</v>
          </cell>
          <cell r="I661">
            <v>45886</v>
          </cell>
          <cell r="J661">
            <v>48</v>
          </cell>
          <cell r="K661" t="str">
            <v>Tipo: - Porc.: %</v>
          </cell>
          <cell r="L661" t="str">
            <v>ESCUELA DE MEDICINA Y CIENCIAS DE LA SALUD</v>
          </cell>
          <cell r="M661" t="str">
            <v> </v>
          </cell>
          <cell r="N661">
            <v>1200000</v>
          </cell>
          <cell r="O661" t="str">
            <v> </v>
          </cell>
          <cell r="P661">
            <v>739</v>
          </cell>
          <cell r="Q661">
            <v>0</v>
          </cell>
          <cell r="R661" t="str">
            <v>CENTRO DE SIMULACION</v>
          </cell>
          <cell r="S661" t="str">
            <v>ABT018</v>
          </cell>
        </row>
        <row r="662">
          <cell r="B662" t="str">
            <v>0F8O</v>
          </cell>
          <cell r="C662" t="str">
            <v>ULTRASONIDO EN ACCESOS VASCULARES SEGUROS GRUPO D-2025</v>
          </cell>
          <cell r="D662" t="str">
            <v>Presencial</v>
          </cell>
          <cell r="E662" t="str">
            <v>CURSO (SIMULACIÓN)</v>
          </cell>
          <cell r="F662" t="str">
            <v> </v>
          </cell>
          <cell r="H662">
            <v>45892</v>
          </cell>
          <cell r="I662">
            <v>45892</v>
          </cell>
          <cell r="J662">
            <v>6</v>
          </cell>
          <cell r="K662" t="str">
            <v>Tipo: - Porc.: %</v>
          </cell>
          <cell r="L662" t="str">
            <v>ESCUELA DE MEDICINA Y CIENCIAS DE LA SALUD</v>
          </cell>
          <cell r="M662" t="str">
            <v> </v>
          </cell>
          <cell r="N662" t="str">
            <v> </v>
          </cell>
          <cell r="O662" t="str">
            <v> </v>
          </cell>
          <cell r="P662" t="str">
            <v> </v>
          </cell>
          <cell r="Q662">
            <v>0</v>
          </cell>
          <cell r="R662" t="str">
            <v>CENTRO DE SIMULACION</v>
          </cell>
          <cell r="S662">
            <v>0</v>
          </cell>
        </row>
        <row r="663">
          <cell r="B663" t="str">
            <v>0FAN</v>
          </cell>
          <cell r="C663" t="str">
            <v>ULTRASONIDO EN EMERGENCIAS Y CUIDADO CRÍTICO GRUPO D-2025</v>
          </cell>
          <cell r="D663" t="str">
            <v>Presencial</v>
          </cell>
          <cell r="E663" t="str">
            <v>CURSO (SIMULACIÓN)</v>
          </cell>
          <cell r="F663" t="str">
            <v> </v>
          </cell>
          <cell r="H663">
            <v>45893</v>
          </cell>
          <cell r="I663">
            <v>45893</v>
          </cell>
          <cell r="J663">
            <v>11</v>
          </cell>
          <cell r="K663" t="str">
            <v>Tipo: - Porc.: %</v>
          </cell>
          <cell r="L663" t="str">
            <v>ESCUELA DE MEDICINA Y CIENCIAS DE LA SALUD</v>
          </cell>
          <cell r="M663" t="str">
            <v> </v>
          </cell>
          <cell r="N663" t="str">
            <v> </v>
          </cell>
          <cell r="O663" t="str">
            <v> </v>
          </cell>
          <cell r="P663" t="str">
            <v> </v>
          </cell>
          <cell r="Q663">
            <v>0</v>
          </cell>
          <cell r="R663" t="str">
            <v>CENTRO DE SIMULACION</v>
          </cell>
          <cell r="S663">
            <v>0</v>
          </cell>
        </row>
        <row r="664">
          <cell r="B664" t="str">
            <v>0F8D</v>
          </cell>
          <cell r="C664" t="str">
            <v>PALS GRUPO D-2025</v>
          </cell>
          <cell r="D664" t="str">
            <v>Semi-presencial</v>
          </cell>
          <cell r="E664" t="str">
            <v>CURSO (SIMULACIÓN)</v>
          </cell>
          <cell r="F664" t="str">
            <v> </v>
          </cell>
          <cell r="H664">
            <v>45906</v>
          </cell>
          <cell r="I664">
            <v>45907</v>
          </cell>
          <cell r="J664">
            <v>40</v>
          </cell>
          <cell r="K664" t="str">
            <v>Tipo: - Porc.: %</v>
          </cell>
          <cell r="L664" t="str">
            <v>ESCUELA DE MEDICINA Y CIENCIAS DE LA SALUD</v>
          </cell>
          <cell r="M664" t="str">
            <v> </v>
          </cell>
          <cell r="N664">
            <v>900000</v>
          </cell>
          <cell r="O664" t="str">
            <v> </v>
          </cell>
          <cell r="P664">
            <v>739</v>
          </cell>
          <cell r="Q664">
            <v>0</v>
          </cell>
          <cell r="R664" t="str">
            <v>CENTRO DE SIMULACION</v>
          </cell>
          <cell r="S664" t="str">
            <v>ABT018</v>
          </cell>
        </row>
        <row r="665">
          <cell r="B665" t="str">
            <v>0F5I</v>
          </cell>
          <cell r="C665" t="str">
            <v>BLS ACLS GRUPO K-2025</v>
          </cell>
          <cell r="D665" t="str">
            <v>Semi-presencial</v>
          </cell>
          <cell r="E665" t="str">
            <v>CURSO (SIMULACIÓN)</v>
          </cell>
          <cell r="F665" t="str">
            <v> </v>
          </cell>
          <cell r="H665">
            <v>45913</v>
          </cell>
          <cell r="I665">
            <v>45914</v>
          </cell>
          <cell r="J665">
            <v>48</v>
          </cell>
          <cell r="K665" t="str">
            <v>Tipo: - Porc.: %</v>
          </cell>
          <cell r="L665" t="str">
            <v>ESCUELA DE MEDICINA Y CIENCIAS DE LA SALUD</v>
          </cell>
          <cell r="M665" t="str">
            <v> </v>
          </cell>
          <cell r="N665">
            <v>1200000</v>
          </cell>
          <cell r="O665" t="str">
            <v> </v>
          </cell>
          <cell r="P665">
            <v>739</v>
          </cell>
          <cell r="Q665">
            <v>0</v>
          </cell>
          <cell r="R665" t="str">
            <v>CENTRO DE SIMULACION</v>
          </cell>
          <cell r="S665" t="str">
            <v>ABT018</v>
          </cell>
        </row>
        <row r="666">
          <cell r="B666" t="str">
            <v>0FFX</v>
          </cell>
          <cell r="C666" t="str">
            <v>0FFX DIPLOMADO EN TERAPIAS ALTERNATIVAS PARA MEDICINA VETERINARIA, UNA VISION HOLISTA DE NUESTROS ANIMALES DE COMPAÑÍA</v>
          </cell>
          <cell r="D666" t="str">
            <v>Semi-presencial</v>
          </cell>
          <cell r="E666" t="str">
            <v>DIPLOMADO (REGIÓN)</v>
          </cell>
          <cell r="F666" t="str">
            <v> </v>
          </cell>
          <cell r="H666">
            <v>45915</v>
          </cell>
          <cell r="I666">
            <v>46069</v>
          </cell>
          <cell r="J666">
            <v>159</v>
          </cell>
          <cell r="K666" t="str">
            <v>Tipo: - Porc.: %</v>
          </cell>
          <cell r="L666" t="str">
            <v>ESCUELA DE MEDICINA Y CIENCIAS DE LA SALUD</v>
          </cell>
          <cell r="M666" t="str">
            <v> </v>
          </cell>
          <cell r="N666">
            <v>3700000</v>
          </cell>
          <cell r="O666" t="str">
            <v> </v>
          </cell>
          <cell r="P666">
            <v>739</v>
          </cell>
          <cell r="Q666">
            <v>0</v>
          </cell>
          <cell r="R666" t="str">
            <v>LUNES Y MARTES 17:30 A 21:30 PRACTICAS PRESENCIA</v>
          </cell>
          <cell r="S666" t="str">
            <v>ABT024</v>
          </cell>
        </row>
        <row r="667">
          <cell r="B667" t="str">
            <v>0FIS</v>
          </cell>
          <cell r="C667" t="str">
            <v>POCUS (POINT OF CARE ULTRASOUND) PEDIÁTRICO GRUPO C-2025</v>
          </cell>
          <cell r="D667" t="str">
            <v>Presencial</v>
          </cell>
          <cell r="E667" t="str">
            <v>CURSO (SIMULACIÓN)</v>
          </cell>
          <cell r="F667" t="str">
            <v> </v>
          </cell>
          <cell r="H667">
            <v>45927</v>
          </cell>
          <cell r="I667">
            <v>45927</v>
          </cell>
          <cell r="J667">
            <v>10</v>
          </cell>
          <cell r="K667" t="str">
            <v>Tipo: - Porc.: %</v>
          </cell>
          <cell r="L667" t="str">
            <v>ESCUELA DE MEDICINA Y CIENCIAS DE LA SALUD</v>
          </cell>
          <cell r="M667" t="str">
            <v> </v>
          </cell>
          <cell r="N667">
            <v>1550000</v>
          </cell>
          <cell r="O667" t="str">
            <v> </v>
          </cell>
          <cell r="P667">
            <v>739</v>
          </cell>
          <cell r="Q667">
            <v>0</v>
          </cell>
          <cell r="R667" t="str">
            <v>CENTRO DE SIMULACION</v>
          </cell>
          <cell r="S667" t="str">
            <v>ABT018</v>
          </cell>
        </row>
        <row r="668">
          <cell r="B668" t="str">
            <v>0FNW</v>
          </cell>
          <cell r="C668" t="str">
            <v>BLS ACLS GRUPO L-2025</v>
          </cell>
          <cell r="D668" t="str">
            <v>Semi-presencial</v>
          </cell>
          <cell r="E668" t="str">
            <v>CURSO (SIMULACIÓN)</v>
          </cell>
          <cell r="F668" t="str">
            <v> </v>
          </cell>
          <cell r="H668">
            <v>45934</v>
          </cell>
          <cell r="I668">
            <v>45935</v>
          </cell>
          <cell r="J668">
            <v>40</v>
          </cell>
          <cell r="K668" t="str">
            <v>Tipo: - Porc.: %</v>
          </cell>
          <cell r="L668" t="str">
            <v>ESCUELA DE MEDICINA Y CIENCIAS DE LA SALUD</v>
          </cell>
          <cell r="M668" t="str">
            <v> </v>
          </cell>
          <cell r="N668">
            <v>1200000</v>
          </cell>
          <cell r="O668">
            <v>0.25</v>
          </cell>
          <cell r="P668">
            <v>739</v>
          </cell>
          <cell r="Q668">
            <v>0</v>
          </cell>
          <cell r="R668" t="str">
            <v>CENTRO DE SIMULACION</v>
          </cell>
          <cell r="S668" t="str">
            <v>ABT018</v>
          </cell>
        </row>
        <row r="669">
          <cell r="B669" t="str">
            <v>0F8J</v>
          </cell>
          <cell r="C669" t="str">
            <v>AIRE GRUPO E-2025</v>
          </cell>
          <cell r="D669" t="str">
            <v>Presencial</v>
          </cell>
          <cell r="E669" t="str">
            <v>CURSO (SIMULACIÓN)</v>
          </cell>
          <cell r="F669" t="str">
            <v> </v>
          </cell>
          <cell r="H669">
            <v>45935</v>
          </cell>
          <cell r="I669">
            <v>45935</v>
          </cell>
          <cell r="J669">
            <v>24</v>
          </cell>
          <cell r="K669" t="str">
            <v>Tipo: - Porc.: %</v>
          </cell>
          <cell r="L669" t="str">
            <v>ESCUELA DE MEDICINA Y CIENCIAS DE LA SALUD</v>
          </cell>
          <cell r="M669" t="str">
            <v> </v>
          </cell>
          <cell r="N669" t="str">
            <v> </v>
          </cell>
          <cell r="O669" t="str">
            <v> </v>
          </cell>
          <cell r="P669" t="str">
            <v> </v>
          </cell>
          <cell r="Q669">
            <v>0</v>
          </cell>
          <cell r="R669" t="str">
            <v>CENTRO DE SIMULACION</v>
          </cell>
          <cell r="S669">
            <v>0</v>
          </cell>
        </row>
        <row r="670">
          <cell r="B670" t="str">
            <v>0F58</v>
          </cell>
          <cell r="C670" t="str">
            <v>ABORDAJE INTEGRAL DEL PACIENTE QUEMADO GRUPO C-2025</v>
          </cell>
          <cell r="D670" t="str">
            <v>Presencial</v>
          </cell>
          <cell r="E670" t="str">
            <v>CURSO (SIMULACIÓN)</v>
          </cell>
          <cell r="F670" t="str">
            <v> </v>
          </cell>
          <cell r="H670">
            <v>45948</v>
          </cell>
          <cell r="I670">
            <v>45949</v>
          </cell>
          <cell r="J670">
            <v>12</v>
          </cell>
          <cell r="K670" t="str">
            <v>Tipo: - Porc.: %</v>
          </cell>
          <cell r="L670" t="str">
            <v>ESCUELA DE MEDICINA Y CIENCIAS DE LA SALUD</v>
          </cell>
          <cell r="M670" t="str">
            <v> </v>
          </cell>
          <cell r="N670" t="str">
            <v> </v>
          </cell>
          <cell r="O670" t="str">
            <v> </v>
          </cell>
          <cell r="P670" t="str">
            <v> </v>
          </cell>
          <cell r="Q670">
            <v>0</v>
          </cell>
          <cell r="R670" t="str">
            <v>CENTRO DE SIMULACION</v>
          </cell>
          <cell r="S670">
            <v>0</v>
          </cell>
        </row>
        <row r="671">
          <cell r="B671" t="str">
            <v>0F8P</v>
          </cell>
          <cell r="C671" t="str">
            <v>ULTRASONIDO EN ACCESOS VASCULARES SEGUROS GRUPO E-2025</v>
          </cell>
          <cell r="D671" t="str">
            <v>Presencial</v>
          </cell>
          <cell r="E671" t="str">
            <v>CURSO (SIMULACIÓN)</v>
          </cell>
          <cell r="F671" t="str">
            <v> </v>
          </cell>
          <cell r="H671">
            <v>45948</v>
          </cell>
          <cell r="I671">
            <v>45948</v>
          </cell>
          <cell r="J671">
            <v>6</v>
          </cell>
          <cell r="K671" t="str">
            <v>Tipo: - Porc.: %</v>
          </cell>
          <cell r="L671" t="str">
            <v>ESCUELA DE MEDICINA Y CIENCIAS DE LA SALUD</v>
          </cell>
          <cell r="M671" t="str">
            <v> </v>
          </cell>
          <cell r="N671" t="str">
            <v> </v>
          </cell>
          <cell r="O671" t="str">
            <v> </v>
          </cell>
          <cell r="P671" t="str">
            <v> </v>
          </cell>
          <cell r="Q671">
            <v>0</v>
          </cell>
          <cell r="R671" t="str">
            <v>CENTRO DE SIMULACION</v>
          </cell>
          <cell r="S671">
            <v>0</v>
          </cell>
        </row>
        <row r="672">
          <cell r="B672" t="str">
            <v>0FAO</v>
          </cell>
          <cell r="C672" t="str">
            <v>ULTRASONIDO EN EMERGENCIAS Y CUIDADO CRÍTICO GRUPO E-2025</v>
          </cell>
          <cell r="D672" t="str">
            <v>Presencial</v>
          </cell>
          <cell r="E672" t="str">
            <v>CURSO (SIMULACIÓN)</v>
          </cell>
          <cell r="F672" t="str">
            <v> </v>
          </cell>
          <cell r="H672">
            <v>45949</v>
          </cell>
          <cell r="I672">
            <v>45949</v>
          </cell>
          <cell r="J672">
            <v>11</v>
          </cell>
          <cell r="K672" t="str">
            <v>Tipo: - Porc.: %</v>
          </cell>
          <cell r="L672" t="str">
            <v>ESCUELA DE MEDICINA Y CIENCIAS DE LA SALUD</v>
          </cell>
          <cell r="M672" t="str">
            <v> </v>
          </cell>
          <cell r="N672" t="str">
            <v> </v>
          </cell>
          <cell r="O672" t="str">
            <v> </v>
          </cell>
          <cell r="P672" t="str">
            <v> </v>
          </cell>
          <cell r="Q672">
            <v>0</v>
          </cell>
          <cell r="R672" t="str">
            <v>CENTRO DE SIMULACION</v>
          </cell>
          <cell r="S672">
            <v>0</v>
          </cell>
        </row>
        <row r="673">
          <cell r="B673" t="str">
            <v>0F5K</v>
          </cell>
          <cell r="C673" t="str">
            <v>BLS ACLS GRUPO M-2025</v>
          </cell>
          <cell r="D673" t="str">
            <v>Semi-presencial</v>
          </cell>
          <cell r="E673" t="str">
            <v>CURSO (SIMULACIÓN)</v>
          </cell>
          <cell r="F673" t="str">
            <v> </v>
          </cell>
          <cell r="H673">
            <v>45962</v>
          </cell>
          <cell r="I673">
            <v>45963</v>
          </cell>
          <cell r="J673">
            <v>48</v>
          </cell>
          <cell r="K673" t="str">
            <v>Tipo: - Porc.: %</v>
          </cell>
          <cell r="L673" t="str">
            <v>ESCUELA DE MEDICINA Y CIENCIAS DE LA SALUD</v>
          </cell>
          <cell r="M673" t="str">
            <v> </v>
          </cell>
          <cell r="N673">
            <v>1200000</v>
          </cell>
          <cell r="O673" t="str">
            <v> </v>
          </cell>
          <cell r="P673">
            <v>739</v>
          </cell>
          <cell r="Q673">
            <v>0</v>
          </cell>
          <cell r="R673" t="str">
            <v>CENTRO DE SIMULACION</v>
          </cell>
          <cell r="S673" t="str">
            <v>ABT018</v>
          </cell>
        </row>
        <row r="674">
          <cell r="B674" t="str">
            <v>0F8E</v>
          </cell>
          <cell r="C674" t="str">
            <v>PALS GRUPO E-2025</v>
          </cell>
          <cell r="D674" t="str">
            <v>Semi-presencial</v>
          </cell>
          <cell r="E674" t="str">
            <v>CURSO (SIMULACIÓN)</v>
          </cell>
          <cell r="F674" t="str">
            <v> </v>
          </cell>
          <cell r="H674">
            <v>45976</v>
          </cell>
          <cell r="I674">
            <v>45977</v>
          </cell>
          <cell r="J674">
            <v>40</v>
          </cell>
          <cell r="K674" t="str">
            <v>Tipo: - Porc.: %</v>
          </cell>
          <cell r="L674" t="str">
            <v>ESCUELA DE MEDICINA Y CIENCIAS DE LA SALUD</v>
          </cell>
          <cell r="M674" t="str">
            <v> </v>
          </cell>
          <cell r="N674">
            <v>900000</v>
          </cell>
          <cell r="O674" t="str">
            <v> </v>
          </cell>
          <cell r="P674">
            <v>739</v>
          </cell>
          <cell r="Q674">
            <v>0</v>
          </cell>
          <cell r="R674" t="str">
            <v>CENTRO DE SIMULACION</v>
          </cell>
          <cell r="S674" t="str">
            <v>ABT018</v>
          </cell>
        </row>
        <row r="675">
          <cell r="B675" t="str">
            <v>0F5L</v>
          </cell>
          <cell r="C675" t="str">
            <v>BLS ACLS GRUPO N-2025</v>
          </cell>
          <cell r="D675" t="str">
            <v>Semi-presencial</v>
          </cell>
          <cell r="E675" t="str">
            <v>CURSO (SIMULACIÓN)</v>
          </cell>
          <cell r="F675" t="str">
            <v> </v>
          </cell>
          <cell r="H675">
            <v>45983</v>
          </cell>
          <cell r="I675">
            <v>45984</v>
          </cell>
          <cell r="J675">
            <v>48</v>
          </cell>
          <cell r="K675" t="str">
            <v>Tipo: - Porc.: %</v>
          </cell>
          <cell r="L675" t="str">
            <v>ESCUELA DE MEDICINA Y CIENCIAS DE LA SALUD</v>
          </cell>
          <cell r="M675" t="str">
            <v> </v>
          </cell>
          <cell r="N675">
            <v>1200000</v>
          </cell>
          <cell r="O675" t="str">
            <v> </v>
          </cell>
          <cell r="P675">
            <v>739</v>
          </cell>
          <cell r="Q675">
            <v>0</v>
          </cell>
          <cell r="R675" t="str">
            <v>CENTRO DE SIMULACION</v>
          </cell>
          <cell r="S675" t="str">
            <v>ABT018</v>
          </cell>
        </row>
        <row r="676">
          <cell r="B676" t="str">
            <v>0FIW</v>
          </cell>
          <cell r="C676" t="str">
            <v>FUNDAMENTOS DE NEUROPOCUS GRUPO C-2025</v>
          </cell>
          <cell r="D676" t="str">
            <v>Presencial</v>
          </cell>
          <cell r="E676" t="str">
            <v>CURSO (SIMULACIÓN)</v>
          </cell>
          <cell r="F676" t="str">
            <v> </v>
          </cell>
          <cell r="H676">
            <v>45990</v>
          </cell>
          <cell r="I676">
            <v>45990</v>
          </cell>
          <cell r="J676">
            <v>10</v>
          </cell>
          <cell r="K676" t="str">
            <v>Tipo: - Porc.: %</v>
          </cell>
          <cell r="L676" t="str">
            <v>ESCUELA DE MEDICINA Y CIENCIAS DE LA SALUD</v>
          </cell>
          <cell r="M676" t="str">
            <v> </v>
          </cell>
          <cell r="N676" t="str">
            <v> </v>
          </cell>
          <cell r="O676" t="str">
            <v> </v>
          </cell>
          <cell r="P676" t="str">
            <v> </v>
          </cell>
          <cell r="Q676">
            <v>0</v>
          </cell>
          <cell r="R676" t="str">
            <v>CENTRO DE SIMULACION</v>
          </cell>
          <cell r="S676">
            <v>0</v>
          </cell>
        </row>
        <row r="677">
          <cell r="B677" t="str">
            <v>0F8K</v>
          </cell>
          <cell r="C677" t="str">
            <v>AIRE GRUPO F-2025</v>
          </cell>
          <cell r="D677" t="str">
            <v>Presencial</v>
          </cell>
          <cell r="E677" t="str">
            <v>CURSO (SIMULACIÓN)</v>
          </cell>
          <cell r="F677" t="str">
            <v> </v>
          </cell>
          <cell r="H677">
            <v>45991</v>
          </cell>
          <cell r="I677">
            <v>45991</v>
          </cell>
          <cell r="J677">
            <v>24</v>
          </cell>
          <cell r="K677" t="str">
            <v>Tipo: - Porc.: %</v>
          </cell>
          <cell r="L677" t="str">
            <v>ESCUELA DE MEDICINA Y CIENCIAS DE LA SALUD</v>
          </cell>
          <cell r="M677" t="str">
            <v> </v>
          </cell>
          <cell r="N677" t="str">
            <v> </v>
          </cell>
          <cell r="O677" t="str">
            <v> </v>
          </cell>
          <cell r="P677" t="str">
            <v> </v>
          </cell>
          <cell r="Q677">
            <v>0</v>
          </cell>
          <cell r="R677" t="str">
            <v>CENTRO DE SIMULACION</v>
          </cell>
          <cell r="S677">
            <v>0</v>
          </cell>
        </row>
        <row r="678">
          <cell r="B678" t="str">
            <v>0F5M</v>
          </cell>
          <cell r="C678" t="str">
            <v>BLS ACLS GRUPO O-2025</v>
          </cell>
          <cell r="D678" t="str">
            <v>Semi-presencial</v>
          </cell>
          <cell r="E678" t="str">
            <v>CURSO (SIMULACIÓN)</v>
          </cell>
          <cell r="F678" t="str">
            <v> </v>
          </cell>
          <cell r="H678">
            <v>46004</v>
          </cell>
          <cell r="I678">
            <v>46005</v>
          </cell>
          <cell r="J678">
            <v>48</v>
          </cell>
          <cell r="K678" t="str">
            <v>Tipo: - Porc.: %</v>
          </cell>
          <cell r="L678" t="str">
            <v>ESCUELA DE MEDICINA Y CIENCIAS DE LA SALUD</v>
          </cell>
          <cell r="M678" t="str">
            <v> </v>
          </cell>
          <cell r="N678">
            <v>1200000</v>
          </cell>
          <cell r="O678" t="str">
            <v> </v>
          </cell>
          <cell r="P678">
            <v>739</v>
          </cell>
          <cell r="Q678">
            <v>0</v>
          </cell>
          <cell r="R678" t="str">
            <v>CENTRO DE SIMULACION</v>
          </cell>
          <cell r="S678" t="str">
            <v>ABT018</v>
          </cell>
        </row>
        <row r="679">
          <cell r="B679" t="str">
            <v>0F8Q</v>
          </cell>
          <cell r="C679" t="str">
            <v>ULTRASONIDO EN ACCESOS VASCULARES SEGUROS GRUPO F-2025</v>
          </cell>
          <cell r="D679" t="str">
            <v>Presencial</v>
          </cell>
          <cell r="E679" t="str">
            <v>CURSO (SIMULACIÓN)</v>
          </cell>
          <cell r="F679" t="str">
            <v> </v>
          </cell>
          <cell r="H679">
            <v>46004</v>
          </cell>
          <cell r="I679">
            <v>46004</v>
          </cell>
          <cell r="J679">
            <v>6</v>
          </cell>
          <cell r="K679" t="str">
            <v>Tipo: - Porc.: %</v>
          </cell>
          <cell r="L679" t="str">
            <v>ESCUELA DE MEDICINA Y CIENCIAS DE LA SALUD</v>
          </cell>
          <cell r="M679" t="str">
            <v> </v>
          </cell>
          <cell r="N679" t="str">
            <v> </v>
          </cell>
          <cell r="O679" t="str">
            <v> </v>
          </cell>
          <cell r="P679" t="str">
            <v> </v>
          </cell>
          <cell r="Q679">
            <v>0</v>
          </cell>
          <cell r="R679" t="str">
            <v>CENTRO DE SIMULACION</v>
          </cell>
          <cell r="S679">
            <v>0</v>
          </cell>
        </row>
        <row r="680">
          <cell r="B680" t="str">
            <v>0FAP</v>
          </cell>
          <cell r="C680" t="str">
            <v>ULTRASONIDO EN EMERGENCIAS Y CUIDADO CRÍTICO GRUPO E-2025</v>
          </cell>
          <cell r="D680" t="str">
            <v>Presencial</v>
          </cell>
          <cell r="E680" t="str">
            <v>CURSO (SIMULACIÓN)</v>
          </cell>
          <cell r="F680" t="str">
            <v> </v>
          </cell>
          <cell r="H680">
            <v>46005</v>
          </cell>
          <cell r="I680">
            <v>46005</v>
          </cell>
          <cell r="J680">
            <v>11</v>
          </cell>
          <cell r="K680" t="str">
            <v>Tipo: - Porc.: %</v>
          </cell>
          <cell r="L680" t="str">
            <v>ESCUELA DE MEDICINA Y CIENCIAS DE LA SALUD</v>
          </cell>
          <cell r="M680" t="str">
            <v> </v>
          </cell>
          <cell r="N680" t="str">
            <v> </v>
          </cell>
          <cell r="O680" t="str">
            <v> </v>
          </cell>
          <cell r="P680" t="str">
            <v> </v>
          </cell>
          <cell r="Q680">
            <v>0</v>
          </cell>
          <cell r="R680" t="str">
            <v>CENTRO DE SIMULACION</v>
          </cell>
          <cell r="S680">
            <v>0</v>
          </cell>
        </row>
      </sheetData>
      <sheetData sheetId="3"/>
      <sheetData sheetId="4">
        <row r="1">
          <cell r="B1" t="str">
            <v>DOC_IDENT</v>
          </cell>
          <cell r="C1" t="str">
            <v>TIP</v>
          </cell>
          <cell r="D1" t="str">
            <v>NOMBRE COMPLETO</v>
          </cell>
          <cell r="E1" t="str">
            <v>APELLIDO1</v>
          </cell>
          <cell r="F1" t="str">
            <v>APELLIDO2</v>
          </cell>
          <cell r="G1" t="str">
            <v>NOMBRES</v>
          </cell>
        </row>
        <row r="2">
          <cell r="B2">
            <v>52423731</v>
          </cell>
          <cell r="C2" t="str">
            <v>CC</v>
          </cell>
          <cell r="D2" t="str">
            <v>AMADOR MUNOZ DIANA PATRICIA</v>
          </cell>
          <cell r="E2" t="str">
            <v>AMADOR</v>
          </cell>
          <cell r="F2" t="str">
            <v>MUNOZ</v>
          </cell>
          <cell r="G2" t="str">
            <v>DIANA PATRICIA</v>
          </cell>
        </row>
        <row r="3">
          <cell r="B3">
            <v>79686993</v>
          </cell>
          <cell r="C3" t="str">
            <v>CC</v>
          </cell>
          <cell r="D3" t="str">
            <v>PENARANDA CONTRERAS LEANDRO JAVIER</v>
          </cell>
          <cell r="E3" t="str">
            <v>PENARANDA</v>
          </cell>
          <cell r="F3" t="str">
            <v>CONTRERAS</v>
          </cell>
          <cell r="G3" t="str">
            <v>LEANDRO JAVIER</v>
          </cell>
        </row>
        <row r="4">
          <cell r="B4">
            <v>72345789</v>
          </cell>
          <cell r="C4" t="str">
            <v>CC</v>
          </cell>
          <cell r="D4" t="str">
            <v>ESCOBAR BELTRAN SAMUEL AUGUSTO</v>
          </cell>
          <cell r="E4" t="str">
            <v>ESCOBAR</v>
          </cell>
          <cell r="F4" t="str">
            <v>BELTRAN</v>
          </cell>
          <cell r="G4" t="str">
            <v>SAMUEL AUGUSTO</v>
          </cell>
        </row>
        <row r="5">
          <cell r="B5">
            <v>52021533</v>
          </cell>
          <cell r="C5" t="str">
            <v>CC</v>
          </cell>
          <cell r="D5" t="str">
            <v>MACIAS ANGEL BEATRIZ DEL PILAR</v>
          </cell>
          <cell r="E5" t="str">
            <v>MACIAS</v>
          </cell>
          <cell r="F5" t="str">
            <v>ANGEL</v>
          </cell>
          <cell r="G5" t="str">
            <v>BEATRIZ DEL PILAR</v>
          </cell>
        </row>
        <row r="6">
          <cell r="B6">
            <v>3182086</v>
          </cell>
          <cell r="C6" t="str">
            <v>CC</v>
          </cell>
          <cell r="D6" t="str">
            <v>CORDOBA ROJAS RODRIGO NEL</v>
          </cell>
          <cell r="E6" t="str">
            <v>CORDOBA</v>
          </cell>
          <cell r="F6" t="str">
            <v>ROJAS</v>
          </cell>
          <cell r="G6" t="str">
            <v>RODRIGO NEL</v>
          </cell>
        </row>
        <row r="7">
          <cell r="B7">
            <v>79786300</v>
          </cell>
          <cell r="C7" t="str">
            <v>CC</v>
          </cell>
          <cell r="D7" t="str">
            <v>RENDON QUINTERO MAURICIO EDUARDO</v>
          </cell>
          <cell r="E7" t="str">
            <v>RENDON</v>
          </cell>
          <cell r="F7" t="str">
            <v>QUINTERO</v>
          </cell>
          <cell r="G7" t="str">
            <v>MAURICIO EDUARDO</v>
          </cell>
        </row>
        <row r="8">
          <cell r="B8">
            <v>1110541485</v>
          </cell>
          <cell r="C8" t="str">
            <v>CC</v>
          </cell>
          <cell r="D8" t="str">
            <v>ROJAS QUINTANA MANUEL EDUARDO</v>
          </cell>
          <cell r="E8" t="str">
            <v>ROJAS</v>
          </cell>
          <cell r="F8" t="str">
            <v>QUINTANA</v>
          </cell>
          <cell r="G8" t="str">
            <v>MANUEL EDUARDO</v>
          </cell>
        </row>
        <row r="9">
          <cell r="B9">
            <v>1020751804</v>
          </cell>
          <cell r="C9" t="str">
            <v>CC</v>
          </cell>
          <cell r="D9" t="str">
            <v>GARCIA LAGUNA DAYAN GABRIELA</v>
          </cell>
          <cell r="E9" t="str">
            <v>GARCIA</v>
          </cell>
          <cell r="F9" t="str">
            <v>LAGUNA</v>
          </cell>
          <cell r="G9" t="str">
            <v>DAYAN GABRIELA</v>
          </cell>
        </row>
        <row r="10">
          <cell r="B10">
            <v>1019031452</v>
          </cell>
          <cell r="C10" t="str">
            <v>CC</v>
          </cell>
          <cell r="D10" t="str">
            <v>VELASQUEZ GOMEZ KATHERINE ROCIO</v>
          </cell>
          <cell r="E10" t="str">
            <v>VELASQUEZ</v>
          </cell>
          <cell r="F10" t="str">
            <v>GOMEZ</v>
          </cell>
          <cell r="G10" t="str">
            <v>KATHERINE ROCIO</v>
          </cell>
        </row>
        <row r="11">
          <cell r="B11">
            <v>98626526</v>
          </cell>
          <cell r="C11" t="str">
            <v>CC</v>
          </cell>
          <cell r="D11" t="str">
            <v>CANO ROMERO JUAN FERNANDO</v>
          </cell>
          <cell r="E11" t="str">
            <v>CANO</v>
          </cell>
          <cell r="F11" t="str">
            <v>ROMERO</v>
          </cell>
          <cell r="G11" t="str">
            <v>JUAN FERNANDO</v>
          </cell>
        </row>
        <row r="12">
          <cell r="B12">
            <v>52825453</v>
          </cell>
          <cell r="C12" t="str">
            <v>CC</v>
          </cell>
          <cell r="D12" t="str">
            <v>ORTIZ MUNOZ JENNY AMANDA</v>
          </cell>
          <cell r="E12" t="str">
            <v>ORTIZ</v>
          </cell>
          <cell r="F12" t="str">
            <v>MUNOZ</v>
          </cell>
          <cell r="G12" t="str">
            <v>JENNY AMANDA</v>
          </cell>
        </row>
        <row r="13">
          <cell r="B13">
            <v>1032359779</v>
          </cell>
          <cell r="C13" t="str">
            <v>CC</v>
          </cell>
          <cell r="D13" t="str">
            <v>ROJAS VILLAMIL HECTOR DAVID</v>
          </cell>
          <cell r="E13" t="str">
            <v>ROJAS</v>
          </cell>
          <cell r="F13" t="str">
            <v>VILLAMIL</v>
          </cell>
          <cell r="G13" t="str">
            <v>HECTOR DAVID</v>
          </cell>
        </row>
        <row r="14">
          <cell r="B14">
            <v>39692949</v>
          </cell>
          <cell r="C14" t="str">
            <v>CC</v>
          </cell>
          <cell r="D14" t="str">
            <v>GUTIERREZ CACERES CLAUDIA MARCELA</v>
          </cell>
          <cell r="E14" t="str">
            <v>GUTIERREZ</v>
          </cell>
          <cell r="F14" t="str">
            <v>CACERES</v>
          </cell>
          <cell r="G14" t="str">
            <v>CLAUDIA MARCELA</v>
          </cell>
        </row>
        <row r="15">
          <cell r="B15">
            <v>1017123691</v>
          </cell>
          <cell r="C15" t="str">
            <v>CC</v>
          </cell>
          <cell r="D15" t="str">
            <v>ARIAS URIBE JUAN CAMILO</v>
          </cell>
          <cell r="E15" t="str">
            <v>ARIAS</v>
          </cell>
          <cell r="F15" t="str">
            <v>URIBE</v>
          </cell>
          <cell r="G15" t="str">
            <v>JUAN CAMILO</v>
          </cell>
        </row>
        <row r="16">
          <cell r="B16">
            <v>79724616</v>
          </cell>
          <cell r="C16" t="str">
            <v>CC</v>
          </cell>
          <cell r="D16" t="str">
            <v>AVILAN VARGAS NICOLAS GUILLERMO</v>
          </cell>
          <cell r="E16" t="str">
            <v>AVILAN</v>
          </cell>
          <cell r="F16" t="str">
            <v>VARGAS</v>
          </cell>
          <cell r="G16" t="str">
            <v>NICOLAS GUILLERMO</v>
          </cell>
        </row>
        <row r="17">
          <cell r="B17">
            <v>80150447</v>
          </cell>
          <cell r="C17" t="str">
            <v>CC</v>
          </cell>
          <cell r="D17" t="str">
            <v>REDONDO ORTEGON JOHAN MANUEL</v>
          </cell>
          <cell r="E17" t="str">
            <v>REDONDO</v>
          </cell>
          <cell r="F17" t="str">
            <v>ORTEGON</v>
          </cell>
          <cell r="G17" t="str">
            <v>JOHAN MANUEL</v>
          </cell>
        </row>
        <row r="18">
          <cell r="B18">
            <v>79985065</v>
          </cell>
          <cell r="C18" t="str">
            <v>CC</v>
          </cell>
          <cell r="D18" t="str">
            <v>ANGEL MACIAS MAURICIO ALBERTO</v>
          </cell>
          <cell r="E18" t="str">
            <v>ANGEL</v>
          </cell>
          <cell r="F18" t="str">
            <v>MACIAS</v>
          </cell>
          <cell r="G18" t="str">
            <v>MAURICIO ALBERTO</v>
          </cell>
        </row>
        <row r="19">
          <cell r="B19">
            <v>80156433</v>
          </cell>
          <cell r="C19" t="str">
            <v>CC</v>
          </cell>
          <cell r="D19" t="str">
            <v>GALVIS ECHEVERRI JOSE AUGUSTO</v>
          </cell>
          <cell r="E19" t="str">
            <v>GALVIS</v>
          </cell>
          <cell r="F19" t="str">
            <v>ECHEVERRI</v>
          </cell>
          <cell r="G19" t="str">
            <v>JOSE AUGUSTO</v>
          </cell>
        </row>
        <row r="20">
          <cell r="B20">
            <v>52961907</v>
          </cell>
          <cell r="C20" t="str">
            <v>CC</v>
          </cell>
          <cell r="D20" t="str">
            <v>PULIDO SANTACRUZ PAOLA</v>
          </cell>
          <cell r="E20" t="str">
            <v>PULIDO</v>
          </cell>
          <cell r="F20" t="str">
            <v>SANTACRUZ</v>
          </cell>
          <cell r="G20" t="str">
            <v>PAOLA</v>
          </cell>
        </row>
        <row r="21">
          <cell r="B21">
            <v>1016042428</v>
          </cell>
          <cell r="C21" t="str">
            <v>CC</v>
          </cell>
          <cell r="D21" t="str">
            <v>ARIAS MONJE PEDRO JOSE</v>
          </cell>
          <cell r="E21" t="str">
            <v>ARIAS</v>
          </cell>
          <cell r="F21" t="str">
            <v>MONJE</v>
          </cell>
          <cell r="G21" t="str">
            <v>PEDRO JOSE</v>
          </cell>
        </row>
        <row r="22">
          <cell r="B22">
            <v>1077970369</v>
          </cell>
          <cell r="C22" t="str">
            <v>CC</v>
          </cell>
          <cell r="D22" t="str">
            <v>SALDANA MEDINA CALEB DAVID</v>
          </cell>
          <cell r="E22" t="str">
            <v>SALDANA</v>
          </cell>
          <cell r="F22" t="str">
            <v>MEDINA</v>
          </cell>
          <cell r="G22" t="str">
            <v>CALEB DAVID</v>
          </cell>
        </row>
        <row r="23">
          <cell r="B23">
            <v>52384410</v>
          </cell>
          <cell r="C23" t="str">
            <v>CC</v>
          </cell>
          <cell r="D23" t="str">
            <v>AGUILAR RUBIANO BEIRA ANDREA</v>
          </cell>
          <cell r="E23" t="str">
            <v>AGUILAR</v>
          </cell>
          <cell r="F23" t="str">
            <v>RUBIANO</v>
          </cell>
          <cell r="G23" t="str">
            <v>BEIRA ANDREA</v>
          </cell>
        </row>
        <row r="24">
          <cell r="B24">
            <v>79938648</v>
          </cell>
          <cell r="C24" t="str">
            <v>CC</v>
          </cell>
          <cell r="D24" t="str">
            <v>RODRIGUEZ RONDON FLORA VIOLETA</v>
          </cell>
          <cell r="E24" t="str">
            <v>RODRIGUEZ</v>
          </cell>
          <cell r="F24" t="str">
            <v>RONDON</v>
          </cell>
          <cell r="G24" t="str">
            <v>FLORA VIOLETA</v>
          </cell>
        </row>
        <row r="25">
          <cell r="B25">
            <v>1010161077</v>
          </cell>
          <cell r="C25" t="str">
            <v>CC</v>
          </cell>
          <cell r="D25" t="str">
            <v>GARCIA BOTERO HECTOR ANDRES</v>
          </cell>
          <cell r="E25" t="str">
            <v>GARCIA</v>
          </cell>
          <cell r="F25" t="str">
            <v>BOTERO</v>
          </cell>
          <cell r="G25" t="str">
            <v>HECTOR ANDRES</v>
          </cell>
        </row>
        <row r="26">
          <cell r="B26">
            <v>79883087</v>
          </cell>
          <cell r="C26" t="str">
            <v>CC</v>
          </cell>
          <cell r="D26" t="str">
            <v>SARMIENTO JARAMILLO CAMILO</v>
          </cell>
          <cell r="E26" t="str">
            <v>SARMIENTO</v>
          </cell>
          <cell r="F26" t="str">
            <v>JARAMILLO</v>
          </cell>
          <cell r="G26" t="str">
            <v>CAMILO</v>
          </cell>
        </row>
        <row r="27">
          <cell r="B27">
            <v>1140836423</v>
          </cell>
          <cell r="C27" t="str">
            <v>CC</v>
          </cell>
          <cell r="D27" t="str">
            <v>BARBOSA CARO EDUAR</v>
          </cell>
          <cell r="E27" t="str">
            <v>BARBOSA</v>
          </cell>
          <cell r="F27" t="str">
            <v>CARO</v>
          </cell>
          <cell r="G27" t="str">
            <v>EDUAR</v>
          </cell>
        </row>
        <row r="28">
          <cell r="B28">
            <v>754631</v>
          </cell>
          <cell r="C28" t="str">
            <v>CE</v>
          </cell>
          <cell r="D28" t="str">
            <v>MENA DEFERME MARIA SUSANA GUADALUPE</v>
          </cell>
          <cell r="E28" t="str">
            <v>MENA</v>
          </cell>
          <cell r="F28" t="str">
            <v>DEFERME</v>
          </cell>
          <cell r="G28" t="str">
            <v>MARIA SUSANA GUADALUPE</v>
          </cell>
        </row>
        <row r="29">
          <cell r="B29">
            <v>80901013</v>
          </cell>
          <cell r="C29" t="str">
            <v>CC</v>
          </cell>
          <cell r="D29" t="str">
            <v>FORERO PARRA MICHAEL ANDRES</v>
          </cell>
          <cell r="E29" t="str">
            <v>FORERO</v>
          </cell>
          <cell r="F29" t="str">
            <v>PARRA</v>
          </cell>
          <cell r="G29" t="str">
            <v>MICHAEL ANDRES</v>
          </cell>
        </row>
        <row r="30">
          <cell r="B30">
            <v>39179559</v>
          </cell>
          <cell r="C30" t="str">
            <v>CC</v>
          </cell>
          <cell r="D30" t="str">
            <v>SALDARRIAGA CARDONA CAROLINA</v>
          </cell>
          <cell r="E30" t="str">
            <v>SALDARRIAGA</v>
          </cell>
          <cell r="F30" t="str">
            <v>CARDONA</v>
          </cell>
          <cell r="G30" t="str">
            <v>CAROLINA</v>
          </cell>
        </row>
        <row r="31">
          <cell r="B31">
            <v>6786206</v>
          </cell>
          <cell r="C31" t="str">
            <v>CE</v>
          </cell>
          <cell r="D31" t="str">
            <v>SEIJAS RUIZ LUIS EDUARDO</v>
          </cell>
          <cell r="E31" t="str">
            <v>SEIJAS</v>
          </cell>
          <cell r="F31" t="str">
            <v>RUIZ</v>
          </cell>
          <cell r="G31" t="str">
            <v>LUIS EDUARDO</v>
          </cell>
        </row>
        <row r="32">
          <cell r="B32">
            <v>80074711</v>
          </cell>
          <cell r="C32" t="str">
            <v>CC</v>
          </cell>
          <cell r="D32" t="str">
            <v>SANCHEZ SALAZAR FABIAN</v>
          </cell>
          <cell r="E32" t="str">
            <v>SANCHEZ</v>
          </cell>
          <cell r="F32" t="str">
            <v>SALAZAR</v>
          </cell>
          <cell r="G32" t="str">
            <v>FABIAN</v>
          </cell>
        </row>
        <row r="33">
          <cell r="B33">
            <v>57463285</v>
          </cell>
          <cell r="C33" t="str">
            <v>CC</v>
          </cell>
          <cell r="D33" t="str">
            <v>CANTILLO CUELLO NELLY MARGARETH</v>
          </cell>
          <cell r="E33" t="str">
            <v>CANTILLO</v>
          </cell>
          <cell r="F33" t="str">
            <v>CUELLO</v>
          </cell>
          <cell r="G33" t="str">
            <v>NELLY MARGARETH</v>
          </cell>
        </row>
        <row r="34">
          <cell r="B34">
            <v>1018437800</v>
          </cell>
          <cell r="C34" t="str">
            <v>CC</v>
          </cell>
          <cell r="D34" t="str">
            <v>GUZMAN CORTES DIANA CAROLINA</v>
          </cell>
          <cell r="E34" t="str">
            <v>GUZMAN</v>
          </cell>
          <cell r="F34" t="str">
            <v>CORTES</v>
          </cell>
          <cell r="G34" t="str">
            <v>DIANA CAROLINA</v>
          </cell>
        </row>
        <row r="35">
          <cell r="B35">
            <v>1018420798</v>
          </cell>
          <cell r="C35" t="str">
            <v>CC</v>
          </cell>
          <cell r="D35" t="str">
            <v>ANDRADE PEREZ DAVID EUGENIO</v>
          </cell>
          <cell r="E35" t="str">
            <v>ANDRADE</v>
          </cell>
          <cell r="F35" t="str">
            <v>PEREZ</v>
          </cell>
          <cell r="G35" t="str">
            <v>DAVID EUGENIO</v>
          </cell>
        </row>
        <row r="36">
          <cell r="B36">
            <v>79640052</v>
          </cell>
          <cell r="C36" t="str">
            <v>CC</v>
          </cell>
          <cell r="D36" t="str">
            <v>GARRIDO RIOS DIOGENES ALEXANDER</v>
          </cell>
          <cell r="E36" t="str">
            <v>GARRIDO</v>
          </cell>
          <cell r="F36" t="str">
            <v>RIOS</v>
          </cell>
          <cell r="G36" t="str">
            <v>DIOGENES ALEXANDER</v>
          </cell>
        </row>
        <row r="37">
          <cell r="B37">
            <v>14679376</v>
          </cell>
          <cell r="C37" t="str">
            <v>CC</v>
          </cell>
          <cell r="D37" t="str">
            <v>MARTINEZ ESPARZA CRISTIAN MAURICIO</v>
          </cell>
          <cell r="E37" t="str">
            <v>MARTINEZ</v>
          </cell>
          <cell r="F37" t="str">
            <v>ESPARZA</v>
          </cell>
          <cell r="G37" t="str">
            <v>CRISTIAN MAURICIO</v>
          </cell>
        </row>
        <row r="38">
          <cell r="B38">
            <v>1032390988</v>
          </cell>
          <cell r="C38" t="str">
            <v>CC</v>
          </cell>
          <cell r="D38" t="str">
            <v>GUERRERO VARGAS JOSE ALEJANDRO</v>
          </cell>
          <cell r="E38" t="str">
            <v>GUERRERO</v>
          </cell>
          <cell r="F38" t="str">
            <v>VARGAS</v>
          </cell>
          <cell r="G38" t="str">
            <v>JOSE ALEJANDRO</v>
          </cell>
        </row>
        <row r="39">
          <cell r="B39">
            <v>74189099</v>
          </cell>
          <cell r="C39" t="str">
            <v>CC</v>
          </cell>
          <cell r="D39" t="str">
            <v>PEREZ GORDILLO ANDRES MAURICIO</v>
          </cell>
          <cell r="E39" t="str">
            <v>PEREZ</v>
          </cell>
          <cell r="F39" t="str">
            <v>GORDILLO</v>
          </cell>
          <cell r="G39" t="str">
            <v>ANDRES MAURICIO</v>
          </cell>
        </row>
        <row r="40">
          <cell r="B40">
            <v>52362079</v>
          </cell>
          <cell r="C40" t="str">
            <v>CC</v>
          </cell>
          <cell r="D40" t="str">
            <v>PENARANDA SAAVEDRA ANGELA MARIA</v>
          </cell>
          <cell r="E40" t="str">
            <v>PENARANDA</v>
          </cell>
          <cell r="F40" t="str">
            <v>SAAVEDRA</v>
          </cell>
          <cell r="G40" t="str">
            <v>ANGELA MARIA</v>
          </cell>
        </row>
        <row r="41">
          <cell r="B41">
            <v>1012350150</v>
          </cell>
          <cell r="C41" t="str">
            <v>CC</v>
          </cell>
          <cell r="D41" t="str">
            <v>BARRETO ZORZA YENNY MARCELA</v>
          </cell>
          <cell r="E41" t="str">
            <v>BARRETO</v>
          </cell>
          <cell r="F41" t="str">
            <v>ZORZA</v>
          </cell>
          <cell r="G41" t="str">
            <v>YENNY MARCELA</v>
          </cell>
        </row>
        <row r="42">
          <cell r="B42">
            <v>63530289</v>
          </cell>
          <cell r="C42" t="str">
            <v>CC</v>
          </cell>
          <cell r="D42" t="str">
            <v>VILLAMIL DUARTE ANGY CAROLINA</v>
          </cell>
          <cell r="E42" t="str">
            <v>VILLAMIL</v>
          </cell>
          <cell r="F42" t="str">
            <v>DUARTE</v>
          </cell>
          <cell r="G42" t="str">
            <v>ANGY CAROLINA</v>
          </cell>
        </row>
        <row r="43">
          <cell r="B43">
            <v>1026564418</v>
          </cell>
          <cell r="C43" t="str">
            <v>CC</v>
          </cell>
          <cell r="D43" t="str">
            <v>BARRERA SUAREZ ERIKA LORENA</v>
          </cell>
          <cell r="E43" t="str">
            <v>BARRERA</v>
          </cell>
          <cell r="F43" t="str">
            <v>SUAREZ</v>
          </cell>
          <cell r="G43" t="str">
            <v>ERIKA LORENA</v>
          </cell>
        </row>
        <row r="44">
          <cell r="B44">
            <v>28469877</v>
          </cell>
          <cell r="C44" t="str">
            <v>CC</v>
          </cell>
          <cell r="D44" t="str">
            <v>MARTINEZ RANGEL DIANA PILAR</v>
          </cell>
          <cell r="E44" t="str">
            <v>MARTINEZ</v>
          </cell>
          <cell r="F44" t="str">
            <v>RANGEL</v>
          </cell>
          <cell r="G44" t="str">
            <v>DIANA PILAR</v>
          </cell>
        </row>
        <row r="45">
          <cell r="B45">
            <v>53089973</v>
          </cell>
          <cell r="C45" t="str">
            <v>CC</v>
          </cell>
          <cell r="D45" t="str">
            <v>CARDENAS SANDOVAL ROSY PAOLA</v>
          </cell>
          <cell r="E45" t="str">
            <v>CARDENAS</v>
          </cell>
          <cell r="F45" t="str">
            <v>SANDOVAL</v>
          </cell>
          <cell r="G45" t="str">
            <v>ROSY PAOLA</v>
          </cell>
        </row>
        <row r="46">
          <cell r="B46">
            <v>52919484</v>
          </cell>
          <cell r="C46" t="str">
            <v>CC</v>
          </cell>
          <cell r="D46" t="str">
            <v>ESPITIA ROJAS GLEIDY VANESSA</v>
          </cell>
          <cell r="E46" t="str">
            <v>ESPITIA</v>
          </cell>
          <cell r="F46" t="str">
            <v>ROJAS</v>
          </cell>
          <cell r="G46" t="str">
            <v>GLEIDY VANESSA</v>
          </cell>
        </row>
        <row r="47">
          <cell r="B47">
            <v>1020818707</v>
          </cell>
          <cell r="C47" t="str">
            <v>CC</v>
          </cell>
          <cell r="D47" t="str">
            <v>SANCHEZ MARTINEZ MARIA CATALINA</v>
          </cell>
          <cell r="E47" t="str">
            <v>SANCHEZ</v>
          </cell>
          <cell r="F47" t="str">
            <v>MARTINEZ</v>
          </cell>
          <cell r="G47" t="str">
            <v>MARIA CATALINA</v>
          </cell>
        </row>
        <row r="48">
          <cell r="B48">
            <v>28034689</v>
          </cell>
          <cell r="C48" t="str">
            <v>CC</v>
          </cell>
          <cell r="D48" t="str">
            <v>HERRENO MOGOLLON SMILSEN ANGELICA</v>
          </cell>
          <cell r="E48" t="str">
            <v>HERRENO</v>
          </cell>
          <cell r="F48" t="str">
            <v>MOGOLLON</v>
          </cell>
          <cell r="G48" t="str">
            <v>SMILSEN ANGELICA</v>
          </cell>
        </row>
        <row r="49">
          <cell r="B49">
            <v>26607359</v>
          </cell>
          <cell r="C49" t="str">
            <v>CC</v>
          </cell>
          <cell r="D49" t="str">
            <v>PERDOMO HERNANDEZ MONICA MILDRED</v>
          </cell>
          <cell r="E49" t="str">
            <v>PERDOMO</v>
          </cell>
          <cell r="F49" t="str">
            <v>HERNANDEZ</v>
          </cell>
          <cell r="G49" t="str">
            <v>MONICA MILDRED</v>
          </cell>
        </row>
        <row r="50">
          <cell r="B50">
            <v>52036413</v>
          </cell>
          <cell r="C50" t="str">
            <v>CC</v>
          </cell>
          <cell r="D50" t="str">
            <v>FAJARDO TIRIATH DALILA MAGDALENA</v>
          </cell>
          <cell r="E50" t="str">
            <v>FAJARDO</v>
          </cell>
          <cell r="F50" t="str">
            <v>TIRIATH</v>
          </cell>
          <cell r="G50" t="str">
            <v>DALILA MAGDALENA</v>
          </cell>
        </row>
        <row r="51">
          <cell r="B51">
            <v>52054024</v>
          </cell>
          <cell r="C51" t="str">
            <v>CC</v>
          </cell>
          <cell r="D51" t="str">
            <v>TRILLOS CHACON MARIA CONSTANZA</v>
          </cell>
          <cell r="E51" t="str">
            <v>TRILLOS</v>
          </cell>
          <cell r="F51" t="str">
            <v>CHACON</v>
          </cell>
          <cell r="G51" t="str">
            <v>MARIA CONSTANZA</v>
          </cell>
        </row>
        <row r="52">
          <cell r="B52">
            <v>52089568</v>
          </cell>
          <cell r="C52" t="str">
            <v>CC</v>
          </cell>
          <cell r="D52" t="str">
            <v>URREGO DUQUE LUISA FERNANDA</v>
          </cell>
          <cell r="E52" t="str">
            <v>URREGO</v>
          </cell>
          <cell r="F52" t="str">
            <v>DUQUE</v>
          </cell>
          <cell r="G52" t="str">
            <v>LUISA FERNANDA</v>
          </cell>
        </row>
        <row r="53">
          <cell r="B53">
            <v>39759087</v>
          </cell>
          <cell r="C53" t="str">
            <v>CC</v>
          </cell>
          <cell r="D53" t="str">
            <v>VELASCO FORERO SANDRA ESPERANZA</v>
          </cell>
          <cell r="E53" t="str">
            <v>VELASCO</v>
          </cell>
          <cell r="F53" t="str">
            <v>FORERO</v>
          </cell>
          <cell r="G53" t="str">
            <v>SANDRA ESPERANZA</v>
          </cell>
        </row>
        <row r="54">
          <cell r="B54">
            <v>63524685</v>
          </cell>
          <cell r="C54" t="str">
            <v>CC</v>
          </cell>
          <cell r="D54" t="str">
            <v>RODRIGUEZ GRANDE ELIANA ISABEL</v>
          </cell>
          <cell r="E54" t="str">
            <v>RODRIGUEZ</v>
          </cell>
          <cell r="F54" t="str">
            <v>GRANDE</v>
          </cell>
          <cell r="G54" t="str">
            <v>ELIANA ISABEL</v>
          </cell>
        </row>
        <row r="55">
          <cell r="B55">
            <v>63297232</v>
          </cell>
          <cell r="C55" t="str">
            <v>CC</v>
          </cell>
          <cell r="D55" t="str">
            <v>SANTACRUZ GONZALEZ MARTHA LUCIA</v>
          </cell>
          <cell r="E55" t="str">
            <v>SANTACRUZ</v>
          </cell>
          <cell r="F55" t="str">
            <v>GONZALEZ</v>
          </cell>
          <cell r="G55" t="str">
            <v>MARTHA LUCIA</v>
          </cell>
        </row>
        <row r="56">
          <cell r="B56">
            <v>52157613</v>
          </cell>
          <cell r="C56" t="str">
            <v>CC</v>
          </cell>
          <cell r="D56" t="str">
            <v>CORTINA ROA LUZ ANGELA</v>
          </cell>
          <cell r="E56" t="str">
            <v>CORTINA</v>
          </cell>
          <cell r="F56" t="str">
            <v>ROA</v>
          </cell>
          <cell r="G56" t="str">
            <v>LUZ ANGELA</v>
          </cell>
        </row>
        <row r="57">
          <cell r="B57">
            <v>52789493</v>
          </cell>
          <cell r="C57" t="str">
            <v>CC</v>
          </cell>
          <cell r="D57" t="str">
            <v>DOTTOR DOTOR LISBETH LILIANA</v>
          </cell>
          <cell r="E57" t="str">
            <v>DOTTOR</v>
          </cell>
          <cell r="F57" t="str">
            <v>DOTOR</v>
          </cell>
          <cell r="G57" t="str">
            <v>LISBETH LILIANA</v>
          </cell>
        </row>
        <row r="58">
          <cell r="B58">
            <v>23605972</v>
          </cell>
          <cell r="C58" t="str">
            <v>CC</v>
          </cell>
          <cell r="D58" t="str">
            <v>CONTRERAS BRAVO NORA CONSTANZA</v>
          </cell>
          <cell r="E58" t="str">
            <v>CONTRERAS</v>
          </cell>
          <cell r="F58" t="str">
            <v>BRAVO</v>
          </cell>
          <cell r="G58" t="str">
            <v>NORA CONSTANZA</v>
          </cell>
        </row>
        <row r="59">
          <cell r="B59">
            <v>1130596513</v>
          </cell>
          <cell r="C59" t="str">
            <v>CC</v>
          </cell>
          <cell r="D59" t="str">
            <v>BERNAL ORDONEZ LINA KARINA</v>
          </cell>
          <cell r="E59" t="str">
            <v>BERNAL</v>
          </cell>
          <cell r="F59" t="str">
            <v>ORDONEZ</v>
          </cell>
          <cell r="G59" t="str">
            <v>LINA KARINA</v>
          </cell>
        </row>
        <row r="60">
          <cell r="B60">
            <v>51799499</v>
          </cell>
          <cell r="C60" t="str">
            <v>CC</v>
          </cell>
          <cell r="D60" t="str">
            <v>RODRIGUEZ JIMENEZ MONICA MARIA DEL PILAR</v>
          </cell>
          <cell r="E60" t="str">
            <v>RODRIGUEZ</v>
          </cell>
          <cell r="F60" t="str">
            <v>JIMENEZ</v>
          </cell>
          <cell r="G60" t="str">
            <v>MONICA MARIA DEL PILAR</v>
          </cell>
        </row>
        <row r="61">
          <cell r="B61">
            <v>53108535</v>
          </cell>
          <cell r="C61" t="str">
            <v>CC</v>
          </cell>
          <cell r="D61" t="str">
            <v>TROMPETERO GONZALEZ ANDREA CATALINA</v>
          </cell>
          <cell r="E61" t="str">
            <v>TROMPETERO</v>
          </cell>
          <cell r="F61" t="str">
            <v>GONZALEZ</v>
          </cell>
          <cell r="G61" t="str">
            <v>ANDREA CATALINA</v>
          </cell>
        </row>
        <row r="62">
          <cell r="B62">
            <v>1022382805</v>
          </cell>
          <cell r="C62" t="str">
            <v>CC</v>
          </cell>
          <cell r="D62" t="str">
            <v>TORDECILLA SANDERS MARIA ALEJANDRA</v>
          </cell>
          <cell r="E62" t="str">
            <v>TORDECILLA</v>
          </cell>
          <cell r="F62" t="str">
            <v>SANDERS</v>
          </cell>
          <cell r="G62" t="str">
            <v>MARIA ALEJANDRA</v>
          </cell>
        </row>
        <row r="63">
          <cell r="B63">
            <v>80083228</v>
          </cell>
          <cell r="C63" t="str">
            <v>CC</v>
          </cell>
          <cell r="D63" t="str">
            <v>VELASQUEZ TORRES ALEJANDRO</v>
          </cell>
          <cell r="E63" t="str">
            <v>VELASQUEZ</v>
          </cell>
          <cell r="F63" t="str">
            <v>TORRES</v>
          </cell>
          <cell r="G63" t="str">
            <v>ALEJANDRO</v>
          </cell>
        </row>
        <row r="64">
          <cell r="B64">
            <v>1015426945</v>
          </cell>
          <cell r="C64" t="str">
            <v>CC</v>
          </cell>
          <cell r="D64" t="str">
            <v>BOTERO MENESES JUAN SEBASTIAN</v>
          </cell>
          <cell r="E64" t="str">
            <v>BOTERO</v>
          </cell>
          <cell r="F64" t="str">
            <v>MENESES</v>
          </cell>
          <cell r="G64" t="str">
            <v>JUAN SEBASTIAN</v>
          </cell>
        </row>
        <row r="65">
          <cell r="B65">
            <v>1062295063</v>
          </cell>
          <cell r="C65" t="str">
            <v>CC</v>
          </cell>
          <cell r="D65" t="str">
            <v>AVILA DIAZ ALVARO JAVIER</v>
          </cell>
          <cell r="E65" t="str">
            <v>AVILA</v>
          </cell>
          <cell r="F65" t="str">
            <v>DIAZ</v>
          </cell>
          <cell r="G65" t="str">
            <v>ALVARO JAVIER</v>
          </cell>
        </row>
        <row r="66">
          <cell r="B66">
            <v>51898795</v>
          </cell>
          <cell r="C66" t="str">
            <v>CC</v>
          </cell>
          <cell r="D66" t="str">
            <v>JAVELA DELGADO LADY GREY</v>
          </cell>
          <cell r="E66" t="str">
            <v>JAVELA</v>
          </cell>
          <cell r="F66" t="str">
            <v>DELGADO</v>
          </cell>
          <cell r="G66" t="str">
            <v>LADY GREY</v>
          </cell>
        </row>
        <row r="67">
          <cell r="B67">
            <v>79612210</v>
          </cell>
          <cell r="C67" t="str">
            <v>CC</v>
          </cell>
          <cell r="D67" t="str">
            <v>SOLER ESPARRAGOZA FRANKLIN GIOVANNI</v>
          </cell>
          <cell r="E67" t="str">
            <v>SOLER</v>
          </cell>
          <cell r="F67" t="str">
            <v>ESPARRAGOZA</v>
          </cell>
          <cell r="G67" t="str">
            <v>FRANKLIN GIOVANNI</v>
          </cell>
        </row>
        <row r="68">
          <cell r="B68">
            <v>38211537</v>
          </cell>
          <cell r="C68" t="str">
            <v>CC</v>
          </cell>
          <cell r="D68" t="str">
            <v>VERA MARQUEZ ANGELA VICTORIA</v>
          </cell>
          <cell r="E68" t="str">
            <v>VERA</v>
          </cell>
          <cell r="F68" t="str">
            <v>MARQUEZ</v>
          </cell>
          <cell r="G68" t="str">
            <v>ANGELA VICTORIA</v>
          </cell>
        </row>
        <row r="69">
          <cell r="B69">
            <v>1020761759</v>
          </cell>
          <cell r="C69" t="str">
            <v>CC</v>
          </cell>
          <cell r="D69" t="str">
            <v>GOMEZ CARVAJAL ANA MARIA</v>
          </cell>
          <cell r="E69" t="str">
            <v>GOMEZ</v>
          </cell>
          <cell r="F69" t="str">
            <v>CARVAJAL</v>
          </cell>
          <cell r="G69" t="str">
            <v>ANA MARIA</v>
          </cell>
        </row>
        <row r="70">
          <cell r="B70">
            <v>52274931</v>
          </cell>
          <cell r="C70" t="str">
            <v>CC</v>
          </cell>
          <cell r="D70" t="str">
            <v>DEVIS MORALES ANDREA</v>
          </cell>
          <cell r="E70" t="str">
            <v>DEVIS</v>
          </cell>
          <cell r="F70" t="str">
            <v>MORALES</v>
          </cell>
          <cell r="G70" t="str">
            <v>ANDREA</v>
          </cell>
        </row>
        <row r="71">
          <cell r="B71">
            <v>52710554</v>
          </cell>
          <cell r="C71" t="str">
            <v>CC</v>
          </cell>
          <cell r="D71" t="str">
            <v>MARTINEZ RODRIGUEZ ANGELA</v>
          </cell>
          <cell r="E71" t="str">
            <v>MARTINEZ</v>
          </cell>
          <cell r="F71" t="str">
            <v>RODRIGUEZ</v>
          </cell>
          <cell r="G71" t="str">
            <v>ANGELA</v>
          </cell>
        </row>
        <row r="72">
          <cell r="B72">
            <v>1032415315</v>
          </cell>
          <cell r="C72" t="str">
            <v>CC</v>
          </cell>
          <cell r="D72" t="str">
            <v>CRUZ REYES DANNA LESLEY</v>
          </cell>
          <cell r="E72" t="str">
            <v>CRUZ</v>
          </cell>
          <cell r="F72" t="str">
            <v>REYES</v>
          </cell>
          <cell r="G72" t="str">
            <v>DANNA LESLEY</v>
          </cell>
        </row>
        <row r="73">
          <cell r="B73">
            <v>79750632</v>
          </cell>
          <cell r="C73" t="str">
            <v>CC</v>
          </cell>
          <cell r="D73" t="str">
            <v>BUITRAGO MEDINA DANIEL ALEJANDRO</v>
          </cell>
          <cell r="E73" t="str">
            <v>BUITRAGO</v>
          </cell>
          <cell r="F73" t="str">
            <v>MEDINA</v>
          </cell>
          <cell r="G73" t="str">
            <v>DANIEL ALEJANDRO</v>
          </cell>
        </row>
        <row r="74">
          <cell r="B74">
            <v>8062200</v>
          </cell>
          <cell r="C74" t="str">
            <v>CC</v>
          </cell>
          <cell r="D74" t="str">
            <v>JARAMILLO ISAZA JONNIER SEBASTIAN</v>
          </cell>
          <cell r="E74" t="str">
            <v>JARAMILLO</v>
          </cell>
          <cell r="F74" t="str">
            <v>ISAZA</v>
          </cell>
          <cell r="G74" t="str">
            <v>JONNIER SEBASTIAN</v>
          </cell>
        </row>
        <row r="75">
          <cell r="B75">
            <v>52776620</v>
          </cell>
          <cell r="C75" t="str">
            <v>CC</v>
          </cell>
          <cell r="D75" t="str">
            <v>MORALES ORTIZ LISBETH AMPARO</v>
          </cell>
          <cell r="E75" t="str">
            <v>MORALES</v>
          </cell>
          <cell r="F75" t="str">
            <v>ORTIZ</v>
          </cell>
          <cell r="G75" t="str">
            <v>LISBETH AMPARO</v>
          </cell>
        </row>
        <row r="76">
          <cell r="B76">
            <v>52812246</v>
          </cell>
          <cell r="C76" t="str">
            <v>CC</v>
          </cell>
          <cell r="D76" t="str">
            <v>ZEA ARIAS AURA PATRICIA</v>
          </cell>
          <cell r="E76" t="str">
            <v>ZEA</v>
          </cell>
          <cell r="F76" t="str">
            <v>ARIAS</v>
          </cell>
          <cell r="G76" t="str">
            <v>AURA PATRICIA</v>
          </cell>
        </row>
        <row r="77">
          <cell r="B77">
            <v>39533411</v>
          </cell>
          <cell r="C77" t="str">
            <v>CC</v>
          </cell>
          <cell r="D77" t="str">
            <v>CASALLAS MURILLO ANA LUCIA</v>
          </cell>
          <cell r="E77" t="str">
            <v>CASALLAS</v>
          </cell>
          <cell r="F77" t="str">
            <v>MURILLO</v>
          </cell>
          <cell r="G77" t="str">
            <v>ANA LUCIA</v>
          </cell>
        </row>
        <row r="78">
          <cell r="B78">
            <v>79876378</v>
          </cell>
          <cell r="C78" t="str">
            <v>CC</v>
          </cell>
          <cell r="D78" t="str">
            <v>DOMINGUEZ DOMINGUEZ CAMILO ALBERTO</v>
          </cell>
          <cell r="E78" t="str">
            <v>DOMINGUEZ</v>
          </cell>
          <cell r="F78" t="str">
            <v>DOMINGUEZ</v>
          </cell>
          <cell r="G78" t="str">
            <v>CAMILO ALBERTO</v>
          </cell>
        </row>
        <row r="79">
          <cell r="B79">
            <v>1023912260</v>
          </cell>
          <cell r="C79" t="str">
            <v>CC</v>
          </cell>
          <cell r="D79" t="str">
            <v>BERMUDEZ HERNANDEZ PABLO ANDRES</v>
          </cell>
          <cell r="E79" t="str">
            <v>BERMUDEZ</v>
          </cell>
          <cell r="F79" t="str">
            <v>HERNANDEZ</v>
          </cell>
          <cell r="G79" t="str">
            <v>PABLO ANDRES</v>
          </cell>
        </row>
        <row r="80">
          <cell r="B80">
            <v>52310981</v>
          </cell>
          <cell r="C80" t="str">
            <v>CC</v>
          </cell>
          <cell r="D80" t="str">
            <v>LAVERDE ROBAYO DIANA MARCELA</v>
          </cell>
          <cell r="E80" t="str">
            <v>LAVERDE</v>
          </cell>
          <cell r="F80" t="str">
            <v>ROBAYO</v>
          </cell>
          <cell r="G80" t="str">
            <v>DIANA MARCELA</v>
          </cell>
        </row>
        <row r="81">
          <cell r="B81">
            <v>1014201386</v>
          </cell>
          <cell r="C81" t="str">
            <v>CC</v>
          </cell>
          <cell r="D81" t="str">
            <v>BUITRAGO RICAURTE NATALIA</v>
          </cell>
          <cell r="E81" t="str">
            <v>BUITRAGO</v>
          </cell>
          <cell r="F81" t="str">
            <v>RICAURTE</v>
          </cell>
          <cell r="G81" t="str">
            <v>NATALIA</v>
          </cell>
        </row>
        <row r="82">
          <cell r="B82">
            <v>1136879668</v>
          </cell>
          <cell r="C82" t="str">
            <v>CC</v>
          </cell>
          <cell r="D82" t="str">
            <v>OCAMPO PALACIO JUAN GABRIEL</v>
          </cell>
          <cell r="E82" t="str">
            <v>OCAMPO</v>
          </cell>
          <cell r="F82" t="str">
            <v>PALACIO</v>
          </cell>
          <cell r="G82" t="str">
            <v>JUAN GABRIEL</v>
          </cell>
        </row>
        <row r="83">
          <cell r="B83">
            <v>1019011524</v>
          </cell>
          <cell r="C83" t="str">
            <v>CC</v>
          </cell>
          <cell r="D83" t="str">
            <v>AGUIA ROJAS KAREN</v>
          </cell>
          <cell r="E83" t="str">
            <v>AGUIA</v>
          </cell>
          <cell r="F83" t="str">
            <v>ROJAS</v>
          </cell>
          <cell r="G83" t="str">
            <v>KAREN</v>
          </cell>
        </row>
        <row r="84">
          <cell r="B84">
            <v>52213278</v>
          </cell>
          <cell r="C84" t="str">
            <v>CC</v>
          </cell>
          <cell r="D84" t="str">
            <v>DUARTE VALDERRAMA ADRIANA</v>
          </cell>
          <cell r="E84" t="str">
            <v>DUARTE</v>
          </cell>
          <cell r="F84" t="str">
            <v>VALDERRAMA</v>
          </cell>
          <cell r="G84" t="str">
            <v>ADRIANA</v>
          </cell>
        </row>
        <row r="85">
          <cell r="B85">
            <v>1070604752</v>
          </cell>
          <cell r="C85" t="str">
            <v>CC</v>
          </cell>
          <cell r="D85" t="str">
            <v>SANCHEZ LOPEZ JUAN CAMILO</v>
          </cell>
          <cell r="E85" t="str">
            <v>SANCHEZ</v>
          </cell>
          <cell r="F85" t="str">
            <v>LOPEZ</v>
          </cell>
          <cell r="G85" t="str">
            <v>JUAN CAMILO</v>
          </cell>
        </row>
        <row r="86">
          <cell r="B86">
            <v>1012360287</v>
          </cell>
          <cell r="C86" t="str">
            <v>CC</v>
          </cell>
          <cell r="D86" t="str">
            <v>CEBALLOS GARZON CARLOS ANDRES</v>
          </cell>
          <cell r="E86" t="str">
            <v>CEBALLOS</v>
          </cell>
          <cell r="F86" t="str">
            <v>GARZON</v>
          </cell>
          <cell r="G86" t="str">
            <v>CARLOS ANDRES</v>
          </cell>
        </row>
        <row r="87">
          <cell r="B87">
            <v>71705881</v>
          </cell>
          <cell r="C87" t="str">
            <v>CC</v>
          </cell>
          <cell r="D87" t="str">
            <v>SIERRA RODRIGUEZ FERNANDO</v>
          </cell>
          <cell r="E87" t="str">
            <v>SIERRA</v>
          </cell>
          <cell r="F87" t="str">
            <v>RODRIGUEZ</v>
          </cell>
          <cell r="G87" t="str">
            <v>FERNANDO</v>
          </cell>
        </row>
        <row r="88">
          <cell r="B88">
            <v>80088994</v>
          </cell>
          <cell r="C88" t="str">
            <v>CC</v>
          </cell>
          <cell r="D88" t="str">
            <v>PINOL AREVALO ALEJANDRO</v>
          </cell>
          <cell r="E88" t="str">
            <v>PINOL</v>
          </cell>
          <cell r="F88" t="str">
            <v>AREVALO</v>
          </cell>
          <cell r="G88" t="str">
            <v>ALEJANDRO</v>
          </cell>
        </row>
        <row r="89">
          <cell r="B89">
            <v>79944722</v>
          </cell>
          <cell r="C89" t="str">
            <v>CC</v>
          </cell>
          <cell r="D89" t="str">
            <v>PUENTES AMEZQUITA ALEJANDRO</v>
          </cell>
          <cell r="E89" t="str">
            <v>PUENTES</v>
          </cell>
          <cell r="F89" t="str">
            <v>AMEZQUITA</v>
          </cell>
          <cell r="G89" t="str">
            <v>ALEJANDRO</v>
          </cell>
        </row>
        <row r="90">
          <cell r="B90">
            <v>31527203</v>
          </cell>
          <cell r="C90" t="str">
            <v>CC</v>
          </cell>
          <cell r="D90" t="str">
            <v>SERNA MEZA GLORIA PATRICIA</v>
          </cell>
          <cell r="E90" t="str">
            <v>SERNA</v>
          </cell>
          <cell r="F90" t="str">
            <v>MEZA</v>
          </cell>
          <cell r="G90" t="str">
            <v>GLORIA PATRICIA</v>
          </cell>
        </row>
        <row r="91">
          <cell r="B91">
            <v>1020758598</v>
          </cell>
          <cell r="C91" t="str">
            <v>CC</v>
          </cell>
          <cell r="D91" t="str">
            <v>PALACIOS ORTEGA LEONARDO</v>
          </cell>
          <cell r="E91" t="str">
            <v>PALACIOS</v>
          </cell>
          <cell r="F91" t="str">
            <v>ORTEGA</v>
          </cell>
          <cell r="G91" t="str">
            <v>LEONARDO</v>
          </cell>
        </row>
        <row r="92">
          <cell r="B92">
            <v>80024729</v>
          </cell>
          <cell r="C92" t="str">
            <v>CC</v>
          </cell>
          <cell r="D92" t="str">
            <v>CHARRY JOYA CARLOS ANDRES</v>
          </cell>
          <cell r="E92" t="str">
            <v>CHARRY</v>
          </cell>
          <cell r="F92" t="str">
            <v>JOYA</v>
          </cell>
          <cell r="G92" t="str">
            <v>CARLOS ANDRES</v>
          </cell>
        </row>
        <row r="93">
          <cell r="B93">
            <v>450422</v>
          </cell>
          <cell r="C93" t="str">
            <v>CE</v>
          </cell>
          <cell r="D93" t="str">
            <v>SCHUSTER  SVEN BENJAMIN</v>
          </cell>
          <cell r="E93" t="str">
            <v>SCHUSTER</v>
          </cell>
          <cell r="G93" t="str">
            <v>SVEN BENJAMIN</v>
          </cell>
        </row>
        <row r="94">
          <cell r="B94">
            <v>80232712</v>
          </cell>
          <cell r="C94" t="str">
            <v>CC</v>
          </cell>
          <cell r="D94" t="str">
            <v>JARAMILLO JASSIR MAURICIO</v>
          </cell>
          <cell r="E94" t="str">
            <v>JARAMILLO</v>
          </cell>
          <cell r="F94" t="str">
            <v>JASSIR</v>
          </cell>
          <cell r="G94" t="str">
            <v>MAURICIO</v>
          </cell>
        </row>
        <row r="95">
          <cell r="B95">
            <v>91283805</v>
          </cell>
          <cell r="C95" t="str">
            <v>CC</v>
          </cell>
          <cell r="D95" t="str">
            <v>DURAN DURAN ARMANDO</v>
          </cell>
          <cell r="E95" t="str">
            <v>DURAN</v>
          </cell>
          <cell r="F95" t="str">
            <v>DURAN</v>
          </cell>
          <cell r="G95" t="str">
            <v>ARMANDO</v>
          </cell>
        </row>
        <row r="96">
          <cell r="B96">
            <v>51887232</v>
          </cell>
          <cell r="C96" t="str">
            <v>CC</v>
          </cell>
          <cell r="D96" t="str">
            <v>BOYER HERNANDEZ AMALIA SONIA</v>
          </cell>
          <cell r="E96" t="str">
            <v>BOYER</v>
          </cell>
          <cell r="F96" t="str">
            <v>HERNANDEZ</v>
          </cell>
          <cell r="G96" t="str">
            <v>AMALIA SONIA</v>
          </cell>
        </row>
        <row r="97">
          <cell r="B97">
            <v>52382859</v>
          </cell>
          <cell r="C97" t="str">
            <v>CC</v>
          </cell>
          <cell r="D97" t="str">
            <v>ORDONEZ VARGAS LAURA JIMENA</v>
          </cell>
          <cell r="E97" t="str">
            <v>ORDONEZ</v>
          </cell>
          <cell r="F97" t="str">
            <v>VARGAS</v>
          </cell>
          <cell r="G97" t="str">
            <v>LAURA JIMENA</v>
          </cell>
        </row>
        <row r="98">
          <cell r="B98">
            <v>79787170</v>
          </cell>
          <cell r="C98" t="str">
            <v>CC</v>
          </cell>
          <cell r="D98" t="str">
            <v>ORDONEZ ROTH JUAN THOMAS</v>
          </cell>
          <cell r="E98" t="str">
            <v>ORDONEZ</v>
          </cell>
          <cell r="F98" t="str">
            <v>ROTH</v>
          </cell>
          <cell r="G98" t="str">
            <v>JUAN THOMAS</v>
          </cell>
        </row>
        <row r="99">
          <cell r="B99">
            <v>39785875</v>
          </cell>
          <cell r="C99" t="str">
            <v>CC</v>
          </cell>
          <cell r="D99" t="str">
            <v>GARCIA LOPEZ CLAUDIA MONICA</v>
          </cell>
          <cell r="E99" t="str">
            <v>GARCIA</v>
          </cell>
          <cell r="F99" t="str">
            <v>LOPEZ</v>
          </cell>
          <cell r="G99" t="str">
            <v>CLAUDIA MONICA</v>
          </cell>
        </row>
        <row r="100">
          <cell r="B100">
            <v>51780900</v>
          </cell>
          <cell r="C100" t="str">
            <v>CC</v>
          </cell>
          <cell r="D100" t="str">
            <v>BOTERO OSPINA MARIA ELENA</v>
          </cell>
          <cell r="E100" t="str">
            <v>BOTERO</v>
          </cell>
          <cell r="F100" t="str">
            <v>OSPINA</v>
          </cell>
          <cell r="G100" t="str">
            <v>MARIA ELENA</v>
          </cell>
        </row>
        <row r="101">
          <cell r="B101">
            <v>6751392</v>
          </cell>
          <cell r="C101" t="str">
            <v>CC</v>
          </cell>
          <cell r="D101" t="str">
            <v>BARAJAS SANDOVAL EDUARDO</v>
          </cell>
          <cell r="E101" t="str">
            <v>BARAJAS</v>
          </cell>
          <cell r="F101" t="str">
            <v>SANDOVAL</v>
          </cell>
          <cell r="G101" t="str">
            <v>EDUARDO</v>
          </cell>
        </row>
        <row r="102">
          <cell r="B102">
            <v>79942273</v>
          </cell>
          <cell r="C102" t="str">
            <v>CC</v>
          </cell>
          <cell r="D102" t="str">
            <v>JIMENEZ ANGEL ANDRES</v>
          </cell>
          <cell r="E102" t="str">
            <v>JIMENEZ</v>
          </cell>
          <cell r="F102" t="str">
            <v>ANGEL</v>
          </cell>
          <cell r="G102" t="str">
            <v>ANDRES</v>
          </cell>
        </row>
        <row r="103">
          <cell r="B103">
            <v>80199746</v>
          </cell>
          <cell r="C103" t="str">
            <v>CC</v>
          </cell>
          <cell r="D103" t="str">
            <v>REVELO REBOLLEDO JAVIER EDUARDO</v>
          </cell>
          <cell r="E103" t="str">
            <v>REVELO</v>
          </cell>
          <cell r="F103" t="str">
            <v>REBOLLEDO</v>
          </cell>
          <cell r="G103" t="str">
            <v>JAVIER EDUARDO</v>
          </cell>
        </row>
        <row r="104">
          <cell r="B104">
            <v>52410662</v>
          </cell>
          <cell r="C104" t="str">
            <v>CC</v>
          </cell>
          <cell r="D104" t="str">
            <v>MONROY HERNANDEZ MARIA CATALINA</v>
          </cell>
          <cell r="E104" t="str">
            <v>MONROY</v>
          </cell>
          <cell r="F104" t="str">
            <v>HERNANDEZ</v>
          </cell>
          <cell r="G104" t="str">
            <v>MARIA CATALINA</v>
          </cell>
        </row>
        <row r="105">
          <cell r="B105">
            <v>79982154</v>
          </cell>
          <cell r="C105" t="str">
            <v>CC</v>
          </cell>
          <cell r="D105" t="str">
            <v>PALMA MORALES OSCAR JULIAN</v>
          </cell>
          <cell r="E105" t="str">
            <v>PALMA</v>
          </cell>
          <cell r="F105" t="str">
            <v>MORALES</v>
          </cell>
          <cell r="G105" t="str">
            <v>OSCAR JULIAN</v>
          </cell>
        </row>
        <row r="106">
          <cell r="B106">
            <v>80166756</v>
          </cell>
          <cell r="C106" t="str">
            <v>CC</v>
          </cell>
          <cell r="D106" t="str">
            <v>RODRIGUEZ MORALES FEDERMAN ANTONIO</v>
          </cell>
          <cell r="E106" t="str">
            <v>RODRIGUEZ</v>
          </cell>
          <cell r="F106" t="str">
            <v>MORALES</v>
          </cell>
          <cell r="G106" t="str">
            <v>FEDERMAN ANTONIO</v>
          </cell>
        </row>
        <row r="107">
          <cell r="B107">
            <v>27091117</v>
          </cell>
          <cell r="C107" t="str">
            <v>CC</v>
          </cell>
          <cell r="D107" t="str">
            <v>NOGUERA HIDALGO ANGELA LUCIA</v>
          </cell>
          <cell r="E107" t="str">
            <v>NOGUERA</v>
          </cell>
          <cell r="F107" t="str">
            <v>HIDALGO</v>
          </cell>
          <cell r="G107" t="str">
            <v>ANGELA LUCIA</v>
          </cell>
        </row>
        <row r="108">
          <cell r="B108">
            <v>325696</v>
          </cell>
          <cell r="C108" t="str">
            <v>CE</v>
          </cell>
          <cell r="D108" t="str">
            <v>LEITERITZ  RALF JUAN</v>
          </cell>
          <cell r="E108" t="str">
            <v>LEITERITZ</v>
          </cell>
          <cell r="G108" t="str">
            <v>RALF JUAN</v>
          </cell>
        </row>
        <row r="109">
          <cell r="B109">
            <v>79134009</v>
          </cell>
          <cell r="C109" t="str">
            <v>CC</v>
          </cell>
          <cell r="D109" t="str">
            <v>GUERRERO BERNAL JUAN CARLOS DE LEON</v>
          </cell>
          <cell r="E109" t="str">
            <v>GUERRERO</v>
          </cell>
          <cell r="F109" t="str">
            <v>BERNAL</v>
          </cell>
          <cell r="G109" t="str">
            <v>JUAN CARLOS DE LEON</v>
          </cell>
        </row>
        <row r="110">
          <cell r="B110">
            <v>1010249990</v>
          </cell>
          <cell r="C110" t="str">
            <v>CC</v>
          </cell>
          <cell r="D110" t="str">
            <v>BASSET  YANN</v>
          </cell>
          <cell r="E110" t="str">
            <v>BASSET</v>
          </cell>
          <cell r="G110" t="str">
            <v>YANN</v>
          </cell>
        </row>
        <row r="111">
          <cell r="B111">
            <v>41766034</v>
          </cell>
          <cell r="C111" t="str">
            <v>CC</v>
          </cell>
          <cell r="D111" t="str">
            <v>FRANCO CUERVO ANA BEATRIZ</v>
          </cell>
          <cell r="E111" t="str">
            <v>FRANCO</v>
          </cell>
          <cell r="F111" t="str">
            <v>CUERVO</v>
          </cell>
          <cell r="G111" t="str">
            <v>ANA BEATRIZ</v>
          </cell>
        </row>
        <row r="112">
          <cell r="B112">
            <v>52517480</v>
          </cell>
          <cell r="C112" t="str">
            <v>CC</v>
          </cell>
          <cell r="D112" t="str">
            <v>BOTERO CABRERA SANDRA</v>
          </cell>
          <cell r="E112" t="str">
            <v>BOTERO</v>
          </cell>
          <cell r="F112" t="str">
            <v>CABRERA</v>
          </cell>
          <cell r="G112" t="str">
            <v>SANDRA</v>
          </cell>
        </row>
        <row r="113">
          <cell r="B113">
            <v>80406974</v>
          </cell>
          <cell r="C113" t="str">
            <v>CC</v>
          </cell>
          <cell r="D113" t="str">
            <v>URIBE MARTINEZ SIMON</v>
          </cell>
          <cell r="E113" t="str">
            <v>URIBE</v>
          </cell>
          <cell r="F113" t="str">
            <v>MARTINEZ</v>
          </cell>
          <cell r="G113" t="str">
            <v>SIMON</v>
          </cell>
        </row>
        <row r="114">
          <cell r="B114">
            <v>52250597</v>
          </cell>
          <cell r="C114" t="str">
            <v>CC</v>
          </cell>
          <cell r="D114" t="str">
            <v>SANTAMARIA CHAVARRO ANGELA DEL PILAR</v>
          </cell>
          <cell r="E114" t="str">
            <v>SANTAMARIA</v>
          </cell>
          <cell r="F114" t="str">
            <v>CHAVARRO</v>
          </cell>
          <cell r="G114" t="str">
            <v>ANGELA DEL PILAR</v>
          </cell>
        </row>
        <row r="115">
          <cell r="B115">
            <v>79274775</v>
          </cell>
          <cell r="C115" t="str">
            <v>CC</v>
          </cell>
          <cell r="D115" t="str">
            <v>HERRERA ROMERO WILSON RICARDO</v>
          </cell>
          <cell r="E115" t="str">
            <v>HERRERA</v>
          </cell>
          <cell r="F115" t="str">
            <v>ROMERO</v>
          </cell>
          <cell r="G115" t="str">
            <v>WILSON RICARDO</v>
          </cell>
        </row>
        <row r="116">
          <cell r="B116">
            <v>80059864</v>
          </cell>
          <cell r="C116" t="str">
            <v>CC</v>
          </cell>
          <cell r="D116" t="str">
            <v>MOLANO ROJAS GILBERTO ANDRES</v>
          </cell>
          <cell r="E116" t="str">
            <v>MOLANO</v>
          </cell>
          <cell r="F116" t="str">
            <v>ROJAS</v>
          </cell>
          <cell r="G116" t="str">
            <v>GILBERTO ANDRES</v>
          </cell>
        </row>
        <row r="117">
          <cell r="B117">
            <v>52416171</v>
          </cell>
          <cell r="C117" t="str">
            <v>CC</v>
          </cell>
          <cell r="D117" t="str">
            <v>URBANO CANAL NATHALIA</v>
          </cell>
          <cell r="E117" t="str">
            <v>URBANO</v>
          </cell>
          <cell r="F117" t="str">
            <v>CANAL</v>
          </cell>
          <cell r="G117" t="str">
            <v>NATHALIA</v>
          </cell>
        </row>
        <row r="118">
          <cell r="B118">
            <v>51925188</v>
          </cell>
          <cell r="C118" t="str">
            <v>CC</v>
          </cell>
          <cell r="D118" t="str">
            <v>ACOSTA RESTREPO PATRICIA</v>
          </cell>
          <cell r="E118" t="str">
            <v>ACOSTA</v>
          </cell>
          <cell r="F118" t="str">
            <v>RESTREPO</v>
          </cell>
          <cell r="G118" t="str">
            <v>PATRICIA</v>
          </cell>
        </row>
        <row r="119">
          <cell r="B119">
            <v>348821</v>
          </cell>
          <cell r="C119" t="str">
            <v>CE</v>
          </cell>
          <cell r="D119" t="str">
            <v>BOSA  BASTIEN ANDRE</v>
          </cell>
          <cell r="E119" t="str">
            <v>BOSA</v>
          </cell>
          <cell r="G119" t="str">
            <v>BASTIEN ANDRE</v>
          </cell>
        </row>
        <row r="120">
          <cell r="B120">
            <v>80412429</v>
          </cell>
          <cell r="C120" t="str">
            <v>CC</v>
          </cell>
          <cell r="D120" t="str">
            <v>RUIZ VASQUEZ JUAN CARLOS</v>
          </cell>
          <cell r="E120" t="str">
            <v>RUIZ</v>
          </cell>
          <cell r="F120" t="str">
            <v>VASQUEZ</v>
          </cell>
          <cell r="G120" t="str">
            <v>JUAN CARLOS</v>
          </cell>
        </row>
        <row r="121">
          <cell r="B121">
            <v>39777090</v>
          </cell>
          <cell r="C121" t="str">
            <v>CC</v>
          </cell>
          <cell r="D121" t="str">
            <v>SERRANO LOPEZ ADRIANA MARIA</v>
          </cell>
          <cell r="E121" t="str">
            <v>SERRANO</v>
          </cell>
          <cell r="F121" t="str">
            <v>LOPEZ</v>
          </cell>
          <cell r="G121" t="str">
            <v>ADRIANA MARIA</v>
          </cell>
        </row>
        <row r="122">
          <cell r="B122">
            <v>53122864</v>
          </cell>
          <cell r="C122" t="str">
            <v>CC</v>
          </cell>
          <cell r="D122" t="str">
            <v>OTERO BAHAMON SILVIA ALEJANDRA</v>
          </cell>
          <cell r="E122" t="str">
            <v>OTERO</v>
          </cell>
          <cell r="F122" t="str">
            <v>BAHAMON</v>
          </cell>
          <cell r="G122" t="str">
            <v>SILVIA ALEJANDRA</v>
          </cell>
        </row>
        <row r="123">
          <cell r="B123">
            <v>848077</v>
          </cell>
          <cell r="C123" t="str">
            <v>CE</v>
          </cell>
          <cell r="D123" t="str">
            <v>FRANCHINI  MATIAS ALEJANDRO</v>
          </cell>
          <cell r="E123" t="str">
            <v>FRANCHINI</v>
          </cell>
          <cell r="G123" t="str">
            <v>MATIAS ALEJANDRO</v>
          </cell>
        </row>
        <row r="124">
          <cell r="B124">
            <v>80470183</v>
          </cell>
          <cell r="C124" t="str">
            <v>CC</v>
          </cell>
          <cell r="D124" t="str">
            <v>CARRIAZO OSORIO FERNANDO</v>
          </cell>
          <cell r="E124" t="str">
            <v>CARRIAZO</v>
          </cell>
          <cell r="F124" t="str">
            <v>OSORIO</v>
          </cell>
          <cell r="G124" t="str">
            <v>FERNANDO</v>
          </cell>
        </row>
        <row r="125">
          <cell r="B125">
            <v>91492129</v>
          </cell>
          <cell r="C125" t="str">
            <v>CC</v>
          </cell>
          <cell r="D125" t="str">
            <v>MARINO ZAMUDIO RAUL ALBERTO</v>
          </cell>
          <cell r="E125" t="str">
            <v>MARINO</v>
          </cell>
          <cell r="F125" t="str">
            <v>ZAMUDIO</v>
          </cell>
          <cell r="G125" t="str">
            <v>RAUL ALBERTO</v>
          </cell>
        </row>
        <row r="126">
          <cell r="B126">
            <v>80075095</v>
          </cell>
          <cell r="C126" t="str">
            <v>CC</v>
          </cell>
          <cell r="D126" t="str">
            <v>VARGAS ALVAREZ SEBASTIAN</v>
          </cell>
          <cell r="E126" t="str">
            <v>VARGAS</v>
          </cell>
          <cell r="F126" t="str">
            <v>ALVAREZ</v>
          </cell>
          <cell r="G126" t="str">
            <v>SEBASTIAN</v>
          </cell>
        </row>
        <row r="127">
          <cell r="B127">
            <v>35421080</v>
          </cell>
          <cell r="C127" t="str">
            <v>CC</v>
          </cell>
          <cell r="D127" t="str">
            <v>CORTES GARCIA CLAUDIA MARGARITA</v>
          </cell>
          <cell r="E127" t="str">
            <v>CORTES</v>
          </cell>
          <cell r="F127" t="str">
            <v>GARCIA</v>
          </cell>
          <cell r="G127" t="str">
            <v>CLAUDIA MARGARITA</v>
          </cell>
        </row>
        <row r="128">
          <cell r="B128">
            <v>52009177</v>
          </cell>
          <cell r="C128" t="str">
            <v>CC</v>
          </cell>
          <cell r="D128" t="str">
            <v>ZUNIGA REYES DANGHELLY GIOVANNA</v>
          </cell>
          <cell r="E128" t="str">
            <v>ZUNIGA</v>
          </cell>
          <cell r="F128" t="str">
            <v>REYES</v>
          </cell>
          <cell r="G128" t="str">
            <v>DANGHELLY GIOVANNA</v>
          </cell>
        </row>
        <row r="129">
          <cell r="B129">
            <v>52085795</v>
          </cell>
          <cell r="C129" t="str">
            <v>CC</v>
          </cell>
          <cell r="D129" t="str">
            <v>GALINDO HERNANDEZ CAROLINA</v>
          </cell>
          <cell r="E129" t="str">
            <v>GALINDO</v>
          </cell>
          <cell r="F129" t="str">
            <v>HERNANDEZ</v>
          </cell>
          <cell r="G129" t="str">
            <v>CAROLINA</v>
          </cell>
        </row>
        <row r="130">
          <cell r="B130">
            <v>79971719</v>
          </cell>
          <cell r="C130" t="str">
            <v>CC</v>
          </cell>
          <cell r="D130" t="str">
            <v>PATARROYO GUTIERREZ CARLOS GUSTAVO</v>
          </cell>
          <cell r="E130" t="str">
            <v>PATARROYO</v>
          </cell>
          <cell r="F130" t="str">
            <v>GUTIERREZ</v>
          </cell>
          <cell r="G130" t="str">
            <v>CARLOS GUSTAVO</v>
          </cell>
        </row>
        <row r="131">
          <cell r="B131">
            <v>43515746</v>
          </cell>
          <cell r="C131" t="str">
            <v>CC</v>
          </cell>
          <cell r="D131" t="str">
            <v>ALZATE ECHEVERRI ADRIANA MARIA</v>
          </cell>
          <cell r="E131" t="str">
            <v>ALZATE</v>
          </cell>
          <cell r="F131" t="str">
            <v>ECHEVERRI</v>
          </cell>
          <cell r="G131" t="str">
            <v>ADRIANA MARIA</v>
          </cell>
        </row>
        <row r="132">
          <cell r="B132">
            <v>79651264</v>
          </cell>
          <cell r="C132" t="str">
            <v>CC</v>
          </cell>
          <cell r="D132" t="str">
            <v>ORDONEZ DIAZ LEONARDO</v>
          </cell>
          <cell r="E132" t="str">
            <v>ORDONEZ</v>
          </cell>
          <cell r="F132" t="str">
            <v>DIAZ</v>
          </cell>
          <cell r="G132" t="str">
            <v>LEONARDO</v>
          </cell>
        </row>
        <row r="133">
          <cell r="B133">
            <v>80099706</v>
          </cell>
          <cell r="C133" t="str">
            <v>CC</v>
          </cell>
          <cell r="D133" t="str">
            <v>MALDONADO CASTANEDA OSCAR JAVIER</v>
          </cell>
          <cell r="E133" t="str">
            <v>MALDONADO</v>
          </cell>
          <cell r="F133" t="str">
            <v>CASTANEDA</v>
          </cell>
          <cell r="G133" t="str">
            <v>OSCAR JAVIER</v>
          </cell>
        </row>
        <row r="134">
          <cell r="B134">
            <v>14838302</v>
          </cell>
          <cell r="C134" t="str">
            <v>CC</v>
          </cell>
          <cell r="D134" t="str">
            <v>GARCIA RAMIREZ DIEGO ALONSO</v>
          </cell>
          <cell r="E134" t="str">
            <v>GARCIA</v>
          </cell>
          <cell r="F134" t="str">
            <v>RAMIREZ</v>
          </cell>
          <cell r="G134" t="str">
            <v>DIEGO ALONSO</v>
          </cell>
        </row>
        <row r="135">
          <cell r="B135">
            <v>410019</v>
          </cell>
          <cell r="C135" t="str">
            <v>CE</v>
          </cell>
          <cell r="D135" t="str">
            <v>GUGLIELMUCCI  ANA</v>
          </cell>
          <cell r="E135" t="str">
            <v>GUGLIELMUCCI</v>
          </cell>
          <cell r="G135" t="str">
            <v>ANA</v>
          </cell>
        </row>
        <row r="136">
          <cell r="B136">
            <v>52697528</v>
          </cell>
          <cell r="C136" t="str">
            <v>CC</v>
          </cell>
          <cell r="D136" t="str">
            <v>SARMIENTO JARAMILLO ALMA CATALINA</v>
          </cell>
          <cell r="E136" t="str">
            <v>SARMIENTO</v>
          </cell>
          <cell r="F136" t="str">
            <v>JARAMILLO</v>
          </cell>
          <cell r="G136" t="str">
            <v>ALMA CATALINA</v>
          </cell>
        </row>
        <row r="137">
          <cell r="B137">
            <v>52866841</v>
          </cell>
          <cell r="C137" t="str">
            <v>CC</v>
          </cell>
          <cell r="D137" t="str">
            <v>CIFUENTES RUIZ ANA MARIA</v>
          </cell>
          <cell r="E137" t="str">
            <v>CIFUENTES</v>
          </cell>
          <cell r="F137" t="str">
            <v>RUIZ</v>
          </cell>
          <cell r="G137" t="str">
            <v>ANA MARIA</v>
          </cell>
        </row>
        <row r="138">
          <cell r="B138">
            <v>52419203</v>
          </cell>
          <cell r="C138" t="str">
            <v>CC</v>
          </cell>
          <cell r="D138" t="str">
            <v>GARCIA GALAN ADRIANA DEL PILAR</v>
          </cell>
          <cell r="E138" t="str">
            <v>GARCIA</v>
          </cell>
          <cell r="F138" t="str">
            <v>GALAN</v>
          </cell>
          <cell r="G138" t="str">
            <v>ADRIANA DEL PILAR</v>
          </cell>
        </row>
        <row r="139">
          <cell r="B139">
            <v>1077084006</v>
          </cell>
          <cell r="C139" t="str">
            <v>CC</v>
          </cell>
          <cell r="D139" t="str">
            <v>FARIAS FORERO ANDRES ADAN</v>
          </cell>
          <cell r="E139" t="str">
            <v>FARIAS</v>
          </cell>
          <cell r="F139" t="str">
            <v>FORERO</v>
          </cell>
          <cell r="G139" t="str">
            <v>ANDRES ADAN</v>
          </cell>
        </row>
        <row r="140">
          <cell r="B140">
            <v>80062232</v>
          </cell>
          <cell r="C140" t="str">
            <v>CC</v>
          </cell>
          <cell r="D140" t="str">
            <v>ARTURO PEREZ FELIPE</v>
          </cell>
          <cell r="E140" t="str">
            <v>ARTURO</v>
          </cell>
          <cell r="F140" t="str">
            <v>PEREZ</v>
          </cell>
          <cell r="G140" t="str">
            <v>FELIPE</v>
          </cell>
        </row>
        <row r="141">
          <cell r="B141">
            <v>1020780041</v>
          </cell>
          <cell r="C141" t="str">
            <v>CC</v>
          </cell>
          <cell r="D141" t="str">
            <v>GONZALEZ RODRIGUEZ DAVID FELIPE</v>
          </cell>
          <cell r="E141" t="str">
            <v>GONZALEZ</v>
          </cell>
          <cell r="F141" t="str">
            <v>RODRIGUEZ</v>
          </cell>
          <cell r="G141" t="str">
            <v>DAVID FELIPE</v>
          </cell>
        </row>
        <row r="142">
          <cell r="B142">
            <v>80730589</v>
          </cell>
          <cell r="C142" t="str">
            <v>CC</v>
          </cell>
          <cell r="D142" t="str">
            <v>BECERRA FERNANDEZ MAURICIO</v>
          </cell>
          <cell r="E142" t="str">
            <v>BECERRA</v>
          </cell>
          <cell r="F142" t="str">
            <v>FERNANDEZ</v>
          </cell>
          <cell r="G142" t="str">
            <v>MAURICIO</v>
          </cell>
        </row>
        <row r="143">
          <cell r="B143">
            <v>79949900</v>
          </cell>
          <cell r="C143" t="str">
            <v>CC</v>
          </cell>
          <cell r="D143" t="str">
            <v>ANDRADE LOTERO EDGAR JOSE</v>
          </cell>
          <cell r="E143" t="str">
            <v>ANDRADE</v>
          </cell>
          <cell r="F143" t="str">
            <v>LOTERO</v>
          </cell>
          <cell r="G143" t="str">
            <v>EDGAR JOSE</v>
          </cell>
        </row>
        <row r="144">
          <cell r="B144">
            <v>1061695713</v>
          </cell>
          <cell r="C144" t="str">
            <v>CC</v>
          </cell>
          <cell r="D144" t="str">
            <v>DIAZ LOPEZ DANIEL ORLANDO</v>
          </cell>
          <cell r="E144" t="str">
            <v>DIAZ</v>
          </cell>
          <cell r="F144" t="str">
            <v>LOPEZ</v>
          </cell>
          <cell r="G144" t="str">
            <v>DANIEL ORLANDO</v>
          </cell>
        </row>
        <row r="145">
          <cell r="B145">
            <v>5820750</v>
          </cell>
          <cell r="C145" t="str">
            <v>CC</v>
          </cell>
          <cell r="D145" t="str">
            <v>JIMENEZ HERNANDEZ MARIO FERNANDO</v>
          </cell>
          <cell r="E145" t="str">
            <v>JIMENEZ</v>
          </cell>
          <cell r="F145" t="str">
            <v>HERNANDEZ</v>
          </cell>
          <cell r="G145" t="str">
            <v>MARIO FERNANDO</v>
          </cell>
        </row>
        <row r="146">
          <cell r="B146">
            <v>72257440</v>
          </cell>
          <cell r="C146" t="str">
            <v>CC</v>
          </cell>
          <cell r="D146" t="str">
            <v>WIGHTMAN ROJAS PEDRO MARIO</v>
          </cell>
          <cell r="E146" t="str">
            <v>WIGHTMAN</v>
          </cell>
          <cell r="F146" t="str">
            <v>ROJAS</v>
          </cell>
          <cell r="G146" t="str">
            <v>PEDRO MARIO</v>
          </cell>
        </row>
        <row r="147">
          <cell r="B147">
            <v>14297305</v>
          </cell>
          <cell r="C147" t="str">
            <v>CC</v>
          </cell>
          <cell r="D147" t="str">
            <v>CASTANEDA URIBE OCTAVIO ALEJANDRO</v>
          </cell>
          <cell r="E147" t="str">
            <v>CASTANEDA</v>
          </cell>
          <cell r="F147" t="str">
            <v>URIBE</v>
          </cell>
          <cell r="G147" t="str">
            <v>OCTAVIO ALEJANDRO</v>
          </cell>
        </row>
        <row r="148">
          <cell r="B148">
            <v>71271244</v>
          </cell>
          <cell r="C148" t="str">
            <v>CC</v>
          </cell>
          <cell r="D148" t="str">
            <v>TAMAYO ALVAREZ RAFAEL ALBERTO</v>
          </cell>
          <cell r="E148" t="str">
            <v>TAMAYO</v>
          </cell>
          <cell r="F148" t="str">
            <v>ALVAREZ</v>
          </cell>
          <cell r="G148" t="str">
            <v>RAFAEL ALBERTO</v>
          </cell>
        </row>
        <row r="149">
          <cell r="B149">
            <v>79384483</v>
          </cell>
          <cell r="C149" t="str">
            <v>CC</v>
          </cell>
          <cell r="D149" t="str">
            <v>RESTREPO MEDINA MANUEL ALBERTO</v>
          </cell>
          <cell r="E149" t="str">
            <v>RESTREPO</v>
          </cell>
          <cell r="F149" t="str">
            <v>MEDINA</v>
          </cell>
          <cell r="G149" t="str">
            <v>MANUEL ALBERTO</v>
          </cell>
        </row>
        <row r="150">
          <cell r="B150">
            <v>51688344</v>
          </cell>
          <cell r="C150" t="str">
            <v>CC</v>
          </cell>
          <cell r="D150" t="str">
            <v>DE GAMBOA TAPIAS CAMILA</v>
          </cell>
          <cell r="E150" t="str">
            <v>DE GAMBOA</v>
          </cell>
          <cell r="F150" t="str">
            <v>TAPIAS</v>
          </cell>
          <cell r="G150" t="str">
            <v>CAMILA</v>
          </cell>
        </row>
        <row r="151">
          <cell r="B151">
            <v>52261112</v>
          </cell>
          <cell r="C151" t="str">
            <v>CC</v>
          </cell>
          <cell r="D151" t="str">
            <v>CAMACHO RAMIREZ ADRIANA</v>
          </cell>
          <cell r="E151" t="str">
            <v>CAMACHO</v>
          </cell>
          <cell r="F151" t="str">
            <v>RAMIREZ</v>
          </cell>
          <cell r="G151" t="str">
            <v>ADRIANA</v>
          </cell>
        </row>
        <row r="152">
          <cell r="B152">
            <v>79413356</v>
          </cell>
          <cell r="C152" t="str">
            <v>CC</v>
          </cell>
          <cell r="D152" t="str">
            <v>BARBOSA RAMIREZ DAVID HERNANDO</v>
          </cell>
          <cell r="E152" t="str">
            <v>BARBOSA</v>
          </cell>
          <cell r="F152" t="str">
            <v>RAMIREZ</v>
          </cell>
          <cell r="G152" t="str">
            <v>DAVID HERNANDO</v>
          </cell>
        </row>
        <row r="153">
          <cell r="B153">
            <v>79456757</v>
          </cell>
          <cell r="C153" t="str">
            <v>CC</v>
          </cell>
          <cell r="D153" t="str">
            <v>ABELLO GALVIS RICARDO</v>
          </cell>
          <cell r="E153" t="str">
            <v>ABELLO</v>
          </cell>
          <cell r="F153" t="str">
            <v>GALVIS</v>
          </cell>
          <cell r="G153" t="str">
            <v>RICARDO</v>
          </cell>
        </row>
        <row r="154">
          <cell r="B154">
            <v>53106442</v>
          </cell>
          <cell r="C154" t="str">
            <v>CC</v>
          </cell>
          <cell r="D154" t="str">
            <v>MUNOZ AVILA LINA MARCELA</v>
          </cell>
          <cell r="E154" t="str">
            <v>MUNOZ</v>
          </cell>
          <cell r="F154" t="str">
            <v>AVILA</v>
          </cell>
          <cell r="G154" t="str">
            <v>LINA MARCELA</v>
          </cell>
        </row>
        <row r="155">
          <cell r="B155">
            <v>1015398632</v>
          </cell>
          <cell r="C155" t="str">
            <v>CC</v>
          </cell>
          <cell r="D155" t="str">
            <v>IREGUI PARRA PAOLA MARCELA</v>
          </cell>
          <cell r="E155" t="str">
            <v>IREGUI</v>
          </cell>
          <cell r="F155" t="str">
            <v>PARRA</v>
          </cell>
          <cell r="G155" t="str">
            <v>PAOLA MARCELA</v>
          </cell>
        </row>
        <row r="156">
          <cell r="B156">
            <v>1032388156</v>
          </cell>
          <cell r="C156" t="str">
            <v>CC</v>
          </cell>
          <cell r="D156" t="str">
            <v>AREVALO RAMIREZ WALTER ORLANDO</v>
          </cell>
          <cell r="E156" t="str">
            <v>AREVALO</v>
          </cell>
          <cell r="F156" t="str">
            <v>RAMIREZ</v>
          </cell>
          <cell r="G156" t="str">
            <v>WALTER ORLANDO</v>
          </cell>
        </row>
        <row r="157">
          <cell r="B157">
            <v>52455245</v>
          </cell>
          <cell r="C157" t="str">
            <v>CC</v>
          </cell>
          <cell r="D157" t="str">
            <v>VALENCIA TELLO DIANA CAROLINA</v>
          </cell>
          <cell r="E157" t="str">
            <v>VALENCIA</v>
          </cell>
          <cell r="F157" t="str">
            <v>TELLO</v>
          </cell>
          <cell r="G157" t="str">
            <v>DIANA CAROLINA</v>
          </cell>
        </row>
        <row r="158">
          <cell r="B158">
            <v>13791854</v>
          </cell>
          <cell r="C158" t="str">
            <v>CC</v>
          </cell>
          <cell r="D158" t="str">
            <v>GUIZA SUAREZ LEONARDO</v>
          </cell>
          <cell r="E158" t="str">
            <v>GUIZA</v>
          </cell>
          <cell r="F158" t="str">
            <v>SUAREZ</v>
          </cell>
          <cell r="G158" t="str">
            <v>LEONARDO</v>
          </cell>
        </row>
        <row r="159">
          <cell r="B159">
            <v>20678703</v>
          </cell>
          <cell r="C159" t="str">
            <v>CC</v>
          </cell>
          <cell r="D159" t="str">
            <v>PADILLA MUNOZ ANDREA CAROLINA</v>
          </cell>
          <cell r="E159" t="str">
            <v>PADILLA</v>
          </cell>
          <cell r="F159" t="str">
            <v>MUNOZ</v>
          </cell>
          <cell r="G159" t="str">
            <v>ANDREA CAROLINA</v>
          </cell>
        </row>
        <row r="160">
          <cell r="B160">
            <v>79878580</v>
          </cell>
          <cell r="C160" t="str">
            <v>CC</v>
          </cell>
          <cell r="D160" t="str">
            <v>MARTINEZ SANCHEZ WILSON ALEJANDRO</v>
          </cell>
          <cell r="E160" t="str">
            <v>MARTINEZ</v>
          </cell>
          <cell r="F160" t="str">
            <v>SANCHEZ</v>
          </cell>
          <cell r="G160" t="str">
            <v>WILSON ALEJANDRO</v>
          </cell>
        </row>
        <row r="161">
          <cell r="B161">
            <v>2000011186</v>
          </cell>
          <cell r="C161" t="str">
            <v>CC</v>
          </cell>
          <cell r="D161" t="str">
            <v>OLASOLO ALONSO HECTOR</v>
          </cell>
          <cell r="E161" t="str">
            <v>OLASOLO</v>
          </cell>
          <cell r="F161" t="str">
            <v>ALONSO</v>
          </cell>
          <cell r="G161" t="str">
            <v>HECTOR</v>
          </cell>
        </row>
        <row r="162">
          <cell r="B162">
            <v>52259104</v>
          </cell>
          <cell r="C162" t="str">
            <v>CC</v>
          </cell>
          <cell r="D162" t="str">
            <v>CESPEDES BAEZ LINA MARIA</v>
          </cell>
          <cell r="E162" t="str">
            <v>CESPEDES</v>
          </cell>
          <cell r="F162" t="str">
            <v>BAEZ</v>
          </cell>
          <cell r="G162" t="str">
            <v>LINA MARIA</v>
          </cell>
        </row>
        <row r="163">
          <cell r="B163">
            <v>79803232</v>
          </cell>
          <cell r="C163" t="str">
            <v>CC</v>
          </cell>
          <cell r="D163" t="str">
            <v>SIERRA CADENA GRENFIETH DE JESUS</v>
          </cell>
          <cell r="E163" t="str">
            <v>SIERRA</v>
          </cell>
          <cell r="F163" t="str">
            <v>CADENA</v>
          </cell>
          <cell r="G163" t="str">
            <v>GRENFIETH DE JESUS</v>
          </cell>
        </row>
        <row r="164">
          <cell r="B164">
            <v>71785570</v>
          </cell>
          <cell r="C164" t="str">
            <v>CC</v>
          </cell>
          <cell r="D164" t="str">
            <v>UGARRIZA URIBE JUAN ESTEBAN</v>
          </cell>
          <cell r="E164" t="str">
            <v>UGARRIZA</v>
          </cell>
          <cell r="F164" t="str">
            <v>URIBE</v>
          </cell>
          <cell r="G164" t="str">
            <v>JUAN ESTEBAN</v>
          </cell>
        </row>
        <row r="165">
          <cell r="B165">
            <v>79878723</v>
          </cell>
          <cell r="C165" t="str">
            <v>CC</v>
          </cell>
          <cell r="D165" t="str">
            <v>JARAMILLO JASSIR IVAN DANIEL</v>
          </cell>
          <cell r="E165" t="str">
            <v>JARAMILLO</v>
          </cell>
          <cell r="F165" t="str">
            <v>JASSIR</v>
          </cell>
          <cell r="G165" t="str">
            <v>IVAN DANIEL</v>
          </cell>
        </row>
        <row r="166">
          <cell r="B166">
            <v>52532415</v>
          </cell>
          <cell r="C166" t="str">
            <v>CC</v>
          </cell>
          <cell r="D166" t="str">
            <v>PALACIOS SANABRIA MARIA TERESA</v>
          </cell>
          <cell r="E166" t="str">
            <v>PALACIOS</v>
          </cell>
          <cell r="F166" t="str">
            <v>SANABRIA</v>
          </cell>
          <cell r="G166" t="str">
            <v>MARIA TERESA</v>
          </cell>
        </row>
        <row r="167">
          <cell r="B167">
            <v>79801561</v>
          </cell>
          <cell r="C167" t="str">
            <v>CC</v>
          </cell>
          <cell r="D167" t="str">
            <v>BERNATE OCHOA FRANCISCO</v>
          </cell>
          <cell r="E167" t="str">
            <v>BERNATE</v>
          </cell>
          <cell r="F167" t="str">
            <v>OCHOA</v>
          </cell>
          <cell r="G167" t="str">
            <v>FRANCISCO</v>
          </cell>
        </row>
        <row r="168">
          <cell r="B168">
            <v>52260997</v>
          </cell>
          <cell r="C168" t="str">
            <v>CC</v>
          </cell>
          <cell r="D168" t="str">
            <v>ONATE ACOSTA TATIANA MARGARITA</v>
          </cell>
          <cell r="E168" t="str">
            <v>ONATE</v>
          </cell>
          <cell r="F168" t="str">
            <v>ACOSTA</v>
          </cell>
          <cell r="G168" t="str">
            <v>TATIANA MARGARITA</v>
          </cell>
        </row>
        <row r="169">
          <cell r="B169">
            <v>52856714</v>
          </cell>
          <cell r="C169" t="str">
            <v>CC</v>
          </cell>
          <cell r="D169" t="str">
            <v>CORTES NIETO JOHANNA DEL PILAR</v>
          </cell>
          <cell r="E169" t="str">
            <v>CORTES</v>
          </cell>
          <cell r="F169" t="str">
            <v>NIETO</v>
          </cell>
          <cell r="G169" t="str">
            <v>JOHANNA DEL PILAR</v>
          </cell>
        </row>
        <row r="170">
          <cell r="B170">
            <v>88254489</v>
          </cell>
          <cell r="C170" t="str">
            <v>CC</v>
          </cell>
          <cell r="D170" t="str">
            <v>FIGUEROA GARCIA HERREROS NICOLAS</v>
          </cell>
          <cell r="E170" t="str">
            <v>FIGUEROA</v>
          </cell>
          <cell r="F170" t="str">
            <v>GARCIA HERREROS</v>
          </cell>
          <cell r="G170" t="str">
            <v>NICOLAS</v>
          </cell>
        </row>
        <row r="171">
          <cell r="B171">
            <v>79939328</v>
          </cell>
          <cell r="C171" t="str">
            <v>CC</v>
          </cell>
          <cell r="D171" t="str">
            <v>PAJARO MORENO NICOLAS</v>
          </cell>
          <cell r="E171" t="str">
            <v>PAJARO</v>
          </cell>
          <cell r="F171" t="str">
            <v>MORENO</v>
          </cell>
          <cell r="G171" t="str">
            <v>NICOLAS</v>
          </cell>
        </row>
        <row r="172">
          <cell r="B172">
            <v>52647043</v>
          </cell>
          <cell r="C172" t="str">
            <v>CC</v>
          </cell>
          <cell r="D172" t="str">
            <v>SUELT COCK VANESSA ANDREA</v>
          </cell>
          <cell r="E172" t="str">
            <v>SUELT</v>
          </cell>
          <cell r="F172" t="str">
            <v>COCK</v>
          </cell>
          <cell r="G172" t="str">
            <v>VANESSA ANDREA</v>
          </cell>
        </row>
        <row r="173">
          <cell r="B173">
            <v>621385</v>
          </cell>
          <cell r="C173" t="str">
            <v>CE</v>
          </cell>
          <cell r="D173" t="str">
            <v>ANTUNES MADEIRA DA SILVA FILIPE</v>
          </cell>
          <cell r="E173" t="str">
            <v>ANTUNES MADEIRA</v>
          </cell>
          <cell r="F173" t="str">
            <v>DA SILVA</v>
          </cell>
          <cell r="G173" t="str">
            <v>FILIPE</v>
          </cell>
        </row>
        <row r="174">
          <cell r="B174">
            <v>80086267</v>
          </cell>
          <cell r="C174" t="str">
            <v>CC</v>
          </cell>
          <cell r="D174" t="str">
            <v>PALACIOS LLERAS ANDRES</v>
          </cell>
          <cell r="E174" t="str">
            <v>PALACIOS</v>
          </cell>
          <cell r="F174" t="str">
            <v>LLERAS</v>
          </cell>
          <cell r="G174" t="str">
            <v>ANDRES</v>
          </cell>
        </row>
        <row r="175">
          <cell r="B175">
            <v>52821557</v>
          </cell>
          <cell r="C175" t="str">
            <v>CC</v>
          </cell>
          <cell r="D175" t="str">
            <v>LATORRE GONZALEZ INDIRA</v>
          </cell>
          <cell r="E175" t="str">
            <v>LATORRE</v>
          </cell>
          <cell r="F175" t="str">
            <v>GONZALEZ</v>
          </cell>
          <cell r="G175" t="str">
            <v>INDIRA</v>
          </cell>
        </row>
        <row r="176">
          <cell r="B176">
            <v>33365445</v>
          </cell>
          <cell r="C176" t="str">
            <v>CC</v>
          </cell>
          <cell r="D176" t="str">
            <v>BERNAL CAMARGO DIANA ROCIO</v>
          </cell>
          <cell r="E176" t="str">
            <v>BERNAL</v>
          </cell>
          <cell r="F176" t="str">
            <v>CAMARGO</v>
          </cell>
          <cell r="G176" t="str">
            <v>DIANA ROCIO</v>
          </cell>
        </row>
        <row r="177">
          <cell r="B177">
            <v>52906107</v>
          </cell>
          <cell r="C177" t="str">
            <v>CC</v>
          </cell>
          <cell r="D177" t="str">
            <v>TORRES VILLARREAL MARIA LUCIA</v>
          </cell>
          <cell r="E177" t="str">
            <v>TORRES</v>
          </cell>
          <cell r="F177" t="str">
            <v>VILLARREAL</v>
          </cell>
          <cell r="G177" t="str">
            <v>MARIA LUCIA</v>
          </cell>
        </row>
        <row r="178">
          <cell r="B178">
            <v>39791445</v>
          </cell>
          <cell r="C178" t="str">
            <v>CC</v>
          </cell>
          <cell r="D178" t="str">
            <v>GARCIA LOPEZ LUISA FERNANDA</v>
          </cell>
          <cell r="E178" t="str">
            <v>GARCIA</v>
          </cell>
          <cell r="F178" t="str">
            <v>LOPEZ</v>
          </cell>
          <cell r="G178" t="str">
            <v>LUISA FERNANDA</v>
          </cell>
        </row>
        <row r="179">
          <cell r="B179">
            <v>51708187</v>
          </cell>
          <cell r="C179" t="str">
            <v>CC</v>
          </cell>
          <cell r="D179" t="str">
            <v>PENA HUERTAS ROCIO DEL PILAR</v>
          </cell>
          <cell r="E179" t="str">
            <v>PENA</v>
          </cell>
          <cell r="F179" t="str">
            <v>HUERTAS</v>
          </cell>
          <cell r="G179" t="str">
            <v>ROCIO DEL PILAR</v>
          </cell>
        </row>
        <row r="180">
          <cell r="B180">
            <v>52810012</v>
          </cell>
          <cell r="C180" t="str">
            <v>CC</v>
          </cell>
          <cell r="D180" t="str">
            <v>PERALTA GONZALEZ LALY CATALINA</v>
          </cell>
          <cell r="E180" t="str">
            <v>PERALTA</v>
          </cell>
          <cell r="F180" t="str">
            <v>GONZALEZ</v>
          </cell>
          <cell r="G180" t="str">
            <v>LALY CATALINA</v>
          </cell>
        </row>
        <row r="181">
          <cell r="B181">
            <v>79430028</v>
          </cell>
          <cell r="C181" t="str">
            <v>CC</v>
          </cell>
          <cell r="D181" t="str">
            <v>GAITAN BOHORQUEZ JULIO CESAR</v>
          </cell>
          <cell r="E181" t="str">
            <v>GAITAN</v>
          </cell>
          <cell r="F181" t="str">
            <v>BOHORQUEZ</v>
          </cell>
          <cell r="G181" t="str">
            <v>JULIO CESAR</v>
          </cell>
        </row>
        <row r="182">
          <cell r="B182">
            <v>79886056</v>
          </cell>
          <cell r="C182" t="str">
            <v>CC</v>
          </cell>
          <cell r="D182" t="str">
            <v>RINCON CARDENAS ERICK RICHARD ALEXIS</v>
          </cell>
          <cell r="E182" t="str">
            <v>RINCON</v>
          </cell>
          <cell r="F182" t="str">
            <v>CARDENAS</v>
          </cell>
          <cell r="G182" t="str">
            <v>ERICK RICHARD ALEXIS</v>
          </cell>
        </row>
        <row r="183">
          <cell r="B183">
            <v>52989176</v>
          </cell>
          <cell r="C183" t="str">
            <v>CC</v>
          </cell>
          <cell r="D183" t="str">
            <v>LOPEZ CASTRO YIRA NOHELIA</v>
          </cell>
          <cell r="E183" t="str">
            <v>LOPEZ</v>
          </cell>
          <cell r="F183" t="str">
            <v>CASTRO</v>
          </cell>
          <cell r="G183" t="str">
            <v>YIRA NOHELIA</v>
          </cell>
        </row>
        <row r="184">
          <cell r="B184">
            <v>79284331</v>
          </cell>
          <cell r="C184" t="str">
            <v>CC</v>
          </cell>
          <cell r="D184" t="str">
            <v>HERNANDEZ VILLARREAL GABRIEL ANGEL</v>
          </cell>
          <cell r="E184" t="str">
            <v>HERNANDEZ</v>
          </cell>
          <cell r="F184" t="str">
            <v>VILLARREAL</v>
          </cell>
          <cell r="G184" t="str">
            <v>GABRIEL ANGEL</v>
          </cell>
        </row>
        <row r="185">
          <cell r="B185">
            <v>79948885</v>
          </cell>
          <cell r="C185" t="str">
            <v>CC</v>
          </cell>
          <cell r="D185" t="str">
            <v>GOMEZ REY ANDRES</v>
          </cell>
          <cell r="E185" t="str">
            <v>GOMEZ</v>
          </cell>
          <cell r="F185" t="str">
            <v>REY</v>
          </cell>
          <cell r="G185" t="str">
            <v>ANDRES</v>
          </cell>
        </row>
        <row r="186">
          <cell r="B186">
            <v>80765303</v>
          </cell>
          <cell r="C186" t="str">
            <v>CC</v>
          </cell>
          <cell r="D186" t="str">
            <v>PRIETO RIOS ENRIQUE ALBERTO</v>
          </cell>
          <cell r="E186" t="str">
            <v>PRIETO</v>
          </cell>
          <cell r="F186" t="str">
            <v>RIOS</v>
          </cell>
          <cell r="G186" t="str">
            <v>ENRIQUE ALBERTO</v>
          </cell>
        </row>
        <row r="187">
          <cell r="B187">
            <v>1020714409</v>
          </cell>
          <cell r="C187" t="str">
            <v>CC</v>
          </cell>
          <cell r="D187" t="str">
            <v>CORREA FLOREZ MARIA CAMILA</v>
          </cell>
          <cell r="E187" t="str">
            <v>CORREA</v>
          </cell>
          <cell r="F187" t="str">
            <v>FLOREZ</v>
          </cell>
          <cell r="G187" t="str">
            <v>MARIA CAMILA</v>
          </cell>
        </row>
        <row r="188">
          <cell r="B188">
            <v>359743</v>
          </cell>
          <cell r="C188" t="str">
            <v>CE</v>
          </cell>
          <cell r="D188" t="str">
            <v>BLANCO  MARIANA</v>
          </cell>
          <cell r="E188" t="str">
            <v>BLANCO</v>
          </cell>
          <cell r="G188" t="str">
            <v>MARIANA</v>
          </cell>
        </row>
        <row r="189">
          <cell r="B189">
            <v>79950223</v>
          </cell>
          <cell r="C189" t="str">
            <v>CC</v>
          </cell>
          <cell r="D189" t="str">
            <v>VARGAS DUQUE JUAN FERNANDO</v>
          </cell>
          <cell r="E189" t="str">
            <v>VARGAS</v>
          </cell>
          <cell r="F189" t="str">
            <v>DUQUE</v>
          </cell>
          <cell r="G189" t="str">
            <v>JUAN FERNANDO</v>
          </cell>
        </row>
        <row r="190">
          <cell r="B190">
            <v>79947917</v>
          </cell>
          <cell r="C190" t="str">
            <v>CC</v>
          </cell>
          <cell r="D190" t="str">
            <v>CASTRO IRAGORRI CARLOS ALBERTO</v>
          </cell>
          <cell r="E190" t="str">
            <v>CASTRO</v>
          </cell>
          <cell r="F190" t="str">
            <v>IRAGORRI</v>
          </cell>
          <cell r="G190" t="str">
            <v>CARLOS ALBERTO</v>
          </cell>
        </row>
        <row r="191">
          <cell r="B191">
            <v>71759400</v>
          </cell>
          <cell r="C191" t="str">
            <v>CC</v>
          </cell>
          <cell r="D191" t="str">
            <v>GALLEGO ACEVEDO JUAN MIGUEL</v>
          </cell>
          <cell r="E191" t="str">
            <v>GALLEGO</v>
          </cell>
          <cell r="F191" t="str">
            <v>ACEVEDO</v>
          </cell>
          <cell r="G191" t="str">
            <v>JUAN MIGUEL</v>
          </cell>
        </row>
        <row r="192">
          <cell r="B192">
            <v>8670596</v>
          </cell>
          <cell r="C192" t="str">
            <v>CC</v>
          </cell>
          <cell r="D192" t="str">
            <v>GUTIERREZ RAMIREZ LUIS HERNANDO</v>
          </cell>
          <cell r="E192" t="str">
            <v>GUTIERREZ</v>
          </cell>
          <cell r="F192" t="str">
            <v>RAMIREZ</v>
          </cell>
          <cell r="G192" t="str">
            <v>LUIS HERNANDO</v>
          </cell>
        </row>
        <row r="193">
          <cell r="B193">
            <v>79945810</v>
          </cell>
          <cell r="C193" t="str">
            <v>CC</v>
          </cell>
          <cell r="D193" t="str">
            <v>SEPULVEDA RICO CARLOS EDUARDO</v>
          </cell>
          <cell r="E193" t="str">
            <v>SEPULVEDA</v>
          </cell>
          <cell r="F193" t="str">
            <v>RICO</v>
          </cell>
          <cell r="G193" t="str">
            <v>CARLOS EDUARDO</v>
          </cell>
        </row>
        <row r="194">
          <cell r="B194">
            <v>79242814</v>
          </cell>
          <cell r="C194" t="str">
            <v>CC</v>
          </cell>
          <cell r="D194" t="str">
            <v>OTERO CARDONA JESUS GILBERTO</v>
          </cell>
          <cell r="E194" t="str">
            <v>OTERO</v>
          </cell>
          <cell r="F194" t="str">
            <v>CARDONA</v>
          </cell>
          <cell r="G194" t="str">
            <v>JESUS GILBERTO</v>
          </cell>
        </row>
        <row r="195">
          <cell r="B195">
            <v>79913523</v>
          </cell>
          <cell r="C195" t="str">
            <v>CC</v>
          </cell>
          <cell r="D195" t="str">
            <v>RAMIREZ JAIME HUGO EDUARDO</v>
          </cell>
          <cell r="E195" t="str">
            <v>RAMIREZ</v>
          </cell>
          <cell r="F195" t="str">
            <v>JAIME</v>
          </cell>
          <cell r="G195" t="str">
            <v>HUGO EDUARDO</v>
          </cell>
        </row>
        <row r="196">
          <cell r="B196">
            <v>597913</v>
          </cell>
          <cell r="C196" t="str">
            <v>CE</v>
          </cell>
          <cell r="D196" t="str">
            <v>ROIG ROIG GUILLEM</v>
          </cell>
          <cell r="E196" t="str">
            <v>ROIG</v>
          </cell>
          <cell r="F196" t="str">
            <v>ROIG</v>
          </cell>
          <cell r="G196" t="str">
            <v>GUILLEM</v>
          </cell>
        </row>
        <row r="197">
          <cell r="B197">
            <v>80874988</v>
          </cell>
          <cell r="C197" t="str">
            <v>CC</v>
          </cell>
          <cell r="D197" t="str">
            <v>RODRIGUEZ ACOSTA MAURICIO ANDRES</v>
          </cell>
          <cell r="E197" t="str">
            <v>RODRIGUEZ</v>
          </cell>
          <cell r="F197" t="str">
            <v>ACOSTA</v>
          </cell>
          <cell r="G197" t="str">
            <v>MAURICIO ANDRES</v>
          </cell>
        </row>
        <row r="198">
          <cell r="B198">
            <v>995320</v>
          </cell>
          <cell r="C198" t="str">
            <v>CE</v>
          </cell>
          <cell r="D198" t="str">
            <v>FERRAZ CASTELO BRANCO FERREIRA EDUARDO</v>
          </cell>
          <cell r="E198" t="str">
            <v>FERRAZ CASTELO</v>
          </cell>
          <cell r="F198" t="str">
            <v>BRANCO FERREIRA</v>
          </cell>
          <cell r="G198" t="str">
            <v>EDUARDO</v>
          </cell>
        </row>
        <row r="199">
          <cell r="B199">
            <v>611461</v>
          </cell>
          <cell r="C199" t="str">
            <v>CE</v>
          </cell>
          <cell r="D199" t="str">
            <v>MUNOZ MARTINEZ FRANCISCO MANUEL</v>
          </cell>
          <cell r="E199" t="str">
            <v>MUNOZ</v>
          </cell>
          <cell r="F199" t="str">
            <v>MARTINEZ</v>
          </cell>
          <cell r="G199" t="str">
            <v>FRANCISCO MANUEL</v>
          </cell>
        </row>
        <row r="200">
          <cell r="B200">
            <v>1177604</v>
          </cell>
          <cell r="C200" t="str">
            <v>CE</v>
          </cell>
          <cell r="D200" t="str">
            <v>SEITHER AFONSO JULIA</v>
          </cell>
          <cell r="E200" t="str">
            <v>SEITHER</v>
          </cell>
          <cell r="F200" t="str">
            <v>AFONSO</v>
          </cell>
          <cell r="G200" t="str">
            <v>JULIA</v>
          </cell>
        </row>
        <row r="201">
          <cell r="B201">
            <v>7810885</v>
          </cell>
          <cell r="C201" t="str">
            <v>CE</v>
          </cell>
          <cell r="D201" t="str">
            <v>MURATORI  UMBERTO</v>
          </cell>
          <cell r="E201" t="str">
            <v>MURATORI</v>
          </cell>
          <cell r="G201" t="str">
            <v>UMBERTO</v>
          </cell>
        </row>
        <row r="202">
          <cell r="B202">
            <v>1020757684</v>
          </cell>
          <cell r="C202" t="str">
            <v>CC</v>
          </cell>
          <cell r="D202" t="str">
            <v>MEDELLIN MARTINEZ JUAN CAMILO</v>
          </cell>
          <cell r="E202" t="str">
            <v>MEDELLIN</v>
          </cell>
          <cell r="F202" t="str">
            <v>MARTINEZ</v>
          </cell>
          <cell r="G202" t="str">
            <v>JUAN CAMILO</v>
          </cell>
        </row>
        <row r="203">
          <cell r="B203">
            <v>8043010</v>
          </cell>
          <cell r="C203" t="str">
            <v>CE</v>
          </cell>
          <cell r="D203" t="str">
            <v>SAENZ AMAGUAYA MAYRA ALEJANDRA</v>
          </cell>
          <cell r="E203" t="str">
            <v>SAENZ</v>
          </cell>
          <cell r="F203" t="str">
            <v>AMAGUAYA</v>
          </cell>
          <cell r="G203" t="str">
            <v>MAYRA ALEJANDRA</v>
          </cell>
        </row>
        <row r="204">
          <cell r="B204">
            <v>80085368</v>
          </cell>
          <cell r="C204" t="str">
            <v>CC</v>
          </cell>
          <cell r="D204" t="str">
            <v>SERRANO PERDOMO RAFAEL ANTONIO</v>
          </cell>
          <cell r="E204" t="str">
            <v>SERRANO</v>
          </cell>
          <cell r="F204" t="str">
            <v>PERDOMO</v>
          </cell>
          <cell r="G204" t="str">
            <v>RAFAEL ANTONIO</v>
          </cell>
        </row>
        <row r="205">
          <cell r="B205">
            <v>385471</v>
          </cell>
          <cell r="C205" t="str">
            <v>CE</v>
          </cell>
          <cell r="D205" t="str">
            <v>KAYI  CAGATAY</v>
          </cell>
          <cell r="E205" t="str">
            <v>KAYI</v>
          </cell>
          <cell r="G205" t="str">
            <v>CAGATAY</v>
          </cell>
        </row>
        <row r="206">
          <cell r="B206">
            <v>80426652</v>
          </cell>
          <cell r="C206" t="str">
            <v>CC</v>
          </cell>
          <cell r="D206" t="str">
            <v>CORTES CORTES DARWIN</v>
          </cell>
          <cell r="E206" t="str">
            <v>CORTES</v>
          </cell>
          <cell r="F206" t="str">
            <v>CORTES</v>
          </cell>
          <cell r="G206" t="str">
            <v>DARWIN</v>
          </cell>
        </row>
        <row r="207">
          <cell r="B207">
            <v>1026257993</v>
          </cell>
          <cell r="C207" t="str">
            <v>CC</v>
          </cell>
          <cell r="D207" t="str">
            <v>RODRIGUEZ LESMES PAUL ANDRES</v>
          </cell>
          <cell r="E207" t="str">
            <v>RODRIGUEZ</v>
          </cell>
          <cell r="F207" t="str">
            <v>LESMES</v>
          </cell>
          <cell r="G207" t="str">
            <v>PAUL ANDRES</v>
          </cell>
        </row>
        <row r="208">
          <cell r="B208">
            <v>1020712480</v>
          </cell>
          <cell r="C208" t="str">
            <v>CC</v>
          </cell>
          <cell r="D208" t="str">
            <v>SAAVEDRA PINEDA SANTIAGO</v>
          </cell>
          <cell r="E208" t="str">
            <v>SAAVEDRA</v>
          </cell>
          <cell r="F208" t="str">
            <v>PINEDA</v>
          </cell>
          <cell r="G208" t="str">
            <v>SANTIAGO</v>
          </cell>
        </row>
        <row r="209">
          <cell r="B209">
            <v>79601991</v>
          </cell>
          <cell r="C209" t="str">
            <v>CC</v>
          </cell>
          <cell r="D209" t="str">
            <v>LUQUE BERNAL RICARDO MIGUEL</v>
          </cell>
          <cell r="E209" t="str">
            <v>LUQUE</v>
          </cell>
          <cell r="F209" t="str">
            <v>BERNAL</v>
          </cell>
          <cell r="G209" t="str">
            <v>RICARDO MIGUEL</v>
          </cell>
        </row>
        <row r="210">
          <cell r="B210">
            <v>19470748</v>
          </cell>
          <cell r="C210" t="str">
            <v>CC</v>
          </cell>
          <cell r="D210" t="str">
            <v>CASTILLO MARTINEZ JUAN ALBERTO</v>
          </cell>
          <cell r="E210" t="str">
            <v>CASTILLO</v>
          </cell>
          <cell r="F210" t="str">
            <v>MARTINEZ</v>
          </cell>
          <cell r="G210" t="str">
            <v>JUAN ALBERTO</v>
          </cell>
        </row>
        <row r="211">
          <cell r="B211">
            <v>80219121</v>
          </cell>
          <cell r="C211" t="str">
            <v>CC</v>
          </cell>
          <cell r="D211" t="str">
            <v>CEDIEL BECERRA JUAN FERNANDO</v>
          </cell>
          <cell r="E211" t="str">
            <v>CEDIEL</v>
          </cell>
          <cell r="F211" t="str">
            <v>BECERRA</v>
          </cell>
          <cell r="G211" t="str">
            <v>JUAN FERNANDO</v>
          </cell>
        </row>
        <row r="212">
          <cell r="B212">
            <v>80831430</v>
          </cell>
          <cell r="C212" t="str">
            <v>CC</v>
          </cell>
          <cell r="D212" t="str">
            <v>GARCIA OTALORA MICHEL ANDRES</v>
          </cell>
          <cell r="E212" t="str">
            <v>GARCIA</v>
          </cell>
          <cell r="F212" t="str">
            <v>OTALORA</v>
          </cell>
          <cell r="G212" t="str">
            <v>MICHEL ANDRES</v>
          </cell>
        </row>
        <row r="213">
          <cell r="B213">
            <v>88235006</v>
          </cell>
          <cell r="C213" t="str">
            <v>CC</v>
          </cell>
          <cell r="D213" t="str">
            <v>CADENA RUEDA EDWIN ALBERTO</v>
          </cell>
          <cell r="E213" t="str">
            <v>CADENA</v>
          </cell>
          <cell r="F213" t="str">
            <v>RUEDA</v>
          </cell>
          <cell r="G213" t="str">
            <v>EDWIN ALBERTO</v>
          </cell>
        </row>
        <row r="214">
          <cell r="B214">
            <v>79328850</v>
          </cell>
          <cell r="C214" t="str">
            <v>CC</v>
          </cell>
          <cell r="D214" t="str">
            <v>VALDERRAMA ARDILA CARLOS HUMBERTO</v>
          </cell>
          <cell r="E214" t="str">
            <v>VALDERRAMA</v>
          </cell>
          <cell r="F214" t="str">
            <v>ARDILA</v>
          </cell>
          <cell r="G214" t="str">
            <v>CARLOS HUMBERTO</v>
          </cell>
        </row>
        <row r="215">
          <cell r="B215">
            <v>8276163</v>
          </cell>
          <cell r="C215" t="str">
            <v>CC</v>
          </cell>
          <cell r="D215" t="str">
            <v>QUEVEDO VELEZ EMILIO</v>
          </cell>
          <cell r="E215" t="str">
            <v>QUEVEDO</v>
          </cell>
          <cell r="F215" t="str">
            <v>VELEZ</v>
          </cell>
          <cell r="G215" t="str">
            <v>EMILIO</v>
          </cell>
        </row>
        <row r="216">
          <cell r="B216">
            <v>80416177</v>
          </cell>
          <cell r="C216" t="str">
            <v>CC</v>
          </cell>
          <cell r="D216" t="str">
            <v>POSADA HOSTETTLER JUAN MANUEL ROBERTO</v>
          </cell>
          <cell r="E216" t="str">
            <v>POSADA</v>
          </cell>
          <cell r="F216" t="str">
            <v>HOSTETTLER</v>
          </cell>
          <cell r="G216" t="str">
            <v>JUAN MANUEL ROBERTO</v>
          </cell>
        </row>
        <row r="217">
          <cell r="B217">
            <v>52057346</v>
          </cell>
          <cell r="C217" t="str">
            <v>CC</v>
          </cell>
          <cell r="D217" t="str">
            <v>TORRES NARVAEZ MARTHA ROCIO</v>
          </cell>
          <cell r="E217" t="str">
            <v>TORRES</v>
          </cell>
          <cell r="F217" t="str">
            <v>NARVAEZ</v>
          </cell>
          <cell r="G217" t="str">
            <v>MARTHA ROCIO</v>
          </cell>
        </row>
        <row r="218">
          <cell r="B218">
            <v>79733068</v>
          </cell>
          <cell r="C218" t="str">
            <v>CC</v>
          </cell>
          <cell r="D218" t="str">
            <v>CALDERON OSPINA CARLOS ALBERTO</v>
          </cell>
          <cell r="E218" t="str">
            <v>CALDERON</v>
          </cell>
          <cell r="F218" t="str">
            <v>OSPINA</v>
          </cell>
          <cell r="G218" t="str">
            <v>CARLOS ALBERTO</v>
          </cell>
        </row>
        <row r="219">
          <cell r="B219">
            <v>19497350</v>
          </cell>
          <cell r="C219" t="str">
            <v>CC</v>
          </cell>
          <cell r="D219" t="str">
            <v>BRICENO AYALA LEONARDO</v>
          </cell>
          <cell r="E219" t="str">
            <v>BRICENO</v>
          </cell>
          <cell r="F219" t="str">
            <v>AYALA</v>
          </cell>
          <cell r="G219" t="str">
            <v>LEONARDO</v>
          </cell>
        </row>
        <row r="220">
          <cell r="B220">
            <v>19331819</v>
          </cell>
          <cell r="C220" t="str">
            <v>CC</v>
          </cell>
          <cell r="D220" t="str">
            <v>RESTREPO FERNANDEZ CARLOS MARTIN</v>
          </cell>
          <cell r="E220" t="str">
            <v>RESTREPO</v>
          </cell>
          <cell r="F220" t="str">
            <v>FERNANDEZ</v>
          </cell>
          <cell r="G220" t="str">
            <v>CARLOS MARTIN</v>
          </cell>
        </row>
        <row r="221">
          <cell r="B221">
            <v>52094825</v>
          </cell>
          <cell r="C221" t="str">
            <v>CC</v>
          </cell>
          <cell r="D221" t="str">
            <v>FONSECA MENDOZA DORA JANETH</v>
          </cell>
          <cell r="E221" t="str">
            <v>FONSECA</v>
          </cell>
          <cell r="F221" t="str">
            <v>MENDOZA</v>
          </cell>
          <cell r="G221" t="str">
            <v>DORA JANETH</v>
          </cell>
        </row>
        <row r="222">
          <cell r="B222">
            <v>35469959</v>
          </cell>
          <cell r="C222" t="str">
            <v>CC</v>
          </cell>
          <cell r="D222" t="str">
            <v>VARONA URIBE MARCELA EUGENIA</v>
          </cell>
          <cell r="E222" t="str">
            <v>VARONA</v>
          </cell>
          <cell r="F222" t="str">
            <v>URIBE</v>
          </cell>
          <cell r="G222" t="str">
            <v>MARCELA EUGENIA</v>
          </cell>
        </row>
        <row r="223">
          <cell r="B223">
            <v>80873475</v>
          </cell>
          <cell r="C223" t="str">
            <v>CC</v>
          </cell>
          <cell r="D223" t="str">
            <v>MOLANO GONZALEZ NICOLAS</v>
          </cell>
          <cell r="E223" t="str">
            <v>MOLANO</v>
          </cell>
          <cell r="F223" t="str">
            <v>GONZALEZ</v>
          </cell>
          <cell r="G223" t="str">
            <v>NICOLAS</v>
          </cell>
        </row>
        <row r="224">
          <cell r="B224">
            <v>51953523</v>
          </cell>
          <cell r="C224" t="str">
            <v>CC</v>
          </cell>
          <cell r="D224" t="str">
            <v>GARZON DIAZ KARIM DEL ROCIO</v>
          </cell>
          <cell r="E224" t="str">
            <v>GARZON</v>
          </cell>
          <cell r="F224" t="str">
            <v>DIAZ</v>
          </cell>
          <cell r="G224" t="str">
            <v>KARIM DEL ROCIO</v>
          </cell>
        </row>
        <row r="225">
          <cell r="B225">
            <v>3229856</v>
          </cell>
          <cell r="C225" t="str">
            <v>CC</v>
          </cell>
          <cell r="D225" t="str">
            <v>ISAZA RESTREPO ANDRES</v>
          </cell>
          <cell r="E225" t="str">
            <v>ISAZA</v>
          </cell>
          <cell r="F225" t="str">
            <v>RESTREPO</v>
          </cell>
          <cell r="G225" t="str">
            <v>ANDRES</v>
          </cell>
        </row>
        <row r="226">
          <cell r="B226">
            <v>79297795</v>
          </cell>
          <cell r="C226" t="str">
            <v>CC</v>
          </cell>
          <cell r="D226" t="str">
            <v>TRILLOS PENA CARLOS ENRIQUE</v>
          </cell>
          <cell r="E226" t="str">
            <v>TRILLOS</v>
          </cell>
          <cell r="F226" t="str">
            <v>PENA</v>
          </cell>
          <cell r="G226" t="str">
            <v>CARLOS ENRIQUE</v>
          </cell>
        </row>
        <row r="227">
          <cell r="B227">
            <v>38361933</v>
          </cell>
          <cell r="C227" t="str">
            <v>CC</v>
          </cell>
          <cell r="D227" t="str">
            <v>ACOSTA AMPUDIA YENY YASBLEIDY</v>
          </cell>
          <cell r="E227" t="str">
            <v>ACOSTA</v>
          </cell>
          <cell r="F227" t="str">
            <v>AMPUDIA</v>
          </cell>
          <cell r="G227" t="str">
            <v>YENY YASBLEIDY</v>
          </cell>
        </row>
        <row r="228">
          <cell r="B228">
            <v>43046194</v>
          </cell>
          <cell r="C228" t="str">
            <v>CC</v>
          </cell>
          <cell r="D228" t="str">
            <v>GOMEZ GIRALDO BEATRIZ LUCIA</v>
          </cell>
          <cell r="E228" t="str">
            <v>GOMEZ</v>
          </cell>
          <cell r="F228" t="str">
            <v>GIRALDO</v>
          </cell>
          <cell r="G228" t="str">
            <v>BEATRIZ LUCIA</v>
          </cell>
        </row>
        <row r="229">
          <cell r="B229">
            <v>52716498</v>
          </cell>
          <cell r="C229" t="str">
            <v>CC</v>
          </cell>
          <cell r="D229" t="str">
            <v>RAMOS CABALLERO DIANA MARCELA</v>
          </cell>
          <cell r="E229" t="str">
            <v>RAMOS</v>
          </cell>
          <cell r="F229" t="str">
            <v>CABALLERO</v>
          </cell>
          <cell r="G229" t="str">
            <v>DIANA MARCELA</v>
          </cell>
        </row>
        <row r="230">
          <cell r="B230">
            <v>1019042493</v>
          </cell>
          <cell r="C230" t="str">
            <v>CC</v>
          </cell>
          <cell r="D230" t="str">
            <v>RIVERA AMEZQUITA LAURA VICTORIA</v>
          </cell>
          <cell r="E230" t="str">
            <v>RIVERA</v>
          </cell>
          <cell r="F230" t="str">
            <v>AMEZQUITA</v>
          </cell>
          <cell r="G230" t="str">
            <v>LAURA VICTORIA</v>
          </cell>
        </row>
        <row r="231">
          <cell r="B231">
            <v>52818696</v>
          </cell>
          <cell r="C231" t="str">
            <v>CC</v>
          </cell>
          <cell r="D231" t="str">
            <v>FIRACATIVE ROPERO SANDRA CAROLINA</v>
          </cell>
          <cell r="E231" t="str">
            <v>FIRACATIVE</v>
          </cell>
          <cell r="F231" t="str">
            <v>ROPERO</v>
          </cell>
          <cell r="G231" t="str">
            <v>SANDRA CAROLINA</v>
          </cell>
        </row>
        <row r="232">
          <cell r="B232">
            <v>80216571</v>
          </cell>
          <cell r="C232" t="str">
            <v>CC</v>
          </cell>
          <cell r="D232" t="str">
            <v>NAVA MESA MAURICIO ORLANDO</v>
          </cell>
          <cell r="E232" t="str">
            <v>NAVA</v>
          </cell>
          <cell r="F232" t="str">
            <v>MESA</v>
          </cell>
          <cell r="G232" t="str">
            <v>MAURICIO ORLANDO</v>
          </cell>
        </row>
        <row r="233">
          <cell r="B233">
            <v>79942772</v>
          </cell>
          <cell r="C233" t="str">
            <v>CC</v>
          </cell>
          <cell r="D233" t="str">
            <v>GONZALEZ REYES RODRIGO ESTEBAN</v>
          </cell>
          <cell r="E233" t="str">
            <v>GONZALEZ</v>
          </cell>
          <cell r="F233" t="str">
            <v>REYES</v>
          </cell>
          <cell r="G233" t="str">
            <v>RODRIGO ESTEBAN</v>
          </cell>
        </row>
        <row r="234">
          <cell r="B234">
            <v>1088277597</v>
          </cell>
          <cell r="C234" t="str">
            <v>CC</v>
          </cell>
          <cell r="D234" t="str">
            <v>GAVIRIA CARRILLO MARIANA</v>
          </cell>
          <cell r="E234" t="str">
            <v>GAVIRIA</v>
          </cell>
          <cell r="F234" t="str">
            <v>CARRILLO</v>
          </cell>
          <cell r="G234" t="str">
            <v>MARIANA</v>
          </cell>
        </row>
        <row r="235">
          <cell r="B235">
            <v>79148240</v>
          </cell>
          <cell r="C235" t="str">
            <v>CC</v>
          </cell>
          <cell r="D235" t="str">
            <v>PALACIOS SANCHEZ LEONARDO</v>
          </cell>
          <cell r="E235" t="str">
            <v>PALACIOS</v>
          </cell>
          <cell r="F235" t="str">
            <v>SANCHEZ</v>
          </cell>
          <cell r="G235" t="str">
            <v>LEONARDO</v>
          </cell>
        </row>
        <row r="236">
          <cell r="B236">
            <v>41455155</v>
          </cell>
          <cell r="C236" t="str">
            <v>CC</v>
          </cell>
          <cell r="D236" t="str">
            <v>TALERO GUTIERREZ CLAUDIA</v>
          </cell>
          <cell r="E236" t="str">
            <v>TALERO</v>
          </cell>
          <cell r="F236" t="str">
            <v>GUTIERREZ</v>
          </cell>
          <cell r="G236" t="str">
            <v>CLAUDIA</v>
          </cell>
        </row>
        <row r="237">
          <cell r="B237">
            <v>31527550</v>
          </cell>
          <cell r="C237" t="str">
            <v>CC</v>
          </cell>
          <cell r="D237" t="str">
            <v>VILLEGAS GALVEZ VICTORIA EUGENIA</v>
          </cell>
          <cell r="E237" t="str">
            <v>VILLEGAS</v>
          </cell>
          <cell r="F237" t="str">
            <v>GALVEZ</v>
          </cell>
          <cell r="G237" t="str">
            <v>VICTORIA EUGENIA</v>
          </cell>
        </row>
        <row r="238">
          <cell r="B238">
            <v>52078862</v>
          </cell>
          <cell r="C238" t="str">
            <v>CC</v>
          </cell>
          <cell r="D238" t="str">
            <v>MARTINEZ AGUERO MAGDALENA MARIA</v>
          </cell>
          <cell r="E238" t="str">
            <v>MARTINEZ</v>
          </cell>
          <cell r="F238" t="str">
            <v>AGUERO</v>
          </cell>
          <cell r="G238" t="str">
            <v>MAGDALENA MARIA</v>
          </cell>
        </row>
        <row r="239">
          <cell r="B239">
            <v>79974449</v>
          </cell>
          <cell r="C239" t="str">
            <v>CC</v>
          </cell>
          <cell r="D239" t="str">
            <v>RIVEROS RIVERA ANDRE JOSAFAT</v>
          </cell>
          <cell r="E239" t="str">
            <v>RIVEROS</v>
          </cell>
          <cell r="F239" t="str">
            <v>RIVERA</v>
          </cell>
          <cell r="G239" t="str">
            <v>ANDRE JOSAFAT</v>
          </cell>
        </row>
        <row r="240">
          <cell r="B240">
            <v>52415555</v>
          </cell>
          <cell r="C240" t="str">
            <v>CC</v>
          </cell>
          <cell r="D240" t="str">
            <v>GRANADOS LEON MARIA VIVIANA</v>
          </cell>
          <cell r="E240" t="str">
            <v>GRANADOS</v>
          </cell>
          <cell r="F240" t="str">
            <v>LEON</v>
          </cell>
          <cell r="G240" t="str">
            <v>MARIA VIVIANA</v>
          </cell>
        </row>
        <row r="241">
          <cell r="B241">
            <v>1020402480</v>
          </cell>
          <cell r="C241" t="str">
            <v>CC</v>
          </cell>
          <cell r="D241" t="str">
            <v>ZAPATA HENAO SEBASTIAN</v>
          </cell>
          <cell r="E241" t="str">
            <v>ZAPATA</v>
          </cell>
          <cell r="F241" t="str">
            <v>HENAO</v>
          </cell>
          <cell r="G241" t="str">
            <v>SEBASTIAN</v>
          </cell>
        </row>
        <row r="242">
          <cell r="B242">
            <v>79873757</v>
          </cell>
          <cell r="C242" t="str">
            <v>CC</v>
          </cell>
          <cell r="D242" t="str">
            <v>SALAZAR CLAVIJO CAMILO ANDRES</v>
          </cell>
          <cell r="E242" t="str">
            <v>SALAZAR</v>
          </cell>
          <cell r="F242" t="str">
            <v>CLAVIJO</v>
          </cell>
          <cell r="G242" t="str">
            <v>CAMILO ANDRES</v>
          </cell>
        </row>
        <row r="243">
          <cell r="B243">
            <v>450811</v>
          </cell>
          <cell r="C243" t="str">
            <v>CE</v>
          </cell>
          <cell r="D243" t="str">
            <v>CLERICI  NICOLA</v>
          </cell>
          <cell r="E243" t="str">
            <v>CLERICI</v>
          </cell>
          <cell r="G243" t="str">
            <v>NICOLA</v>
          </cell>
        </row>
        <row r="244">
          <cell r="B244">
            <v>52699585</v>
          </cell>
          <cell r="C244" t="str">
            <v>CC</v>
          </cell>
          <cell r="D244" t="str">
            <v>SANCHEZ ANDRADE ADRIANA</v>
          </cell>
          <cell r="E244" t="str">
            <v>SANCHEZ</v>
          </cell>
          <cell r="F244" t="str">
            <v>ANDRADE</v>
          </cell>
          <cell r="G244" t="str">
            <v>ADRIANA</v>
          </cell>
        </row>
        <row r="245">
          <cell r="B245">
            <v>37861034</v>
          </cell>
          <cell r="C245" t="str">
            <v>CC</v>
          </cell>
          <cell r="D245" t="str">
            <v>MALDONADO CHAPARRO ADRIANA ALEXANDRA</v>
          </cell>
          <cell r="E245" t="str">
            <v>MALDONADO</v>
          </cell>
          <cell r="F245" t="str">
            <v>CHAPARRO</v>
          </cell>
          <cell r="G245" t="str">
            <v>ADRIANA ALEXANDRA</v>
          </cell>
        </row>
        <row r="246">
          <cell r="B246">
            <v>5830448</v>
          </cell>
          <cell r="C246" t="str">
            <v>CE</v>
          </cell>
          <cell r="D246" t="str">
            <v>HANTSON  STIJN ERIK R</v>
          </cell>
          <cell r="E246" t="str">
            <v>HANTSON</v>
          </cell>
          <cell r="G246" t="str">
            <v>STIJN ERIK R</v>
          </cell>
        </row>
        <row r="247">
          <cell r="B247">
            <v>79539815</v>
          </cell>
          <cell r="C247" t="str">
            <v>CC</v>
          </cell>
          <cell r="D247" t="str">
            <v>PEREZ ACOSTA ANDRES MANUEL</v>
          </cell>
          <cell r="E247" t="str">
            <v>PEREZ</v>
          </cell>
          <cell r="F247" t="str">
            <v>ACOSTA</v>
          </cell>
          <cell r="G247" t="str">
            <v>ANDRES MANUEL</v>
          </cell>
        </row>
        <row r="248">
          <cell r="B248">
            <v>51866251</v>
          </cell>
          <cell r="C248" t="str">
            <v>CC</v>
          </cell>
          <cell r="D248" t="str">
            <v>RAMIREZ CLAVIJO SANDRA ROCIO</v>
          </cell>
          <cell r="E248" t="str">
            <v>RAMIREZ</v>
          </cell>
          <cell r="F248" t="str">
            <v>CLAVIJO</v>
          </cell>
          <cell r="G248" t="str">
            <v>SANDRA ROCIO</v>
          </cell>
        </row>
        <row r="249">
          <cell r="B249">
            <v>74341663</v>
          </cell>
          <cell r="C249" t="str">
            <v>CC</v>
          </cell>
          <cell r="D249" t="str">
            <v>RODRIGUEZ IBAGUE LUIS FERNANDO</v>
          </cell>
          <cell r="E249" t="str">
            <v>RODRIGUEZ</v>
          </cell>
          <cell r="F249" t="str">
            <v>IBAGUE</v>
          </cell>
          <cell r="G249" t="str">
            <v>LUIS FERNANDO</v>
          </cell>
        </row>
        <row r="250">
          <cell r="B250">
            <v>39786505</v>
          </cell>
          <cell r="C250" t="str">
            <v>CC</v>
          </cell>
          <cell r="D250" t="str">
            <v>RAMIREZ RUEDA LUISA FERNANDA</v>
          </cell>
          <cell r="E250" t="str">
            <v>RAMIREZ</v>
          </cell>
          <cell r="F250" t="str">
            <v>RUEDA</v>
          </cell>
          <cell r="G250" t="str">
            <v>LUISA FERNANDA</v>
          </cell>
        </row>
        <row r="251">
          <cell r="B251">
            <v>51909435</v>
          </cell>
          <cell r="C251" t="str">
            <v>CC</v>
          </cell>
          <cell r="D251" t="str">
            <v>MOGOLLON PEREZ AMPARO SUSANA</v>
          </cell>
          <cell r="E251" t="str">
            <v>MOGOLLON</v>
          </cell>
          <cell r="F251" t="str">
            <v>PEREZ</v>
          </cell>
          <cell r="G251" t="str">
            <v>AMPARO SUSANA</v>
          </cell>
        </row>
        <row r="252">
          <cell r="B252">
            <v>1125680111</v>
          </cell>
          <cell r="C252" t="str">
            <v>CC</v>
          </cell>
          <cell r="D252" t="str">
            <v>BARBOSA DE LA TORRE SERGIO</v>
          </cell>
          <cell r="E252" t="str">
            <v>BARBOSA</v>
          </cell>
          <cell r="F252" t="str">
            <v>DE LA TORRE</v>
          </cell>
          <cell r="G252" t="str">
            <v>SERGIO</v>
          </cell>
        </row>
        <row r="253">
          <cell r="B253">
            <v>79943636</v>
          </cell>
          <cell r="C253" t="str">
            <v>CC</v>
          </cell>
          <cell r="D253" t="str">
            <v>GUTIERREZ PELAEZ MIGUEL</v>
          </cell>
          <cell r="E253" t="str">
            <v>GUTIERREZ</v>
          </cell>
          <cell r="F253" t="str">
            <v>PELAEZ</v>
          </cell>
          <cell r="G253" t="str">
            <v>MIGUEL</v>
          </cell>
        </row>
        <row r="254">
          <cell r="B254">
            <v>367188</v>
          </cell>
          <cell r="C254" t="str">
            <v>CE</v>
          </cell>
          <cell r="D254" t="str">
            <v>MULLER  OLIVER</v>
          </cell>
          <cell r="E254" t="str">
            <v>MULLER</v>
          </cell>
          <cell r="G254" t="str">
            <v>OLIVER</v>
          </cell>
        </row>
        <row r="255">
          <cell r="B255">
            <v>75094254</v>
          </cell>
          <cell r="C255" t="str">
            <v>CC</v>
          </cell>
          <cell r="D255" t="str">
            <v>ESTRADA VILLEGAS SERGIO</v>
          </cell>
          <cell r="E255" t="str">
            <v>ESTRADA</v>
          </cell>
          <cell r="F255" t="str">
            <v>VILLEGAS</v>
          </cell>
          <cell r="G255" t="str">
            <v>SERGIO</v>
          </cell>
        </row>
        <row r="256">
          <cell r="B256">
            <v>52666902</v>
          </cell>
          <cell r="C256" t="str">
            <v>CC</v>
          </cell>
          <cell r="D256" t="str">
            <v>BARRAGAN GONZALEZ ANA MARIA</v>
          </cell>
          <cell r="E256" t="str">
            <v>BARRAGAN</v>
          </cell>
          <cell r="F256" t="str">
            <v>GONZALEZ</v>
          </cell>
          <cell r="G256" t="str">
            <v>ANA MARIA</v>
          </cell>
        </row>
        <row r="257">
          <cell r="B257">
            <v>52994699</v>
          </cell>
          <cell r="C257" t="str">
            <v>CC</v>
          </cell>
          <cell r="D257" t="str">
            <v>RODRIGUEZ BURBANO DIANA CONSUELO</v>
          </cell>
          <cell r="E257" t="str">
            <v>RODRIGUEZ</v>
          </cell>
          <cell r="F257" t="str">
            <v>BURBANO</v>
          </cell>
          <cell r="G257" t="str">
            <v>DIANA CONSUELO</v>
          </cell>
        </row>
        <row r="258">
          <cell r="B258">
            <v>80030377</v>
          </cell>
          <cell r="C258" t="str">
            <v>CC</v>
          </cell>
          <cell r="D258" t="str">
            <v>ORJUELA CANON ALVARO DAVID</v>
          </cell>
          <cell r="E258" t="str">
            <v>ORJUELA</v>
          </cell>
          <cell r="F258" t="str">
            <v>CANON</v>
          </cell>
          <cell r="G258" t="str">
            <v>ALVARO DAVID</v>
          </cell>
        </row>
        <row r="259">
          <cell r="B259">
            <v>60355953</v>
          </cell>
          <cell r="C259" t="str">
            <v>CC</v>
          </cell>
          <cell r="D259" t="str">
            <v>MARTINEZ MATHEUS MARGIN DEL SOCORRO</v>
          </cell>
          <cell r="E259" t="str">
            <v>MARTINEZ</v>
          </cell>
          <cell r="F259" t="str">
            <v>MATHEUS</v>
          </cell>
          <cell r="G259" t="str">
            <v>MARGIN DEL SOCORRO</v>
          </cell>
        </row>
        <row r="260">
          <cell r="B260">
            <v>39755343</v>
          </cell>
          <cell r="C260" t="str">
            <v>CC</v>
          </cell>
          <cell r="D260" t="str">
            <v>TOLOSA GUZMAN INGRID ALEXANDRA</v>
          </cell>
          <cell r="E260" t="str">
            <v>TOLOSA</v>
          </cell>
          <cell r="F260" t="str">
            <v>GUZMAN</v>
          </cell>
          <cell r="G260" t="str">
            <v>INGRID ALEXANDRA</v>
          </cell>
        </row>
        <row r="261">
          <cell r="B261">
            <v>39694049</v>
          </cell>
          <cell r="C261" t="str">
            <v>CC</v>
          </cell>
          <cell r="D261" t="str">
            <v>LATORRE SANTOS CATALINA</v>
          </cell>
          <cell r="E261" t="str">
            <v>LATORRE</v>
          </cell>
          <cell r="F261" t="str">
            <v>SANTOS</v>
          </cell>
          <cell r="G261" t="str">
            <v>CATALINA</v>
          </cell>
        </row>
        <row r="262">
          <cell r="B262">
            <v>13718244</v>
          </cell>
          <cell r="C262" t="str">
            <v>CC</v>
          </cell>
          <cell r="D262" t="str">
            <v>VERGEL GUERRERO JOHN ALEXANDER</v>
          </cell>
          <cell r="E262" t="str">
            <v>VERGEL</v>
          </cell>
          <cell r="F262" t="str">
            <v>GUERRERO</v>
          </cell>
          <cell r="G262" t="str">
            <v>JOHN ALEXANDER</v>
          </cell>
        </row>
        <row r="263">
          <cell r="B263">
            <v>79592629</v>
          </cell>
          <cell r="C263" t="str">
            <v>CC</v>
          </cell>
          <cell r="D263" t="str">
            <v>PINTO BUSTAMANTE BORIS JULIAN</v>
          </cell>
          <cell r="E263" t="str">
            <v>PINTO</v>
          </cell>
          <cell r="F263" t="str">
            <v>BUSTAMANTE</v>
          </cell>
          <cell r="G263" t="str">
            <v>BORIS JULIAN</v>
          </cell>
        </row>
        <row r="264">
          <cell r="B264">
            <v>71362622</v>
          </cell>
          <cell r="C264" t="str">
            <v>CC</v>
          </cell>
          <cell r="D264" t="str">
            <v>JIMENEZ TOBON GUILLERMO ANTONIO</v>
          </cell>
          <cell r="E264" t="str">
            <v>JIMENEZ</v>
          </cell>
          <cell r="F264" t="str">
            <v>TOBON</v>
          </cell>
          <cell r="G264" t="str">
            <v>GUILLERMO ANTONIO</v>
          </cell>
        </row>
        <row r="265">
          <cell r="B265">
            <v>79786330</v>
          </cell>
          <cell r="C265" t="str">
            <v>CC</v>
          </cell>
          <cell r="D265" t="str">
            <v>USECHE AREVALO ALEJANDRO JOSE</v>
          </cell>
          <cell r="E265" t="str">
            <v>USECHE</v>
          </cell>
          <cell r="F265" t="str">
            <v>AREVALO</v>
          </cell>
          <cell r="G265" t="str">
            <v>ALEJANDRO JOSE</v>
          </cell>
        </row>
        <row r="266">
          <cell r="B266">
            <v>80095269</v>
          </cell>
          <cell r="C266" t="str">
            <v>CC</v>
          </cell>
          <cell r="D266" t="str">
            <v>PINEROS ESPINOSA RAFAEL ALEJANDRO</v>
          </cell>
          <cell r="E266" t="str">
            <v>PINEROS</v>
          </cell>
          <cell r="F266" t="str">
            <v>ESPINOSA</v>
          </cell>
          <cell r="G266" t="str">
            <v>RAFAEL ALEJANDRO</v>
          </cell>
        </row>
        <row r="267">
          <cell r="B267">
            <v>52220740</v>
          </cell>
          <cell r="C267" t="str">
            <v>CC</v>
          </cell>
          <cell r="D267" t="str">
            <v>PARDO MARTINEZ CLARA INES</v>
          </cell>
          <cell r="E267" t="str">
            <v>PARDO</v>
          </cell>
          <cell r="F267" t="str">
            <v>MARTINEZ</v>
          </cell>
          <cell r="G267" t="str">
            <v>CLARA INES</v>
          </cell>
        </row>
        <row r="268">
          <cell r="B268">
            <v>1010177604</v>
          </cell>
          <cell r="C268" t="str">
            <v>CC</v>
          </cell>
          <cell r="D268" t="str">
            <v>CORTES SANCHEZ JULIAN DAVID</v>
          </cell>
          <cell r="E268" t="str">
            <v>CORTES</v>
          </cell>
          <cell r="F268" t="str">
            <v>SANCHEZ</v>
          </cell>
          <cell r="G268" t="str">
            <v>JULIAN DAVID</v>
          </cell>
        </row>
        <row r="269">
          <cell r="B269">
            <v>78750430</v>
          </cell>
          <cell r="C269" t="str">
            <v>CC</v>
          </cell>
          <cell r="D269" t="str">
            <v>ESPINOSA MENDEZ JUAN CARLOS</v>
          </cell>
          <cell r="E269" t="str">
            <v>ESPINOSA</v>
          </cell>
          <cell r="F269" t="str">
            <v>MENDEZ</v>
          </cell>
          <cell r="G269" t="str">
            <v>JUAN CARLOS</v>
          </cell>
        </row>
        <row r="270">
          <cell r="B270">
            <v>332154</v>
          </cell>
          <cell r="C270" t="str">
            <v>CE</v>
          </cell>
          <cell r="D270" t="str">
            <v>REYES ORTIZ GIOVANNI EFRAIN</v>
          </cell>
          <cell r="E270" t="str">
            <v>REYES</v>
          </cell>
          <cell r="F270" t="str">
            <v>ORTIZ</v>
          </cell>
          <cell r="G270" t="str">
            <v>GIOVANNI EFRAIN</v>
          </cell>
        </row>
        <row r="271">
          <cell r="B271">
            <v>31978994</v>
          </cell>
          <cell r="C271" t="str">
            <v>CC</v>
          </cell>
          <cell r="D271" t="str">
            <v>GRUESO HINESTROZA MERLIN PATRICIA</v>
          </cell>
          <cell r="E271" t="str">
            <v>GRUESO</v>
          </cell>
          <cell r="F271" t="str">
            <v>HINESTROZA</v>
          </cell>
          <cell r="G271" t="str">
            <v>MERLIN PATRICIA</v>
          </cell>
        </row>
        <row r="272">
          <cell r="B272">
            <v>51808946</v>
          </cell>
          <cell r="C272" t="str">
            <v>CC</v>
          </cell>
          <cell r="D272" t="str">
            <v>CONTRERAS TORRES FRANCOISE VENEZIA</v>
          </cell>
          <cell r="E272" t="str">
            <v>CONTRERAS</v>
          </cell>
          <cell r="F272" t="str">
            <v>TORRES</v>
          </cell>
          <cell r="G272" t="str">
            <v>FRANCOISE VENEZIA</v>
          </cell>
        </row>
        <row r="273">
          <cell r="B273">
            <v>288330</v>
          </cell>
          <cell r="C273" t="str">
            <v>CE</v>
          </cell>
          <cell r="D273" t="str">
            <v>JUAREZ ACOSTA FERNANDO</v>
          </cell>
          <cell r="E273" t="str">
            <v>JUAREZ</v>
          </cell>
          <cell r="F273" t="str">
            <v>ACOSTA</v>
          </cell>
          <cell r="G273" t="str">
            <v>FERNANDO</v>
          </cell>
        </row>
        <row r="274">
          <cell r="B274">
            <v>6758056</v>
          </cell>
          <cell r="C274" t="str">
            <v>CC</v>
          </cell>
          <cell r="D274" t="str">
            <v>GONZALEZ RODRIGUEZ JAVIER LEONARDO</v>
          </cell>
          <cell r="E274" t="str">
            <v>GONZALEZ</v>
          </cell>
          <cell r="F274" t="str">
            <v>RODRIGUEZ</v>
          </cell>
          <cell r="G274" t="str">
            <v>JAVIER LEONARDO</v>
          </cell>
        </row>
        <row r="275">
          <cell r="B275">
            <v>75034308</v>
          </cell>
          <cell r="C275" t="str">
            <v>CC</v>
          </cell>
          <cell r="D275" t="str">
            <v>RIVERA RODRIGUEZ HUGO ALBERTO</v>
          </cell>
          <cell r="E275" t="str">
            <v>RIVERA</v>
          </cell>
          <cell r="F275" t="str">
            <v>RODRIGUEZ</v>
          </cell>
          <cell r="G275" t="str">
            <v>HUGO ALBERTO</v>
          </cell>
        </row>
        <row r="276">
          <cell r="B276">
            <v>80018291</v>
          </cell>
          <cell r="C276" t="str">
            <v>CC</v>
          </cell>
          <cell r="D276" t="str">
            <v>SANABRIA RANGEL JOSE MAURICIO</v>
          </cell>
          <cell r="E276" t="str">
            <v>SANABRIA</v>
          </cell>
          <cell r="F276" t="str">
            <v>RANGEL</v>
          </cell>
          <cell r="G276" t="str">
            <v>JOSE MAURICIO</v>
          </cell>
        </row>
        <row r="277">
          <cell r="B277">
            <v>24335277</v>
          </cell>
          <cell r="C277" t="str">
            <v>CC</v>
          </cell>
          <cell r="D277" t="str">
            <v>BATZ LINEIRO AGLAYA</v>
          </cell>
          <cell r="E277" t="str">
            <v>BATZ</v>
          </cell>
          <cell r="F277" t="str">
            <v>LINEIRO</v>
          </cell>
          <cell r="G277" t="str">
            <v>AGLAYA</v>
          </cell>
        </row>
        <row r="278">
          <cell r="B278">
            <v>79843140</v>
          </cell>
          <cell r="C278" t="str">
            <v>CC</v>
          </cell>
          <cell r="D278" t="str">
            <v>ROBAYO PINZON OSCAR JAVIER</v>
          </cell>
          <cell r="E278" t="str">
            <v>ROBAYO</v>
          </cell>
          <cell r="F278" t="str">
            <v>PINZON</v>
          </cell>
          <cell r="G278" t="str">
            <v>OSCAR JAVIER</v>
          </cell>
        </row>
        <row r="279">
          <cell r="B279">
            <v>1098706093</v>
          </cell>
          <cell r="C279" t="str">
            <v>CC</v>
          </cell>
          <cell r="D279" t="str">
            <v>SERRANO CARDENAS LIZETH FERNANDA</v>
          </cell>
          <cell r="E279" t="str">
            <v>SERRANO</v>
          </cell>
          <cell r="F279" t="str">
            <v>CARDENAS</v>
          </cell>
          <cell r="G279" t="str">
            <v>LIZETH FERNANDA</v>
          </cell>
        </row>
        <row r="280">
          <cell r="B280">
            <v>1094907381</v>
          </cell>
          <cell r="C280" t="str">
            <v>CC</v>
          </cell>
          <cell r="D280" t="str">
            <v>PAEZ VALDEZ JULIAN ENRIQUE</v>
          </cell>
          <cell r="E280" t="str">
            <v>PAEZ</v>
          </cell>
          <cell r="F280" t="str">
            <v>VALDEZ</v>
          </cell>
          <cell r="G280" t="str">
            <v>JULIAN ENRIQUE</v>
          </cell>
        </row>
        <row r="281">
          <cell r="B281">
            <v>79467289</v>
          </cell>
          <cell r="C281" t="str">
            <v>CC</v>
          </cell>
          <cell r="D281" t="str">
            <v>MORA MURCIA NELSON</v>
          </cell>
          <cell r="E281" t="str">
            <v>MORA</v>
          </cell>
          <cell r="F281" t="str">
            <v>MURCIA</v>
          </cell>
          <cell r="G281" t="str">
            <v>NELSON</v>
          </cell>
        </row>
        <row r="282">
          <cell r="B282">
            <v>14297554</v>
          </cell>
          <cell r="C282" t="str">
            <v>CC</v>
          </cell>
          <cell r="D282" t="str">
            <v>RAMIREZ MONTERO JUAN MANUEL</v>
          </cell>
          <cell r="E282" t="str">
            <v>RAMIREZ</v>
          </cell>
          <cell r="F282" t="str">
            <v>MONTERO</v>
          </cell>
          <cell r="G282" t="str">
            <v>JUAN MANUEL</v>
          </cell>
        </row>
        <row r="283">
          <cell r="B283">
            <v>52998002</v>
          </cell>
          <cell r="C283" t="str">
            <v>CC</v>
          </cell>
          <cell r="D283" t="str">
            <v>VILLAMIL RODRIGUEZ MARIA JOSE</v>
          </cell>
          <cell r="E283" t="str">
            <v>VILLAMIL</v>
          </cell>
          <cell r="F283" t="str">
            <v>RODRIGUEZ</v>
          </cell>
          <cell r="G283" t="str">
            <v>MARIA JOSE</v>
          </cell>
        </row>
        <row r="284">
          <cell r="B284">
            <v>1011716118</v>
          </cell>
          <cell r="C284" t="str">
            <v>CC</v>
          </cell>
          <cell r="D284" t="str">
            <v>RAMIREZ GONZALEZ JUAN DAVID</v>
          </cell>
          <cell r="E284" t="str">
            <v>RAMIREZ</v>
          </cell>
          <cell r="F284" t="str">
            <v>GONZALEZ</v>
          </cell>
          <cell r="G284" t="str">
            <v>JUAN DAVID</v>
          </cell>
        </row>
        <row r="285">
          <cell r="B285">
            <v>53167288</v>
          </cell>
          <cell r="C285" t="str">
            <v>CC</v>
          </cell>
          <cell r="D285" t="str">
            <v>MONSALVE CARMONA DIANA MARCELA</v>
          </cell>
          <cell r="E285" t="str">
            <v>MONSALVE</v>
          </cell>
          <cell r="F285" t="str">
            <v>CARMONA</v>
          </cell>
          <cell r="G285" t="str">
            <v>DIANA MARCELA</v>
          </cell>
        </row>
        <row r="286">
          <cell r="B286">
            <v>51701355</v>
          </cell>
          <cell r="C286" t="str">
            <v>CC</v>
          </cell>
          <cell r="D286" t="str">
            <v>DE LA TORRE CIFUENTES LIGIA ALEJANDRA</v>
          </cell>
          <cell r="E286" t="str">
            <v>DE LA TORRE</v>
          </cell>
          <cell r="F286" t="str">
            <v>CIFUENTES</v>
          </cell>
          <cell r="G286" t="str">
            <v>LIGIA ALEJANDRA</v>
          </cell>
        </row>
        <row r="287">
          <cell r="B287">
            <v>39694888</v>
          </cell>
          <cell r="C287" t="str">
            <v>CC</v>
          </cell>
          <cell r="D287" t="str">
            <v>RUIZ STERNBERG ANGELA MARIA</v>
          </cell>
          <cell r="E287" t="str">
            <v>RUIZ</v>
          </cell>
          <cell r="F287" t="str">
            <v>STERNBERG</v>
          </cell>
          <cell r="G287" t="str">
            <v>ANGELA MARIA</v>
          </cell>
        </row>
        <row r="288">
          <cell r="B288">
            <v>39818264</v>
          </cell>
          <cell r="C288" t="str">
            <v>CC</v>
          </cell>
          <cell r="D288" t="str">
            <v>PALACIOS ESPINOSA XIMENA</v>
          </cell>
          <cell r="E288" t="str">
            <v>PALACIOS</v>
          </cell>
          <cell r="F288" t="str">
            <v>ESPINOSA</v>
          </cell>
          <cell r="G288" t="str">
            <v>XIMENA</v>
          </cell>
        </row>
        <row r="289">
          <cell r="B289">
            <v>79780234</v>
          </cell>
          <cell r="C289" t="str">
            <v>CC</v>
          </cell>
          <cell r="D289" t="str">
            <v>POHL VALERO STEFAN</v>
          </cell>
          <cell r="E289" t="str">
            <v>POHL</v>
          </cell>
          <cell r="F289" t="str">
            <v>VALERO</v>
          </cell>
          <cell r="G289" t="str">
            <v>STEFAN</v>
          </cell>
        </row>
        <row r="290">
          <cell r="B290">
            <v>52249788</v>
          </cell>
          <cell r="C290" t="str">
            <v>CC</v>
          </cell>
          <cell r="D290" t="str">
            <v>PINZON RONDON ANGELA MARIA</v>
          </cell>
          <cell r="E290" t="str">
            <v>PINZON</v>
          </cell>
          <cell r="F290" t="str">
            <v>RONDON</v>
          </cell>
          <cell r="G290" t="str">
            <v>ANGELA MARIA</v>
          </cell>
        </row>
        <row r="291">
          <cell r="B291">
            <v>40034720</v>
          </cell>
          <cell r="C291" t="str">
            <v>CC</v>
          </cell>
          <cell r="D291" t="str">
            <v>ESPINOSA ARANZALES ANGELA FERNANDA</v>
          </cell>
          <cell r="E291" t="str">
            <v>ESPINOSA</v>
          </cell>
          <cell r="F291" t="str">
            <v>ARANZALES</v>
          </cell>
          <cell r="G291" t="str">
            <v>ANGELA FERNANDA</v>
          </cell>
        </row>
        <row r="292">
          <cell r="B292">
            <v>79141398</v>
          </cell>
          <cell r="C292" t="str">
            <v>CC</v>
          </cell>
          <cell r="D292" t="str">
            <v>VELEZ VAN MEERBEKE ALBERTO FRANCISCO</v>
          </cell>
          <cell r="E292" t="str">
            <v>VELEZ</v>
          </cell>
          <cell r="F292" t="str">
            <v>VAN MEERBEKE</v>
          </cell>
          <cell r="G292" t="str">
            <v>ALBERTO FRANCISCO</v>
          </cell>
        </row>
        <row r="293">
          <cell r="B293">
            <v>79148106</v>
          </cell>
          <cell r="C293" t="str">
            <v>CC</v>
          </cell>
          <cell r="D293" t="str">
            <v>DENNIS VERANO RODOLFO JOSE</v>
          </cell>
          <cell r="E293" t="str">
            <v>DENNIS</v>
          </cell>
          <cell r="F293" t="str">
            <v>VERANO</v>
          </cell>
          <cell r="G293" t="str">
            <v>RODOLFO JOSE</v>
          </cell>
        </row>
        <row r="294">
          <cell r="B294">
            <v>682778</v>
          </cell>
          <cell r="C294" t="str">
            <v>CE</v>
          </cell>
          <cell r="D294" t="str">
            <v>MOREL  ADRIEN</v>
          </cell>
          <cell r="E294" t="str">
            <v>MOREL</v>
          </cell>
          <cell r="G294" t="str">
            <v>ADRIEN</v>
          </cell>
        </row>
        <row r="295">
          <cell r="B295">
            <v>829721</v>
          </cell>
          <cell r="C295" t="str">
            <v>CE</v>
          </cell>
          <cell r="D295" t="str">
            <v>QUESADA  BENJAMIN RAPHAEL</v>
          </cell>
          <cell r="E295" t="str">
            <v>QUESADA</v>
          </cell>
          <cell r="G295" t="str">
            <v>BENJAMIN RAPHAEL</v>
          </cell>
        </row>
        <row r="296">
          <cell r="B296">
            <v>79941509</v>
          </cell>
          <cell r="C296" t="str">
            <v>CC</v>
          </cell>
          <cell r="D296" t="str">
            <v>CABRERA PEREZ RODRIGO</v>
          </cell>
          <cell r="E296" t="str">
            <v>CABRERA</v>
          </cell>
          <cell r="F296" t="str">
            <v>PEREZ</v>
          </cell>
          <cell r="G296" t="str">
            <v>RODRIGO</v>
          </cell>
        </row>
        <row r="297">
          <cell r="B297">
            <v>1022327039</v>
          </cell>
          <cell r="C297" t="str">
            <v>CC</v>
          </cell>
          <cell r="D297" t="str">
            <v>VENEGAS SANABRIA LUIS CARLOS</v>
          </cell>
          <cell r="E297" t="str">
            <v>VENEGAS</v>
          </cell>
          <cell r="F297" t="str">
            <v>SANABRIA</v>
          </cell>
          <cell r="G297" t="str">
            <v>LUIS CARLOS</v>
          </cell>
        </row>
        <row r="298">
          <cell r="B298">
            <v>79625466</v>
          </cell>
          <cell r="C298" t="str">
            <v>CC</v>
          </cell>
          <cell r="D298" t="str">
            <v>SANCHEZ VANEGAS GUILLERMO</v>
          </cell>
          <cell r="E298" t="str">
            <v>SANCHEZ</v>
          </cell>
          <cell r="F298" t="str">
            <v>VANEGAS</v>
          </cell>
          <cell r="G298" t="str">
            <v>GUILLERMO</v>
          </cell>
        </row>
        <row r="299">
          <cell r="B299">
            <v>16638587</v>
          </cell>
          <cell r="C299" t="str">
            <v>CC</v>
          </cell>
          <cell r="D299" t="str">
            <v>VALENCIA FERNANDEZ JESUS ARTURO</v>
          </cell>
          <cell r="E299" t="str">
            <v>VALENCIA</v>
          </cell>
          <cell r="F299" t="str">
            <v>FERNANDEZ</v>
          </cell>
          <cell r="G299" t="str">
            <v>JESUS ARTURO</v>
          </cell>
        </row>
        <row r="300">
          <cell r="B300">
            <v>70085630</v>
          </cell>
          <cell r="C300" t="str">
            <v>CC</v>
          </cell>
          <cell r="D300" t="str">
            <v>CESPEDES LONDONO JAIME AURELIO</v>
          </cell>
          <cell r="E300" t="str">
            <v>CESPEDES</v>
          </cell>
          <cell r="F300" t="str">
            <v>LONDONO</v>
          </cell>
          <cell r="G300" t="str">
            <v>JAIME AURELIO</v>
          </cell>
        </row>
        <row r="301">
          <cell r="B301">
            <v>52263899</v>
          </cell>
          <cell r="C301" t="str">
            <v>CC</v>
          </cell>
          <cell r="D301" t="str">
            <v>CUENCA ROJAS ADRIANA PATRICIA</v>
          </cell>
          <cell r="E301" t="str">
            <v>CUENCA</v>
          </cell>
          <cell r="F301" t="str">
            <v>ROJAS</v>
          </cell>
          <cell r="G301" t="str">
            <v>ADRIANA PATRICIA</v>
          </cell>
        </row>
        <row r="302">
          <cell r="B302">
            <v>52504681</v>
          </cell>
          <cell r="C302" t="str">
            <v>CC</v>
          </cell>
          <cell r="D302" t="str">
            <v>TIBAQUIRA TORRES SANDRA MILENA</v>
          </cell>
          <cell r="E302" t="str">
            <v>TIBAQUIRA</v>
          </cell>
          <cell r="F302" t="str">
            <v>TORRES</v>
          </cell>
          <cell r="G302" t="str">
            <v>SANDRA MILENA</v>
          </cell>
        </row>
        <row r="303">
          <cell r="B303">
            <v>16798884</v>
          </cell>
          <cell r="C303" t="str">
            <v>CC</v>
          </cell>
          <cell r="D303" t="str">
            <v>PORTILLA VICUNA FERNANDO ANTONIO</v>
          </cell>
          <cell r="E303" t="str">
            <v>PORTILLA</v>
          </cell>
          <cell r="F303" t="str">
            <v>VICUNA</v>
          </cell>
          <cell r="G303" t="str">
            <v>FERNANDO ANTONIO</v>
          </cell>
        </row>
        <row r="304">
          <cell r="B304">
            <v>53011442</v>
          </cell>
          <cell r="C304" t="str">
            <v>CC</v>
          </cell>
          <cell r="D304" t="str">
            <v>VARGAS ESTUPINAN NATALIA</v>
          </cell>
          <cell r="E304" t="str">
            <v>VARGAS</v>
          </cell>
          <cell r="F304" t="str">
            <v>ESTUPINAN</v>
          </cell>
          <cell r="G304" t="str">
            <v>NATALIA</v>
          </cell>
        </row>
        <row r="305">
          <cell r="B305">
            <v>1125308077</v>
          </cell>
          <cell r="C305" t="str">
            <v>CC</v>
          </cell>
          <cell r="D305" t="str">
            <v>KRAAIJENBRINK STEENBERGEN RANCO PAUL</v>
          </cell>
          <cell r="E305" t="str">
            <v>KRAAIJENBRINK</v>
          </cell>
          <cell r="F305" t="str">
            <v>STEENBERGEN</v>
          </cell>
          <cell r="G305" t="str">
            <v>RANCO PAUL</v>
          </cell>
        </row>
        <row r="306">
          <cell r="B306">
            <v>1015402427</v>
          </cell>
          <cell r="C306" t="str">
            <v>CC</v>
          </cell>
          <cell r="D306" t="str">
            <v>AMAYA NIETO JAVIER ANTONIO</v>
          </cell>
          <cell r="E306" t="str">
            <v>AMAYA</v>
          </cell>
          <cell r="F306" t="str">
            <v>NIETO</v>
          </cell>
          <cell r="G306" t="str">
            <v>JAVIER ANTONIO</v>
          </cell>
        </row>
        <row r="307">
          <cell r="B307">
            <v>375895</v>
          </cell>
          <cell r="C307" t="str">
            <v>CE</v>
          </cell>
          <cell r="D307" t="str">
            <v>CLAY  OLIVER KEATINGE</v>
          </cell>
          <cell r="E307" t="str">
            <v>CLAY</v>
          </cell>
          <cell r="G307" t="str">
            <v>OLIVER KEATINGE</v>
          </cell>
        </row>
        <row r="308">
          <cell r="B308">
            <v>1023912260</v>
          </cell>
          <cell r="C308" t="str">
            <v>CC</v>
          </cell>
          <cell r="D308" t="str">
            <v>BERMUDEZ HERNANDEZ PABLO ANDRES</v>
          </cell>
          <cell r="E308" t="str">
            <v>BERMUDEZ</v>
          </cell>
          <cell r="F308" t="str">
            <v>HERNANDEZ</v>
          </cell>
          <cell r="G308" t="str">
            <v>PABLO ANDRES</v>
          </cell>
        </row>
        <row r="309">
          <cell r="B309">
            <v>52310981</v>
          </cell>
          <cell r="C309" t="str">
            <v>CC</v>
          </cell>
          <cell r="D309" t="str">
            <v>LAVERDE ROBAYO DIANA MARCELA</v>
          </cell>
          <cell r="E309" t="str">
            <v>LAVERDE</v>
          </cell>
          <cell r="F309" t="str">
            <v>ROBAYO</v>
          </cell>
          <cell r="G309" t="str">
            <v>DIANA MARCELA</v>
          </cell>
        </row>
        <row r="310">
          <cell r="B310">
            <v>1014201386</v>
          </cell>
          <cell r="C310" t="str">
            <v>CC</v>
          </cell>
          <cell r="D310" t="str">
            <v>BUITRAGO RICAURTE NATALIA</v>
          </cell>
          <cell r="E310" t="str">
            <v>BUITRAGO</v>
          </cell>
          <cell r="F310" t="str">
            <v>RICAURTE</v>
          </cell>
          <cell r="G310" t="str">
            <v>NATALIA</v>
          </cell>
        </row>
        <row r="311">
          <cell r="B311">
            <v>1136879668</v>
          </cell>
          <cell r="C311" t="str">
            <v>CC</v>
          </cell>
          <cell r="D311" t="str">
            <v>OCAMPO PALACIO JUAN GABRIEL</v>
          </cell>
          <cell r="E311" t="str">
            <v>OCAMPO</v>
          </cell>
          <cell r="F311" t="str">
            <v>PALACIO</v>
          </cell>
          <cell r="G311" t="str">
            <v>JUAN GABRIEL</v>
          </cell>
        </row>
        <row r="312">
          <cell r="B312">
            <v>1019011524</v>
          </cell>
          <cell r="C312" t="str">
            <v>CC</v>
          </cell>
          <cell r="D312" t="str">
            <v>AGUIA ROJAS KAREN</v>
          </cell>
          <cell r="E312" t="str">
            <v>AGUIA</v>
          </cell>
          <cell r="F312" t="str">
            <v>ROJAS</v>
          </cell>
          <cell r="G312" t="str">
            <v>KAREN</v>
          </cell>
        </row>
        <row r="313">
          <cell r="B313">
            <v>52213278</v>
          </cell>
          <cell r="C313" t="str">
            <v>CC</v>
          </cell>
          <cell r="D313" t="str">
            <v>DUARTE VALDERRAMA ADRIANA</v>
          </cell>
          <cell r="E313" t="str">
            <v>DUARTE</v>
          </cell>
          <cell r="F313" t="str">
            <v>VALDERRAMA</v>
          </cell>
          <cell r="G313" t="str">
            <v>ADRIANA</v>
          </cell>
        </row>
        <row r="314">
          <cell r="B314">
            <v>1012360287</v>
          </cell>
          <cell r="C314" t="str">
            <v>CC</v>
          </cell>
          <cell r="D314" t="str">
            <v>CEBALLOS GARZON CARLOS ANDRES</v>
          </cell>
          <cell r="E314" t="str">
            <v>CEBALLOS</v>
          </cell>
          <cell r="F314" t="str">
            <v>GARZON</v>
          </cell>
          <cell r="G314" t="str">
            <v>CARLOS ANDRES</v>
          </cell>
        </row>
        <row r="315">
          <cell r="B315">
            <v>53013836</v>
          </cell>
          <cell r="C315" t="str">
            <v>CC</v>
          </cell>
          <cell r="D315" t="str">
            <v>GARCIA SICARD NADIA</v>
          </cell>
          <cell r="E315" t="str">
            <v>GARCIA</v>
          </cell>
          <cell r="F315" t="str">
            <v>SICARD</v>
          </cell>
          <cell r="G315" t="str">
            <v>NADIA</v>
          </cell>
        </row>
      </sheetData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ENTOS 2024"/>
      <sheetName val="EVENTOS 2025"/>
      <sheetName val="CERT 2024"/>
      <sheetName val="CERT 2025"/>
      <sheetName val="CONT 2024"/>
      <sheetName val="CONT 2025"/>
      <sheetName val="INC 2024"/>
      <sheetName val="INC 2025"/>
      <sheetName val="EXC 2024"/>
      <sheetName val="EXC 202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D2E32-06A4-46E2-B7D1-06892F96FABF}">
  <dimension ref="A1:Y244"/>
  <sheetViews>
    <sheetView tabSelected="1" workbookViewId="0">
      <selection activeCell="E1" sqref="E1"/>
    </sheetView>
  </sheetViews>
  <sheetFormatPr baseColWidth="10" defaultColWidth="11.42578125" defaultRowHeight="15" x14ac:dyDescent="0.25"/>
  <cols>
    <col min="1" max="1" width="4.7109375" style="43" customWidth="1"/>
    <col min="2" max="2" width="11.42578125" style="43"/>
    <col min="3" max="3" width="12" style="43" bestFit="1" customWidth="1"/>
    <col min="4" max="4" width="11.42578125" style="43"/>
    <col min="5" max="5" width="33" style="43" customWidth="1"/>
    <col min="6" max="6" width="11.42578125" style="84"/>
    <col min="7" max="7" width="11.42578125" style="43"/>
    <col min="8" max="8" width="20.28515625" style="43" customWidth="1"/>
    <col min="9" max="9" width="11.42578125" style="43"/>
    <col min="10" max="10" width="20.28515625" style="43" customWidth="1"/>
    <col min="11" max="11" width="14" style="43" customWidth="1"/>
    <col min="12" max="13" width="11.42578125" style="43"/>
    <col min="14" max="14" width="11.42578125" style="84"/>
    <col min="15" max="16" width="11.42578125" style="85"/>
    <col min="17" max="18" width="11.42578125" style="43"/>
    <col min="19" max="19" width="14.85546875" style="86" customWidth="1"/>
    <col min="20" max="21" width="11.42578125" style="86"/>
    <col min="22" max="22" width="11.7109375" style="86" bestFit="1" customWidth="1"/>
    <col min="23" max="23" width="11.42578125" style="86"/>
    <col min="24" max="24" width="14.28515625" style="87" customWidth="1"/>
    <col min="25" max="16384" width="11.42578125" style="43"/>
  </cols>
  <sheetData>
    <row r="1" spans="1:25" s="12" customFormat="1" ht="41.2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1" t="s">
        <v>7</v>
      </c>
      <c r="I1" s="5" t="s">
        <v>8</v>
      </c>
      <c r="J1" s="6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7" t="s">
        <v>14</v>
      </c>
      <c r="P1" s="7" t="s">
        <v>15</v>
      </c>
      <c r="Q1" s="1" t="s">
        <v>16</v>
      </c>
      <c r="R1" s="1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9" t="s">
        <v>22</v>
      </c>
      <c r="X1" s="10" t="s">
        <v>23</v>
      </c>
      <c r="Y1" s="11" t="s">
        <v>24</v>
      </c>
    </row>
    <row r="2" spans="1:25" s="25" customFormat="1" x14ac:dyDescent="0.25">
      <c r="A2" s="13">
        <v>1</v>
      </c>
      <c r="B2" s="14">
        <v>45670</v>
      </c>
      <c r="C2" s="15">
        <v>6758056</v>
      </c>
      <c r="D2" s="15">
        <f>VLOOKUP(C2,[1]profesores!B:B,1,0)</f>
        <v>6758056</v>
      </c>
      <c r="E2" s="15" t="str">
        <f>VLOOKUP(C2,[1]profesores!B:G,3,0)</f>
        <v>GONZALEZ RODRIGUEZ JAVIER LEONARDO</v>
      </c>
      <c r="F2" s="16" t="s">
        <v>25</v>
      </c>
      <c r="G2" s="13" t="s">
        <v>26</v>
      </c>
      <c r="H2" s="13" t="s">
        <v>27</v>
      </c>
      <c r="I2" s="17" t="s">
        <v>28</v>
      </c>
      <c r="J2" s="13" t="s">
        <v>29</v>
      </c>
      <c r="K2" s="17" t="s">
        <v>30</v>
      </c>
      <c r="L2" s="18" t="s">
        <v>31</v>
      </c>
      <c r="M2" s="17">
        <v>120</v>
      </c>
      <c r="N2" s="17">
        <v>3</v>
      </c>
      <c r="O2" s="19">
        <v>45691</v>
      </c>
      <c r="P2" s="19">
        <v>45691</v>
      </c>
      <c r="Q2" s="13"/>
      <c r="R2" s="20"/>
      <c r="S2" s="21">
        <v>45688</v>
      </c>
      <c r="T2" s="22"/>
      <c r="U2" s="22"/>
      <c r="V2" s="22"/>
      <c r="W2" s="22"/>
      <c r="X2" s="23">
        <v>45713</v>
      </c>
      <c r="Y2" s="24"/>
    </row>
    <row r="3" spans="1:25" s="25" customFormat="1" x14ac:dyDescent="0.25">
      <c r="A3" s="13">
        <v>2</v>
      </c>
      <c r="B3" s="14">
        <v>45670</v>
      </c>
      <c r="C3" s="15">
        <v>6758056</v>
      </c>
      <c r="D3" s="15">
        <f>VLOOKUP(C3,[1]profesores!B:B,1,0)</f>
        <v>6758056</v>
      </c>
      <c r="E3" s="15" t="str">
        <f>VLOOKUP(C3,[1]profesores!B:G,3,0)</f>
        <v>GONZALEZ RODRIGUEZ JAVIER LEONARDO</v>
      </c>
      <c r="F3" s="16" t="s">
        <v>25</v>
      </c>
      <c r="G3" s="13" t="s">
        <v>26</v>
      </c>
      <c r="H3" s="13" t="s">
        <v>27</v>
      </c>
      <c r="I3" s="17" t="s">
        <v>28</v>
      </c>
      <c r="J3" s="13" t="s">
        <v>29</v>
      </c>
      <c r="K3" s="17" t="s">
        <v>30</v>
      </c>
      <c r="L3" s="18" t="s">
        <v>31</v>
      </c>
      <c r="M3" s="17">
        <v>120</v>
      </c>
      <c r="N3" s="17">
        <v>3</v>
      </c>
      <c r="O3" s="19">
        <v>45680</v>
      </c>
      <c r="P3" s="19">
        <v>45680</v>
      </c>
      <c r="Q3" s="13"/>
      <c r="R3" s="20"/>
      <c r="S3" s="21">
        <v>45688</v>
      </c>
      <c r="T3" s="22"/>
      <c r="U3" s="22"/>
      <c r="V3" s="22"/>
      <c r="W3" s="22"/>
      <c r="X3" s="26">
        <v>45658</v>
      </c>
      <c r="Y3" s="24"/>
    </row>
    <row r="4" spans="1:25" s="25" customFormat="1" x14ac:dyDescent="0.25">
      <c r="A4" s="13">
        <v>3</v>
      </c>
      <c r="B4" s="14">
        <v>45670</v>
      </c>
      <c r="C4" s="15">
        <v>6758056</v>
      </c>
      <c r="D4" s="15">
        <f>VLOOKUP(C4,[1]profesores!B:B,1,0)</f>
        <v>6758056</v>
      </c>
      <c r="E4" s="15" t="str">
        <f>VLOOKUP(C4,[1]profesores!B:G,3,0)</f>
        <v>GONZALEZ RODRIGUEZ JAVIER LEONARDO</v>
      </c>
      <c r="F4" s="16" t="s">
        <v>25</v>
      </c>
      <c r="G4" s="13" t="s">
        <v>26</v>
      </c>
      <c r="H4" s="13" t="s">
        <v>27</v>
      </c>
      <c r="I4" s="17" t="s">
        <v>28</v>
      </c>
      <c r="J4" s="13" t="s">
        <v>29</v>
      </c>
      <c r="K4" s="17" t="s">
        <v>30</v>
      </c>
      <c r="L4" s="18" t="s">
        <v>31</v>
      </c>
      <c r="M4" s="17">
        <v>120</v>
      </c>
      <c r="N4" s="17">
        <v>3</v>
      </c>
      <c r="O4" s="19">
        <v>45685</v>
      </c>
      <c r="P4" s="19">
        <v>45685</v>
      </c>
      <c r="Q4" s="13"/>
      <c r="R4" s="20"/>
      <c r="S4" s="21">
        <v>45688</v>
      </c>
      <c r="T4" s="22"/>
      <c r="U4" s="22"/>
      <c r="V4" s="22"/>
      <c r="W4" s="22"/>
      <c r="X4" s="26">
        <v>45658</v>
      </c>
      <c r="Y4" s="24"/>
    </row>
    <row r="5" spans="1:25" s="25" customFormat="1" x14ac:dyDescent="0.25">
      <c r="A5" s="13">
        <v>4</v>
      </c>
      <c r="B5" s="14">
        <v>45670</v>
      </c>
      <c r="C5" s="15">
        <v>6758056</v>
      </c>
      <c r="D5" s="15">
        <f>VLOOKUP(C5,[1]profesores!B:B,1,0)</f>
        <v>6758056</v>
      </c>
      <c r="E5" s="15" t="str">
        <f>VLOOKUP(C5,[1]profesores!B:G,3,0)</f>
        <v>GONZALEZ RODRIGUEZ JAVIER LEONARDO</v>
      </c>
      <c r="F5" s="16" t="s">
        <v>25</v>
      </c>
      <c r="G5" s="13" t="s">
        <v>26</v>
      </c>
      <c r="H5" s="13" t="s">
        <v>27</v>
      </c>
      <c r="I5" s="17" t="s">
        <v>28</v>
      </c>
      <c r="J5" s="13" t="s">
        <v>29</v>
      </c>
      <c r="K5" s="17" t="s">
        <v>30</v>
      </c>
      <c r="L5" s="18" t="s">
        <v>32</v>
      </c>
      <c r="M5" s="17">
        <v>120</v>
      </c>
      <c r="N5" s="17">
        <v>3</v>
      </c>
      <c r="O5" s="19">
        <v>45745</v>
      </c>
      <c r="P5" s="19">
        <v>45745</v>
      </c>
      <c r="Q5" s="13"/>
      <c r="R5" s="20"/>
      <c r="S5" s="21">
        <v>45688</v>
      </c>
      <c r="T5" s="22"/>
      <c r="U5" s="22"/>
      <c r="V5" s="22"/>
      <c r="W5" s="22"/>
      <c r="X5" s="27">
        <v>45743</v>
      </c>
      <c r="Y5" s="24"/>
    </row>
    <row r="6" spans="1:25" s="25" customFormat="1" x14ac:dyDescent="0.25">
      <c r="A6" s="13">
        <v>5</v>
      </c>
      <c r="B6" s="14">
        <v>45670</v>
      </c>
      <c r="C6" s="15">
        <v>79297795</v>
      </c>
      <c r="D6" s="15">
        <f>VLOOKUP(C6,[1]profesores!B:B,1,0)</f>
        <v>79297795</v>
      </c>
      <c r="E6" s="15" t="str">
        <f>VLOOKUP(C6,[1]profesores!B:G,3,0)</f>
        <v>TRILLOS PENA CARLOS ENRIQUE</v>
      </c>
      <c r="F6" s="16" t="s">
        <v>33</v>
      </c>
      <c r="G6" s="13" t="s">
        <v>34</v>
      </c>
      <c r="H6" s="13" t="s">
        <v>27</v>
      </c>
      <c r="I6" s="17" t="s">
        <v>35</v>
      </c>
      <c r="J6" s="13" t="s">
        <v>36</v>
      </c>
      <c r="K6" s="17" t="s">
        <v>37</v>
      </c>
      <c r="L6" s="18" t="s">
        <v>38</v>
      </c>
      <c r="M6" s="17">
        <v>100</v>
      </c>
      <c r="N6" s="17">
        <v>8</v>
      </c>
      <c r="O6" s="19">
        <v>45589</v>
      </c>
      <c r="P6" s="19">
        <v>45701</v>
      </c>
      <c r="Q6" s="13"/>
      <c r="R6" s="20"/>
      <c r="S6" s="28">
        <v>45688</v>
      </c>
      <c r="T6" s="22"/>
      <c r="U6" s="22"/>
      <c r="V6" s="22"/>
      <c r="W6" s="22"/>
      <c r="X6" s="23">
        <v>45713</v>
      </c>
      <c r="Y6" s="24"/>
    </row>
    <row r="7" spans="1:25" s="25" customFormat="1" x14ac:dyDescent="0.25">
      <c r="A7" s="13">
        <v>6</v>
      </c>
      <c r="B7" s="14">
        <v>45670</v>
      </c>
      <c r="C7" s="15">
        <v>79297795</v>
      </c>
      <c r="D7" s="15">
        <f>VLOOKUP(C7,[1]profesores!B:B,1,0)</f>
        <v>79297795</v>
      </c>
      <c r="E7" s="15" t="str">
        <f>VLOOKUP(C7,[1]profesores!B:G,3,0)</f>
        <v>TRILLOS PENA CARLOS ENRIQUE</v>
      </c>
      <c r="F7" s="16" t="s">
        <v>33</v>
      </c>
      <c r="G7" s="13" t="s">
        <v>34</v>
      </c>
      <c r="H7" s="13" t="s">
        <v>27</v>
      </c>
      <c r="I7" s="17" t="s">
        <v>35</v>
      </c>
      <c r="J7" s="13" t="s">
        <v>36</v>
      </c>
      <c r="K7" s="17" t="s">
        <v>30</v>
      </c>
      <c r="L7" s="18" t="s">
        <v>39</v>
      </c>
      <c r="M7" s="17">
        <v>100</v>
      </c>
      <c r="N7" s="17">
        <v>4</v>
      </c>
      <c r="O7" s="19">
        <v>45594</v>
      </c>
      <c r="P7" s="19">
        <v>45594</v>
      </c>
      <c r="Q7" s="13"/>
      <c r="R7" s="20"/>
      <c r="S7" s="28">
        <v>45688</v>
      </c>
      <c r="T7" s="22"/>
      <c r="U7" s="22"/>
      <c r="V7" s="22"/>
      <c r="W7" s="22"/>
      <c r="X7" s="26">
        <v>45658</v>
      </c>
      <c r="Y7" s="24"/>
    </row>
    <row r="8" spans="1:25" s="25" customFormat="1" x14ac:dyDescent="0.25">
      <c r="A8" s="13">
        <v>7</v>
      </c>
      <c r="B8" s="14">
        <v>45670</v>
      </c>
      <c r="C8" s="15">
        <v>79297795</v>
      </c>
      <c r="D8" s="15">
        <f>VLOOKUP(C8,[1]profesores!B:B,1,0)</f>
        <v>79297795</v>
      </c>
      <c r="E8" s="15" t="str">
        <f>VLOOKUP(C8,[1]profesores!B:G,3,0)</f>
        <v>TRILLOS PENA CARLOS ENRIQUE</v>
      </c>
      <c r="F8" s="16" t="s">
        <v>33</v>
      </c>
      <c r="G8" s="13" t="s">
        <v>34</v>
      </c>
      <c r="H8" s="13" t="s">
        <v>27</v>
      </c>
      <c r="I8" s="17" t="s">
        <v>35</v>
      </c>
      <c r="J8" s="13" t="s">
        <v>36</v>
      </c>
      <c r="K8" s="17" t="s">
        <v>30</v>
      </c>
      <c r="L8" s="18" t="s">
        <v>39</v>
      </c>
      <c r="M8" s="17">
        <v>100</v>
      </c>
      <c r="N8" s="17">
        <v>4</v>
      </c>
      <c r="O8" s="19">
        <v>45601</v>
      </c>
      <c r="P8" s="19">
        <v>45601</v>
      </c>
      <c r="Q8" s="13"/>
      <c r="R8" s="20"/>
      <c r="S8" s="28">
        <v>45688</v>
      </c>
      <c r="T8" s="22"/>
      <c r="U8" s="22"/>
      <c r="V8" s="22"/>
      <c r="W8" s="22"/>
      <c r="X8" s="23">
        <v>45713</v>
      </c>
      <c r="Y8" s="24"/>
    </row>
    <row r="9" spans="1:25" s="25" customFormat="1" x14ac:dyDescent="0.25">
      <c r="A9" s="13">
        <v>8</v>
      </c>
      <c r="B9" s="14">
        <v>45670</v>
      </c>
      <c r="C9" s="15">
        <v>79297795</v>
      </c>
      <c r="D9" s="15">
        <f>VLOOKUP(C9,[1]profesores!B:B,1,0)</f>
        <v>79297795</v>
      </c>
      <c r="E9" s="15" t="str">
        <f>VLOOKUP(C9,[1]profesores!B:G,3,0)</f>
        <v>TRILLOS PENA CARLOS ENRIQUE</v>
      </c>
      <c r="F9" s="16" t="s">
        <v>33</v>
      </c>
      <c r="G9" s="13" t="s">
        <v>34</v>
      </c>
      <c r="H9" s="13" t="s">
        <v>27</v>
      </c>
      <c r="I9" s="17" t="s">
        <v>35</v>
      </c>
      <c r="J9" s="13" t="s">
        <v>36</v>
      </c>
      <c r="K9" s="17" t="s">
        <v>30</v>
      </c>
      <c r="L9" s="18" t="s">
        <v>39</v>
      </c>
      <c r="M9" s="17">
        <v>100</v>
      </c>
      <c r="N9" s="17">
        <v>4</v>
      </c>
      <c r="O9" s="19">
        <v>45631</v>
      </c>
      <c r="P9" s="19">
        <v>45631</v>
      </c>
      <c r="Q9" s="13"/>
      <c r="R9" s="20"/>
      <c r="S9" s="28">
        <v>45688</v>
      </c>
      <c r="T9" s="22"/>
      <c r="U9" s="22"/>
      <c r="V9" s="22"/>
      <c r="W9" s="22"/>
      <c r="X9" s="23">
        <v>45713</v>
      </c>
      <c r="Y9" s="24"/>
    </row>
    <row r="10" spans="1:25" s="25" customFormat="1" x14ac:dyDescent="0.25">
      <c r="A10" s="13">
        <v>9</v>
      </c>
      <c r="B10" s="14">
        <v>45670</v>
      </c>
      <c r="C10" s="15">
        <v>79297795</v>
      </c>
      <c r="D10" s="15">
        <f>VLOOKUP(C10,[1]profesores!B:B,1,0)</f>
        <v>79297795</v>
      </c>
      <c r="E10" s="15" t="str">
        <f>VLOOKUP(C10,[1]profesores!B:G,3,0)</f>
        <v>TRILLOS PENA CARLOS ENRIQUE</v>
      </c>
      <c r="F10" s="16" t="s">
        <v>33</v>
      </c>
      <c r="G10" s="13" t="s">
        <v>34</v>
      </c>
      <c r="H10" s="13" t="s">
        <v>27</v>
      </c>
      <c r="I10" s="17" t="s">
        <v>35</v>
      </c>
      <c r="J10" s="13" t="s">
        <v>36</v>
      </c>
      <c r="K10" s="17" t="s">
        <v>30</v>
      </c>
      <c r="L10" s="18" t="s">
        <v>39</v>
      </c>
      <c r="M10" s="17">
        <v>100</v>
      </c>
      <c r="N10" s="17">
        <v>4</v>
      </c>
      <c r="O10" s="19">
        <v>45678</v>
      </c>
      <c r="P10" s="19">
        <v>45678</v>
      </c>
      <c r="Q10" s="13"/>
      <c r="R10" s="20"/>
      <c r="S10" s="28">
        <v>45688</v>
      </c>
      <c r="T10" s="22"/>
      <c r="U10" s="22"/>
      <c r="V10" s="22"/>
      <c r="W10" s="22"/>
      <c r="X10" s="23">
        <v>45713</v>
      </c>
      <c r="Y10" s="24"/>
    </row>
    <row r="11" spans="1:25" s="25" customFormat="1" x14ac:dyDescent="0.25">
      <c r="A11" s="13">
        <v>10</v>
      </c>
      <c r="B11" s="14">
        <v>45670</v>
      </c>
      <c r="C11" s="15">
        <v>79297795</v>
      </c>
      <c r="D11" s="15">
        <f>VLOOKUP(C11,[1]profesores!B:B,1,0)</f>
        <v>79297795</v>
      </c>
      <c r="E11" s="15" t="str">
        <f>VLOOKUP(C11,[1]profesores!B:G,3,0)</f>
        <v>TRILLOS PENA CARLOS ENRIQUE</v>
      </c>
      <c r="F11" s="16" t="s">
        <v>33</v>
      </c>
      <c r="G11" s="13" t="s">
        <v>34</v>
      </c>
      <c r="H11" s="13" t="s">
        <v>27</v>
      </c>
      <c r="I11" s="17" t="s">
        <v>35</v>
      </c>
      <c r="J11" s="13" t="s">
        <v>36</v>
      </c>
      <c r="K11" s="17" t="s">
        <v>30</v>
      </c>
      <c r="L11" s="18" t="s">
        <v>39</v>
      </c>
      <c r="M11" s="17">
        <v>100</v>
      </c>
      <c r="N11" s="17">
        <v>4</v>
      </c>
      <c r="O11" s="19">
        <v>45687</v>
      </c>
      <c r="P11" s="19">
        <v>45687</v>
      </c>
      <c r="Q11" s="13"/>
      <c r="R11" s="20"/>
      <c r="S11" s="28">
        <v>45688</v>
      </c>
      <c r="T11" s="22"/>
      <c r="U11" s="22"/>
      <c r="V11" s="22"/>
      <c r="W11" s="22"/>
      <c r="X11" s="23">
        <v>45713</v>
      </c>
      <c r="Y11" s="24"/>
    </row>
    <row r="12" spans="1:25" s="25" customFormat="1" x14ac:dyDescent="0.25">
      <c r="A12" s="13">
        <v>11</v>
      </c>
      <c r="B12" s="14">
        <v>45670</v>
      </c>
      <c r="C12" s="15">
        <v>79297795</v>
      </c>
      <c r="D12" s="15">
        <f>VLOOKUP(C12,[1]profesores!B:B,1,0)</f>
        <v>79297795</v>
      </c>
      <c r="E12" s="15" t="str">
        <f>VLOOKUP(C12,[1]profesores!B:G,3,0)</f>
        <v>TRILLOS PENA CARLOS ENRIQUE</v>
      </c>
      <c r="F12" s="16" t="s">
        <v>33</v>
      </c>
      <c r="G12" s="13" t="s">
        <v>34</v>
      </c>
      <c r="H12" s="13" t="s">
        <v>27</v>
      </c>
      <c r="I12" s="17" t="s">
        <v>35</v>
      </c>
      <c r="J12" s="13" t="s">
        <v>36</v>
      </c>
      <c r="K12" s="17" t="s">
        <v>30</v>
      </c>
      <c r="L12" s="18" t="s">
        <v>39</v>
      </c>
      <c r="M12" s="17">
        <v>100</v>
      </c>
      <c r="N12" s="17">
        <v>4</v>
      </c>
      <c r="O12" s="19">
        <v>45699</v>
      </c>
      <c r="P12" s="19">
        <v>45699</v>
      </c>
      <c r="Q12" s="13"/>
      <c r="R12" s="20"/>
      <c r="S12" s="28">
        <v>45688</v>
      </c>
      <c r="T12" s="22"/>
      <c r="U12" s="22"/>
      <c r="V12" s="22"/>
      <c r="W12" s="22"/>
      <c r="X12" s="23">
        <v>45713</v>
      </c>
      <c r="Y12" s="24"/>
    </row>
    <row r="13" spans="1:25" s="25" customFormat="1" x14ac:dyDescent="0.25">
      <c r="A13" s="13">
        <v>12</v>
      </c>
      <c r="B13" s="14">
        <v>45670</v>
      </c>
      <c r="C13" s="15">
        <v>79297795</v>
      </c>
      <c r="D13" s="15">
        <f>VLOOKUP(C13,[1]profesores!B:B,1,0)</f>
        <v>79297795</v>
      </c>
      <c r="E13" s="15" t="str">
        <f>VLOOKUP(C13,[1]profesores!B:G,3,0)</f>
        <v>TRILLOS PENA CARLOS ENRIQUE</v>
      </c>
      <c r="F13" s="16" t="s">
        <v>33</v>
      </c>
      <c r="G13" s="13" t="s">
        <v>34</v>
      </c>
      <c r="H13" s="13" t="s">
        <v>27</v>
      </c>
      <c r="I13" s="17" t="s">
        <v>35</v>
      </c>
      <c r="J13" s="13" t="s">
        <v>36</v>
      </c>
      <c r="K13" s="17" t="s">
        <v>30</v>
      </c>
      <c r="L13" s="18" t="s">
        <v>39</v>
      </c>
      <c r="M13" s="17">
        <v>100</v>
      </c>
      <c r="N13" s="17">
        <v>4</v>
      </c>
      <c r="O13" s="19">
        <v>45701</v>
      </c>
      <c r="P13" s="19">
        <v>45701</v>
      </c>
      <c r="Q13" s="13"/>
      <c r="R13" s="20"/>
      <c r="S13" s="28">
        <v>45688</v>
      </c>
      <c r="T13" s="22"/>
      <c r="U13" s="22"/>
      <c r="V13" s="22"/>
      <c r="W13" s="22"/>
      <c r="X13" s="23">
        <v>45713</v>
      </c>
      <c r="Y13" s="24"/>
    </row>
    <row r="14" spans="1:25" s="25" customFormat="1" x14ac:dyDescent="0.25">
      <c r="A14" s="13">
        <v>13</v>
      </c>
      <c r="B14" s="14">
        <v>45673</v>
      </c>
      <c r="C14" s="15">
        <v>80085368</v>
      </c>
      <c r="D14" s="15">
        <f>VLOOKUP(C14,[1]profesores!B:B,1,0)</f>
        <v>80085368</v>
      </c>
      <c r="E14" s="15" t="str">
        <f>VLOOKUP(C14,[1]profesores!B:G,3,0)</f>
        <v>SERRANO PERDOMO RAFAEL ANTONIO</v>
      </c>
      <c r="F14" s="17" t="s">
        <v>40</v>
      </c>
      <c r="G14" s="13" t="str">
        <f>VLOOKUP(F14,[1]cuc!B:C,2,0)</f>
        <v>0F82 SEMINARIO EN GESTIÓN DE RIESGO DE TASA DE INTERÉS DEL LIBRO BANCARIO</v>
      </c>
      <c r="H14" s="13" t="str">
        <f>VLOOKUP(F14,[1]cuc!B:L,11,0)</f>
        <v>FACULTAD DE ECONOMIA</v>
      </c>
      <c r="I14" s="17" t="str">
        <f>VLOOKUP(F14,[1]cuc!B2:S680,18,0)</f>
        <v>AET013</v>
      </c>
      <c r="J14" s="13" t="str">
        <f>VLOOKUP(F14,[1]cuc!B:E,4,0)</f>
        <v>SEMINARIO (CORPORATIVOS)</v>
      </c>
      <c r="K14" s="17" t="s">
        <v>30</v>
      </c>
      <c r="L14" s="17" t="s">
        <v>41</v>
      </c>
      <c r="M14" s="17">
        <f>VLOOKUP(F14,[1]cuc!B:J,9,0)</f>
        <v>20</v>
      </c>
      <c r="N14" s="17">
        <v>4</v>
      </c>
      <c r="O14" s="19">
        <v>45678</v>
      </c>
      <c r="P14" s="19">
        <v>45678</v>
      </c>
      <c r="Q14" s="13"/>
      <c r="R14" s="20"/>
      <c r="S14" s="28">
        <v>45682</v>
      </c>
      <c r="T14" s="22"/>
      <c r="U14" s="22"/>
      <c r="V14" s="22"/>
      <c r="W14" s="22"/>
      <c r="X14" s="26">
        <v>45658</v>
      </c>
      <c r="Y14" s="24"/>
    </row>
    <row r="15" spans="1:25" s="25" customFormat="1" x14ac:dyDescent="0.25">
      <c r="A15" s="13">
        <v>14</v>
      </c>
      <c r="B15" s="14">
        <v>45673</v>
      </c>
      <c r="C15" s="15">
        <v>80085368</v>
      </c>
      <c r="D15" s="15">
        <f>VLOOKUP(C15,[1]profesores!B:B,1,0)</f>
        <v>80085368</v>
      </c>
      <c r="E15" s="15" t="str">
        <f>VLOOKUP(C15,[1]profesores!B:G,3,0)</f>
        <v>SERRANO PERDOMO RAFAEL ANTONIO</v>
      </c>
      <c r="F15" s="17" t="s">
        <v>40</v>
      </c>
      <c r="G15" s="13" t="str">
        <f>VLOOKUP(F15,[1]cuc!B:C,2,0)</f>
        <v>0F82 SEMINARIO EN GESTIÓN DE RIESGO DE TASA DE INTERÉS DEL LIBRO BANCARIO</v>
      </c>
      <c r="H15" s="13" t="str">
        <f>VLOOKUP(F15,[1]cuc!B:L,11,0)</f>
        <v>FACULTAD DE ECONOMIA</v>
      </c>
      <c r="I15" s="17" t="str">
        <f>VLOOKUP(F15,[1]cuc!B3:S681,18,0)</f>
        <v>AET013</v>
      </c>
      <c r="J15" s="13" t="str">
        <f>VLOOKUP(F15,[1]cuc!B:E,4,0)</f>
        <v>SEMINARIO (CORPORATIVOS)</v>
      </c>
      <c r="K15" s="17" t="s">
        <v>30</v>
      </c>
      <c r="L15" s="17" t="s">
        <v>42</v>
      </c>
      <c r="M15" s="17">
        <f>VLOOKUP(F15,[1]cuc!B:J,9,0)</f>
        <v>20</v>
      </c>
      <c r="N15" s="17">
        <v>3</v>
      </c>
      <c r="O15" s="19">
        <v>45685</v>
      </c>
      <c r="P15" s="19">
        <v>45685</v>
      </c>
      <c r="Q15" s="13"/>
      <c r="R15" s="20"/>
      <c r="S15" s="28">
        <v>45682</v>
      </c>
      <c r="T15" s="22"/>
      <c r="U15" s="22"/>
      <c r="V15" s="22"/>
      <c r="W15" s="22"/>
      <c r="X15" s="26">
        <v>45658</v>
      </c>
      <c r="Y15" s="24"/>
    </row>
    <row r="16" spans="1:25" s="25" customFormat="1" x14ac:dyDescent="0.25">
      <c r="A16" s="13">
        <v>15</v>
      </c>
      <c r="B16" s="14">
        <v>45673</v>
      </c>
      <c r="C16" s="15">
        <v>80085368</v>
      </c>
      <c r="D16" s="15">
        <f>VLOOKUP(C16,[1]profesores!B:B,1,0)</f>
        <v>80085368</v>
      </c>
      <c r="E16" s="15" t="str">
        <f>VLOOKUP(C16,[1]profesores!B:G,3,0)</f>
        <v>SERRANO PERDOMO RAFAEL ANTONIO</v>
      </c>
      <c r="F16" s="17" t="s">
        <v>40</v>
      </c>
      <c r="G16" s="13" t="str">
        <f>VLOOKUP(F16,[1]cuc!B:C,2,0)</f>
        <v>0F82 SEMINARIO EN GESTIÓN DE RIESGO DE TASA DE INTERÉS DEL LIBRO BANCARIO</v>
      </c>
      <c r="H16" s="13" t="str">
        <f>VLOOKUP(F16,[1]cuc!B:L,11,0)</f>
        <v>FACULTAD DE ECONOMIA</v>
      </c>
      <c r="I16" s="17" t="str">
        <f>VLOOKUP(F16,[1]cuc!B4:S682,18,0)</f>
        <v>AET013</v>
      </c>
      <c r="J16" s="13" t="str">
        <f>VLOOKUP(F16,[1]cuc!B:E,4,0)</f>
        <v>SEMINARIO (CORPORATIVOS)</v>
      </c>
      <c r="K16" s="17" t="s">
        <v>30</v>
      </c>
      <c r="L16" s="17" t="s">
        <v>42</v>
      </c>
      <c r="M16" s="17">
        <f>VLOOKUP(F16,[1]cuc!B:J,9,0)</f>
        <v>20</v>
      </c>
      <c r="N16" s="17">
        <v>3</v>
      </c>
      <c r="O16" s="19">
        <v>45687</v>
      </c>
      <c r="P16" s="19">
        <v>45687</v>
      </c>
      <c r="Q16" s="13"/>
      <c r="R16" s="20"/>
      <c r="S16" s="28">
        <v>45682</v>
      </c>
      <c r="T16" s="22"/>
      <c r="U16" s="22"/>
      <c r="V16" s="22"/>
      <c r="W16" s="22"/>
      <c r="X16" s="26">
        <v>45658</v>
      </c>
      <c r="Y16" s="24"/>
    </row>
    <row r="17" spans="1:25" s="25" customFormat="1" x14ac:dyDescent="0.25">
      <c r="A17" s="13">
        <v>16</v>
      </c>
      <c r="B17" s="14">
        <v>45673</v>
      </c>
      <c r="C17" s="15">
        <v>80085368</v>
      </c>
      <c r="D17" s="15">
        <f>VLOOKUP(C17,[1]profesores!B:B,1,0)</f>
        <v>80085368</v>
      </c>
      <c r="E17" s="15" t="str">
        <f>VLOOKUP(C17,[1]profesores!B:G,3,0)</f>
        <v>SERRANO PERDOMO RAFAEL ANTONIO</v>
      </c>
      <c r="F17" s="17" t="s">
        <v>40</v>
      </c>
      <c r="G17" s="13" t="str">
        <f>VLOOKUP(F17,[1]cuc!B:C,2,0)</f>
        <v>0F82 SEMINARIO EN GESTIÓN DE RIESGO DE TASA DE INTERÉS DEL LIBRO BANCARIO</v>
      </c>
      <c r="H17" s="13" t="str">
        <f>VLOOKUP(F17,[1]cuc!B:L,11,0)</f>
        <v>FACULTAD DE ECONOMIA</v>
      </c>
      <c r="I17" s="17" t="str">
        <f>VLOOKUP(F17,[1]cuc!B5:S683,18,0)</f>
        <v>AET013</v>
      </c>
      <c r="J17" s="13" t="str">
        <f>VLOOKUP(F17,[1]cuc!B:E,4,0)</f>
        <v>SEMINARIO (CORPORATIVOS)</v>
      </c>
      <c r="K17" s="17" t="s">
        <v>43</v>
      </c>
      <c r="L17" s="18" t="s">
        <v>38</v>
      </c>
      <c r="M17" s="17">
        <f>VLOOKUP(F17,[1]cuc!B:J,9,0)</f>
        <v>20</v>
      </c>
      <c r="N17" s="17">
        <v>0</v>
      </c>
      <c r="O17" s="19">
        <v>45678</v>
      </c>
      <c r="P17" s="19">
        <v>45678</v>
      </c>
      <c r="Q17" s="13"/>
      <c r="R17" s="20"/>
      <c r="S17" s="28">
        <v>45682</v>
      </c>
      <c r="T17" s="22"/>
      <c r="U17" s="22"/>
      <c r="V17" s="22"/>
      <c r="W17" s="22"/>
      <c r="X17" s="26">
        <v>45658</v>
      </c>
      <c r="Y17" s="24"/>
    </row>
    <row r="18" spans="1:25" s="25" customFormat="1" x14ac:dyDescent="0.25">
      <c r="A18" s="13">
        <v>17</v>
      </c>
      <c r="B18" s="14">
        <v>45673</v>
      </c>
      <c r="C18" s="13">
        <v>6786206</v>
      </c>
      <c r="D18" s="15">
        <f>VLOOKUP(C18,[1]profesores!B:B,1,0)</f>
        <v>6786206</v>
      </c>
      <c r="E18" s="15" t="str">
        <f>VLOOKUP(C18,[1]profesores!B:G,3,0)</f>
        <v>SEIJAS RUIZ LUIS EDUARDO</v>
      </c>
      <c r="F18" s="17" t="s">
        <v>44</v>
      </c>
      <c r="G18" s="13" t="s">
        <v>45</v>
      </c>
      <c r="H18" s="13" t="s">
        <v>46</v>
      </c>
      <c r="I18" s="17" t="s">
        <v>47</v>
      </c>
      <c r="J18" s="13" t="s">
        <v>36</v>
      </c>
      <c r="K18" s="17" t="s">
        <v>37</v>
      </c>
      <c r="L18" s="29" t="s">
        <v>38</v>
      </c>
      <c r="M18" s="17">
        <v>96</v>
      </c>
      <c r="N18" s="29">
        <v>11.52</v>
      </c>
      <c r="O18" s="19">
        <v>45544</v>
      </c>
      <c r="P18" s="19">
        <v>45691</v>
      </c>
      <c r="Q18" s="13"/>
      <c r="R18" s="30" t="s">
        <v>48</v>
      </c>
      <c r="S18" s="31">
        <v>45960</v>
      </c>
      <c r="T18" s="32"/>
      <c r="U18" s="32"/>
      <c r="V18" s="32"/>
      <c r="W18" s="22"/>
      <c r="X18" s="23">
        <v>45713</v>
      </c>
      <c r="Y18" s="24"/>
    </row>
    <row r="19" spans="1:25" s="25" customFormat="1" x14ac:dyDescent="0.25">
      <c r="A19" s="13">
        <v>18</v>
      </c>
      <c r="B19" s="14">
        <v>45673</v>
      </c>
      <c r="C19" s="13">
        <v>79297795</v>
      </c>
      <c r="D19" s="15">
        <f>VLOOKUP(C19,[1]profesores!B:B,1,0)</f>
        <v>79297795</v>
      </c>
      <c r="E19" s="15" t="str">
        <f>VLOOKUP(C19,[1]profesores!B:G,3,0)</f>
        <v>TRILLOS PENA CARLOS ENRIQUE</v>
      </c>
      <c r="F19" s="17" t="s">
        <v>49</v>
      </c>
      <c r="G19" s="13" t="s">
        <v>50</v>
      </c>
      <c r="H19" s="13" t="s">
        <v>27</v>
      </c>
      <c r="I19" s="17" t="s">
        <v>51</v>
      </c>
      <c r="J19" s="13" t="s">
        <v>52</v>
      </c>
      <c r="K19" s="17" t="s">
        <v>37</v>
      </c>
      <c r="L19" s="29" t="s">
        <v>38</v>
      </c>
      <c r="M19" s="17">
        <v>100</v>
      </c>
      <c r="N19" s="29">
        <v>8</v>
      </c>
      <c r="O19" s="19">
        <v>45615</v>
      </c>
      <c r="P19" s="19">
        <v>45734</v>
      </c>
      <c r="Q19" s="13"/>
      <c r="R19" s="33" t="s">
        <v>48</v>
      </c>
      <c r="S19" s="34">
        <v>45987</v>
      </c>
      <c r="T19" s="22"/>
      <c r="U19" s="22"/>
      <c r="V19" s="22"/>
      <c r="W19" s="22"/>
      <c r="X19" s="27">
        <v>45743</v>
      </c>
      <c r="Y19" s="24"/>
    </row>
    <row r="20" spans="1:25" s="25" customFormat="1" x14ac:dyDescent="0.25">
      <c r="A20" s="13">
        <v>20</v>
      </c>
      <c r="B20" s="14">
        <v>45678</v>
      </c>
      <c r="C20" s="13">
        <v>24335277</v>
      </c>
      <c r="D20" s="15">
        <f>VLOOKUP(C20,[1]profesores!B:B,1,0)</f>
        <v>24335277</v>
      </c>
      <c r="E20" s="15" t="str">
        <f>VLOOKUP(C20,[1]profesores!B:G,3,0)</f>
        <v>BATZ LINEIRO AGLAYA</v>
      </c>
      <c r="F20" s="17" t="s">
        <v>53</v>
      </c>
      <c r="G20" s="13" t="str">
        <f>VLOOKUP(F20,[1]cuc!B:C,2,0)</f>
        <v>0F3O PROGRAMA EJECUTIVO: VISIÓN GLOBAL Y ESTRATÉGICA G2</v>
      </c>
      <c r="H20" s="13" t="str">
        <f>VLOOKUP(F20,[1]cuc!B:L,11,0)</f>
        <v>ESCUELA DE ADMINISTRACION</v>
      </c>
      <c r="I20" s="17" t="str">
        <f>VLOOKUP(F20,[1]cuc!B9:S687,18,0)</f>
        <v>AFT006</v>
      </c>
      <c r="J20" s="13" t="str">
        <f>VLOOKUP(F20,[1]cuc!B:E,4,0)</f>
        <v>CURSO (CORPORATIVOS)</v>
      </c>
      <c r="K20" s="17" t="s">
        <v>30</v>
      </c>
      <c r="L20" s="17" t="s">
        <v>54</v>
      </c>
      <c r="M20" s="17">
        <f>VLOOKUP(F20,[1]cuc!B:J,9,0)</f>
        <v>44</v>
      </c>
      <c r="N20" s="17">
        <v>4</v>
      </c>
      <c r="O20" s="19">
        <v>45862</v>
      </c>
      <c r="P20" s="19">
        <v>45862</v>
      </c>
      <c r="Q20" s="13"/>
      <c r="R20" s="20"/>
      <c r="S20" s="35">
        <v>45679</v>
      </c>
      <c r="T20" s="22"/>
      <c r="U20" s="22"/>
      <c r="V20" s="22"/>
      <c r="W20" s="22"/>
      <c r="X20" s="27"/>
      <c r="Y20" s="24"/>
    </row>
    <row r="21" spans="1:25" s="25" customFormat="1" x14ac:dyDescent="0.25">
      <c r="A21" s="13">
        <v>21</v>
      </c>
      <c r="B21" s="14">
        <v>45678</v>
      </c>
      <c r="C21" s="13">
        <v>24335277</v>
      </c>
      <c r="D21" s="15">
        <f>VLOOKUP(C21,[1]profesores!B:B,1,0)</f>
        <v>24335277</v>
      </c>
      <c r="E21" s="15" t="str">
        <f>VLOOKUP(C21,[1]profesores!B:G,3,0)</f>
        <v>BATZ LINEIRO AGLAYA</v>
      </c>
      <c r="F21" s="17" t="s">
        <v>55</v>
      </c>
      <c r="G21" s="13" t="str">
        <f>VLOOKUP(F21,[1]cuc!B:C,2,0)</f>
        <v>0F3P PROGRAMA EJECUTIVO: VISIÓN GLOBAL Y ESTRATÉGICA G1</v>
      </c>
      <c r="H21" s="13" t="str">
        <f>VLOOKUP(F21,[1]cuc!B:L,11,0)</f>
        <v>ESCUELA DE ADMINISTRACION</v>
      </c>
      <c r="I21" s="17" t="str">
        <f>VLOOKUP(F21,[1]cuc!B10:S688,18,0)</f>
        <v>AFT006</v>
      </c>
      <c r="J21" s="13" t="str">
        <f>VLOOKUP(F21,[1]cuc!B:E,4,0)</f>
        <v>CURSO (CORPORATIVOS)</v>
      </c>
      <c r="K21" s="17" t="s">
        <v>30</v>
      </c>
      <c r="L21" s="17" t="s">
        <v>54</v>
      </c>
      <c r="M21" s="17">
        <f>VLOOKUP(F21,[1]cuc!B:J,9,0)</f>
        <v>44</v>
      </c>
      <c r="N21" s="17">
        <v>4</v>
      </c>
      <c r="O21" s="19">
        <v>45890</v>
      </c>
      <c r="P21" s="19">
        <v>45890</v>
      </c>
      <c r="Q21" s="13"/>
      <c r="R21" s="20"/>
      <c r="S21" s="35">
        <v>45679</v>
      </c>
      <c r="T21" s="22"/>
      <c r="U21" s="22"/>
      <c r="V21" s="22"/>
      <c r="W21" s="22"/>
      <c r="X21" s="27"/>
      <c r="Y21" s="24"/>
    </row>
    <row r="22" spans="1:25" s="25" customFormat="1" x14ac:dyDescent="0.25">
      <c r="A22" s="13">
        <v>23</v>
      </c>
      <c r="B22" s="14">
        <v>45679</v>
      </c>
      <c r="C22" s="13">
        <v>52362079</v>
      </c>
      <c r="D22" s="15">
        <f>VLOOKUP(C22,[1]profesores!B:B,1,0)</f>
        <v>52362079</v>
      </c>
      <c r="E22" s="15" t="str">
        <f>VLOOKUP(C22,[1]profesores!B:G,3,0)</f>
        <v>PENARANDA SAAVEDRA ANGELA MARIA</v>
      </c>
      <c r="F22" s="17" t="s">
        <v>56</v>
      </c>
      <c r="G22" s="13" t="str">
        <f>VLOOKUP(F22,[1]cuc!B:C,2,0)</f>
        <v>0EVT DIPLOMADO VIRTUAL NEUROPSICOLOGÍA EN LOS TRASTORNOS DEL LENGUAJE Y EL APRENDIZAJE</v>
      </c>
      <c r="H22" s="13" t="str">
        <f>VLOOKUP(F22,[1]cuc!B:L,11,0)</f>
        <v>ESCUELA DE MEDICINA Y CIENCIAS DE LA SALUD</v>
      </c>
      <c r="I22" s="17" t="str">
        <f>VLOOKUP(F22,[1]cuc!B12:S690,18,0)</f>
        <v>ABT011</v>
      </c>
      <c r="J22" s="13" t="str">
        <f>VLOOKUP(F22,[1]cuc!B:E,4,0)</f>
        <v>DIPLOMADO (ABIERTO)</v>
      </c>
      <c r="K22" s="17" t="s">
        <v>57</v>
      </c>
      <c r="L22" s="17" t="s">
        <v>38</v>
      </c>
      <c r="M22" s="17">
        <f>VLOOKUP(F22,[1]cuc!B:J,9,0)</f>
        <v>80</v>
      </c>
      <c r="N22" s="17">
        <v>4</v>
      </c>
      <c r="O22" s="19">
        <v>45674</v>
      </c>
      <c r="P22" s="19">
        <v>45710</v>
      </c>
      <c r="Q22" s="13"/>
      <c r="R22" s="20"/>
      <c r="S22" s="28">
        <v>45682</v>
      </c>
      <c r="T22" s="22"/>
      <c r="U22" s="22"/>
      <c r="V22" s="22"/>
      <c r="W22" s="22"/>
      <c r="X22" s="23">
        <v>45713</v>
      </c>
      <c r="Y22" s="24"/>
    </row>
    <row r="23" spans="1:25" s="25" customFormat="1" x14ac:dyDescent="0.25">
      <c r="A23" s="13">
        <v>24</v>
      </c>
      <c r="B23" s="14">
        <v>45679</v>
      </c>
      <c r="C23" s="13">
        <v>41455155</v>
      </c>
      <c r="D23" s="15">
        <f>VLOOKUP(C23,[1]profesores!B:B,1,0)</f>
        <v>41455155</v>
      </c>
      <c r="E23" s="15" t="str">
        <f>VLOOKUP(C23,[1]profesores!B:G,3,0)</f>
        <v>TALERO GUTIERREZ CLAUDIA</v>
      </c>
      <c r="F23" s="17" t="s">
        <v>56</v>
      </c>
      <c r="G23" s="13" t="str">
        <f>VLOOKUP(F23,[1]cuc!B:C,2,0)</f>
        <v>0EVT DIPLOMADO VIRTUAL NEUROPSICOLOGÍA EN LOS TRASTORNOS DEL LENGUAJE Y EL APRENDIZAJE</v>
      </c>
      <c r="H23" s="13" t="str">
        <f>VLOOKUP(F23,[1]cuc!B:L,11,0)</f>
        <v>ESCUELA DE MEDICINA Y CIENCIAS DE LA SALUD</v>
      </c>
      <c r="I23" s="17" t="str">
        <f>VLOOKUP(F23,[1]cuc!B13:S691,18,0)</f>
        <v>ABT011</v>
      </c>
      <c r="J23" s="13" t="str">
        <f>VLOOKUP(F23,[1]cuc!B:E,4,0)</f>
        <v>DIPLOMADO (ABIERTO)</v>
      </c>
      <c r="K23" s="17" t="s">
        <v>57</v>
      </c>
      <c r="L23" s="17" t="s">
        <v>38</v>
      </c>
      <c r="M23" s="17">
        <f>VLOOKUP(F23,[1]cuc!B:J,9,0)</f>
        <v>80</v>
      </c>
      <c r="N23" s="17">
        <v>4</v>
      </c>
      <c r="O23" s="19">
        <v>45787</v>
      </c>
      <c r="P23" s="19">
        <v>45793</v>
      </c>
      <c r="Q23" s="13"/>
      <c r="R23" s="20"/>
      <c r="S23" s="21">
        <v>45682</v>
      </c>
      <c r="T23" s="21">
        <v>45693</v>
      </c>
      <c r="U23" s="21">
        <v>45701</v>
      </c>
      <c r="V23" s="28" t="s">
        <v>58</v>
      </c>
      <c r="W23" s="22"/>
      <c r="X23" s="27"/>
      <c r="Y23" s="24"/>
    </row>
    <row r="24" spans="1:25" s="25" customFormat="1" x14ac:dyDescent="0.25">
      <c r="A24" s="13">
        <v>25</v>
      </c>
      <c r="B24" s="14">
        <v>45679</v>
      </c>
      <c r="C24" s="13">
        <v>52362079</v>
      </c>
      <c r="D24" s="15">
        <f>VLOOKUP(C24,[1]profesores!B:B,1,0)</f>
        <v>52362079</v>
      </c>
      <c r="E24" s="15" t="str">
        <f>VLOOKUP(C24,[1]profesores!B:G,3,0)</f>
        <v>PENARANDA SAAVEDRA ANGELA MARIA</v>
      </c>
      <c r="F24" s="17" t="s">
        <v>56</v>
      </c>
      <c r="G24" s="13" t="str">
        <f>VLOOKUP(F24,[1]cuc!B:C,2,0)</f>
        <v>0EVT DIPLOMADO VIRTUAL NEUROPSICOLOGÍA EN LOS TRASTORNOS DEL LENGUAJE Y EL APRENDIZAJE</v>
      </c>
      <c r="H24" s="13" t="str">
        <f>VLOOKUP(F24,[1]cuc!B:L,11,0)</f>
        <v>ESCUELA DE MEDICINA Y CIENCIAS DE LA SALUD</v>
      </c>
      <c r="I24" s="17" t="str">
        <f>VLOOKUP(F24,[1]cuc!B14:S692,18,0)</f>
        <v>ABT011</v>
      </c>
      <c r="J24" s="13" t="str">
        <f>VLOOKUP(F24,[1]cuc!B:E,4,0)</f>
        <v>DIPLOMADO (ABIERTO)</v>
      </c>
      <c r="K24" s="17" t="s">
        <v>57</v>
      </c>
      <c r="L24" s="17" t="s">
        <v>38</v>
      </c>
      <c r="M24" s="17">
        <f>VLOOKUP(F24,[1]cuc!B:J,9,0)</f>
        <v>80</v>
      </c>
      <c r="N24" s="17">
        <v>2</v>
      </c>
      <c r="O24" s="19">
        <v>45794</v>
      </c>
      <c r="P24" s="19">
        <v>45809</v>
      </c>
      <c r="Q24" s="13"/>
      <c r="R24" s="20"/>
      <c r="S24" s="28">
        <v>45682</v>
      </c>
      <c r="T24" s="22"/>
      <c r="U24" s="22"/>
      <c r="V24" s="22"/>
      <c r="W24" s="22"/>
      <c r="X24" s="27"/>
      <c r="Y24" s="24"/>
    </row>
    <row r="25" spans="1:25" s="25" customFormat="1" x14ac:dyDescent="0.25">
      <c r="A25" s="13">
        <v>26</v>
      </c>
      <c r="B25" s="14">
        <v>45685</v>
      </c>
      <c r="C25" s="13">
        <v>52213278</v>
      </c>
      <c r="D25" s="15">
        <f>VLOOKUP(C25,[1]profesores!B:B,1,0)</f>
        <v>52213278</v>
      </c>
      <c r="E25" s="15" t="str">
        <f>VLOOKUP(C25,[1]profesores!B:G,3,0)</f>
        <v>DUARTE VALDERRAMA ADRIANA</v>
      </c>
      <c r="F25" s="17" t="s">
        <v>59</v>
      </c>
      <c r="G25" s="13" t="str">
        <f>VLOOKUP(F25,[1]cuc!B:C,2,0)</f>
        <v>G26 PREVENCION EN SALUD MENTAL</v>
      </c>
      <c r="H25" s="13" t="str">
        <f>VLOOKUP(F25,[1]cuc!B:L,11,0)</f>
        <v>DECANATURA DEL MEDIO UNIVERSITARIO</v>
      </c>
      <c r="I25" s="17" t="str">
        <f>VLOOKUP(F25,[1]cuc!B15:S693,18,0)</f>
        <v>AUT005</v>
      </c>
      <c r="J25" s="13" t="str">
        <f>VLOOKUP(F25,[1]cuc!B:E,4,0)</f>
        <v>CURSO (LICITACIONES)</v>
      </c>
      <c r="K25" s="17" t="s">
        <v>30</v>
      </c>
      <c r="L25" s="17" t="s">
        <v>31</v>
      </c>
      <c r="M25" s="17">
        <f>VLOOKUP(F25,[1]cuc!B:J,9,0)</f>
        <v>60</v>
      </c>
      <c r="N25" s="17">
        <v>3</v>
      </c>
      <c r="O25" s="19">
        <v>45673</v>
      </c>
      <c r="P25" s="19">
        <v>45673</v>
      </c>
      <c r="Q25" s="13"/>
      <c r="R25" s="20"/>
      <c r="S25" s="28">
        <v>45688</v>
      </c>
      <c r="T25" s="22"/>
      <c r="U25" s="22"/>
      <c r="V25" s="22"/>
      <c r="W25" s="22"/>
      <c r="X25" s="26">
        <v>45658</v>
      </c>
      <c r="Y25" s="24"/>
    </row>
    <row r="26" spans="1:25" x14ac:dyDescent="0.25">
      <c r="A26" s="13">
        <v>34</v>
      </c>
      <c r="B26" s="36">
        <f ca="1">TODAY()</f>
        <v>45821</v>
      </c>
      <c r="C26" s="13">
        <v>1136879668</v>
      </c>
      <c r="D26" s="37">
        <f>VLOOKUP(C26,[1]profesores!B:B,1,0)</f>
        <v>1136879668</v>
      </c>
      <c r="E26" s="37" t="str">
        <f>VLOOKUP(C26,[1]profesores!B:G,3,0)</f>
        <v>OCAMPO PALACIO JUAN GABRIEL</v>
      </c>
      <c r="F26" s="17" t="s">
        <v>60</v>
      </c>
      <c r="G26" s="38" t="str">
        <f>VLOOKUP(F26,[1]cuc!B:C,2,0)</f>
        <v>G100 SALUD MENTAL EN EL TRABAJO</v>
      </c>
      <c r="H26" s="38" t="str">
        <f>VLOOKUP(F26,[1]cuc!B:L,11,0)</f>
        <v>DECANATURA DEL MEDIO UNIVERSITARIO</v>
      </c>
      <c r="I26" s="17" t="str">
        <f>VLOOKUP(F26,[1]cuc!B23:S701,18,0)</f>
        <v>AUT005</v>
      </c>
      <c r="J26" s="38" t="str">
        <f>VLOOKUP(F26,[1]cuc!B:E,4,0)</f>
        <v>CURSO (LICITACIONES)</v>
      </c>
      <c r="K26" s="17" t="s">
        <v>30</v>
      </c>
      <c r="L26" s="17" t="s">
        <v>31</v>
      </c>
      <c r="M26" s="39">
        <f>VLOOKUP(F26,[1]cuc!B:J,9,0)</f>
        <v>60</v>
      </c>
      <c r="N26" s="17">
        <v>3</v>
      </c>
      <c r="O26" s="19">
        <v>45707</v>
      </c>
      <c r="P26" s="19">
        <v>45707</v>
      </c>
      <c r="Q26" s="40"/>
      <c r="R26" s="41"/>
      <c r="S26" s="21">
        <v>45701</v>
      </c>
      <c r="T26" s="21">
        <v>45715</v>
      </c>
      <c r="U26" s="28">
        <v>45720</v>
      </c>
      <c r="V26" s="42"/>
      <c r="W26" s="42"/>
      <c r="X26" s="26">
        <v>45713</v>
      </c>
      <c r="Y26" s="40"/>
    </row>
    <row r="27" spans="1:25" x14ac:dyDescent="0.25">
      <c r="A27" s="13">
        <v>41</v>
      </c>
      <c r="B27" s="36">
        <v>45694</v>
      </c>
      <c r="C27" s="13">
        <v>39818264</v>
      </c>
      <c r="D27" s="37">
        <f>VLOOKUP(C27,[1]profesores!B:B,1,0)</f>
        <v>39818264</v>
      </c>
      <c r="E27" s="37" t="str">
        <f>VLOOKUP(C27,[1]profesores!B:G,3,0)</f>
        <v>PALACIOS ESPINOSA XIMENA</v>
      </c>
      <c r="F27" s="39" t="s">
        <v>61</v>
      </c>
      <c r="G27" s="38" t="s">
        <v>62</v>
      </c>
      <c r="H27" s="13" t="s">
        <v>27</v>
      </c>
      <c r="I27" s="39" t="s">
        <v>28</v>
      </c>
      <c r="J27" s="38" t="s">
        <v>36</v>
      </c>
      <c r="K27" s="39" t="s">
        <v>57</v>
      </c>
      <c r="L27" s="39" t="s">
        <v>38</v>
      </c>
      <c r="M27" s="39">
        <v>126</v>
      </c>
      <c r="N27" s="17">
        <v>4</v>
      </c>
      <c r="O27" s="19">
        <v>45787</v>
      </c>
      <c r="P27" s="19">
        <v>45793</v>
      </c>
      <c r="Q27" s="40"/>
      <c r="R27" s="44"/>
      <c r="S27" s="42"/>
      <c r="T27" s="42"/>
      <c r="U27" s="42"/>
      <c r="V27" s="42"/>
      <c r="W27" s="42"/>
      <c r="X27" s="45"/>
      <c r="Y27" s="40"/>
    </row>
    <row r="28" spans="1:25" x14ac:dyDescent="0.25">
      <c r="A28" s="13">
        <v>57</v>
      </c>
      <c r="B28" s="14">
        <v>45670</v>
      </c>
      <c r="C28" s="15">
        <v>79592629</v>
      </c>
      <c r="D28" s="15">
        <f>VLOOKUP(C28,[1]profesores!B:B,1,0)</f>
        <v>79592629</v>
      </c>
      <c r="E28" s="15" t="str">
        <f>VLOOKUP(C28,[1]profesores!B:G,3,0)</f>
        <v>PINTO BUSTAMANTE BORIS JULIAN</v>
      </c>
      <c r="F28" s="16" t="s">
        <v>33</v>
      </c>
      <c r="G28" s="13" t="s">
        <v>34</v>
      </c>
      <c r="H28" s="13" t="s">
        <v>27</v>
      </c>
      <c r="I28" s="17" t="s">
        <v>35</v>
      </c>
      <c r="J28" s="13" t="s">
        <v>36</v>
      </c>
      <c r="K28" s="17" t="s">
        <v>30</v>
      </c>
      <c r="L28" s="18" t="s">
        <v>63</v>
      </c>
      <c r="M28" s="39" t="e">
        <f>VLOOKUP(F28,[1]cuc!B:J,9,0)</f>
        <v>#N/A</v>
      </c>
      <c r="N28" s="17">
        <v>2</v>
      </c>
      <c r="O28" s="19">
        <v>45692</v>
      </c>
      <c r="P28" s="19">
        <v>45692</v>
      </c>
      <c r="Q28" s="13"/>
      <c r="R28" s="20"/>
      <c r="S28" s="28">
        <v>45688</v>
      </c>
      <c r="T28" s="22"/>
      <c r="U28" s="22"/>
      <c r="V28" s="22"/>
      <c r="W28" s="22"/>
      <c r="X28" s="23">
        <v>45713</v>
      </c>
      <c r="Y28" s="40"/>
    </row>
    <row r="29" spans="1:25" x14ac:dyDescent="0.25">
      <c r="A29" s="13">
        <v>58</v>
      </c>
      <c r="B29" s="14">
        <v>45709</v>
      </c>
      <c r="C29" s="15">
        <v>79297795</v>
      </c>
      <c r="D29" s="37">
        <f>VLOOKUP(C29,[1]profesores!B:B,1,0)</f>
        <v>79297795</v>
      </c>
      <c r="E29" s="37" t="str">
        <f>VLOOKUP(C29,[1]profesores!B:G,3,0)</f>
        <v>TRILLOS PENA CARLOS ENRIQUE</v>
      </c>
      <c r="F29" s="16" t="s">
        <v>64</v>
      </c>
      <c r="G29" s="38" t="str">
        <f>VLOOKUP(F29,[1]cuc!B:C,2,0)</f>
        <v>0EW3 DIPLOMADO EN EPIDEMIOLOGÍA E INVESTIGACIÓN CLÍNICA</v>
      </c>
      <c r="H29" s="38" t="str">
        <f>VLOOKUP(F29,[1]cuc!B:L,11,0)</f>
        <v>ESCUELA DE MEDICINA Y CIENCIAS DE LA SALUD</v>
      </c>
      <c r="I29" s="17" t="str">
        <f>VLOOKUP(F29,[1]cuc!B47:S725,18,0)</f>
        <v>ABT024</v>
      </c>
      <c r="J29" s="38" t="str">
        <f>VLOOKUP(F29,[1]cuc!B:E,4,0)</f>
        <v>DIPLOMADO (REGIÓN)</v>
      </c>
      <c r="K29" s="17" t="s">
        <v>37</v>
      </c>
      <c r="L29" s="39" t="s">
        <v>38</v>
      </c>
      <c r="M29" s="39">
        <f>VLOOKUP(F29,[1]cuc!B:J,9,0)</f>
        <v>100</v>
      </c>
      <c r="N29" s="46">
        <v>12</v>
      </c>
      <c r="O29" s="19">
        <v>45708</v>
      </c>
      <c r="P29" s="19">
        <v>45804</v>
      </c>
      <c r="Q29" s="40"/>
      <c r="R29" s="20"/>
      <c r="S29" s="47">
        <v>45712</v>
      </c>
      <c r="T29" s="47">
        <v>45715</v>
      </c>
      <c r="U29" s="47">
        <v>45720</v>
      </c>
      <c r="V29" s="48" t="s">
        <v>58</v>
      </c>
      <c r="W29" s="42"/>
      <c r="X29" s="45"/>
      <c r="Y29" s="40"/>
    </row>
    <row r="30" spans="1:25" x14ac:dyDescent="0.25">
      <c r="A30" s="13">
        <v>61</v>
      </c>
      <c r="B30" s="14">
        <v>45709</v>
      </c>
      <c r="C30" s="15">
        <v>79297795</v>
      </c>
      <c r="D30" s="37">
        <f>VLOOKUP(C30,[1]profesores!B:B,1,0)</f>
        <v>79297795</v>
      </c>
      <c r="E30" s="37" t="str">
        <f>VLOOKUP(C30,[1]profesores!B:G,3,0)</f>
        <v>TRILLOS PENA CARLOS ENRIQUE</v>
      </c>
      <c r="F30" s="16" t="s">
        <v>64</v>
      </c>
      <c r="G30" s="38" t="str">
        <f>VLOOKUP(F30,[1]cuc!B:C,2,0)</f>
        <v>0EW3 DIPLOMADO EN EPIDEMIOLOGÍA E INVESTIGACIÓN CLÍNICA</v>
      </c>
      <c r="H30" s="38" t="str">
        <f>VLOOKUP(F30,[1]cuc!B:L,11,0)</f>
        <v>ESCUELA DE MEDICINA Y CIENCIAS DE LA SALUD</v>
      </c>
      <c r="I30" s="17" t="str">
        <f>VLOOKUP(F30,[1]cuc!B50:S728,18,0)</f>
        <v>ABT024</v>
      </c>
      <c r="J30" s="38" t="str">
        <f>VLOOKUP(F30,[1]cuc!B:E,4,0)</f>
        <v>DIPLOMADO (REGIÓN)</v>
      </c>
      <c r="K30" s="17" t="s">
        <v>30</v>
      </c>
      <c r="L30" s="17" t="s">
        <v>65</v>
      </c>
      <c r="M30" s="39">
        <f>VLOOKUP(F30,[1]cuc!B:J,9,0)</f>
        <v>100</v>
      </c>
      <c r="N30" s="17">
        <v>4</v>
      </c>
      <c r="O30" s="19">
        <v>45771</v>
      </c>
      <c r="P30" s="19">
        <v>45771</v>
      </c>
      <c r="Q30" s="40"/>
      <c r="R30" s="20"/>
      <c r="S30" s="47">
        <v>45712</v>
      </c>
      <c r="T30" s="47">
        <v>45715</v>
      </c>
      <c r="U30" s="47">
        <v>45720</v>
      </c>
      <c r="V30" s="48" t="s">
        <v>66</v>
      </c>
      <c r="W30" s="42"/>
      <c r="X30" s="45"/>
      <c r="Y30" s="40"/>
    </row>
    <row r="31" spans="1:25" x14ac:dyDescent="0.25">
      <c r="A31" s="13">
        <v>62</v>
      </c>
      <c r="B31" s="14">
        <v>45709</v>
      </c>
      <c r="C31" s="15">
        <v>79297795</v>
      </c>
      <c r="D31" s="37">
        <f>VLOOKUP(C31,[1]profesores!B:B,1,0)</f>
        <v>79297795</v>
      </c>
      <c r="E31" s="37" t="str">
        <f>VLOOKUP(C31,[1]profesores!B:G,3,0)</f>
        <v>TRILLOS PENA CARLOS ENRIQUE</v>
      </c>
      <c r="F31" s="16" t="s">
        <v>64</v>
      </c>
      <c r="G31" s="38" t="str">
        <f>VLOOKUP(F31,[1]cuc!B:C,2,0)</f>
        <v>0EW3 DIPLOMADO EN EPIDEMIOLOGÍA E INVESTIGACIÓN CLÍNICA</v>
      </c>
      <c r="H31" s="38" t="str">
        <f>VLOOKUP(F31,[1]cuc!B:L,11,0)</f>
        <v>ESCUELA DE MEDICINA Y CIENCIAS DE LA SALUD</v>
      </c>
      <c r="I31" s="17" t="str">
        <f>VLOOKUP(F31,[1]cuc!B51:S729,18,0)</f>
        <v>ABT024</v>
      </c>
      <c r="J31" s="38" t="str">
        <f>VLOOKUP(F31,[1]cuc!B:E,4,0)</f>
        <v>DIPLOMADO (REGIÓN)</v>
      </c>
      <c r="K31" s="17" t="s">
        <v>30</v>
      </c>
      <c r="L31" s="17" t="s">
        <v>65</v>
      </c>
      <c r="M31" s="39">
        <f>VLOOKUP(F31,[1]cuc!B:J,9,0)</f>
        <v>100</v>
      </c>
      <c r="N31" s="17">
        <v>4</v>
      </c>
      <c r="O31" s="19">
        <v>45785</v>
      </c>
      <c r="P31" s="19">
        <v>45785</v>
      </c>
      <c r="Q31" s="40"/>
      <c r="R31" s="20"/>
      <c r="S31" s="47">
        <v>45712</v>
      </c>
      <c r="T31" s="47">
        <v>45715</v>
      </c>
      <c r="U31" s="47">
        <v>45720</v>
      </c>
      <c r="V31" s="48" t="s">
        <v>58</v>
      </c>
      <c r="W31" s="42"/>
      <c r="X31" s="45"/>
      <c r="Y31" s="40"/>
    </row>
    <row r="32" spans="1:25" x14ac:dyDescent="0.25">
      <c r="A32" s="13">
        <v>63</v>
      </c>
      <c r="B32" s="14">
        <v>45709</v>
      </c>
      <c r="C32" s="15">
        <v>79297795</v>
      </c>
      <c r="D32" s="37">
        <f>VLOOKUP(C32,[1]profesores!B:B,1,0)</f>
        <v>79297795</v>
      </c>
      <c r="E32" s="37" t="str">
        <f>VLOOKUP(C32,[1]profesores!B:G,3,0)</f>
        <v>TRILLOS PENA CARLOS ENRIQUE</v>
      </c>
      <c r="F32" s="16" t="s">
        <v>64</v>
      </c>
      <c r="G32" s="38" t="str">
        <f>VLOOKUP(F32,[1]cuc!B:C,2,0)</f>
        <v>0EW3 DIPLOMADO EN EPIDEMIOLOGÍA E INVESTIGACIÓN CLÍNICA</v>
      </c>
      <c r="H32" s="38" t="str">
        <f>VLOOKUP(F32,[1]cuc!B:L,11,0)</f>
        <v>ESCUELA DE MEDICINA Y CIENCIAS DE LA SALUD</v>
      </c>
      <c r="I32" s="17" t="str">
        <f>VLOOKUP(F32,[1]cuc!B52:S730,18,0)</f>
        <v>ABT024</v>
      </c>
      <c r="J32" s="38" t="str">
        <f>VLOOKUP(F32,[1]cuc!B:E,4,0)</f>
        <v>DIPLOMADO (REGIÓN)</v>
      </c>
      <c r="K32" s="17" t="s">
        <v>30</v>
      </c>
      <c r="L32" s="17" t="s">
        <v>65</v>
      </c>
      <c r="M32" s="39">
        <f>VLOOKUP(F32,[1]cuc!B:J,9,0)</f>
        <v>100</v>
      </c>
      <c r="N32" s="17">
        <v>4</v>
      </c>
      <c r="O32" s="19">
        <v>45799</v>
      </c>
      <c r="P32" s="19">
        <v>45799</v>
      </c>
      <c r="Q32" s="40"/>
      <c r="R32" s="20"/>
      <c r="S32" s="47">
        <v>45712</v>
      </c>
      <c r="T32" s="47">
        <v>45715</v>
      </c>
      <c r="U32" s="47">
        <v>45720</v>
      </c>
      <c r="V32" s="48" t="s">
        <v>58</v>
      </c>
      <c r="W32" s="42"/>
      <c r="X32" s="45"/>
      <c r="Y32" s="40"/>
    </row>
    <row r="33" spans="1:25" x14ac:dyDescent="0.25">
      <c r="A33" s="13">
        <v>64</v>
      </c>
      <c r="B33" s="14">
        <v>45709</v>
      </c>
      <c r="C33" s="15">
        <v>79297795</v>
      </c>
      <c r="D33" s="37">
        <f>VLOOKUP(C33,[1]profesores!B:B,1,0)</f>
        <v>79297795</v>
      </c>
      <c r="E33" s="37" t="str">
        <f>VLOOKUP(C33,[1]profesores!B:G,3,0)</f>
        <v>TRILLOS PENA CARLOS ENRIQUE</v>
      </c>
      <c r="F33" s="16" t="s">
        <v>64</v>
      </c>
      <c r="G33" s="38" t="str">
        <f>VLOOKUP(F33,[1]cuc!B:C,2,0)</f>
        <v>0EW3 DIPLOMADO EN EPIDEMIOLOGÍA E INVESTIGACIÓN CLÍNICA</v>
      </c>
      <c r="H33" s="38" t="str">
        <f>VLOOKUP(F33,[1]cuc!B:L,11,0)</f>
        <v>ESCUELA DE MEDICINA Y CIENCIAS DE LA SALUD</v>
      </c>
      <c r="I33" s="17" t="str">
        <f>VLOOKUP(F33,[1]cuc!B53:S731,18,0)</f>
        <v>ABT024</v>
      </c>
      <c r="J33" s="38" t="str">
        <f>VLOOKUP(F33,[1]cuc!B:E,4,0)</f>
        <v>DIPLOMADO (REGIÓN)</v>
      </c>
      <c r="K33" s="17" t="s">
        <v>30</v>
      </c>
      <c r="L33" s="17" t="s">
        <v>65</v>
      </c>
      <c r="M33" s="39">
        <f>VLOOKUP(F33,[1]cuc!B:J,9,0)</f>
        <v>100</v>
      </c>
      <c r="N33" s="17">
        <v>4</v>
      </c>
      <c r="O33" s="19">
        <v>45804</v>
      </c>
      <c r="P33" s="19">
        <v>45804</v>
      </c>
      <c r="Q33" s="40"/>
      <c r="R33" s="20"/>
      <c r="S33" s="47">
        <v>45712</v>
      </c>
      <c r="T33" s="47">
        <v>45715</v>
      </c>
      <c r="U33" s="47">
        <v>45720</v>
      </c>
      <c r="V33" s="48" t="s">
        <v>58</v>
      </c>
      <c r="W33" s="42"/>
      <c r="X33" s="45"/>
      <c r="Y33" s="40"/>
    </row>
    <row r="34" spans="1:25" x14ac:dyDescent="0.25">
      <c r="A34" s="13">
        <v>66</v>
      </c>
      <c r="B34" s="14">
        <v>45709</v>
      </c>
      <c r="C34" s="15">
        <v>79750632</v>
      </c>
      <c r="D34" s="37">
        <f>VLOOKUP(C34,[1]profesores!B:B,1,0)</f>
        <v>79750632</v>
      </c>
      <c r="E34" s="37" t="str">
        <f>VLOOKUP(C34,[1]profesores!B:G,3,0)</f>
        <v>BUITRAGO MEDINA DANIEL ALEJANDRO</v>
      </c>
      <c r="F34" s="16" t="s">
        <v>64</v>
      </c>
      <c r="G34" s="38" t="str">
        <f>VLOOKUP(F34,[1]cuc!B:C,2,0)</f>
        <v>0EW3 DIPLOMADO EN EPIDEMIOLOGÍA E INVESTIGACIÓN CLÍNICA</v>
      </c>
      <c r="H34" s="38" t="str">
        <f>VLOOKUP(F34,[1]cuc!B:L,11,0)</f>
        <v>ESCUELA DE MEDICINA Y CIENCIAS DE LA SALUD</v>
      </c>
      <c r="I34" s="17" t="str">
        <f>VLOOKUP(F34,[1]cuc!B55:S733,18,0)</f>
        <v>ABT024</v>
      </c>
      <c r="J34" s="38" t="str">
        <f>VLOOKUP(F34,[1]cuc!B:E,4,0)</f>
        <v>DIPLOMADO (REGIÓN)</v>
      </c>
      <c r="K34" s="17" t="s">
        <v>30</v>
      </c>
      <c r="L34" s="17" t="s">
        <v>65</v>
      </c>
      <c r="M34" s="39">
        <f>VLOOKUP(F34,[1]cuc!B:J,9,0)</f>
        <v>100</v>
      </c>
      <c r="N34" s="17">
        <v>4</v>
      </c>
      <c r="O34" s="19">
        <v>45755</v>
      </c>
      <c r="P34" s="19">
        <v>45755</v>
      </c>
      <c r="Q34" s="40"/>
      <c r="R34" s="20"/>
      <c r="S34" s="47">
        <v>45713</v>
      </c>
      <c r="T34" s="47">
        <v>45715</v>
      </c>
      <c r="U34" s="47">
        <v>45720</v>
      </c>
      <c r="V34" s="48" t="s">
        <v>66</v>
      </c>
      <c r="W34" s="42"/>
      <c r="X34" s="45"/>
      <c r="Y34" s="40"/>
    </row>
    <row r="35" spans="1:25" x14ac:dyDescent="0.25">
      <c r="A35" s="13">
        <v>68</v>
      </c>
      <c r="B35" s="14">
        <v>45712</v>
      </c>
      <c r="C35" s="15">
        <v>40034720</v>
      </c>
      <c r="D35" s="37">
        <f>VLOOKUP(C35,[1]profesores!B:B,1,0)</f>
        <v>40034720</v>
      </c>
      <c r="E35" s="37" t="str">
        <f>VLOOKUP(C35,[1]profesores!B:G,3,0)</f>
        <v>ESPINOSA ARANZALES ANGELA FERNANDA</v>
      </c>
      <c r="F35" s="16" t="s">
        <v>64</v>
      </c>
      <c r="G35" s="38" t="str">
        <f>VLOOKUP(F35,[1]cuc!B:C,2,0)</f>
        <v>0EW3 DIPLOMADO EN EPIDEMIOLOGÍA E INVESTIGACIÓN CLÍNICA</v>
      </c>
      <c r="H35" s="38" t="str">
        <f>VLOOKUP(F35,[1]cuc!B:L,11,0)</f>
        <v>ESCUELA DE MEDICINA Y CIENCIAS DE LA SALUD</v>
      </c>
      <c r="I35" s="17" t="str">
        <f>VLOOKUP(F35,[1]cuc!B57:S735,18,0)</f>
        <v>ABT024</v>
      </c>
      <c r="J35" s="38" t="str">
        <f>VLOOKUP(F35,[1]cuc!B:E,4,0)</f>
        <v>DIPLOMADO (REGIÓN)</v>
      </c>
      <c r="K35" s="17" t="s">
        <v>30</v>
      </c>
      <c r="L35" s="17" t="s">
        <v>65</v>
      </c>
      <c r="M35" s="39">
        <f>VLOOKUP(F35,[1]cuc!B:J,9,0)</f>
        <v>100</v>
      </c>
      <c r="N35" s="17">
        <v>4</v>
      </c>
      <c r="O35" s="19">
        <v>45727</v>
      </c>
      <c r="P35" s="19">
        <v>45727</v>
      </c>
      <c r="Q35" s="40"/>
      <c r="R35" s="20"/>
      <c r="S35" s="42"/>
      <c r="T35" s="42"/>
      <c r="U35" s="42"/>
      <c r="V35" s="42"/>
      <c r="W35" s="42"/>
      <c r="X35" s="27">
        <v>45743</v>
      </c>
      <c r="Y35" s="40"/>
    </row>
    <row r="36" spans="1:25" x14ac:dyDescent="0.25">
      <c r="A36" s="13">
        <v>69</v>
      </c>
      <c r="B36" s="14">
        <v>45712</v>
      </c>
      <c r="C36" s="15">
        <v>40034720</v>
      </c>
      <c r="D36" s="37">
        <f>VLOOKUP(C36,[1]profesores!B:B,1,0)</f>
        <v>40034720</v>
      </c>
      <c r="E36" s="37" t="str">
        <f>VLOOKUP(C36,[1]profesores!B:G,3,0)</f>
        <v>ESPINOSA ARANZALES ANGELA FERNANDA</v>
      </c>
      <c r="F36" s="16" t="s">
        <v>64</v>
      </c>
      <c r="G36" s="38" t="str">
        <f>VLOOKUP(F36,[1]cuc!B:C,2,0)</f>
        <v>0EW3 DIPLOMADO EN EPIDEMIOLOGÍA E INVESTIGACIÓN CLÍNICA</v>
      </c>
      <c r="H36" s="38" t="str">
        <f>VLOOKUP(F36,[1]cuc!B:L,11,0)</f>
        <v>ESCUELA DE MEDICINA Y CIENCIAS DE LA SALUD</v>
      </c>
      <c r="I36" s="17" t="str">
        <f>VLOOKUP(F36,[1]cuc!B58:S736,18,0)</f>
        <v>ABT024</v>
      </c>
      <c r="J36" s="38" t="str">
        <f>VLOOKUP(F36,[1]cuc!B:E,4,0)</f>
        <v>DIPLOMADO (REGIÓN)</v>
      </c>
      <c r="K36" s="17" t="s">
        <v>30</v>
      </c>
      <c r="L36" s="17" t="s">
        <v>65</v>
      </c>
      <c r="M36" s="39">
        <f>VLOOKUP(F36,[1]cuc!B:J,9,0)</f>
        <v>100</v>
      </c>
      <c r="N36" s="17">
        <v>4</v>
      </c>
      <c r="O36" s="19">
        <v>45748</v>
      </c>
      <c r="P36" s="19">
        <v>45748</v>
      </c>
      <c r="Q36" s="40"/>
      <c r="R36" s="20"/>
      <c r="S36" s="42"/>
      <c r="T36" s="42"/>
      <c r="U36" s="42"/>
      <c r="V36" s="42"/>
      <c r="W36" s="42"/>
      <c r="X36" s="45"/>
      <c r="Y36" s="40"/>
    </row>
    <row r="37" spans="1:25" x14ac:dyDescent="0.25">
      <c r="A37" s="13">
        <v>71</v>
      </c>
      <c r="B37" s="14">
        <v>45712</v>
      </c>
      <c r="C37" s="15">
        <v>52666902</v>
      </c>
      <c r="D37" s="37">
        <f>VLOOKUP(C37,[1]profesores!B:B,1,0)</f>
        <v>52666902</v>
      </c>
      <c r="E37" s="37" t="str">
        <f>VLOOKUP(C37,[1]profesores!B:G,3,0)</f>
        <v>BARRAGAN GONZALEZ ANA MARIA</v>
      </c>
      <c r="F37" s="16" t="s">
        <v>64</v>
      </c>
      <c r="G37" s="38" t="str">
        <f>VLOOKUP(F37,[1]cuc!B:C,2,0)</f>
        <v>0EW3 DIPLOMADO EN EPIDEMIOLOGÍA E INVESTIGACIÓN CLÍNICA</v>
      </c>
      <c r="H37" s="38" t="str">
        <f>VLOOKUP(F37,[1]cuc!B:L,11,0)</f>
        <v>ESCUELA DE MEDICINA Y CIENCIAS DE LA SALUD</v>
      </c>
      <c r="I37" s="17" t="str">
        <f>VLOOKUP(F37,[1]cuc!B60:S738,18,0)</f>
        <v>ABT024</v>
      </c>
      <c r="J37" s="38" t="str">
        <f>VLOOKUP(F37,[1]cuc!B:E,4,0)</f>
        <v>DIPLOMADO (REGIÓN)</v>
      </c>
      <c r="K37" s="17" t="s">
        <v>30</v>
      </c>
      <c r="L37" s="17" t="s">
        <v>65</v>
      </c>
      <c r="M37" s="39">
        <f>VLOOKUP(F37,[1]cuc!B:J,9,0)</f>
        <v>100</v>
      </c>
      <c r="N37" s="17">
        <v>4</v>
      </c>
      <c r="O37" s="19">
        <v>45757</v>
      </c>
      <c r="P37" s="19">
        <v>45757</v>
      </c>
      <c r="Q37" s="40"/>
      <c r="R37" s="20"/>
      <c r="S37" s="47">
        <v>45712</v>
      </c>
      <c r="T37" s="21">
        <v>45726</v>
      </c>
      <c r="U37" s="21">
        <v>45736</v>
      </c>
      <c r="V37" s="48" t="s">
        <v>66</v>
      </c>
      <c r="W37" s="42"/>
      <c r="X37" s="45"/>
      <c r="Y37" s="40"/>
    </row>
    <row r="38" spans="1:25" x14ac:dyDescent="0.25">
      <c r="A38" s="13">
        <v>72</v>
      </c>
      <c r="B38" s="14">
        <v>45712</v>
      </c>
      <c r="C38" s="15">
        <v>79592629</v>
      </c>
      <c r="D38" s="37">
        <f>VLOOKUP(C38,[1]profesores!B:B,1,0)</f>
        <v>79592629</v>
      </c>
      <c r="E38" s="37" t="str">
        <f>VLOOKUP(C38,[1]profesores!B:G,3,0)</f>
        <v>PINTO BUSTAMANTE BORIS JULIAN</v>
      </c>
      <c r="F38" s="16" t="s">
        <v>64</v>
      </c>
      <c r="G38" s="38" t="str">
        <f>VLOOKUP(F38,[1]cuc!B:C,2,0)</f>
        <v>0EW3 DIPLOMADO EN EPIDEMIOLOGÍA E INVESTIGACIÓN CLÍNICA</v>
      </c>
      <c r="H38" s="38" t="str">
        <f>VLOOKUP(F38,[1]cuc!B:L,11,0)</f>
        <v>ESCUELA DE MEDICINA Y CIENCIAS DE LA SALUD</v>
      </c>
      <c r="I38" s="17" t="str">
        <f>VLOOKUP(F38,[1]cuc!B61:S739,18,0)</f>
        <v>ABT024</v>
      </c>
      <c r="J38" s="38" t="str">
        <f>VLOOKUP(F38,[1]cuc!B:E,4,0)</f>
        <v>DIPLOMADO (REGIÓN)</v>
      </c>
      <c r="K38" s="17" t="s">
        <v>30</v>
      </c>
      <c r="L38" s="17" t="s">
        <v>67</v>
      </c>
      <c r="M38" s="39">
        <f>VLOOKUP(F38,[1]cuc!B:J,9,0)</f>
        <v>100</v>
      </c>
      <c r="N38" s="17">
        <v>2</v>
      </c>
      <c r="O38" s="19">
        <v>45792</v>
      </c>
      <c r="P38" s="19">
        <v>45792</v>
      </c>
      <c r="Q38" s="40"/>
      <c r="R38" s="20"/>
      <c r="S38" s="42"/>
      <c r="T38" s="42"/>
      <c r="U38" s="42"/>
      <c r="V38" s="42"/>
      <c r="W38" s="42"/>
      <c r="X38" s="45"/>
      <c r="Y38" s="40"/>
    </row>
    <row r="39" spans="1:25" x14ac:dyDescent="0.25">
      <c r="A39" s="13">
        <v>73</v>
      </c>
      <c r="B39" s="14">
        <v>45712</v>
      </c>
      <c r="C39" s="15">
        <v>6758056</v>
      </c>
      <c r="D39" s="37">
        <f>VLOOKUP(C39,[1]profesores!B:B,1,0)</f>
        <v>6758056</v>
      </c>
      <c r="E39" s="37" t="str">
        <f>VLOOKUP(C39,[1]profesores!B:G,3,0)</f>
        <v>GONZALEZ RODRIGUEZ JAVIER LEONARDO</v>
      </c>
      <c r="F39" s="16" t="s">
        <v>68</v>
      </c>
      <c r="G39" s="38" t="str">
        <f>VLOOKUP(F39,[1]cuc!B:C,2,0)</f>
        <v>0EZE DIPLOMADO ACTUALIZACIÓN EN CALIFICACIÓN DE LA PÉRDIDA DE CAPACIDAD LABORAL Y OCUPACIONAL</v>
      </c>
      <c r="H39" s="38" t="str">
        <f>VLOOKUP(F39,[1]cuc!B:L,11,0)</f>
        <v>ESCUELA DE MEDICINA Y CIENCIAS DE LA SALUD</v>
      </c>
      <c r="I39" s="17" t="str">
        <f>VLOOKUP(F39,[1]cuc!B62:S740,18,0)</f>
        <v>ABT011</v>
      </c>
      <c r="J39" s="38" t="str">
        <f>VLOOKUP(F39,[1]cuc!B:E,4,0)</f>
        <v>DIPLOMADO (ABIERTO)</v>
      </c>
      <c r="K39" s="39" t="s">
        <v>37</v>
      </c>
      <c r="L39" s="39" t="s">
        <v>38</v>
      </c>
      <c r="M39" s="39">
        <f>VLOOKUP(F39,[1]cuc!B:J,9,0)</f>
        <v>124</v>
      </c>
      <c r="N39" s="46">
        <v>9.92</v>
      </c>
      <c r="O39" s="19">
        <v>45692</v>
      </c>
      <c r="P39" s="19">
        <v>45801</v>
      </c>
      <c r="Q39" s="40"/>
      <c r="R39" s="41"/>
      <c r="S39" s="49">
        <v>45737</v>
      </c>
      <c r="T39" s="42"/>
      <c r="U39" s="42"/>
      <c r="V39" s="42"/>
      <c r="W39" s="42"/>
      <c r="X39" s="45"/>
      <c r="Y39" s="40"/>
    </row>
    <row r="40" spans="1:25" x14ac:dyDescent="0.25">
      <c r="A40" s="13">
        <v>75</v>
      </c>
      <c r="B40" s="14">
        <v>45346</v>
      </c>
      <c r="C40" s="15">
        <v>6758056</v>
      </c>
      <c r="D40" s="37">
        <f>VLOOKUP(C40,[1]profesores!B:B,1,0)</f>
        <v>6758056</v>
      </c>
      <c r="E40" s="37" t="str">
        <f>VLOOKUP(C40,[1]profesores!B:G,3,0)</f>
        <v>GONZALEZ RODRIGUEZ JAVIER LEONARDO</v>
      </c>
      <c r="F40" s="16" t="s">
        <v>68</v>
      </c>
      <c r="G40" s="38" t="str">
        <f>VLOOKUP(F40,[1]cuc!B:C,2,0)</f>
        <v>0EZE DIPLOMADO ACTUALIZACIÓN EN CALIFICACIÓN DE LA PÉRDIDA DE CAPACIDAD LABORAL Y OCUPACIONAL</v>
      </c>
      <c r="H40" s="38" t="str">
        <f>VLOOKUP(F40,[1]cuc!B:L,11,0)</f>
        <v>ESCUELA DE MEDICINA Y CIENCIAS DE LA SALUD</v>
      </c>
      <c r="I40" s="17" t="str">
        <f>VLOOKUP(F40,[1]cuc!B63:S741,18,0)</f>
        <v>ABT011</v>
      </c>
      <c r="J40" s="38" t="str">
        <f>VLOOKUP(F40,[1]cuc!B:E,4,0)</f>
        <v>DIPLOMADO (ABIERTO)</v>
      </c>
      <c r="K40" s="39" t="s">
        <v>30</v>
      </c>
      <c r="L40" s="17" t="s">
        <v>69</v>
      </c>
      <c r="M40" s="39">
        <f>VLOOKUP(F40,[1]cuc!B:J,9,0)</f>
        <v>124</v>
      </c>
      <c r="N40" s="17">
        <v>4</v>
      </c>
      <c r="O40" s="19">
        <v>45748</v>
      </c>
      <c r="P40" s="19">
        <v>45748</v>
      </c>
      <c r="Q40" s="40"/>
      <c r="R40" s="41"/>
      <c r="S40" s="49">
        <v>45737</v>
      </c>
      <c r="T40" s="42"/>
      <c r="U40" s="42"/>
      <c r="V40" s="42"/>
      <c r="W40" s="42"/>
      <c r="X40" s="45"/>
      <c r="Y40" s="40"/>
    </row>
    <row r="41" spans="1:25" x14ac:dyDescent="0.25">
      <c r="A41" s="13">
        <v>76</v>
      </c>
      <c r="B41" s="14">
        <v>45346</v>
      </c>
      <c r="C41" s="15">
        <v>6758056</v>
      </c>
      <c r="D41" s="37">
        <f>VLOOKUP(C41,[1]profesores!B:B,1,0)</f>
        <v>6758056</v>
      </c>
      <c r="E41" s="37" t="str">
        <f>VLOOKUP(C41,[1]profesores!B:G,3,0)</f>
        <v>GONZALEZ RODRIGUEZ JAVIER LEONARDO</v>
      </c>
      <c r="F41" s="16" t="s">
        <v>68</v>
      </c>
      <c r="G41" s="38" t="str">
        <f>VLOOKUP(F41,[1]cuc!B:C,2,0)</f>
        <v>0EZE DIPLOMADO ACTUALIZACIÓN EN CALIFICACIÓN DE LA PÉRDIDA DE CAPACIDAD LABORAL Y OCUPACIONAL</v>
      </c>
      <c r="H41" s="38" t="str">
        <f>VLOOKUP(F41,[1]cuc!B:L,11,0)</f>
        <v>ESCUELA DE MEDICINA Y CIENCIAS DE LA SALUD</v>
      </c>
      <c r="I41" s="17" t="str">
        <f>VLOOKUP(F41,[1]cuc!B64:S742,18,0)</f>
        <v>ABT011</v>
      </c>
      <c r="J41" s="38" t="str">
        <f>VLOOKUP(F41,[1]cuc!B:E,4,0)</f>
        <v>DIPLOMADO (ABIERTO)</v>
      </c>
      <c r="K41" s="39" t="s">
        <v>30</v>
      </c>
      <c r="L41" s="17" t="s">
        <v>69</v>
      </c>
      <c r="M41" s="39">
        <f>VLOOKUP(F41,[1]cuc!B:J,9,0)</f>
        <v>124</v>
      </c>
      <c r="N41" s="17">
        <v>4</v>
      </c>
      <c r="O41" s="19">
        <v>45757</v>
      </c>
      <c r="P41" s="19">
        <v>45757</v>
      </c>
      <c r="Q41" s="40"/>
      <c r="R41" s="41"/>
      <c r="S41" s="49">
        <v>45737</v>
      </c>
      <c r="T41" s="42"/>
      <c r="U41" s="42"/>
      <c r="V41" s="42"/>
      <c r="W41" s="42"/>
      <c r="X41" s="45"/>
      <c r="Y41" s="40"/>
    </row>
    <row r="42" spans="1:25" x14ac:dyDescent="0.25">
      <c r="A42" s="13">
        <v>77</v>
      </c>
      <c r="B42" s="14">
        <v>45346</v>
      </c>
      <c r="C42" s="15">
        <v>6758056</v>
      </c>
      <c r="D42" s="37">
        <f>VLOOKUP(C42,[1]profesores!B:B,1,0)</f>
        <v>6758056</v>
      </c>
      <c r="E42" s="37" t="str">
        <f>VLOOKUP(C42,[1]profesores!B:G,3,0)</f>
        <v>GONZALEZ RODRIGUEZ JAVIER LEONARDO</v>
      </c>
      <c r="F42" s="16" t="s">
        <v>68</v>
      </c>
      <c r="G42" s="38" t="str">
        <f>VLOOKUP(F42,[1]cuc!B:C,2,0)</f>
        <v>0EZE DIPLOMADO ACTUALIZACIÓN EN CALIFICACIÓN DE LA PÉRDIDA DE CAPACIDAD LABORAL Y OCUPACIONAL</v>
      </c>
      <c r="H42" s="38" t="str">
        <f>VLOOKUP(F42,[1]cuc!B:L,11,0)</f>
        <v>ESCUELA DE MEDICINA Y CIENCIAS DE LA SALUD</v>
      </c>
      <c r="I42" s="17" t="str">
        <f>VLOOKUP(F42,[1]cuc!B65:S743,18,0)</f>
        <v>ABT011</v>
      </c>
      <c r="J42" s="38" t="str">
        <f>VLOOKUP(F42,[1]cuc!B:E,4,0)</f>
        <v>DIPLOMADO (ABIERTO)</v>
      </c>
      <c r="K42" s="39" t="s">
        <v>30</v>
      </c>
      <c r="L42" s="17" t="s">
        <v>69</v>
      </c>
      <c r="M42" s="39">
        <f>VLOOKUP(F42,[1]cuc!B:J,9,0)</f>
        <v>124</v>
      </c>
      <c r="N42" s="17">
        <v>4</v>
      </c>
      <c r="O42" s="19">
        <v>45769</v>
      </c>
      <c r="P42" s="19">
        <v>45769</v>
      </c>
      <c r="Q42" s="40"/>
      <c r="R42" s="41"/>
      <c r="S42" s="49">
        <v>45737</v>
      </c>
      <c r="T42" s="42"/>
      <c r="U42" s="42"/>
      <c r="V42" s="42"/>
      <c r="W42" s="42"/>
      <c r="X42" s="45"/>
      <c r="Y42" s="40"/>
    </row>
    <row r="43" spans="1:25" x14ac:dyDescent="0.25">
      <c r="A43" s="13">
        <v>78</v>
      </c>
      <c r="B43" s="14">
        <v>45346</v>
      </c>
      <c r="C43" s="15">
        <v>6758056</v>
      </c>
      <c r="D43" s="37">
        <f>VLOOKUP(C43,[1]profesores!B:B,1,0)</f>
        <v>6758056</v>
      </c>
      <c r="E43" s="37" t="str">
        <f>VLOOKUP(C43,[1]profesores!B:G,3,0)</f>
        <v>GONZALEZ RODRIGUEZ JAVIER LEONARDO</v>
      </c>
      <c r="F43" s="16" t="s">
        <v>68</v>
      </c>
      <c r="G43" s="38" t="str">
        <f>VLOOKUP(F43,[1]cuc!B:C,2,0)</f>
        <v>0EZE DIPLOMADO ACTUALIZACIÓN EN CALIFICACIÓN DE LA PÉRDIDA DE CAPACIDAD LABORAL Y OCUPACIONAL</v>
      </c>
      <c r="H43" s="38" t="str">
        <f>VLOOKUP(F43,[1]cuc!B:L,11,0)</f>
        <v>ESCUELA DE MEDICINA Y CIENCIAS DE LA SALUD</v>
      </c>
      <c r="I43" s="17" t="str">
        <f>VLOOKUP(F43,[1]cuc!B66:S744,18,0)</f>
        <v>ABT011</v>
      </c>
      <c r="J43" s="38" t="str">
        <f>VLOOKUP(F43,[1]cuc!B:E,4,0)</f>
        <v>DIPLOMADO (ABIERTO)</v>
      </c>
      <c r="K43" s="39" t="s">
        <v>30</v>
      </c>
      <c r="L43" s="17" t="s">
        <v>69</v>
      </c>
      <c r="M43" s="39">
        <f>VLOOKUP(F43,[1]cuc!B:J,9,0)</f>
        <v>124</v>
      </c>
      <c r="N43" s="17">
        <v>4</v>
      </c>
      <c r="O43" s="19">
        <v>45790</v>
      </c>
      <c r="P43" s="19">
        <v>45790</v>
      </c>
      <c r="Q43" s="40"/>
      <c r="R43" s="41"/>
      <c r="S43" s="49">
        <v>45737</v>
      </c>
      <c r="T43" s="42"/>
      <c r="U43" s="42"/>
      <c r="V43" s="42"/>
      <c r="W43" s="42"/>
      <c r="X43" s="45"/>
      <c r="Y43" s="40"/>
    </row>
    <row r="44" spans="1:25" x14ac:dyDescent="0.25">
      <c r="A44" s="13">
        <v>79</v>
      </c>
      <c r="B44" s="14">
        <v>45346</v>
      </c>
      <c r="C44" s="15">
        <v>6758056</v>
      </c>
      <c r="D44" s="37">
        <f>VLOOKUP(C44,[1]profesores!B:B,1,0)</f>
        <v>6758056</v>
      </c>
      <c r="E44" s="37" t="str">
        <f>VLOOKUP(C44,[1]profesores!B:G,3,0)</f>
        <v>GONZALEZ RODRIGUEZ JAVIER LEONARDO</v>
      </c>
      <c r="F44" s="16" t="s">
        <v>68</v>
      </c>
      <c r="G44" s="38" t="str">
        <f>VLOOKUP(F44,[1]cuc!B:C,2,0)</f>
        <v>0EZE DIPLOMADO ACTUALIZACIÓN EN CALIFICACIÓN DE LA PÉRDIDA DE CAPACIDAD LABORAL Y OCUPACIONAL</v>
      </c>
      <c r="H44" s="38" t="str">
        <f>VLOOKUP(F44,[1]cuc!B:L,11,0)</f>
        <v>ESCUELA DE MEDICINA Y CIENCIAS DE LA SALUD</v>
      </c>
      <c r="I44" s="17" t="str">
        <f>VLOOKUP(F44,[1]cuc!B67:S745,18,0)</f>
        <v>ABT011</v>
      </c>
      <c r="J44" s="38" t="str">
        <f>VLOOKUP(F44,[1]cuc!B:E,4,0)</f>
        <v>DIPLOMADO (ABIERTO)</v>
      </c>
      <c r="K44" s="39" t="s">
        <v>30</v>
      </c>
      <c r="L44" s="17" t="s">
        <v>70</v>
      </c>
      <c r="M44" s="39">
        <f>VLOOKUP(F44,[1]cuc!B:J,9,0)</f>
        <v>124</v>
      </c>
      <c r="N44" s="17">
        <v>4</v>
      </c>
      <c r="O44" s="19">
        <v>45801</v>
      </c>
      <c r="P44" s="19">
        <v>45801</v>
      </c>
      <c r="Q44" s="40"/>
      <c r="R44" s="41"/>
      <c r="S44" s="49">
        <v>45737</v>
      </c>
      <c r="T44" s="42"/>
      <c r="U44" s="42"/>
      <c r="V44" s="42"/>
      <c r="W44" s="42"/>
      <c r="X44" s="45"/>
      <c r="Y44" s="40"/>
    </row>
    <row r="45" spans="1:25" x14ac:dyDescent="0.25">
      <c r="A45" s="13">
        <v>80</v>
      </c>
      <c r="B45" s="14">
        <v>45712</v>
      </c>
      <c r="C45" s="15">
        <v>19497350</v>
      </c>
      <c r="D45" s="37">
        <f>VLOOKUP(C45,[1]profesores!B:B,1,0)</f>
        <v>19497350</v>
      </c>
      <c r="E45" s="37" t="str">
        <f>VLOOKUP(C45,[1]profesores!B:G,3,0)</f>
        <v>BRICENO AYALA LEONARDO</v>
      </c>
      <c r="F45" s="16" t="s">
        <v>68</v>
      </c>
      <c r="G45" s="38" t="str">
        <f>VLOOKUP(F45,[1]cuc!B:C,2,0)</f>
        <v>0EZE DIPLOMADO ACTUALIZACIÓN EN CALIFICACIÓN DE LA PÉRDIDA DE CAPACIDAD LABORAL Y OCUPACIONAL</v>
      </c>
      <c r="H45" s="38" t="str">
        <f>VLOOKUP(F45,[1]cuc!B:L,11,0)</f>
        <v>ESCUELA DE MEDICINA Y CIENCIAS DE LA SALUD</v>
      </c>
      <c r="I45" s="17" t="str">
        <f>VLOOKUP(F45,[1]cuc!B68:S746,18,0)</f>
        <v>ABT011</v>
      </c>
      <c r="J45" s="38" t="str">
        <f>VLOOKUP(F45,[1]cuc!B:E,4,0)</f>
        <v>DIPLOMADO (ABIERTO)</v>
      </c>
      <c r="K45" s="39" t="s">
        <v>30</v>
      </c>
      <c r="L45" s="17" t="s">
        <v>69</v>
      </c>
      <c r="M45" s="39">
        <f>VLOOKUP(F45,[1]cuc!B:J,9,0)</f>
        <v>124</v>
      </c>
      <c r="N45" s="17">
        <v>4</v>
      </c>
      <c r="O45" s="19">
        <v>45720</v>
      </c>
      <c r="P45" s="19">
        <v>45720</v>
      </c>
      <c r="Q45" s="40"/>
      <c r="R45" s="41"/>
      <c r="S45" s="49">
        <v>45714</v>
      </c>
      <c r="T45" s="42"/>
      <c r="U45" s="42"/>
      <c r="V45" s="42"/>
      <c r="W45" s="42"/>
      <c r="X45" s="27">
        <v>45743</v>
      </c>
      <c r="Y45" s="40"/>
    </row>
    <row r="46" spans="1:25" x14ac:dyDescent="0.25">
      <c r="A46" s="13">
        <v>81</v>
      </c>
      <c r="B46" s="14">
        <v>45712</v>
      </c>
      <c r="C46" s="15">
        <v>19497350</v>
      </c>
      <c r="D46" s="37">
        <f>VLOOKUP(C46,[1]profesores!B:B,1,0)</f>
        <v>19497350</v>
      </c>
      <c r="E46" s="37" t="str">
        <f>VLOOKUP(C46,[1]profesores!B:G,3,0)</f>
        <v>BRICENO AYALA LEONARDO</v>
      </c>
      <c r="F46" s="16" t="s">
        <v>68</v>
      </c>
      <c r="G46" s="38" t="str">
        <f>VLOOKUP(F46,[1]cuc!B:C,2,0)</f>
        <v>0EZE DIPLOMADO ACTUALIZACIÓN EN CALIFICACIÓN DE LA PÉRDIDA DE CAPACIDAD LABORAL Y OCUPACIONAL</v>
      </c>
      <c r="H46" s="38" t="str">
        <f>VLOOKUP(F46,[1]cuc!B:L,11,0)</f>
        <v>ESCUELA DE MEDICINA Y CIENCIAS DE LA SALUD</v>
      </c>
      <c r="I46" s="17" t="str">
        <f>VLOOKUP(F46,[1]cuc!B69:S747,18,0)</f>
        <v>ABT011</v>
      </c>
      <c r="J46" s="38" t="str">
        <f>VLOOKUP(F46,[1]cuc!B:E,4,0)</f>
        <v>DIPLOMADO (ABIERTO)</v>
      </c>
      <c r="K46" s="39" t="s">
        <v>30</v>
      </c>
      <c r="L46" s="17" t="s">
        <v>69</v>
      </c>
      <c r="M46" s="39">
        <f>VLOOKUP(F46,[1]cuc!B:J,9,0)</f>
        <v>124</v>
      </c>
      <c r="N46" s="17">
        <v>4</v>
      </c>
      <c r="O46" s="19">
        <v>45727</v>
      </c>
      <c r="P46" s="19">
        <v>45727</v>
      </c>
      <c r="Q46" s="40"/>
      <c r="R46" s="41"/>
      <c r="S46" s="49">
        <v>45714</v>
      </c>
      <c r="T46" s="42"/>
      <c r="U46" s="42"/>
      <c r="V46" s="42"/>
      <c r="W46" s="42"/>
      <c r="X46" s="27">
        <v>45743</v>
      </c>
      <c r="Y46" s="40"/>
    </row>
    <row r="47" spans="1:25" x14ac:dyDescent="0.25">
      <c r="A47" s="13">
        <v>82</v>
      </c>
      <c r="B47" s="14">
        <v>45712</v>
      </c>
      <c r="C47" s="15">
        <v>26607359</v>
      </c>
      <c r="D47" s="37">
        <f>VLOOKUP(C47,[1]profesores!B:B,1,0)</f>
        <v>26607359</v>
      </c>
      <c r="E47" s="37" t="str">
        <f>VLOOKUP(C47,[1]profesores!B:G,3,0)</f>
        <v>PERDOMO HERNANDEZ MONICA MILDRED</v>
      </c>
      <c r="F47" s="16" t="s">
        <v>68</v>
      </c>
      <c r="G47" s="38" t="str">
        <f>VLOOKUP(F47,[1]cuc!B:C,2,0)</f>
        <v>0EZE DIPLOMADO ACTUALIZACIÓN EN CALIFICACIÓN DE LA PÉRDIDA DE CAPACIDAD LABORAL Y OCUPACIONAL</v>
      </c>
      <c r="H47" s="38" t="str">
        <f>VLOOKUP(F47,[1]cuc!B:L,11,0)</f>
        <v>ESCUELA DE MEDICINA Y CIENCIAS DE LA SALUD</v>
      </c>
      <c r="I47" s="17" t="str">
        <f>VLOOKUP(F47,[1]cuc!B70:S748,18,0)</f>
        <v>ABT011</v>
      </c>
      <c r="J47" s="38" t="str">
        <f>VLOOKUP(F47,[1]cuc!B:E,4,0)</f>
        <v>DIPLOMADO (ABIERTO)</v>
      </c>
      <c r="K47" s="39" t="s">
        <v>30</v>
      </c>
      <c r="L47" s="17" t="s">
        <v>69</v>
      </c>
      <c r="M47" s="39">
        <f>VLOOKUP(F47,[1]cuc!B:J,9,0)</f>
        <v>124</v>
      </c>
      <c r="N47" s="17">
        <v>4</v>
      </c>
      <c r="O47" s="19">
        <v>45699</v>
      </c>
      <c r="P47" s="19">
        <v>45699</v>
      </c>
      <c r="Q47" s="40"/>
      <c r="R47" s="50"/>
      <c r="S47" s="51">
        <v>45714</v>
      </c>
      <c r="T47" s="22"/>
      <c r="U47" s="42"/>
      <c r="V47" s="42"/>
      <c r="W47" s="42"/>
      <c r="X47" s="23">
        <v>45713</v>
      </c>
      <c r="Y47" s="40"/>
    </row>
    <row r="48" spans="1:25" x14ac:dyDescent="0.25">
      <c r="A48" s="13">
        <v>83</v>
      </c>
      <c r="B48" s="14">
        <v>45712</v>
      </c>
      <c r="C48" s="15">
        <v>26607359</v>
      </c>
      <c r="D48" s="37">
        <f>VLOOKUP(C48,[1]profesores!B:B,1,0)</f>
        <v>26607359</v>
      </c>
      <c r="E48" s="37" t="str">
        <f>VLOOKUP(C48,[1]profesores!B:G,3,0)</f>
        <v>PERDOMO HERNANDEZ MONICA MILDRED</v>
      </c>
      <c r="F48" s="16" t="s">
        <v>68</v>
      </c>
      <c r="G48" s="38" t="str">
        <f>VLOOKUP(F48,[1]cuc!B:C,2,0)</f>
        <v>0EZE DIPLOMADO ACTUALIZACIÓN EN CALIFICACIÓN DE LA PÉRDIDA DE CAPACIDAD LABORAL Y OCUPACIONAL</v>
      </c>
      <c r="H48" s="38" t="str">
        <f>VLOOKUP(F48,[1]cuc!B:L,11,0)</f>
        <v>ESCUELA DE MEDICINA Y CIENCIAS DE LA SALUD</v>
      </c>
      <c r="I48" s="17" t="str">
        <f>VLOOKUP(F48,[1]cuc!B71:S749,18,0)</f>
        <v>ABT011</v>
      </c>
      <c r="J48" s="38" t="str">
        <f>VLOOKUP(F48,[1]cuc!B:E,4,0)</f>
        <v>DIPLOMADO (ABIERTO)</v>
      </c>
      <c r="K48" s="39" t="s">
        <v>30</v>
      </c>
      <c r="L48" s="17" t="s">
        <v>69</v>
      </c>
      <c r="M48" s="39">
        <f>VLOOKUP(F48,[1]cuc!B:J,9,0)</f>
        <v>124</v>
      </c>
      <c r="N48" s="17">
        <v>4</v>
      </c>
      <c r="O48" s="19">
        <v>45713</v>
      </c>
      <c r="P48" s="19">
        <v>45713</v>
      </c>
      <c r="Q48" s="40"/>
      <c r="R48" s="50"/>
      <c r="S48" s="51">
        <v>45714</v>
      </c>
      <c r="T48" s="22"/>
      <c r="U48" s="42"/>
      <c r="V48" s="42"/>
      <c r="W48" s="42"/>
      <c r="X48" s="23">
        <v>45713</v>
      </c>
      <c r="Y48" s="40"/>
    </row>
    <row r="49" spans="1:25" x14ac:dyDescent="0.25">
      <c r="A49" s="13">
        <v>84</v>
      </c>
      <c r="B49" s="14">
        <v>45712</v>
      </c>
      <c r="C49" s="15">
        <v>26607359</v>
      </c>
      <c r="D49" s="37">
        <f>VLOOKUP(C49,[1]profesores!B:B,1,0)</f>
        <v>26607359</v>
      </c>
      <c r="E49" s="37" t="str">
        <f>VLOOKUP(C49,[1]profesores!B:G,3,0)</f>
        <v>PERDOMO HERNANDEZ MONICA MILDRED</v>
      </c>
      <c r="F49" s="16" t="s">
        <v>68</v>
      </c>
      <c r="G49" s="38" t="str">
        <f>VLOOKUP(F49,[1]cuc!B:C,2,0)</f>
        <v>0EZE DIPLOMADO ACTUALIZACIÓN EN CALIFICACIÓN DE LA PÉRDIDA DE CAPACIDAD LABORAL Y OCUPACIONAL</v>
      </c>
      <c r="H49" s="38" t="str">
        <f>VLOOKUP(F49,[1]cuc!B:L,11,0)</f>
        <v>ESCUELA DE MEDICINA Y CIENCIAS DE LA SALUD</v>
      </c>
      <c r="I49" s="17" t="str">
        <f>VLOOKUP(F49,[1]cuc!B72:S750,18,0)</f>
        <v>ABT011</v>
      </c>
      <c r="J49" s="38" t="str">
        <f>VLOOKUP(F49,[1]cuc!B:E,4,0)</f>
        <v>DIPLOMADO (ABIERTO)</v>
      </c>
      <c r="K49" s="39" t="s">
        <v>30</v>
      </c>
      <c r="L49" s="17" t="s">
        <v>69</v>
      </c>
      <c r="M49" s="39">
        <f>VLOOKUP(F49,[1]cuc!B:J,9,0)</f>
        <v>124</v>
      </c>
      <c r="N49" s="17">
        <v>4</v>
      </c>
      <c r="O49" s="19">
        <v>45722</v>
      </c>
      <c r="P49" s="19">
        <v>45722</v>
      </c>
      <c r="Q49" s="40"/>
      <c r="R49" s="50"/>
      <c r="S49" s="51">
        <v>45714</v>
      </c>
      <c r="T49" s="22"/>
      <c r="U49" s="42"/>
      <c r="V49" s="42"/>
      <c r="W49" s="42"/>
      <c r="X49" s="27">
        <v>45743</v>
      </c>
      <c r="Y49" s="40"/>
    </row>
    <row r="50" spans="1:25" x14ac:dyDescent="0.25">
      <c r="A50" s="13">
        <v>85</v>
      </c>
      <c r="B50" s="14">
        <v>45712</v>
      </c>
      <c r="C50" s="15">
        <v>26607359</v>
      </c>
      <c r="D50" s="37">
        <f>VLOOKUP(C50,[1]profesores!B:B,1,0)</f>
        <v>26607359</v>
      </c>
      <c r="E50" s="37" t="str">
        <f>VLOOKUP(C50,[1]profesores!B:G,3,0)</f>
        <v>PERDOMO HERNANDEZ MONICA MILDRED</v>
      </c>
      <c r="F50" s="16" t="s">
        <v>68</v>
      </c>
      <c r="G50" s="38" t="str">
        <f>VLOOKUP(F50,[1]cuc!B:C,2,0)</f>
        <v>0EZE DIPLOMADO ACTUALIZACIÓN EN CALIFICACIÓN DE LA PÉRDIDA DE CAPACIDAD LABORAL Y OCUPACIONAL</v>
      </c>
      <c r="H50" s="38" t="str">
        <f>VLOOKUP(F50,[1]cuc!B:L,11,0)</f>
        <v>ESCUELA DE MEDICINA Y CIENCIAS DE LA SALUD</v>
      </c>
      <c r="I50" s="17" t="str">
        <f>VLOOKUP(F50,[1]cuc!B73:S751,18,0)</f>
        <v>ABT011</v>
      </c>
      <c r="J50" s="38" t="str">
        <f>VLOOKUP(F50,[1]cuc!B:E,4,0)</f>
        <v>DIPLOMADO (ABIERTO)</v>
      </c>
      <c r="K50" s="39" t="s">
        <v>30</v>
      </c>
      <c r="L50" s="17" t="s">
        <v>69</v>
      </c>
      <c r="M50" s="39">
        <f>VLOOKUP(F50,[1]cuc!B:J,9,0)</f>
        <v>124</v>
      </c>
      <c r="N50" s="17">
        <v>4</v>
      </c>
      <c r="O50" s="19">
        <v>45792</v>
      </c>
      <c r="P50" s="19">
        <v>45792</v>
      </c>
      <c r="Q50" s="40"/>
      <c r="R50" s="50"/>
      <c r="S50" s="51">
        <v>45714</v>
      </c>
      <c r="T50" s="22"/>
      <c r="U50" s="42"/>
      <c r="V50" s="42"/>
      <c r="W50" s="42"/>
      <c r="X50" s="45"/>
      <c r="Y50" s="40"/>
    </row>
    <row r="51" spans="1:25" x14ac:dyDescent="0.25">
      <c r="A51" s="13">
        <v>86</v>
      </c>
      <c r="B51" s="14">
        <v>45712</v>
      </c>
      <c r="C51" s="15">
        <v>26607359</v>
      </c>
      <c r="D51" s="37">
        <f>VLOOKUP(C51,[1]profesores!B:B,1,0)</f>
        <v>26607359</v>
      </c>
      <c r="E51" s="37" t="str">
        <f>VLOOKUP(C51,[1]profesores!B:G,3,0)</f>
        <v>PERDOMO HERNANDEZ MONICA MILDRED</v>
      </c>
      <c r="F51" s="16" t="s">
        <v>68</v>
      </c>
      <c r="G51" s="38" t="str">
        <f>VLOOKUP(F51,[1]cuc!B:C,2,0)</f>
        <v>0EZE DIPLOMADO ACTUALIZACIÓN EN CALIFICACIÓN DE LA PÉRDIDA DE CAPACIDAD LABORAL Y OCUPACIONAL</v>
      </c>
      <c r="H51" s="38" t="str">
        <f>VLOOKUP(F51,[1]cuc!B:L,11,0)</f>
        <v>ESCUELA DE MEDICINA Y CIENCIAS DE LA SALUD</v>
      </c>
      <c r="I51" s="17" t="str">
        <f>VLOOKUP(F51,[1]cuc!B74:S752,18,0)</f>
        <v>ABT011</v>
      </c>
      <c r="J51" s="38" t="str">
        <f>VLOOKUP(F51,[1]cuc!B:E,4,0)</f>
        <v>DIPLOMADO (ABIERTO)</v>
      </c>
      <c r="K51" s="39" t="s">
        <v>30</v>
      </c>
      <c r="L51" s="17" t="s">
        <v>69</v>
      </c>
      <c r="M51" s="39">
        <f>VLOOKUP(F51,[1]cuc!B:J,9,0)</f>
        <v>124</v>
      </c>
      <c r="N51" s="17">
        <v>4</v>
      </c>
      <c r="O51" s="19">
        <v>45797</v>
      </c>
      <c r="P51" s="19">
        <v>45797</v>
      </c>
      <c r="Q51" s="40"/>
      <c r="R51" s="50"/>
      <c r="S51" s="51">
        <v>45714</v>
      </c>
      <c r="T51" s="22"/>
      <c r="U51" s="42"/>
      <c r="V51" s="42"/>
      <c r="W51" s="42"/>
      <c r="X51" s="45"/>
      <c r="Y51" s="40"/>
    </row>
    <row r="52" spans="1:25" x14ac:dyDescent="0.25">
      <c r="A52" s="13">
        <v>87</v>
      </c>
      <c r="B52" s="14">
        <v>45712</v>
      </c>
      <c r="C52" s="15">
        <v>26607359</v>
      </c>
      <c r="D52" s="37">
        <f>VLOOKUP(C52,[1]profesores!B:B,1,0)</f>
        <v>26607359</v>
      </c>
      <c r="E52" s="37" t="str">
        <f>VLOOKUP(C52,[1]profesores!B:G,3,0)</f>
        <v>PERDOMO HERNANDEZ MONICA MILDRED</v>
      </c>
      <c r="F52" s="16" t="s">
        <v>68</v>
      </c>
      <c r="G52" s="38" t="str">
        <f>VLOOKUP(F52,[1]cuc!B:C,2,0)</f>
        <v>0EZE DIPLOMADO ACTUALIZACIÓN EN CALIFICACIÓN DE LA PÉRDIDA DE CAPACIDAD LABORAL Y OCUPACIONAL</v>
      </c>
      <c r="H52" s="38" t="str">
        <f>VLOOKUP(F52,[1]cuc!B:L,11,0)</f>
        <v>ESCUELA DE MEDICINA Y CIENCIAS DE LA SALUD</v>
      </c>
      <c r="I52" s="17" t="str">
        <f>VLOOKUP(F52,[1]cuc!B75:S753,18,0)</f>
        <v>ABT011</v>
      </c>
      <c r="J52" s="38" t="str">
        <f>VLOOKUP(F52,[1]cuc!B:E,4,0)</f>
        <v>DIPLOMADO (ABIERTO)</v>
      </c>
      <c r="K52" s="39" t="s">
        <v>30</v>
      </c>
      <c r="L52" s="17" t="s">
        <v>69</v>
      </c>
      <c r="M52" s="39">
        <f>VLOOKUP(F52,[1]cuc!B:J,9,0)</f>
        <v>124</v>
      </c>
      <c r="N52" s="17">
        <v>4</v>
      </c>
      <c r="O52" s="19">
        <v>45799</v>
      </c>
      <c r="P52" s="19">
        <v>45799</v>
      </c>
      <c r="Q52" s="40"/>
      <c r="R52" s="50"/>
      <c r="S52" s="51">
        <v>45714</v>
      </c>
      <c r="T52" s="22"/>
      <c r="U52" s="42"/>
      <c r="V52" s="42"/>
      <c r="W52" s="42"/>
      <c r="X52" s="45"/>
      <c r="Y52" s="40"/>
    </row>
    <row r="53" spans="1:25" x14ac:dyDescent="0.25">
      <c r="A53" s="13">
        <v>88</v>
      </c>
      <c r="B53" s="14">
        <v>45712</v>
      </c>
      <c r="C53" s="15">
        <v>26607359</v>
      </c>
      <c r="D53" s="37">
        <f>VLOOKUP(C53,[1]profesores!B:B,1,0)</f>
        <v>26607359</v>
      </c>
      <c r="E53" s="37" t="str">
        <f>VLOOKUP(C53,[1]profesores!B:G,3,0)</f>
        <v>PERDOMO HERNANDEZ MONICA MILDRED</v>
      </c>
      <c r="F53" s="16" t="s">
        <v>68</v>
      </c>
      <c r="G53" s="38" t="str">
        <f>VLOOKUP(F53,[1]cuc!B:C,2,0)</f>
        <v>0EZE DIPLOMADO ACTUALIZACIÓN EN CALIFICACIÓN DE LA PÉRDIDA DE CAPACIDAD LABORAL Y OCUPACIONAL</v>
      </c>
      <c r="H53" s="38" t="str">
        <f>VLOOKUP(F53,[1]cuc!B:L,11,0)</f>
        <v>ESCUELA DE MEDICINA Y CIENCIAS DE LA SALUD</v>
      </c>
      <c r="I53" s="17" t="str">
        <f>VLOOKUP(F53,[1]cuc!B76:S754,18,0)</f>
        <v>ABT011</v>
      </c>
      <c r="J53" s="38" t="str">
        <f>VLOOKUP(F53,[1]cuc!B:E,4,0)</f>
        <v>DIPLOMADO (ABIERTO)</v>
      </c>
      <c r="K53" s="39" t="s">
        <v>30</v>
      </c>
      <c r="L53" s="17" t="s">
        <v>71</v>
      </c>
      <c r="M53" s="39">
        <f>VLOOKUP(F53,[1]cuc!B:J,9,0)</f>
        <v>124</v>
      </c>
      <c r="N53" s="17">
        <v>4</v>
      </c>
      <c r="O53" s="19">
        <v>45801</v>
      </c>
      <c r="P53" s="19">
        <v>45801</v>
      </c>
      <c r="Q53" s="40"/>
      <c r="R53" s="50"/>
      <c r="S53" s="51">
        <v>45714</v>
      </c>
      <c r="T53" s="22"/>
      <c r="U53" s="42"/>
      <c r="V53" s="42"/>
      <c r="W53" s="42"/>
      <c r="X53" s="45"/>
      <c r="Y53" s="40"/>
    </row>
    <row r="54" spans="1:25" x14ac:dyDescent="0.25">
      <c r="A54" s="13">
        <v>89</v>
      </c>
      <c r="B54" s="14">
        <v>45712</v>
      </c>
      <c r="C54" s="15">
        <v>6786206</v>
      </c>
      <c r="D54" s="37">
        <f>VLOOKUP(C54,[1]profesores!B:B,1,0)</f>
        <v>6786206</v>
      </c>
      <c r="E54" s="37" t="str">
        <f>VLOOKUP(C54,[1]profesores!B:G,3,0)</f>
        <v>SEIJAS RUIZ LUIS EDUARDO</v>
      </c>
      <c r="F54" s="16" t="s">
        <v>72</v>
      </c>
      <c r="G54" s="38" t="str">
        <f>VLOOKUP(F54,[1]cuc!B:C,2,0)</f>
        <v>0F0J DIPLOMADO EN CIENCIA DE DATOS</v>
      </c>
      <c r="H54" s="38" t="str">
        <f>VLOOKUP(F54,[1]cuc!B:L,11,0)</f>
        <v>ESCUELA DE INGENIERÍA, CIENCIA Y TECNOLOGÍA</v>
      </c>
      <c r="I54" s="17" t="str">
        <f>VLOOKUP(F54,[1]cuc!B77:S755,18,0)</f>
        <v>AIT002</v>
      </c>
      <c r="J54" s="38" t="str">
        <f>VLOOKUP(F54,[1]cuc!B:E,4,0)</f>
        <v>DIPLOMADO (ABIERTO)</v>
      </c>
      <c r="K54" s="39" t="s">
        <v>37</v>
      </c>
      <c r="L54" s="17" t="s">
        <v>38</v>
      </c>
      <c r="M54" s="39">
        <f>VLOOKUP(F54,[1]cuc!B:J,9,0)</f>
        <v>96</v>
      </c>
      <c r="N54" s="17">
        <v>7.68</v>
      </c>
      <c r="O54" s="19">
        <v>45692</v>
      </c>
      <c r="P54" s="19">
        <v>45770</v>
      </c>
      <c r="Q54" s="40"/>
      <c r="R54" s="40"/>
      <c r="S54" s="42"/>
      <c r="T54" s="42"/>
      <c r="U54" s="42"/>
      <c r="V54" s="42"/>
      <c r="W54" s="42"/>
      <c r="X54" s="45"/>
      <c r="Y54" s="40"/>
    </row>
    <row r="55" spans="1:25" x14ac:dyDescent="0.25">
      <c r="A55" s="13">
        <v>91</v>
      </c>
      <c r="B55" s="14">
        <v>45712</v>
      </c>
      <c r="C55" s="15">
        <v>1088277597</v>
      </c>
      <c r="D55" s="37">
        <f>VLOOKUP(C55,[1]profesores!B:B,1,0)</f>
        <v>1088277597</v>
      </c>
      <c r="E55" s="37" t="str">
        <f>VLOOKUP(C55,[1]profesores!B:G,3,0)</f>
        <v>GAVIRIA CARRILLO MARIANA</v>
      </c>
      <c r="F55" s="16" t="s">
        <v>73</v>
      </c>
      <c r="G55" s="38" t="str">
        <f>VLOOKUP(F55,[1]cuc!B:C,2,0)</f>
        <v>0F0W DIPLOMADO VIRTUAL EN MEDICINA DEL DOLOR Y CUIDADO PALIATIVO</v>
      </c>
      <c r="H55" s="38" t="str">
        <f>VLOOKUP(F55,[1]cuc!B:L,11,0)</f>
        <v>ESCUELA DE MEDICINA Y CIENCIAS DE LA SALUD</v>
      </c>
      <c r="I55" s="17" t="str">
        <f>VLOOKUP(F55,[1]cuc!B79:S757,18,0)</f>
        <v>ABT011</v>
      </c>
      <c r="J55" s="38" t="str">
        <f>VLOOKUP(F55,[1]cuc!B:E,4,0)</f>
        <v>DIPLOMADO (ABIERTO)</v>
      </c>
      <c r="K55" s="39" t="s">
        <v>57</v>
      </c>
      <c r="L55" s="17" t="s">
        <v>38</v>
      </c>
      <c r="M55" s="39">
        <f>VLOOKUP(F55,[1]cuc!B:J,9,0)</f>
        <v>126</v>
      </c>
      <c r="N55" s="17">
        <v>6</v>
      </c>
      <c r="O55" s="19">
        <v>45757</v>
      </c>
      <c r="P55" s="19">
        <v>45757</v>
      </c>
      <c r="Q55" s="40"/>
      <c r="R55" s="41"/>
      <c r="S55" s="52">
        <v>45720</v>
      </c>
      <c r="T55" s="21">
        <v>45726</v>
      </c>
      <c r="U55" s="21">
        <v>45736</v>
      </c>
      <c r="V55" s="48" t="s">
        <v>66</v>
      </c>
      <c r="W55" s="42"/>
      <c r="X55" s="45"/>
      <c r="Y55" s="40"/>
    </row>
    <row r="56" spans="1:25" x14ac:dyDescent="0.25">
      <c r="A56" s="13">
        <v>92</v>
      </c>
      <c r="B56" s="14">
        <v>45712</v>
      </c>
      <c r="C56" s="15">
        <v>39818264</v>
      </c>
      <c r="D56" s="37">
        <f>VLOOKUP(C56,[1]profesores!B:B,1,0)</f>
        <v>39818264</v>
      </c>
      <c r="E56" s="37" t="str">
        <f>VLOOKUP(C56,[1]profesores!B:G,3,0)</f>
        <v>PALACIOS ESPINOSA XIMENA</v>
      </c>
      <c r="F56" s="16" t="s">
        <v>73</v>
      </c>
      <c r="G56" s="38" t="str">
        <f>VLOOKUP(F56,[1]cuc!B:C,2,0)</f>
        <v>0F0W DIPLOMADO VIRTUAL EN MEDICINA DEL DOLOR Y CUIDADO PALIATIVO</v>
      </c>
      <c r="H56" s="38" t="str">
        <f>VLOOKUP(F56,[1]cuc!B:L,11,0)</f>
        <v>ESCUELA DE MEDICINA Y CIENCIAS DE LA SALUD</v>
      </c>
      <c r="I56" s="17" t="str">
        <f>VLOOKUP(F56,[1]cuc!B80:S758,18,0)</f>
        <v>ABT011</v>
      </c>
      <c r="J56" s="38" t="str">
        <f>VLOOKUP(F56,[1]cuc!B:E,4,0)</f>
        <v>DIPLOMADO (ABIERTO)</v>
      </c>
      <c r="K56" s="39" t="s">
        <v>57</v>
      </c>
      <c r="L56" s="17" t="s">
        <v>38</v>
      </c>
      <c r="M56" s="39">
        <f>VLOOKUP(F56,[1]cuc!B:J,9,0)</f>
        <v>126</v>
      </c>
      <c r="N56" s="17">
        <v>4</v>
      </c>
      <c r="O56" s="19">
        <v>45881</v>
      </c>
      <c r="P56" s="19">
        <v>45881</v>
      </c>
      <c r="Q56" s="40"/>
      <c r="R56" s="41"/>
      <c r="S56" s="52">
        <v>45720</v>
      </c>
      <c r="T56" s="21">
        <v>45726</v>
      </c>
      <c r="U56" s="21">
        <v>45736</v>
      </c>
      <c r="V56" s="48" t="s">
        <v>74</v>
      </c>
      <c r="W56" s="42"/>
      <c r="X56" s="45"/>
      <c r="Y56" s="40"/>
    </row>
    <row r="57" spans="1:25" x14ac:dyDescent="0.25">
      <c r="A57" s="13">
        <v>96</v>
      </c>
      <c r="B57" s="14">
        <v>45712</v>
      </c>
      <c r="C57" s="15">
        <v>79886056</v>
      </c>
      <c r="D57" s="37">
        <f>VLOOKUP(C57,[1]profesores!B:B,1,0)</f>
        <v>79886056</v>
      </c>
      <c r="E57" s="37" t="str">
        <f>VLOOKUP(C57,[1]profesores!B:G,3,0)</f>
        <v>RINCON CARDENAS ERICK RICHARD ALEXIS</v>
      </c>
      <c r="F57" s="16" t="s">
        <v>75</v>
      </c>
      <c r="G57" s="38" t="str">
        <f>VLOOKUP(F57,[1]cuc!B:C,2,0)</f>
        <v>0F10 ALTA DIRECCIÓN JURÍDICA: LIDERAZGO EJECUTIVO PARA ABOGADOS (PADJ)</v>
      </c>
      <c r="H57" s="38" t="str">
        <f>VLOOKUP(F57,[1]cuc!B:L,11,0)</f>
        <v>ESCUELA DE ADMINISTRACION</v>
      </c>
      <c r="I57" s="17" t="str">
        <f>VLOOKUP(F57,[1]cuc!B84:S762,18,0)</f>
        <v>AFT011</v>
      </c>
      <c r="J57" s="38" t="str">
        <f>VLOOKUP(F57,[1]cuc!B:E,4,0)</f>
        <v>DIPLOMADO (GSB)</v>
      </c>
      <c r="K57" s="39" t="s">
        <v>30</v>
      </c>
      <c r="L57" s="17" t="s">
        <v>31</v>
      </c>
      <c r="M57" s="39">
        <f>VLOOKUP(F57,[1]cuc!B:J,9,0)</f>
        <v>96</v>
      </c>
      <c r="N57" s="17">
        <v>3</v>
      </c>
      <c r="O57" s="19">
        <v>45776</v>
      </c>
      <c r="P57" s="19">
        <v>45776</v>
      </c>
      <c r="Q57" s="40"/>
      <c r="R57" s="40"/>
      <c r="S57" s="42"/>
      <c r="T57" s="42"/>
      <c r="U57" s="42"/>
      <c r="V57" s="42"/>
      <c r="W57" s="42"/>
      <c r="X57" s="45"/>
      <c r="Y57" s="40"/>
    </row>
    <row r="58" spans="1:25" x14ac:dyDescent="0.25">
      <c r="A58" s="13">
        <v>97</v>
      </c>
      <c r="B58" s="14">
        <v>45712</v>
      </c>
      <c r="C58" s="15">
        <v>79886056</v>
      </c>
      <c r="D58" s="37">
        <f>VLOOKUP(C58,[1]profesores!B:B,1,0)</f>
        <v>79886056</v>
      </c>
      <c r="E58" s="37" t="str">
        <f>VLOOKUP(C58,[1]profesores!B:G,3,0)</f>
        <v>RINCON CARDENAS ERICK RICHARD ALEXIS</v>
      </c>
      <c r="F58" s="16" t="s">
        <v>75</v>
      </c>
      <c r="G58" s="38" t="str">
        <f>VLOOKUP(F58,[1]cuc!B:C,2,0)</f>
        <v>0F10 ALTA DIRECCIÓN JURÍDICA: LIDERAZGO EJECUTIVO PARA ABOGADOS (PADJ)</v>
      </c>
      <c r="H58" s="38" t="str">
        <f>VLOOKUP(F58,[1]cuc!B:L,11,0)</f>
        <v>ESCUELA DE ADMINISTRACION</v>
      </c>
      <c r="I58" s="17" t="str">
        <f>VLOOKUP(F58,[1]cuc!B85:S763,18,0)</f>
        <v>AFT011</v>
      </c>
      <c r="J58" s="38" t="str">
        <f>VLOOKUP(F58,[1]cuc!B:E,4,0)</f>
        <v>DIPLOMADO (GSB)</v>
      </c>
      <c r="K58" s="39" t="s">
        <v>30</v>
      </c>
      <c r="L58" s="17" t="s">
        <v>31</v>
      </c>
      <c r="M58" s="39">
        <f>VLOOKUP(F58,[1]cuc!B:J,9,0)</f>
        <v>96</v>
      </c>
      <c r="N58" s="17">
        <v>3</v>
      </c>
      <c r="O58" s="19">
        <v>45783</v>
      </c>
      <c r="P58" s="19">
        <v>45783</v>
      </c>
      <c r="Q58" s="40"/>
      <c r="R58" s="40"/>
      <c r="S58" s="42"/>
      <c r="T58" s="42"/>
      <c r="U58" s="42"/>
      <c r="V58" s="42"/>
      <c r="W58" s="42"/>
      <c r="X58" s="45"/>
      <c r="Y58" s="40"/>
    </row>
    <row r="59" spans="1:25" x14ac:dyDescent="0.25">
      <c r="A59" s="13">
        <v>98</v>
      </c>
      <c r="B59" s="14">
        <v>45712</v>
      </c>
      <c r="C59" s="15">
        <v>79886056</v>
      </c>
      <c r="D59" s="37">
        <f>VLOOKUP(C59,[1]profesores!B:B,1,0)</f>
        <v>79886056</v>
      </c>
      <c r="E59" s="37" t="str">
        <f>VLOOKUP(C59,[1]profesores!B:G,3,0)</f>
        <v>RINCON CARDENAS ERICK RICHARD ALEXIS</v>
      </c>
      <c r="F59" s="16" t="s">
        <v>75</v>
      </c>
      <c r="G59" s="38" t="str">
        <f>VLOOKUP(F59,[1]cuc!B:C,2,0)</f>
        <v>0F10 ALTA DIRECCIÓN JURÍDICA: LIDERAZGO EJECUTIVO PARA ABOGADOS (PADJ)</v>
      </c>
      <c r="H59" s="38" t="str">
        <f>VLOOKUP(F59,[1]cuc!B:L,11,0)</f>
        <v>ESCUELA DE ADMINISTRACION</v>
      </c>
      <c r="I59" s="17" t="str">
        <f>VLOOKUP(F59,[1]cuc!B86:S764,18,0)</f>
        <v>AFT011</v>
      </c>
      <c r="J59" s="38" t="str">
        <f>VLOOKUP(F59,[1]cuc!B:E,4,0)</f>
        <v>DIPLOMADO (GSB)</v>
      </c>
      <c r="K59" s="39" t="s">
        <v>30</v>
      </c>
      <c r="L59" s="17" t="s">
        <v>31</v>
      </c>
      <c r="M59" s="39">
        <f>VLOOKUP(F59,[1]cuc!B:J,9,0)</f>
        <v>96</v>
      </c>
      <c r="N59" s="17">
        <v>3</v>
      </c>
      <c r="O59" s="19">
        <v>45785</v>
      </c>
      <c r="P59" s="19">
        <v>45785</v>
      </c>
      <c r="Q59" s="40"/>
      <c r="R59" s="40"/>
      <c r="S59" s="42"/>
      <c r="T59" s="42"/>
      <c r="U59" s="42"/>
      <c r="V59" s="42"/>
      <c r="W59" s="42"/>
      <c r="X59" s="45"/>
      <c r="Y59" s="40"/>
    </row>
    <row r="60" spans="1:25" x14ac:dyDescent="0.25">
      <c r="A60" s="13">
        <v>99</v>
      </c>
      <c r="B60" s="14">
        <v>45712</v>
      </c>
      <c r="C60" s="15">
        <v>79886056</v>
      </c>
      <c r="D60" s="37">
        <f>VLOOKUP(C60,[1]profesores!B:B,1,0)</f>
        <v>79886056</v>
      </c>
      <c r="E60" s="37" t="str">
        <f>VLOOKUP(C60,[1]profesores!B:G,3,0)</f>
        <v>RINCON CARDENAS ERICK RICHARD ALEXIS</v>
      </c>
      <c r="F60" s="16" t="s">
        <v>75</v>
      </c>
      <c r="G60" s="38" t="str">
        <f>VLOOKUP(F60,[1]cuc!B:C,2,0)</f>
        <v>0F10 ALTA DIRECCIÓN JURÍDICA: LIDERAZGO EJECUTIVO PARA ABOGADOS (PADJ)</v>
      </c>
      <c r="H60" s="38" t="str">
        <f>VLOOKUP(F60,[1]cuc!B:L,11,0)</f>
        <v>ESCUELA DE ADMINISTRACION</v>
      </c>
      <c r="I60" s="17" t="str">
        <f>VLOOKUP(F60,[1]cuc!B87:S765,18,0)</f>
        <v>AFT011</v>
      </c>
      <c r="J60" s="38" t="str">
        <f>VLOOKUP(F60,[1]cuc!B:E,4,0)</f>
        <v>DIPLOMADO (GSB)</v>
      </c>
      <c r="K60" s="39" t="s">
        <v>30</v>
      </c>
      <c r="L60" s="17" t="s">
        <v>76</v>
      </c>
      <c r="M60" s="39">
        <f>VLOOKUP(F60,[1]cuc!B:J,9,0)</f>
        <v>96</v>
      </c>
      <c r="N60" s="17">
        <v>3</v>
      </c>
      <c r="O60" s="19">
        <v>45787</v>
      </c>
      <c r="P60" s="19">
        <v>45787</v>
      </c>
      <c r="Q60" s="40"/>
      <c r="R60" s="40"/>
      <c r="S60" s="42"/>
      <c r="T60" s="42"/>
      <c r="U60" s="42"/>
      <c r="V60" s="42"/>
      <c r="W60" s="42"/>
      <c r="X60" s="45"/>
      <c r="Y60" s="40"/>
    </row>
    <row r="61" spans="1:25" x14ac:dyDescent="0.25">
      <c r="A61" s="13">
        <v>100</v>
      </c>
      <c r="B61" s="14">
        <v>45712</v>
      </c>
      <c r="C61" s="15">
        <v>80095269</v>
      </c>
      <c r="D61" s="37">
        <f>VLOOKUP(C61,[1]profesores!B:B,1,0)</f>
        <v>80095269</v>
      </c>
      <c r="E61" s="37" t="str">
        <f>VLOOKUP(C61,[1]profesores!B:G,3,0)</f>
        <v>PINEROS ESPINOSA RAFAEL ALEJANDRO</v>
      </c>
      <c r="F61" s="16" t="s">
        <v>75</v>
      </c>
      <c r="G61" s="38" t="str">
        <f>VLOOKUP(F61,[1]cuc!B:C,2,0)</f>
        <v>0F10 ALTA DIRECCIÓN JURÍDICA: LIDERAZGO EJECUTIVO PARA ABOGADOS (PADJ)</v>
      </c>
      <c r="H61" s="38" t="str">
        <f>VLOOKUP(F61,[1]cuc!B:L,11,0)</f>
        <v>ESCUELA DE ADMINISTRACION</v>
      </c>
      <c r="I61" s="17" t="str">
        <f>VLOOKUP(F61,[1]cuc!B88:S766,18,0)</f>
        <v>AFT011</v>
      </c>
      <c r="J61" s="38" t="str">
        <f>VLOOKUP(F61,[1]cuc!B:E,4,0)</f>
        <v>DIPLOMADO (GSB)</v>
      </c>
      <c r="K61" s="39" t="s">
        <v>30</v>
      </c>
      <c r="L61" s="17" t="s">
        <v>31</v>
      </c>
      <c r="M61" s="39">
        <f>VLOOKUP(F61,[1]cuc!B:J,9,0)</f>
        <v>96</v>
      </c>
      <c r="N61" s="17">
        <v>3</v>
      </c>
      <c r="O61" s="19">
        <v>45722</v>
      </c>
      <c r="P61" s="19">
        <v>45722</v>
      </c>
      <c r="Q61" s="40"/>
      <c r="R61" s="41"/>
      <c r="S61" s="53">
        <v>45735</v>
      </c>
      <c r="T61" s="42"/>
      <c r="U61" s="42"/>
      <c r="V61" s="42"/>
      <c r="W61" s="42"/>
      <c r="X61" s="27">
        <v>45743</v>
      </c>
      <c r="Y61" s="40"/>
    </row>
    <row r="62" spans="1:25" x14ac:dyDescent="0.25">
      <c r="A62" s="13">
        <v>101</v>
      </c>
      <c r="B62" s="14">
        <v>45712</v>
      </c>
      <c r="C62" s="15">
        <v>80095269</v>
      </c>
      <c r="D62" s="37">
        <f>VLOOKUP(C62,[1]profesores!B:B,1,0)</f>
        <v>80095269</v>
      </c>
      <c r="E62" s="37" t="str">
        <f>VLOOKUP(C62,[1]profesores!B:G,3,0)</f>
        <v>PINEROS ESPINOSA RAFAEL ALEJANDRO</v>
      </c>
      <c r="F62" s="16" t="s">
        <v>75</v>
      </c>
      <c r="G62" s="38" t="str">
        <f>VLOOKUP(F62,[1]cuc!B:C,2,0)</f>
        <v>0F10 ALTA DIRECCIÓN JURÍDICA: LIDERAZGO EJECUTIVO PARA ABOGADOS (PADJ)</v>
      </c>
      <c r="H62" s="38" t="str">
        <f>VLOOKUP(F62,[1]cuc!B:L,11,0)</f>
        <v>ESCUELA DE ADMINISTRACION</v>
      </c>
      <c r="I62" s="17" t="str">
        <f>VLOOKUP(F62,[1]cuc!B89:S767,18,0)</f>
        <v>AFT011</v>
      </c>
      <c r="J62" s="38" t="str">
        <f>VLOOKUP(F62,[1]cuc!B:E,4,0)</f>
        <v>DIPLOMADO (GSB)</v>
      </c>
      <c r="K62" s="39" t="s">
        <v>30</v>
      </c>
      <c r="L62" s="17" t="s">
        <v>31</v>
      </c>
      <c r="M62" s="39">
        <f>VLOOKUP(F62,[1]cuc!B:J,9,0)</f>
        <v>96</v>
      </c>
      <c r="N62" s="17">
        <v>3</v>
      </c>
      <c r="O62" s="19">
        <v>45727</v>
      </c>
      <c r="P62" s="19">
        <v>45727</v>
      </c>
      <c r="Q62" s="40"/>
      <c r="R62" s="41"/>
      <c r="S62" s="53">
        <v>45735</v>
      </c>
      <c r="T62" s="42"/>
      <c r="U62" s="42"/>
      <c r="V62" s="42"/>
      <c r="W62" s="42"/>
      <c r="X62" s="27">
        <v>45743</v>
      </c>
      <c r="Y62" s="40"/>
    </row>
    <row r="63" spans="1:25" x14ac:dyDescent="0.25">
      <c r="A63" s="13">
        <v>102</v>
      </c>
      <c r="B63" s="14">
        <v>45712</v>
      </c>
      <c r="C63" s="15">
        <v>80095269</v>
      </c>
      <c r="D63" s="37">
        <f>VLOOKUP(C63,[1]profesores!B:B,1,0)</f>
        <v>80095269</v>
      </c>
      <c r="E63" s="37" t="str">
        <f>VLOOKUP(C63,[1]profesores!B:G,3,0)</f>
        <v>PINEROS ESPINOSA RAFAEL ALEJANDRO</v>
      </c>
      <c r="F63" s="16" t="s">
        <v>75</v>
      </c>
      <c r="G63" s="38" t="str">
        <f>VLOOKUP(F63,[1]cuc!B:C,2,0)</f>
        <v>0F10 ALTA DIRECCIÓN JURÍDICA: LIDERAZGO EJECUTIVO PARA ABOGADOS (PADJ)</v>
      </c>
      <c r="H63" s="38" t="str">
        <f>VLOOKUP(F63,[1]cuc!B:L,11,0)</f>
        <v>ESCUELA DE ADMINISTRACION</v>
      </c>
      <c r="I63" s="17" t="str">
        <f>VLOOKUP(F63,[1]cuc!B90:S768,18,0)</f>
        <v>AFT011</v>
      </c>
      <c r="J63" s="38" t="str">
        <f>VLOOKUP(F63,[1]cuc!B:E,4,0)</f>
        <v>DIPLOMADO (GSB)</v>
      </c>
      <c r="K63" s="39" t="s">
        <v>30</v>
      </c>
      <c r="L63" s="17" t="s">
        <v>31</v>
      </c>
      <c r="M63" s="39">
        <f>VLOOKUP(F63,[1]cuc!B:J,9,0)</f>
        <v>96</v>
      </c>
      <c r="N63" s="17">
        <v>3</v>
      </c>
      <c r="O63" s="19">
        <v>45729</v>
      </c>
      <c r="P63" s="19">
        <v>45729</v>
      </c>
      <c r="Q63" s="40"/>
      <c r="R63" s="41"/>
      <c r="S63" s="53">
        <v>45735</v>
      </c>
      <c r="T63" s="42"/>
      <c r="U63" s="42"/>
      <c r="V63" s="42"/>
      <c r="W63" s="42"/>
      <c r="X63" s="27">
        <v>45743</v>
      </c>
      <c r="Y63" s="40"/>
    </row>
    <row r="64" spans="1:25" x14ac:dyDescent="0.25">
      <c r="A64" s="13">
        <v>103</v>
      </c>
      <c r="B64" s="14">
        <v>45712</v>
      </c>
      <c r="C64" s="15">
        <v>80095269</v>
      </c>
      <c r="D64" s="37">
        <f>VLOOKUP(C64,[1]profesores!B:B,1,0)</f>
        <v>80095269</v>
      </c>
      <c r="E64" s="37" t="str">
        <f>VLOOKUP(C64,[1]profesores!B:G,3,0)</f>
        <v>PINEROS ESPINOSA RAFAEL ALEJANDRO</v>
      </c>
      <c r="F64" s="16" t="s">
        <v>75</v>
      </c>
      <c r="G64" s="38" t="str">
        <f>VLOOKUP(F64,[1]cuc!B:C,2,0)</f>
        <v>0F10 ALTA DIRECCIÓN JURÍDICA: LIDERAZGO EJECUTIVO PARA ABOGADOS (PADJ)</v>
      </c>
      <c r="H64" s="38" t="str">
        <f>VLOOKUP(F64,[1]cuc!B:L,11,0)</f>
        <v>ESCUELA DE ADMINISTRACION</v>
      </c>
      <c r="I64" s="17" t="str">
        <f>VLOOKUP(F64,[1]cuc!B91:S769,18,0)</f>
        <v>AFT011</v>
      </c>
      <c r="J64" s="38" t="str">
        <f>VLOOKUP(F64,[1]cuc!B:E,4,0)</f>
        <v>DIPLOMADO (GSB)</v>
      </c>
      <c r="K64" s="39" t="s">
        <v>30</v>
      </c>
      <c r="L64" s="17" t="s">
        <v>31</v>
      </c>
      <c r="M64" s="39">
        <f>VLOOKUP(F64,[1]cuc!B:J,9,0)</f>
        <v>96</v>
      </c>
      <c r="N64" s="17">
        <v>3</v>
      </c>
      <c r="O64" s="19">
        <v>45734</v>
      </c>
      <c r="P64" s="19">
        <v>45734</v>
      </c>
      <c r="Q64" s="40"/>
      <c r="R64" s="41"/>
      <c r="S64" s="53">
        <v>45735</v>
      </c>
      <c r="T64" s="42"/>
      <c r="U64" s="42"/>
      <c r="V64" s="42"/>
      <c r="W64" s="42"/>
      <c r="X64" s="27">
        <v>45743</v>
      </c>
      <c r="Y64" s="40"/>
    </row>
    <row r="65" spans="1:25" x14ac:dyDescent="0.25">
      <c r="A65" s="13">
        <v>104</v>
      </c>
      <c r="B65" s="14">
        <v>45712</v>
      </c>
      <c r="C65" s="15">
        <v>80095269</v>
      </c>
      <c r="D65" s="37">
        <f>VLOOKUP(C65,[1]profesores!B:B,1,0)</f>
        <v>80095269</v>
      </c>
      <c r="E65" s="37" t="str">
        <f>VLOOKUP(C65,[1]profesores!B:G,3,0)</f>
        <v>PINEROS ESPINOSA RAFAEL ALEJANDRO</v>
      </c>
      <c r="F65" s="16" t="s">
        <v>75</v>
      </c>
      <c r="G65" s="38" t="str">
        <f>VLOOKUP(F65,[1]cuc!B:C,2,0)</f>
        <v>0F10 ALTA DIRECCIÓN JURÍDICA: LIDERAZGO EJECUTIVO PARA ABOGADOS (PADJ)</v>
      </c>
      <c r="H65" s="38" t="str">
        <f>VLOOKUP(F65,[1]cuc!B:L,11,0)</f>
        <v>ESCUELA DE ADMINISTRACION</v>
      </c>
      <c r="I65" s="17" t="str">
        <f>VLOOKUP(F65,[1]cuc!B92:S770,18,0)</f>
        <v>AFT011</v>
      </c>
      <c r="J65" s="38" t="str">
        <f>VLOOKUP(F65,[1]cuc!B:E,4,0)</f>
        <v>DIPLOMADO (GSB)</v>
      </c>
      <c r="K65" s="39" t="s">
        <v>30</v>
      </c>
      <c r="L65" s="17" t="s">
        <v>31</v>
      </c>
      <c r="M65" s="39">
        <f>VLOOKUP(F65,[1]cuc!B:J,9,0)</f>
        <v>96</v>
      </c>
      <c r="N65" s="17">
        <v>3</v>
      </c>
      <c r="O65" s="19">
        <v>45735</v>
      </c>
      <c r="P65" s="19">
        <v>45735</v>
      </c>
      <c r="Q65" s="40"/>
      <c r="R65" s="41"/>
      <c r="S65" s="53">
        <v>45735</v>
      </c>
      <c r="T65" s="42"/>
      <c r="U65" s="42"/>
      <c r="V65" s="42"/>
      <c r="W65" s="42"/>
      <c r="X65" s="27">
        <v>45743</v>
      </c>
      <c r="Y65" s="40"/>
    </row>
    <row r="66" spans="1:25" x14ac:dyDescent="0.25">
      <c r="A66" s="13">
        <v>105</v>
      </c>
      <c r="B66" s="14">
        <v>45713</v>
      </c>
      <c r="C66" s="37">
        <v>53108535</v>
      </c>
      <c r="D66" s="37">
        <f>VLOOKUP(C66,[1]profesores!B:B,1,0)</f>
        <v>53108535</v>
      </c>
      <c r="E66" s="37" t="str">
        <f>VLOOKUP(C66,[1]profesores!B:G,3,0)</f>
        <v>TROMPETERO GONZALEZ ANDREA CATALINA</v>
      </c>
      <c r="F66" s="16" t="s">
        <v>77</v>
      </c>
      <c r="G66" s="38" t="str">
        <f>VLOOKUP(F66,[1]cuc!B:C,2,0)</f>
        <v>G55 PREVENCION EN SALUD MENTAL</v>
      </c>
      <c r="H66" s="38" t="str">
        <f>VLOOKUP(F66,[1]cuc!B:L,11,0)</f>
        <v>DECANATURA DEL MEDIO UNIVERSITARIO</v>
      </c>
      <c r="I66" s="17" t="str">
        <f>VLOOKUP(F66,[1]cuc!B93:S771,18,0)</f>
        <v>AUT005</v>
      </c>
      <c r="J66" s="38" t="str">
        <f>VLOOKUP(F66,[1]cuc!B:E,4,0)</f>
        <v>CURSO (LICITACIONES)</v>
      </c>
      <c r="K66" s="39" t="s">
        <v>30</v>
      </c>
      <c r="L66" s="17" t="s">
        <v>31</v>
      </c>
      <c r="M66" s="39">
        <f>VLOOKUP(F66,[1]cuc!B:J,9,0)</f>
        <v>60</v>
      </c>
      <c r="N66" s="17">
        <v>3</v>
      </c>
      <c r="O66" s="19">
        <v>45734</v>
      </c>
      <c r="P66" s="19">
        <v>45734</v>
      </c>
      <c r="Q66" s="40"/>
      <c r="R66" s="41"/>
      <c r="S66" s="21">
        <v>45729</v>
      </c>
      <c r="T66" s="42"/>
      <c r="U66" s="42"/>
      <c r="V66" s="42"/>
      <c r="W66" s="42"/>
      <c r="X66" s="26">
        <v>45742</v>
      </c>
      <c r="Y66" s="40"/>
    </row>
    <row r="67" spans="1:25" x14ac:dyDescent="0.25">
      <c r="A67" s="13">
        <v>106</v>
      </c>
      <c r="B67" s="14">
        <v>45713</v>
      </c>
      <c r="C67" s="37">
        <v>53013836</v>
      </c>
      <c r="D67" s="37">
        <f>VLOOKUP(C67,[1]profesores!B:B,1,0)</f>
        <v>53013836</v>
      </c>
      <c r="E67" s="37" t="str">
        <f>VLOOKUP(C67,[1]profesores!B:G,3,0)</f>
        <v>GARCIA SICARD NADIA</v>
      </c>
      <c r="F67" s="16" t="s">
        <v>77</v>
      </c>
      <c r="G67" s="38" t="str">
        <f>VLOOKUP(F67,[1]cuc!B:C,2,0)</f>
        <v>G55 PREVENCION EN SALUD MENTAL</v>
      </c>
      <c r="H67" s="38" t="str">
        <f>VLOOKUP(F67,[1]cuc!B:L,11,0)</f>
        <v>DECANATURA DEL MEDIO UNIVERSITARIO</v>
      </c>
      <c r="I67" s="17" t="str">
        <f>VLOOKUP(F67,[1]cuc!B94:S772,18,0)</f>
        <v>AUT005</v>
      </c>
      <c r="J67" s="38" t="str">
        <f>VLOOKUP(F67,[1]cuc!B:E,4,0)</f>
        <v>CURSO (LICITACIONES)</v>
      </c>
      <c r="K67" s="39" t="s">
        <v>37</v>
      </c>
      <c r="L67" s="39" t="s">
        <v>38</v>
      </c>
      <c r="M67" s="39">
        <f>VLOOKUP(F67,[1]cuc!B:J,9,0)</f>
        <v>60</v>
      </c>
      <c r="N67" s="17">
        <v>4.8</v>
      </c>
      <c r="O67" s="19">
        <v>45713</v>
      </c>
      <c r="P67" s="19">
        <v>45735</v>
      </c>
      <c r="Q67" s="40"/>
      <c r="R67" s="41"/>
      <c r="S67" s="21">
        <v>45719</v>
      </c>
      <c r="T67" s="21">
        <v>45726</v>
      </c>
      <c r="U67" s="28">
        <v>45736</v>
      </c>
      <c r="V67" s="42"/>
      <c r="W67" s="42"/>
      <c r="X67" s="54">
        <v>45742</v>
      </c>
      <c r="Y67" s="40"/>
    </row>
    <row r="68" spans="1:25" x14ac:dyDescent="0.25">
      <c r="A68" s="13">
        <v>107</v>
      </c>
      <c r="B68" s="14">
        <v>45713</v>
      </c>
      <c r="C68" s="37">
        <v>27091117</v>
      </c>
      <c r="D68" s="37">
        <f>VLOOKUP(C68,[1]profesores!B:B,1,0)</f>
        <v>27091117</v>
      </c>
      <c r="E68" s="37" t="str">
        <f>VLOOKUP(C68,[1]profesores!B:G,3,0)</f>
        <v>NOGUERA HIDALGO ANGELA LUCIA</v>
      </c>
      <c r="F68" s="16" t="s">
        <v>78</v>
      </c>
      <c r="G68" s="38" t="str">
        <f>VLOOKUP(F68,[1]cuc!B:C,2,0)</f>
        <v>0FB5 ESTRATEGIAS PEDAGÓGICAS INNOVADORAS PARA FUNCIONARIOS DE LA CARRERA DIPLOMÁTICA Y CONSULAR</v>
      </c>
      <c r="H68" s="38" t="str">
        <f>VLOOKUP(F68,[1]cuc!B:L,11,0)</f>
        <v>CANCILLERIA</v>
      </c>
      <c r="I68" s="17" t="e">
        <f>VLOOKUP(F68,[1]cuc!B95:S773,18,0)</f>
        <v>#N/A</v>
      </c>
      <c r="J68" s="38" t="str">
        <f>VLOOKUP(F68,[1]cuc!B:E,4,0)</f>
        <v>CURSO (REGIÓN)</v>
      </c>
      <c r="K68" s="39" t="s">
        <v>30</v>
      </c>
      <c r="L68" s="17" t="s">
        <v>79</v>
      </c>
      <c r="M68" s="39">
        <f>VLOOKUP(F68,[1]cuc!B:J,9,0)</f>
        <v>20</v>
      </c>
      <c r="N68" s="17">
        <v>3</v>
      </c>
      <c r="O68" s="19">
        <v>45692</v>
      </c>
      <c r="P68" s="19">
        <v>45692</v>
      </c>
      <c r="Q68" s="40"/>
      <c r="R68" s="41"/>
      <c r="S68" s="47">
        <v>45728</v>
      </c>
      <c r="T68" s="55">
        <v>45735</v>
      </c>
      <c r="U68" s="42"/>
      <c r="V68" s="42"/>
      <c r="W68" s="42"/>
      <c r="X68" s="23">
        <v>45713</v>
      </c>
      <c r="Y68" s="40"/>
    </row>
    <row r="69" spans="1:25" x14ac:dyDescent="0.25">
      <c r="A69" s="13">
        <v>108</v>
      </c>
      <c r="B69" s="14">
        <v>45713</v>
      </c>
      <c r="C69" s="37">
        <v>80166756</v>
      </c>
      <c r="D69" s="37">
        <f>VLOOKUP(C69,[1]profesores!B:B,1,0)</f>
        <v>80166756</v>
      </c>
      <c r="E69" s="37" t="str">
        <f>VLOOKUP(C69,[1]profesores!B:G,3,0)</f>
        <v>RODRIGUEZ MORALES FEDERMAN ANTONIO</v>
      </c>
      <c r="F69" s="16" t="s">
        <v>78</v>
      </c>
      <c r="G69" s="38" t="str">
        <f>VLOOKUP(F69,[1]cuc!B:C,2,0)</f>
        <v>0FB5 ESTRATEGIAS PEDAGÓGICAS INNOVADORAS PARA FUNCIONARIOS DE LA CARRERA DIPLOMÁTICA Y CONSULAR</v>
      </c>
      <c r="H69" s="38" t="str">
        <f>VLOOKUP(F69,[1]cuc!B:L,11,0)</f>
        <v>CANCILLERIA</v>
      </c>
      <c r="I69" s="17" t="s">
        <v>80</v>
      </c>
      <c r="J69" s="38" t="str">
        <f>VLOOKUP(F69,[1]cuc!B:E,4,0)</f>
        <v>CURSO (REGIÓN)</v>
      </c>
      <c r="K69" s="39" t="s">
        <v>30</v>
      </c>
      <c r="L69" s="17" t="s">
        <v>79</v>
      </c>
      <c r="M69" s="39">
        <f>VLOOKUP(F69,[1]cuc!B:J,9,0)</f>
        <v>20</v>
      </c>
      <c r="N69" s="17">
        <v>3</v>
      </c>
      <c r="O69" s="19">
        <v>45701</v>
      </c>
      <c r="P69" s="19">
        <v>45701</v>
      </c>
      <c r="Q69" s="40"/>
      <c r="R69" s="41"/>
      <c r="S69" s="47">
        <v>45728</v>
      </c>
      <c r="T69" s="55">
        <v>45735</v>
      </c>
      <c r="U69" s="42"/>
      <c r="V69" s="42"/>
      <c r="W69" s="42"/>
      <c r="X69" s="23">
        <v>45713</v>
      </c>
      <c r="Y69" s="40"/>
    </row>
    <row r="70" spans="1:25" x14ac:dyDescent="0.25">
      <c r="A70" s="13">
        <v>109</v>
      </c>
      <c r="B70" s="14">
        <v>45713</v>
      </c>
      <c r="C70" s="37">
        <v>52410662</v>
      </c>
      <c r="D70" s="37">
        <f>VLOOKUP(C70,[1]profesores!B:B,1,0)</f>
        <v>52410662</v>
      </c>
      <c r="E70" s="37" t="str">
        <f>VLOOKUP(C70,[1]profesores!B:G,3,0)</f>
        <v>MONROY HERNANDEZ MARIA CATALINA</v>
      </c>
      <c r="F70" s="16" t="s">
        <v>78</v>
      </c>
      <c r="G70" s="38" t="str">
        <f>VLOOKUP(F70,[1]cuc!B:C,2,0)</f>
        <v>0FB5 ESTRATEGIAS PEDAGÓGICAS INNOVADORAS PARA FUNCIONARIOS DE LA CARRERA DIPLOMÁTICA Y CONSULAR</v>
      </c>
      <c r="H70" s="38" t="str">
        <f>VLOOKUP(F70,[1]cuc!B:L,11,0)</f>
        <v>CANCILLERIA</v>
      </c>
      <c r="I70" s="17" t="s">
        <v>80</v>
      </c>
      <c r="J70" s="38" t="str">
        <f>VLOOKUP(F70,[1]cuc!B:E,4,0)</f>
        <v>CURSO (REGIÓN)</v>
      </c>
      <c r="K70" s="39" t="s">
        <v>30</v>
      </c>
      <c r="L70" s="17" t="s">
        <v>79</v>
      </c>
      <c r="M70" s="39">
        <f>VLOOKUP(F70,[1]cuc!B:J,9,0)</f>
        <v>20</v>
      </c>
      <c r="N70" s="17">
        <v>3</v>
      </c>
      <c r="O70" s="19">
        <v>45708</v>
      </c>
      <c r="P70" s="19">
        <v>45708</v>
      </c>
      <c r="Q70" s="40"/>
      <c r="R70" s="41"/>
      <c r="S70" s="47">
        <v>45728</v>
      </c>
      <c r="T70" s="55">
        <v>45735</v>
      </c>
      <c r="U70" s="42"/>
      <c r="V70" s="42"/>
      <c r="W70" s="42"/>
      <c r="X70" s="23">
        <v>45713</v>
      </c>
      <c r="Y70" s="40"/>
    </row>
    <row r="71" spans="1:25" x14ac:dyDescent="0.25">
      <c r="A71" s="13">
        <v>110</v>
      </c>
      <c r="B71" s="14">
        <v>45713</v>
      </c>
      <c r="C71" s="37">
        <v>1077970369</v>
      </c>
      <c r="D71" s="37">
        <f>VLOOKUP(C71,[1]profesores!B:B,1,0)</f>
        <v>1077970369</v>
      </c>
      <c r="E71" s="37" t="str">
        <f>VLOOKUP(C71,[1]profesores!B:G,3,0)</f>
        <v>SALDANA MEDINA CALEB DAVID</v>
      </c>
      <c r="F71" s="16" t="s">
        <v>81</v>
      </c>
      <c r="G71" s="38" t="str">
        <f>VLOOKUP(F71,[1]cuc!B:C,2,0)</f>
        <v>G113 SALUD MENTAL EN EL TRABAJO</v>
      </c>
      <c r="H71" s="38" t="str">
        <f>VLOOKUP(F71,[1]cuc!B:L,11,0)</f>
        <v>DECANATURA DEL MEDIO UNIVERSITARIO</v>
      </c>
      <c r="I71" s="17" t="str">
        <f>VLOOKUP(F71,[1]cuc!B98:S776,18,0)</f>
        <v>AUT005</v>
      </c>
      <c r="J71" s="38" t="str">
        <f>VLOOKUP(F71,[1]cuc!B:E,4,0)</f>
        <v>CURSO (LICITACIONES)</v>
      </c>
      <c r="K71" s="39" t="s">
        <v>30</v>
      </c>
      <c r="L71" s="17" t="s">
        <v>31</v>
      </c>
      <c r="M71" s="39">
        <f>VLOOKUP(F71,[1]cuc!B:J,9,0)</f>
        <v>60</v>
      </c>
      <c r="N71" s="17">
        <v>3</v>
      </c>
      <c r="O71" s="19">
        <v>45720</v>
      </c>
      <c r="P71" s="19">
        <v>45720</v>
      </c>
      <c r="Q71" s="40"/>
      <c r="R71" s="41"/>
      <c r="S71" s="21">
        <v>45729</v>
      </c>
      <c r="T71" s="28">
        <v>45735</v>
      </c>
      <c r="U71" s="42"/>
      <c r="V71" s="42"/>
      <c r="W71" s="56"/>
      <c r="X71" s="26">
        <v>45742</v>
      </c>
      <c r="Y71" s="57"/>
    </row>
    <row r="72" spans="1:25" x14ac:dyDescent="0.25">
      <c r="A72" s="13">
        <v>112</v>
      </c>
      <c r="B72" s="14">
        <v>45713</v>
      </c>
      <c r="C72" s="37">
        <v>1077970369</v>
      </c>
      <c r="D72" s="37">
        <f>VLOOKUP(C72,[1]profesores!B:B,1,0)</f>
        <v>1077970369</v>
      </c>
      <c r="E72" s="37" t="str">
        <f>VLOOKUP(C72,[1]profesores!B:G,3,0)</f>
        <v>SALDANA MEDINA CALEB DAVID</v>
      </c>
      <c r="F72" s="16" t="s">
        <v>81</v>
      </c>
      <c r="G72" s="38" t="str">
        <f>VLOOKUP(F72,[1]cuc!B:C,2,0)</f>
        <v>G113 SALUD MENTAL EN EL TRABAJO</v>
      </c>
      <c r="H72" s="38" t="str">
        <f>VLOOKUP(F72,[1]cuc!B:L,11,0)</f>
        <v>DECANATURA DEL MEDIO UNIVERSITARIO</v>
      </c>
      <c r="I72" s="17" t="str">
        <f>VLOOKUP(F72,[1]cuc!B100:S778,18,0)</f>
        <v>AUT005</v>
      </c>
      <c r="J72" s="38" t="str">
        <f>VLOOKUP(F72,[1]cuc!B:E,4,0)</f>
        <v>CURSO (LICITACIONES)</v>
      </c>
      <c r="K72" s="39" t="s">
        <v>30</v>
      </c>
      <c r="L72" s="17" t="s">
        <v>31</v>
      </c>
      <c r="M72" s="39">
        <f>VLOOKUP(F72,[1]cuc!B:J,9,0)</f>
        <v>60</v>
      </c>
      <c r="N72" s="17">
        <v>3</v>
      </c>
      <c r="O72" s="19">
        <v>45735</v>
      </c>
      <c r="P72" s="19">
        <v>45735</v>
      </c>
      <c r="Q72" s="40"/>
      <c r="R72" s="41"/>
      <c r="S72" s="21">
        <v>45729</v>
      </c>
      <c r="T72" s="28">
        <v>45735</v>
      </c>
      <c r="U72" s="42"/>
      <c r="V72" s="42"/>
      <c r="W72" s="56"/>
      <c r="X72" s="26">
        <v>45742</v>
      </c>
      <c r="Y72" s="57"/>
    </row>
    <row r="73" spans="1:25" x14ac:dyDescent="0.25">
      <c r="A73" s="13">
        <v>114</v>
      </c>
      <c r="B73" s="14">
        <v>45713</v>
      </c>
      <c r="C73" s="37">
        <v>74341663</v>
      </c>
      <c r="D73" s="37">
        <f>VLOOKUP(C73,[1]profesores!B:B,1,0)</f>
        <v>74341663</v>
      </c>
      <c r="E73" s="37" t="str">
        <f>VLOOKUP(C73,[1]profesores!B:G,3,0)</f>
        <v>RODRIGUEZ IBAGUE LUIS FERNANDO</v>
      </c>
      <c r="F73" s="16" t="s">
        <v>82</v>
      </c>
      <c r="G73" s="38" t="str">
        <f>VLOOKUP(F73,[1]cuc!B:C,2,0)</f>
        <v>0F1F DIPLOMADO EN VERIFICACIÓN DE CONDICIONES DE HABILITACIÓN DE INSTITUCIONES PRESTADORAS DE SERVICIOS DE SALUD</v>
      </c>
      <c r="H73" s="38" t="str">
        <f>VLOOKUP(F73,[1]cuc!B:L,11,0)</f>
        <v>ESCUELA DE MEDICINA Y CIENCIAS DE LA SALUD</v>
      </c>
      <c r="I73" s="17" t="str">
        <f>VLOOKUP(F73,[1]cuc!B102:S780,18,0)</f>
        <v>ABT011</v>
      </c>
      <c r="J73" s="38" t="str">
        <f>VLOOKUP(F73,[1]cuc!B:E,4,0)</f>
        <v>DIPLOMADO (ABIERTO)</v>
      </c>
      <c r="K73" s="39" t="s">
        <v>37</v>
      </c>
      <c r="L73" s="17" t="s">
        <v>38</v>
      </c>
      <c r="M73" s="39">
        <v>70</v>
      </c>
      <c r="N73" s="46">
        <v>5.6</v>
      </c>
      <c r="O73" s="19">
        <v>45709</v>
      </c>
      <c r="P73" s="19">
        <v>45808</v>
      </c>
      <c r="Q73" s="40"/>
      <c r="R73" s="41"/>
      <c r="S73" s="53">
        <v>45741</v>
      </c>
      <c r="T73" s="42"/>
      <c r="U73" s="42"/>
      <c r="V73" s="42"/>
      <c r="W73" s="56"/>
      <c r="X73" s="45"/>
      <c r="Y73" s="57"/>
    </row>
    <row r="74" spans="1:25" x14ac:dyDescent="0.25">
      <c r="A74" s="13">
        <v>115</v>
      </c>
      <c r="B74" s="14">
        <v>45713</v>
      </c>
      <c r="C74" s="37">
        <v>74341663</v>
      </c>
      <c r="D74" s="37">
        <f>VLOOKUP(C74,[1]profesores!B:B,1,0)</f>
        <v>74341663</v>
      </c>
      <c r="E74" s="37" t="str">
        <f>VLOOKUP(C74,[1]profesores!B:G,3,0)</f>
        <v>RODRIGUEZ IBAGUE LUIS FERNANDO</v>
      </c>
      <c r="F74" s="16" t="s">
        <v>82</v>
      </c>
      <c r="G74" s="38" t="str">
        <f>VLOOKUP(F74,[1]cuc!B:C,2,0)</f>
        <v>0F1F DIPLOMADO EN VERIFICACIÓN DE CONDICIONES DE HABILITACIÓN DE INSTITUCIONES PRESTADORAS DE SERVICIOS DE SALUD</v>
      </c>
      <c r="H74" s="38" t="str">
        <f>VLOOKUP(F74,[1]cuc!B:L,11,0)</f>
        <v>ESCUELA DE MEDICINA Y CIENCIAS DE LA SALUD</v>
      </c>
      <c r="I74" s="17" t="str">
        <f>VLOOKUP(F74,[1]cuc!B103:S781,18,0)</f>
        <v>ABT011</v>
      </c>
      <c r="J74" s="38" t="str">
        <f>VLOOKUP(F74,[1]cuc!B:E,4,0)</f>
        <v>DIPLOMADO (ABIERTO)</v>
      </c>
      <c r="K74" s="39" t="s">
        <v>30</v>
      </c>
      <c r="L74" s="17" t="s">
        <v>83</v>
      </c>
      <c r="M74" s="39">
        <f>VLOOKUP(F74,[1]cuc!B:J,9,0)</f>
        <v>140</v>
      </c>
      <c r="N74" s="46">
        <v>6</v>
      </c>
      <c r="O74" s="19">
        <v>45773</v>
      </c>
      <c r="P74" s="19">
        <v>45773</v>
      </c>
      <c r="Q74" s="40"/>
      <c r="R74" s="41"/>
      <c r="S74" s="53">
        <v>45741</v>
      </c>
      <c r="T74" s="42"/>
      <c r="U74" s="42"/>
      <c r="V74" s="42"/>
      <c r="W74" s="42"/>
      <c r="X74" s="58"/>
      <c r="Y74" s="40"/>
    </row>
    <row r="75" spans="1:25" x14ac:dyDescent="0.25">
      <c r="A75" s="13">
        <v>116</v>
      </c>
      <c r="B75" s="14">
        <v>45713</v>
      </c>
      <c r="C75" s="37">
        <v>74341663</v>
      </c>
      <c r="D75" s="37">
        <f>VLOOKUP(C75,[1]profesores!B:B,1,0)</f>
        <v>74341663</v>
      </c>
      <c r="E75" s="37" t="str">
        <f>VLOOKUP(C75,[1]profesores!B:G,3,0)</f>
        <v>RODRIGUEZ IBAGUE LUIS FERNANDO</v>
      </c>
      <c r="F75" s="16" t="s">
        <v>82</v>
      </c>
      <c r="G75" s="38" t="str">
        <f>VLOOKUP(F75,[1]cuc!B:C,2,0)</f>
        <v>0F1F DIPLOMADO EN VERIFICACIÓN DE CONDICIONES DE HABILITACIÓN DE INSTITUCIONES PRESTADORAS DE SERVICIOS DE SALUD</v>
      </c>
      <c r="H75" s="38" t="str">
        <f>VLOOKUP(F75,[1]cuc!B:L,11,0)</f>
        <v>ESCUELA DE MEDICINA Y CIENCIAS DE LA SALUD</v>
      </c>
      <c r="I75" s="17" t="str">
        <f>VLOOKUP(F75,[1]cuc!B104:S782,18,0)</f>
        <v>ABT011</v>
      </c>
      <c r="J75" s="38" t="str">
        <f>VLOOKUP(F75,[1]cuc!B:E,4,0)</f>
        <v>DIPLOMADO (ABIERTO)</v>
      </c>
      <c r="K75" s="39" t="s">
        <v>30</v>
      </c>
      <c r="L75" s="17" t="s">
        <v>84</v>
      </c>
      <c r="M75" s="39">
        <f>VLOOKUP(F75,[1]cuc!B:J,9,0)</f>
        <v>140</v>
      </c>
      <c r="N75" s="46">
        <v>2</v>
      </c>
      <c r="O75" s="19">
        <v>45798</v>
      </c>
      <c r="P75" s="19">
        <v>45798</v>
      </c>
      <c r="Q75" s="40"/>
      <c r="R75" s="41"/>
      <c r="S75" s="53">
        <v>45741</v>
      </c>
      <c r="T75" s="42"/>
      <c r="U75" s="42"/>
      <c r="V75" s="42"/>
      <c r="W75" s="42"/>
      <c r="X75" s="45"/>
      <c r="Y75" s="40"/>
    </row>
    <row r="76" spans="1:25" x14ac:dyDescent="0.25">
      <c r="A76" s="13">
        <v>117</v>
      </c>
      <c r="B76" s="14">
        <v>45713</v>
      </c>
      <c r="C76" s="37">
        <v>74341663</v>
      </c>
      <c r="D76" s="37">
        <f>VLOOKUP(C76,[1]profesores!B:B,1,0)</f>
        <v>74341663</v>
      </c>
      <c r="E76" s="37" t="str">
        <f>VLOOKUP(C76,[1]profesores!B:G,3,0)</f>
        <v>RODRIGUEZ IBAGUE LUIS FERNANDO</v>
      </c>
      <c r="F76" s="16" t="s">
        <v>82</v>
      </c>
      <c r="G76" s="38" t="str">
        <f>VLOOKUP(F76,[1]cuc!B:C,2,0)</f>
        <v>0F1F DIPLOMADO EN VERIFICACIÓN DE CONDICIONES DE HABILITACIÓN DE INSTITUCIONES PRESTADORAS DE SERVICIOS DE SALUD</v>
      </c>
      <c r="H76" s="38" t="str">
        <f>VLOOKUP(F76,[1]cuc!B:L,11,0)</f>
        <v>ESCUELA DE MEDICINA Y CIENCIAS DE LA SALUD</v>
      </c>
      <c r="I76" s="17" t="str">
        <f>VLOOKUP(F76,[1]cuc!B105:S783,18,0)</f>
        <v>ABT011</v>
      </c>
      <c r="J76" s="38" t="str">
        <f>VLOOKUP(F76,[1]cuc!B:E,4,0)</f>
        <v>DIPLOMADO (ABIERTO)</v>
      </c>
      <c r="K76" s="39" t="s">
        <v>30</v>
      </c>
      <c r="L76" s="17" t="s">
        <v>85</v>
      </c>
      <c r="M76" s="39">
        <f>VLOOKUP(F76,[1]cuc!B:J,9,0)</f>
        <v>140</v>
      </c>
      <c r="N76" s="46">
        <v>4</v>
      </c>
      <c r="O76" s="19">
        <v>45800</v>
      </c>
      <c r="P76" s="19">
        <v>45800</v>
      </c>
      <c r="Q76" s="40"/>
      <c r="R76" s="41"/>
      <c r="S76" s="53">
        <v>45741</v>
      </c>
      <c r="T76" s="42"/>
      <c r="U76" s="42"/>
      <c r="V76" s="42"/>
      <c r="W76" s="42"/>
      <c r="X76" s="45"/>
      <c r="Y76" s="40"/>
    </row>
    <row r="77" spans="1:25" x14ac:dyDescent="0.25">
      <c r="A77" s="13">
        <v>118</v>
      </c>
      <c r="B77" s="14">
        <v>45713</v>
      </c>
      <c r="C77" s="37">
        <v>74341663</v>
      </c>
      <c r="D77" s="37">
        <f>VLOOKUP(C77,[1]profesores!B:B,1,0)</f>
        <v>74341663</v>
      </c>
      <c r="E77" s="37" t="str">
        <f>VLOOKUP(C77,[1]profesores!B:G,3,0)</f>
        <v>RODRIGUEZ IBAGUE LUIS FERNANDO</v>
      </c>
      <c r="F77" s="16" t="s">
        <v>82</v>
      </c>
      <c r="G77" s="38" t="str">
        <f>VLOOKUP(F77,[1]cuc!B:C,2,0)</f>
        <v>0F1F DIPLOMADO EN VERIFICACIÓN DE CONDICIONES DE HABILITACIÓN DE INSTITUCIONES PRESTADORAS DE SERVICIOS DE SALUD</v>
      </c>
      <c r="H77" s="38" t="str">
        <f>VLOOKUP(F77,[1]cuc!B:L,11,0)</f>
        <v>ESCUELA DE MEDICINA Y CIENCIAS DE LA SALUD</v>
      </c>
      <c r="I77" s="17" t="str">
        <f>VLOOKUP(F77,[1]cuc!B106:S784,18,0)</f>
        <v>ABT011</v>
      </c>
      <c r="J77" s="38" t="str">
        <f>VLOOKUP(F77,[1]cuc!B:E,4,0)</f>
        <v>DIPLOMADO (ABIERTO)</v>
      </c>
      <c r="K77" s="39" t="s">
        <v>30</v>
      </c>
      <c r="L77" s="17" t="s">
        <v>86</v>
      </c>
      <c r="M77" s="39">
        <f>VLOOKUP(F77,[1]cuc!B:J,9,0)</f>
        <v>140</v>
      </c>
      <c r="N77" s="46">
        <v>2</v>
      </c>
      <c r="O77" s="19">
        <v>45807</v>
      </c>
      <c r="P77" s="19">
        <v>45807</v>
      </c>
      <c r="Q77" s="40"/>
      <c r="R77" s="41"/>
      <c r="S77" s="53">
        <v>45741</v>
      </c>
      <c r="T77" s="42"/>
      <c r="U77" s="42"/>
      <c r="V77" s="42"/>
      <c r="W77" s="42"/>
      <c r="X77" s="45"/>
      <c r="Y77" s="40"/>
    </row>
    <row r="78" spans="1:25" x14ac:dyDescent="0.25">
      <c r="A78" s="13">
        <v>119</v>
      </c>
      <c r="B78" s="14">
        <v>45713</v>
      </c>
      <c r="C78" s="37">
        <v>74341663</v>
      </c>
      <c r="D78" s="37">
        <f>VLOOKUP(C78,[1]profesores!B:B,1,0)</f>
        <v>74341663</v>
      </c>
      <c r="E78" s="37" t="str">
        <f>VLOOKUP(C78,[1]profesores!B:G,3,0)</f>
        <v>RODRIGUEZ IBAGUE LUIS FERNANDO</v>
      </c>
      <c r="F78" s="16" t="s">
        <v>82</v>
      </c>
      <c r="G78" s="38" t="str">
        <f>VLOOKUP(F78,[1]cuc!B:C,2,0)</f>
        <v>0F1F DIPLOMADO EN VERIFICACIÓN DE CONDICIONES DE HABILITACIÓN DE INSTITUCIONES PRESTADORAS DE SERVICIOS DE SALUD</v>
      </c>
      <c r="H78" s="38" t="str">
        <f>VLOOKUP(F78,[1]cuc!B:L,11,0)</f>
        <v>ESCUELA DE MEDICINA Y CIENCIAS DE LA SALUD</v>
      </c>
      <c r="I78" s="17" t="str">
        <f>VLOOKUP(F78,[1]cuc!B107:S785,18,0)</f>
        <v>ABT011</v>
      </c>
      <c r="J78" s="38" t="str">
        <f>VLOOKUP(F78,[1]cuc!B:E,4,0)</f>
        <v>DIPLOMADO (ABIERTO)</v>
      </c>
      <c r="K78" s="39" t="s">
        <v>30</v>
      </c>
      <c r="L78" s="17" t="s">
        <v>87</v>
      </c>
      <c r="M78" s="39">
        <f>VLOOKUP(F78,[1]cuc!B:J,9,0)</f>
        <v>140</v>
      </c>
      <c r="N78" s="46">
        <v>3</v>
      </c>
      <c r="O78" s="19">
        <v>45808</v>
      </c>
      <c r="P78" s="19">
        <v>45808</v>
      </c>
      <c r="Q78" s="40"/>
      <c r="R78" s="41"/>
      <c r="S78" s="53">
        <v>45741</v>
      </c>
      <c r="T78" s="42"/>
      <c r="U78" s="42"/>
      <c r="V78" s="42"/>
      <c r="W78" s="42"/>
      <c r="X78" s="45"/>
      <c r="Y78" s="40"/>
    </row>
    <row r="79" spans="1:25" x14ac:dyDescent="0.25">
      <c r="A79" s="13">
        <v>120</v>
      </c>
      <c r="B79" s="14">
        <v>45713</v>
      </c>
      <c r="C79" s="37">
        <v>74341663</v>
      </c>
      <c r="D79" s="37">
        <f>VLOOKUP(C79,[1]profesores!B:B,1,0)</f>
        <v>74341663</v>
      </c>
      <c r="E79" s="37" t="str">
        <f>VLOOKUP(C79,[1]profesores!B:G,3,0)</f>
        <v>RODRIGUEZ IBAGUE LUIS FERNANDO</v>
      </c>
      <c r="F79" s="16" t="s">
        <v>82</v>
      </c>
      <c r="G79" s="38" t="str">
        <f>VLOOKUP(F79,[1]cuc!B:C,2,0)</f>
        <v>0F1F DIPLOMADO EN VERIFICACIÓN DE CONDICIONES DE HABILITACIÓN DE INSTITUCIONES PRESTADORAS DE SERVICIOS DE SALUD</v>
      </c>
      <c r="H79" s="38" t="str">
        <f>VLOOKUP(F79,[1]cuc!B:L,11,0)</f>
        <v>ESCUELA DE MEDICINA Y CIENCIAS DE LA SALUD</v>
      </c>
      <c r="I79" s="17" t="str">
        <f>VLOOKUP(F79,[1]cuc!B108:S786,18,0)</f>
        <v>ABT011</v>
      </c>
      <c r="J79" s="38" t="str">
        <f>VLOOKUP(F79,[1]cuc!B:E,4,0)</f>
        <v>DIPLOMADO (ABIERTO)</v>
      </c>
      <c r="K79" s="39" t="s">
        <v>30</v>
      </c>
      <c r="L79" s="17" t="s">
        <v>38</v>
      </c>
      <c r="M79" s="39">
        <f>VLOOKUP(F79,[1]cuc!B:J,9,0)</f>
        <v>140</v>
      </c>
      <c r="N79" s="46">
        <v>20</v>
      </c>
      <c r="O79" s="19">
        <v>45709</v>
      </c>
      <c r="P79" s="19">
        <v>45808</v>
      </c>
      <c r="Q79" s="40"/>
      <c r="R79" s="41"/>
      <c r="S79" s="53">
        <v>45741</v>
      </c>
      <c r="T79" s="42"/>
      <c r="U79" s="42"/>
      <c r="V79" s="42"/>
      <c r="W79" s="42"/>
      <c r="X79" s="45"/>
      <c r="Y79" s="40"/>
    </row>
    <row r="80" spans="1:25" x14ac:dyDescent="0.25">
      <c r="A80" s="13">
        <v>121</v>
      </c>
      <c r="B80" s="14">
        <v>45713</v>
      </c>
      <c r="C80" s="37">
        <v>63524685</v>
      </c>
      <c r="D80" s="37">
        <f>VLOOKUP(C80,[1]profesores!B:B,1,0)</f>
        <v>63524685</v>
      </c>
      <c r="E80" s="37" t="str">
        <f>VLOOKUP(C80,[1]profesores!B:G,3,0)</f>
        <v>RODRIGUEZ GRANDE ELIANA ISABEL</v>
      </c>
      <c r="F80" s="16" t="s">
        <v>82</v>
      </c>
      <c r="G80" s="38" t="str">
        <f>VLOOKUP(F80,[1]cuc!B:C,2,0)</f>
        <v>0F1F DIPLOMADO EN VERIFICACIÓN DE CONDICIONES DE HABILITACIÓN DE INSTITUCIONES PRESTADORAS DE SERVICIOS DE SALUD</v>
      </c>
      <c r="H80" s="38" t="str">
        <f>VLOOKUP(F80,[1]cuc!B:L,11,0)</f>
        <v>ESCUELA DE MEDICINA Y CIENCIAS DE LA SALUD</v>
      </c>
      <c r="I80" s="17" t="str">
        <f>VLOOKUP(F80,[1]cuc!B109:S787,18,0)</f>
        <v>ABT011</v>
      </c>
      <c r="J80" s="38" t="str">
        <f>VLOOKUP(F80,[1]cuc!B:E,4,0)</f>
        <v>DIPLOMADO (ABIERTO)</v>
      </c>
      <c r="K80" s="39" t="s">
        <v>30</v>
      </c>
      <c r="L80" s="17" t="s">
        <v>84</v>
      </c>
      <c r="M80" s="39">
        <f>VLOOKUP(F80,[1]cuc!B:J,9,0)</f>
        <v>140</v>
      </c>
      <c r="N80" s="46">
        <v>2</v>
      </c>
      <c r="O80" s="19">
        <v>45758</v>
      </c>
      <c r="P80" s="19">
        <v>45758</v>
      </c>
      <c r="Q80" s="40"/>
      <c r="R80" s="40"/>
      <c r="S80" s="42"/>
      <c r="T80" s="42"/>
      <c r="U80" s="42"/>
      <c r="V80" s="42"/>
      <c r="W80" s="42"/>
      <c r="X80" s="45"/>
      <c r="Y80" s="40"/>
    </row>
    <row r="81" spans="1:25" x14ac:dyDescent="0.25">
      <c r="A81" s="13">
        <v>122</v>
      </c>
      <c r="B81" s="14">
        <v>45713</v>
      </c>
      <c r="C81" s="37">
        <v>1012350150</v>
      </c>
      <c r="D81" s="37">
        <f>VLOOKUP(C81,[1]profesores!B:B,1,0)</f>
        <v>1012350150</v>
      </c>
      <c r="E81" s="37" t="str">
        <f>VLOOKUP(C81,[1]profesores!B:G,3,0)</f>
        <v>BARRETO ZORZA YENNY MARCELA</v>
      </c>
      <c r="F81" s="16" t="s">
        <v>88</v>
      </c>
      <c r="G81" s="38" t="str">
        <f>VLOOKUP(F81,[1]cuc!B:C,2,0)</f>
        <v>CURSO VIRTUAL ASINCRÓNICO SOBRE MÉTODOS DE ANÁLISIS DE DATOS MIXTOS OBTENIDOS A TRAVÉS DE LA ESTRATEGIA DE MONITOREO LIDE- RADO POR LA COMUNIDAD PARA LA INCIDENCIA POLÍTICA MULTINIVEL</v>
      </c>
      <c r="H81" s="38" t="str">
        <f>VLOOKUP(F81,[1]cuc!B:L,11,0)</f>
        <v>ESCUELA DE MEDICINA Y CIENCIAS DE LA SALUD</v>
      </c>
      <c r="I81" s="17" t="str">
        <f>VLOOKUP(F81,[1]cuc!B110:S788,18,0)</f>
        <v>ABT002</v>
      </c>
      <c r="J81" s="38" t="str">
        <f>VLOOKUP(F81,[1]cuc!B:E,4,0)</f>
        <v>CURSO (LICITACIONES)</v>
      </c>
      <c r="K81" s="39" t="s">
        <v>37</v>
      </c>
      <c r="L81" s="17" t="s">
        <v>38</v>
      </c>
      <c r="M81" s="39">
        <f>VLOOKUP(F81,[1]cuc!B:J,9,0)</f>
        <v>60</v>
      </c>
      <c r="N81" s="39">
        <v>60</v>
      </c>
      <c r="O81" s="19">
        <v>45700</v>
      </c>
      <c r="P81" s="19">
        <v>45789</v>
      </c>
      <c r="Q81" s="40"/>
      <c r="R81" s="41"/>
      <c r="S81" s="21">
        <v>45721</v>
      </c>
      <c r="T81" s="21">
        <v>45726</v>
      </c>
      <c r="U81" s="21">
        <v>45736</v>
      </c>
      <c r="V81" s="48" t="s">
        <v>66</v>
      </c>
      <c r="W81" s="42"/>
      <c r="X81" s="59" t="s">
        <v>89</v>
      </c>
      <c r="Y81" s="40"/>
    </row>
    <row r="82" spans="1:25" x14ac:dyDescent="0.25">
      <c r="A82" s="13">
        <v>123</v>
      </c>
      <c r="B82" s="14">
        <v>45713</v>
      </c>
      <c r="C82" s="37">
        <v>1012350150</v>
      </c>
      <c r="D82" s="37">
        <f>VLOOKUP(C82,[1]profesores!B:B,1,0)</f>
        <v>1012350150</v>
      </c>
      <c r="E82" s="37" t="str">
        <f>VLOOKUP(C82,[1]profesores!B:G,3,0)</f>
        <v>BARRETO ZORZA YENNY MARCELA</v>
      </c>
      <c r="F82" s="16" t="s">
        <v>88</v>
      </c>
      <c r="G82" s="38" t="str">
        <f>VLOOKUP(F82,[1]cuc!B:C,2,0)</f>
        <v>CURSO VIRTUAL ASINCRÓNICO SOBRE MÉTODOS DE ANÁLISIS DE DATOS MIXTOS OBTENIDOS A TRAVÉS DE LA ESTRATEGIA DE MONITOREO LIDE- RADO POR LA COMUNIDAD PARA LA INCIDENCIA POLÍTICA MULTINIVEL</v>
      </c>
      <c r="H82" s="38" t="str">
        <f>VLOOKUP(F82,[1]cuc!B:L,11,0)</f>
        <v>ESCUELA DE MEDICINA Y CIENCIAS DE LA SALUD</v>
      </c>
      <c r="I82" s="17" t="str">
        <f>VLOOKUP(F82,[1]cuc!B111:S789,18,0)</f>
        <v>ABT002</v>
      </c>
      <c r="J82" s="38" t="str">
        <f>VLOOKUP(F82,[1]cuc!B:E,4,0)</f>
        <v>CURSO (LICITACIONES)</v>
      </c>
      <c r="K82" s="39" t="s">
        <v>37</v>
      </c>
      <c r="L82" s="17" t="s">
        <v>38</v>
      </c>
      <c r="M82" s="39">
        <f>VLOOKUP(F82,[1]cuc!B:J,9,0)</f>
        <v>60</v>
      </c>
      <c r="N82" s="39">
        <v>60</v>
      </c>
      <c r="O82" s="19">
        <v>45790</v>
      </c>
      <c r="P82" s="19">
        <v>45881</v>
      </c>
      <c r="Q82" s="40"/>
      <c r="R82" s="41"/>
      <c r="S82" s="21">
        <v>45721</v>
      </c>
      <c r="T82" s="21">
        <v>45726</v>
      </c>
      <c r="U82" s="21">
        <v>45736</v>
      </c>
      <c r="V82" s="48" t="s">
        <v>90</v>
      </c>
      <c r="W82" s="42"/>
      <c r="X82" s="45"/>
      <c r="Y82" s="40"/>
    </row>
    <row r="83" spans="1:25" x14ac:dyDescent="0.25">
      <c r="A83" s="13">
        <v>124</v>
      </c>
      <c r="B83" s="14">
        <v>45713</v>
      </c>
      <c r="C83" s="37">
        <v>1012350150</v>
      </c>
      <c r="D83" s="37">
        <f>VLOOKUP(C83,[1]profesores!B:B,1,0)</f>
        <v>1012350150</v>
      </c>
      <c r="E83" s="37" t="str">
        <f>VLOOKUP(C83,[1]profesores!B:G,3,0)</f>
        <v>BARRETO ZORZA YENNY MARCELA</v>
      </c>
      <c r="F83" s="16" t="s">
        <v>88</v>
      </c>
      <c r="G83" s="38" t="str">
        <f>VLOOKUP(F83,[1]cuc!B:C,2,0)</f>
        <v>CURSO VIRTUAL ASINCRÓNICO SOBRE MÉTODOS DE ANÁLISIS DE DATOS MIXTOS OBTENIDOS A TRAVÉS DE LA ESTRATEGIA DE MONITOREO LIDE- RADO POR LA COMUNIDAD PARA LA INCIDENCIA POLÍTICA MULTINIVEL</v>
      </c>
      <c r="H83" s="38" t="str">
        <f>VLOOKUP(F83,[1]cuc!B:L,11,0)</f>
        <v>ESCUELA DE MEDICINA Y CIENCIAS DE LA SALUD</v>
      </c>
      <c r="I83" s="17" t="str">
        <f>VLOOKUP(F83,[1]cuc!B112:S790,18,0)</f>
        <v>ABT002</v>
      </c>
      <c r="J83" s="38" t="str">
        <f>VLOOKUP(F83,[1]cuc!B:E,4,0)</f>
        <v>CURSO (LICITACIONES)</v>
      </c>
      <c r="K83" s="39" t="s">
        <v>37</v>
      </c>
      <c r="L83" s="17" t="s">
        <v>38</v>
      </c>
      <c r="M83" s="39">
        <f>VLOOKUP(F83,[1]cuc!B:J,9,0)</f>
        <v>60</v>
      </c>
      <c r="N83" s="39">
        <v>60</v>
      </c>
      <c r="O83" s="19">
        <v>45882</v>
      </c>
      <c r="P83" s="19">
        <v>46017</v>
      </c>
      <c r="Q83" s="40"/>
      <c r="R83" s="41"/>
      <c r="S83" s="21">
        <v>45721</v>
      </c>
      <c r="T83" s="21">
        <v>45726</v>
      </c>
      <c r="U83" s="21">
        <v>45736</v>
      </c>
      <c r="V83" s="48" t="s">
        <v>91</v>
      </c>
      <c r="W83" s="42"/>
      <c r="X83" s="45"/>
      <c r="Y83" s="40"/>
    </row>
    <row r="84" spans="1:25" x14ac:dyDescent="0.25">
      <c r="A84" s="13">
        <v>125</v>
      </c>
      <c r="B84" s="14">
        <v>45713</v>
      </c>
      <c r="C84" s="37">
        <v>79878580</v>
      </c>
      <c r="D84" s="37">
        <f>VLOOKUP(C84,[1]profesores!B:B,1,0)</f>
        <v>79878580</v>
      </c>
      <c r="E84" s="37" t="str">
        <f>VLOOKUP(C84,[1]profesores!B:G,3,0)</f>
        <v>MARTINEZ SANCHEZ WILSON ALEJANDRO</v>
      </c>
      <c r="F84" s="16" t="s">
        <v>92</v>
      </c>
      <c r="G84" s="38" t="str">
        <f>VLOOKUP(F84,[1]cuc!B:C,2,0)</f>
        <v>0F45 DIPLOMADO INTERNACIONAL EN PREVENCIÓN DEL LA/FT</v>
      </c>
      <c r="H84" s="38" t="str">
        <f>VLOOKUP(F84,[1]cuc!B:L,11,0)</f>
        <v>JURISPRUDENCIA</v>
      </c>
      <c r="I84" s="17" t="str">
        <f>VLOOKUP(F84,[1]cuc!B113:S791,18,0)</f>
        <v>AJT011</v>
      </c>
      <c r="J84" s="38" t="str">
        <f>VLOOKUP(F84,[1]cuc!B:E,4,0)</f>
        <v>DIPLOMADO (ABIERTO)</v>
      </c>
      <c r="K84" s="39" t="s">
        <v>37</v>
      </c>
      <c r="L84" s="17" t="s">
        <v>38</v>
      </c>
      <c r="M84" s="39">
        <f>VLOOKUP(F84,[1]cuc!B:J,9,0)</f>
        <v>92</v>
      </c>
      <c r="N84" s="46">
        <v>7.36</v>
      </c>
      <c r="O84" s="19">
        <v>45712</v>
      </c>
      <c r="P84" s="19">
        <v>45768</v>
      </c>
      <c r="Q84" s="40"/>
      <c r="R84" s="60"/>
      <c r="S84" s="60">
        <v>45741</v>
      </c>
      <c r="T84" s="42"/>
      <c r="U84" s="42"/>
      <c r="V84" s="42"/>
      <c r="W84" s="42"/>
      <c r="X84" s="45"/>
      <c r="Y84" s="40"/>
    </row>
    <row r="85" spans="1:25" x14ac:dyDescent="0.25">
      <c r="A85" s="13">
        <v>129</v>
      </c>
      <c r="B85" s="14">
        <v>45715</v>
      </c>
      <c r="C85" s="37">
        <v>74341663</v>
      </c>
      <c r="D85" s="37">
        <f>VLOOKUP(C85,[1]profesores!B:B,1,0)</f>
        <v>74341663</v>
      </c>
      <c r="E85" s="37" t="str">
        <f>VLOOKUP(C85,[1]profesores!B:G,3,0)</f>
        <v>RODRIGUEZ IBAGUE LUIS FERNANDO</v>
      </c>
      <c r="F85" s="16" t="s">
        <v>93</v>
      </c>
      <c r="G85" s="38" t="str">
        <f>VLOOKUP(F85,[1]cuc!B:C,2,0)</f>
        <v>DESARROLLO INTEGRAL PARA PERSONAL ASISTENCIAL Y ADMINISTRATIVO GRUPO 1-2025</v>
      </c>
      <c r="H85" s="38" t="str">
        <f>VLOOKUP(F85,[1]cuc!B:L,11,0)</f>
        <v>ESCUELA DE MEDICINA Y CIENCIAS DE LA SALUD</v>
      </c>
      <c r="I85" s="17" t="str">
        <f>VLOOKUP(F85,[1]cuc!B117:S795,18,0)</f>
        <v>ABT018</v>
      </c>
      <c r="J85" s="38" t="str">
        <f>VLOOKUP(F85,[1]cuc!B:E,4,0)</f>
        <v>CURSO (SIMULACIÓN)</v>
      </c>
      <c r="K85" s="39" t="s">
        <v>37</v>
      </c>
      <c r="L85" s="17" t="s">
        <v>38</v>
      </c>
      <c r="M85" s="39">
        <f>VLOOKUP(F85,[1]cuc!B:J,9,0)</f>
        <v>24</v>
      </c>
      <c r="N85" s="46">
        <v>2.88</v>
      </c>
      <c r="O85" s="19">
        <v>45705</v>
      </c>
      <c r="P85" s="19">
        <v>45721</v>
      </c>
      <c r="Q85" s="40"/>
      <c r="R85" s="41"/>
      <c r="S85" s="42"/>
      <c r="T85" s="42"/>
      <c r="U85" s="42"/>
      <c r="V85" s="42"/>
      <c r="W85" s="42"/>
      <c r="X85" s="27">
        <v>45743</v>
      </c>
      <c r="Y85" s="40"/>
    </row>
    <row r="86" spans="1:25" x14ac:dyDescent="0.25">
      <c r="A86" s="13">
        <v>131</v>
      </c>
      <c r="B86" s="14">
        <v>45716</v>
      </c>
      <c r="C86" s="37">
        <v>1077970369</v>
      </c>
      <c r="D86" s="37">
        <f>VLOOKUP(C86,[1]profesores!B:B,1,0)</f>
        <v>1077970369</v>
      </c>
      <c r="E86" s="37" t="str">
        <f>VLOOKUP(C86,[1]profesores!B:G,3,0)</f>
        <v>SALDANA MEDINA CALEB DAVID</v>
      </c>
      <c r="F86" s="16" t="s">
        <v>94</v>
      </c>
      <c r="G86" s="38" t="str">
        <f>VLOOKUP(F86,[1]cuc!B:C,2,0)</f>
        <v>G119 SALUD MENTAL EN EL TRABAJO</v>
      </c>
      <c r="H86" s="38" t="str">
        <f>VLOOKUP(F86,[1]cuc!B:L,11,0)</f>
        <v>DECANATURA DEL MEDIO UNIVERSITARIO</v>
      </c>
      <c r="I86" s="17" t="str">
        <f>VLOOKUP(F86,[1]cuc!B119:S797,18,0)</f>
        <v>AUT005</v>
      </c>
      <c r="J86" s="38" t="str">
        <f>VLOOKUP(F86,[1]cuc!B:E,4,0)</f>
        <v>CURSO (LICITACIONES)</v>
      </c>
      <c r="K86" s="39" t="s">
        <v>30</v>
      </c>
      <c r="L86" s="17" t="s">
        <v>31</v>
      </c>
      <c r="M86" s="39">
        <f>VLOOKUP(F86,[1]cuc!B:J,9,0)</f>
        <v>60</v>
      </c>
      <c r="N86" s="46">
        <v>3</v>
      </c>
      <c r="O86" s="19" t="s">
        <v>95</v>
      </c>
      <c r="P86" s="19" t="s">
        <v>95</v>
      </c>
      <c r="Q86" s="40"/>
      <c r="R86" s="41"/>
      <c r="S86" s="21">
        <v>45729</v>
      </c>
      <c r="T86" s="28">
        <v>45735</v>
      </c>
      <c r="U86" s="42"/>
      <c r="V86" s="42"/>
      <c r="W86" s="42"/>
      <c r="X86" s="45"/>
      <c r="Y86" s="40"/>
    </row>
    <row r="87" spans="1:25" x14ac:dyDescent="0.25">
      <c r="A87" s="13">
        <v>133</v>
      </c>
      <c r="B87" s="14">
        <v>45716</v>
      </c>
      <c r="C87" s="37">
        <v>1077970369</v>
      </c>
      <c r="D87" s="37">
        <f>VLOOKUP(C87,[1]profesores!B:B,1,0)</f>
        <v>1077970369</v>
      </c>
      <c r="E87" s="37" t="str">
        <f>VLOOKUP(C87,[1]profesores!B:G,3,0)</f>
        <v>SALDANA MEDINA CALEB DAVID</v>
      </c>
      <c r="F87" s="16" t="s">
        <v>94</v>
      </c>
      <c r="G87" s="38" t="str">
        <f>VLOOKUP(F87,[1]cuc!B:C,2,0)</f>
        <v>G119 SALUD MENTAL EN EL TRABAJO</v>
      </c>
      <c r="H87" s="38" t="str">
        <f>VLOOKUP(F87,[1]cuc!B:L,11,0)</f>
        <v>DECANATURA DEL MEDIO UNIVERSITARIO</v>
      </c>
      <c r="I87" s="17" t="str">
        <f>VLOOKUP(F87,[1]cuc!B121:S799,18,0)</f>
        <v>AUT005</v>
      </c>
      <c r="J87" s="38" t="str">
        <f>VLOOKUP(F87,[1]cuc!B:E,4,0)</f>
        <v>CURSO (LICITACIONES)</v>
      </c>
      <c r="K87" s="39" t="s">
        <v>30</v>
      </c>
      <c r="L87" s="17" t="s">
        <v>31</v>
      </c>
      <c r="M87" s="39">
        <f>VLOOKUP(F87,[1]cuc!B:J,9,0)</f>
        <v>60</v>
      </c>
      <c r="N87" s="46">
        <v>3</v>
      </c>
      <c r="O87" s="19">
        <v>45742</v>
      </c>
      <c r="P87" s="19">
        <v>45742</v>
      </c>
      <c r="Q87" s="40"/>
      <c r="R87" s="41"/>
      <c r="S87" s="21">
        <v>45729</v>
      </c>
      <c r="T87" s="28">
        <v>45735</v>
      </c>
      <c r="U87" s="42"/>
      <c r="V87" s="42"/>
      <c r="W87" s="42"/>
      <c r="X87" s="26">
        <v>45742</v>
      </c>
      <c r="Y87" s="40"/>
    </row>
    <row r="88" spans="1:25" x14ac:dyDescent="0.25">
      <c r="A88" s="13">
        <v>134</v>
      </c>
      <c r="B88" s="14">
        <v>45716</v>
      </c>
      <c r="C88" s="37">
        <v>53108535</v>
      </c>
      <c r="D88" s="37">
        <f>VLOOKUP(C88,[1]profesores!B:B,1,0)</f>
        <v>53108535</v>
      </c>
      <c r="E88" s="37" t="str">
        <f>VLOOKUP(C88,[1]profesores!B:G,3,0)</f>
        <v>TROMPETERO GONZALEZ ANDREA CATALINA</v>
      </c>
      <c r="F88" s="16" t="s">
        <v>96</v>
      </c>
      <c r="G88" s="38" t="str">
        <f>VLOOKUP(F88,[1]cuc!B:C,2,0)</f>
        <v>G57 - PREVENCION EN SALUD MENTAL</v>
      </c>
      <c r="H88" s="38" t="str">
        <f>VLOOKUP(F88,[1]cuc!B:L,11,0)</f>
        <v>DECANATURA DEL MEDIO UNIVERSITARIO</v>
      </c>
      <c r="I88" s="17" t="str">
        <f>VLOOKUP(F88,[1]cuc!B122:S800,18,0)</f>
        <v>AUT005</v>
      </c>
      <c r="J88" s="38" t="str">
        <f>VLOOKUP(F88,[1]cuc!B:E,4,0)</f>
        <v>CURSO (LICITACIONES)</v>
      </c>
      <c r="K88" s="39" t="s">
        <v>30</v>
      </c>
      <c r="L88" s="17" t="s">
        <v>31</v>
      </c>
      <c r="M88" s="39">
        <f>VLOOKUP(F88,[1]cuc!B:J,9,0)</f>
        <v>60</v>
      </c>
      <c r="N88" s="46">
        <v>3</v>
      </c>
      <c r="O88" s="19">
        <v>45741</v>
      </c>
      <c r="P88" s="19">
        <v>45741</v>
      </c>
      <c r="Q88" s="40"/>
      <c r="R88" s="41"/>
      <c r="S88" s="21">
        <v>45729</v>
      </c>
      <c r="T88" s="42"/>
      <c r="U88" s="42"/>
      <c r="V88" s="42"/>
      <c r="W88" s="42"/>
      <c r="X88" s="26">
        <v>45742</v>
      </c>
      <c r="Y88" s="40"/>
    </row>
    <row r="89" spans="1:25" x14ac:dyDescent="0.25">
      <c r="A89" s="13">
        <v>135</v>
      </c>
      <c r="B89" s="14">
        <v>45719</v>
      </c>
      <c r="C89" s="37">
        <v>19470748</v>
      </c>
      <c r="D89" s="37">
        <f>VLOOKUP(C89,[1]profesores!B:B,1,0)</f>
        <v>19470748</v>
      </c>
      <c r="E89" s="37" t="str">
        <f>VLOOKUP(C89,[1]profesores!B:G,3,0)</f>
        <v>CASTILLO MARTINEZ JUAN ALBERTO</v>
      </c>
      <c r="F89" s="16" t="s">
        <v>97</v>
      </c>
      <c r="G89" s="38" t="str">
        <f>VLOOKUP(F89,[1]cuc!B:C,2,0)</f>
        <v>DIPLOMADO SEGURIDAD Y SALUD EN EL TRABAJO SECTOR TECNOLOGIA, REDES Y TELECOMUNICACIONES</v>
      </c>
      <c r="H89" s="38" t="str">
        <f>VLOOKUP(F89,[1]cuc!B:L,11,0)</f>
        <v>ESCUELA DE MEDICINA Y CIENCIAS DE LA SALUD</v>
      </c>
      <c r="I89" s="17" t="str">
        <f>VLOOKUP(F89,[1]cuc!B123:S801,18,0)</f>
        <v>ABT012</v>
      </c>
      <c r="J89" s="38" t="str">
        <f>VLOOKUP(F89,[1]cuc!B:E,4,0)</f>
        <v>DIPLOMADO (LICITACIONES)</v>
      </c>
      <c r="K89" s="39" t="s">
        <v>30</v>
      </c>
      <c r="L89" s="17" t="s">
        <v>54</v>
      </c>
      <c r="M89" s="39">
        <f>VLOOKUP(F89,[1]cuc!B:J,9,0)</f>
        <v>80</v>
      </c>
      <c r="N89" s="46">
        <v>4</v>
      </c>
      <c r="O89" s="19">
        <v>45741</v>
      </c>
      <c r="P89" s="19">
        <v>45741</v>
      </c>
      <c r="Q89" s="40"/>
      <c r="R89" s="41"/>
      <c r="S89" s="21">
        <v>45729</v>
      </c>
      <c r="T89" s="28">
        <v>45735</v>
      </c>
      <c r="U89" s="42"/>
      <c r="V89" s="42"/>
      <c r="W89" s="42"/>
      <c r="X89" s="26">
        <v>45742</v>
      </c>
      <c r="Y89" s="40"/>
    </row>
    <row r="90" spans="1:25" x14ac:dyDescent="0.25">
      <c r="A90" s="13">
        <v>136</v>
      </c>
      <c r="B90" s="14">
        <v>45719</v>
      </c>
      <c r="C90" s="37">
        <v>19470748</v>
      </c>
      <c r="D90" s="37">
        <f>VLOOKUP(C90,[1]profesores!B:B,1,0)</f>
        <v>19470748</v>
      </c>
      <c r="E90" s="37" t="str">
        <f>VLOOKUP(C90,[1]profesores!B:G,3,0)</f>
        <v>CASTILLO MARTINEZ JUAN ALBERTO</v>
      </c>
      <c r="F90" s="16" t="s">
        <v>97</v>
      </c>
      <c r="G90" s="38" t="str">
        <f>VLOOKUP(F90,[1]cuc!B:C,2,0)</f>
        <v>DIPLOMADO SEGURIDAD Y SALUD EN EL TRABAJO SECTOR TECNOLOGIA, REDES Y TELECOMUNICACIONES</v>
      </c>
      <c r="H90" s="38" t="str">
        <f>VLOOKUP(F90,[1]cuc!B:L,11,0)</f>
        <v>ESCUELA DE MEDICINA Y CIENCIAS DE LA SALUD</v>
      </c>
      <c r="I90" s="17" t="str">
        <f>VLOOKUP(F90,[1]cuc!B124:S802,18,0)</f>
        <v>ABT012</v>
      </c>
      <c r="J90" s="38" t="str">
        <f>VLOOKUP(F90,[1]cuc!B:E,4,0)</f>
        <v>DIPLOMADO (LICITACIONES)</v>
      </c>
      <c r="K90" s="39" t="s">
        <v>30</v>
      </c>
      <c r="L90" s="17" t="s">
        <v>54</v>
      </c>
      <c r="M90" s="39">
        <f>VLOOKUP(F90,[1]cuc!B:J,9,0)</f>
        <v>80</v>
      </c>
      <c r="N90" s="46">
        <v>4</v>
      </c>
      <c r="O90" s="19">
        <v>45743</v>
      </c>
      <c r="P90" s="19">
        <v>45743</v>
      </c>
      <c r="Q90" s="40"/>
      <c r="R90" s="41"/>
      <c r="S90" s="21">
        <v>45729</v>
      </c>
      <c r="T90" s="28">
        <v>45735</v>
      </c>
      <c r="U90" s="42"/>
      <c r="V90" s="42"/>
      <c r="W90" s="42"/>
      <c r="X90" s="26">
        <v>45742</v>
      </c>
      <c r="Y90" s="40"/>
    </row>
    <row r="91" spans="1:25" x14ac:dyDescent="0.25">
      <c r="A91" s="13">
        <v>137</v>
      </c>
      <c r="B91" s="14">
        <v>45719</v>
      </c>
      <c r="C91" s="37">
        <v>19470748</v>
      </c>
      <c r="D91" s="37">
        <f>VLOOKUP(C91,[1]profesores!B:B,1,0)</f>
        <v>19470748</v>
      </c>
      <c r="E91" s="37" t="str">
        <f>VLOOKUP(C91,[1]profesores!B:G,3,0)</f>
        <v>CASTILLO MARTINEZ JUAN ALBERTO</v>
      </c>
      <c r="F91" s="16" t="s">
        <v>97</v>
      </c>
      <c r="G91" s="38" t="str">
        <f>VLOOKUP(F91,[1]cuc!B:C,2,0)</f>
        <v>DIPLOMADO SEGURIDAD Y SALUD EN EL TRABAJO SECTOR TECNOLOGIA, REDES Y TELECOMUNICACIONES</v>
      </c>
      <c r="H91" s="38" t="str">
        <f>VLOOKUP(F91,[1]cuc!B:L,11,0)</f>
        <v>ESCUELA DE MEDICINA Y CIENCIAS DE LA SALUD</v>
      </c>
      <c r="I91" s="17" t="str">
        <f>VLOOKUP(F91,[1]cuc!B125:S803,18,0)</f>
        <v>ABT012</v>
      </c>
      <c r="J91" s="38" t="str">
        <f>VLOOKUP(F91,[1]cuc!B:E,4,0)</f>
        <v>DIPLOMADO (LICITACIONES)</v>
      </c>
      <c r="K91" s="39" t="s">
        <v>30</v>
      </c>
      <c r="L91" s="17" t="s">
        <v>54</v>
      </c>
      <c r="M91" s="39">
        <f>VLOOKUP(F91,[1]cuc!B:J,9,0)</f>
        <v>80</v>
      </c>
      <c r="N91" s="46">
        <v>4</v>
      </c>
      <c r="O91" s="19">
        <v>45755</v>
      </c>
      <c r="P91" s="19">
        <v>45755</v>
      </c>
      <c r="Q91" s="40"/>
      <c r="R91" s="41"/>
      <c r="S91" s="21">
        <v>45729</v>
      </c>
      <c r="T91" s="28">
        <v>45735</v>
      </c>
      <c r="U91" s="42"/>
      <c r="V91" s="42"/>
      <c r="W91" s="42"/>
      <c r="X91" s="45"/>
      <c r="Y91" s="40"/>
    </row>
    <row r="92" spans="1:25" x14ac:dyDescent="0.25">
      <c r="A92" s="13">
        <v>139</v>
      </c>
      <c r="B92" s="14">
        <v>45721</v>
      </c>
      <c r="C92" s="37">
        <v>80030377</v>
      </c>
      <c r="D92" s="37">
        <f>VLOOKUP(C92,[1]profesores!B:B,1,0)</f>
        <v>80030377</v>
      </c>
      <c r="E92" s="37" t="str">
        <f>VLOOKUP(C92,[1]profesores!B:G,3,0)</f>
        <v>ORJUELA CANON ALVARO DAVID</v>
      </c>
      <c r="F92" s="16" t="s">
        <v>98</v>
      </c>
      <c r="G92" s="38" t="str">
        <f>VLOOKUP(F92,[1]cuc!B:C,2,0)</f>
        <v>0F90 SEMINARIO TENDENCIAS DE LA INTELIGENCIA ARTIFICIAL (IA) EN SALUD</v>
      </c>
      <c r="H92" s="38" t="str">
        <f>VLOOKUP(F92,[1]cuc!B:L,11,0)</f>
        <v>ESCUELA DE INGENIERÍA, CIENCIA Y TECNOLOGÍA</v>
      </c>
      <c r="I92" s="17" t="str">
        <f>VLOOKUP(F92,[1]cuc!B127:S805,18,0)</f>
        <v>AIT002</v>
      </c>
      <c r="J92" s="38" t="str">
        <f>VLOOKUP(F92,[1]cuc!B:E,4,0)</f>
        <v>SEMINARIO (ABIERTO)</v>
      </c>
      <c r="K92" s="39" t="s">
        <v>30</v>
      </c>
      <c r="L92" s="17" t="s">
        <v>31</v>
      </c>
      <c r="M92" s="39">
        <f>VLOOKUP(F92,[1]cuc!B:J,9,0)</f>
        <v>24</v>
      </c>
      <c r="N92" s="46">
        <v>3</v>
      </c>
      <c r="O92" s="19">
        <v>45719</v>
      </c>
      <c r="P92" s="19">
        <v>45719</v>
      </c>
      <c r="Q92" s="40"/>
      <c r="R92" s="41"/>
      <c r="S92" s="28">
        <v>45722</v>
      </c>
      <c r="T92" s="42"/>
      <c r="U92" s="42"/>
      <c r="V92" s="42"/>
      <c r="W92" s="42"/>
      <c r="X92" s="27">
        <v>45743</v>
      </c>
      <c r="Y92" s="40"/>
    </row>
    <row r="93" spans="1:25" x14ac:dyDescent="0.25">
      <c r="A93" s="13">
        <v>140</v>
      </c>
      <c r="B93" s="14">
        <v>45721</v>
      </c>
      <c r="C93" s="37">
        <v>80030377</v>
      </c>
      <c r="D93" s="37">
        <f>VLOOKUP(C93,[1]profesores!B:B,1,0)</f>
        <v>80030377</v>
      </c>
      <c r="E93" s="37" t="str">
        <f>VLOOKUP(C93,[1]profesores!B:G,3,0)</f>
        <v>ORJUELA CANON ALVARO DAVID</v>
      </c>
      <c r="F93" s="16" t="s">
        <v>98</v>
      </c>
      <c r="G93" s="38" t="str">
        <f>VLOOKUP(F93,[1]cuc!B:C,2,0)</f>
        <v>0F90 SEMINARIO TENDENCIAS DE LA INTELIGENCIA ARTIFICIAL (IA) EN SALUD</v>
      </c>
      <c r="H93" s="38" t="str">
        <f>VLOOKUP(F93,[1]cuc!B:L,11,0)</f>
        <v>ESCUELA DE INGENIERÍA, CIENCIA Y TECNOLOGÍA</v>
      </c>
      <c r="I93" s="17" t="str">
        <f>VLOOKUP(F93,[1]cuc!B128:S806,18,0)</f>
        <v>AIT002</v>
      </c>
      <c r="J93" s="38" t="str">
        <f>VLOOKUP(F93,[1]cuc!B:E,4,0)</f>
        <v>SEMINARIO (ABIERTO)</v>
      </c>
      <c r="K93" s="39" t="s">
        <v>30</v>
      </c>
      <c r="L93" s="17" t="s">
        <v>31</v>
      </c>
      <c r="M93" s="39">
        <f>VLOOKUP(F93,[1]cuc!B:J,9,0)</f>
        <v>24</v>
      </c>
      <c r="N93" s="46">
        <v>3</v>
      </c>
      <c r="O93" s="19">
        <v>45733</v>
      </c>
      <c r="P93" s="19">
        <v>45733</v>
      </c>
      <c r="Q93" s="40"/>
      <c r="R93" s="41"/>
      <c r="S93" s="28">
        <v>45722</v>
      </c>
      <c r="T93" s="42"/>
      <c r="U93" s="42"/>
      <c r="V93" s="42"/>
      <c r="W93" s="42"/>
      <c r="X93" s="27">
        <v>45743</v>
      </c>
      <c r="Y93" s="40"/>
    </row>
    <row r="94" spans="1:25" x14ac:dyDescent="0.25">
      <c r="A94" s="13">
        <v>141</v>
      </c>
      <c r="B94" s="14">
        <v>45721</v>
      </c>
      <c r="C94" s="37">
        <v>80030377</v>
      </c>
      <c r="D94" s="37">
        <f>VLOOKUP(C94,[1]profesores!B:B,1,0)</f>
        <v>80030377</v>
      </c>
      <c r="E94" s="37" t="str">
        <f>VLOOKUP(C94,[1]profesores!B:G,3,0)</f>
        <v>ORJUELA CANON ALVARO DAVID</v>
      </c>
      <c r="F94" s="16" t="s">
        <v>98</v>
      </c>
      <c r="G94" s="38" t="str">
        <f>VLOOKUP(F94,[1]cuc!B:C,2,0)</f>
        <v>0F90 SEMINARIO TENDENCIAS DE LA INTELIGENCIA ARTIFICIAL (IA) EN SALUD</v>
      </c>
      <c r="H94" s="38" t="str">
        <f>VLOOKUP(F94,[1]cuc!B:L,11,0)</f>
        <v>ESCUELA DE INGENIERÍA, CIENCIA Y TECNOLOGÍA</v>
      </c>
      <c r="I94" s="17" t="str">
        <f>VLOOKUP(F94,[1]cuc!B129:S807,18,0)</f>
        <v>AIT002</v>
      </c>
      <c r="J94" s="38" t="str">
        <f>VLOOKUP(F94,[1]cuc!B:E,4,0)</f>
        <v>SEMINARIO (ABIERTO)</v>
      </c>
      <c r="K94" s="39" t="s">
        <v>30</v>
      </c>
      <c r="L94" s="17" t="s">
        <v>31</v>
      </c>
      <c r="M94" s="39">
        <f>VLOOKUP(F94,[1]cuc!B:J,9,0)</f>
        <v>24</v>
      </c>
      <c r="N94" s="46">
        <v>3</v>
      </c>
      <c r="O94" s="19">
        <v>45743</v>
      </c>
      <c r="P94" s="19">
        <v>45743</v>
      </c>
      <c r="Q94" s="40"/>
      <c r="R94" s="41"/>
      <c r="S94" s="28">
        <v>45722</v>
      </c>
      <c r="T94" s="42"/>
      <c r="U94" s="42"/>
      <c r="V94" s="42"/>
      <c r="W94" s="42"/>
      <c r="X94" s="27">
        <v>45743</v>
      </c>
      <c r="Y94" s="40"/>
    </row>
    <row r="95" spans="1:25" x14ac:dyDescent="0.25">
      <c r="A95" s="13">
        <v>142</v>
      </c>
      <c r="B95" s="14">
        <v>45721</v>
      </c>
      <c r="C95" s="37">
        <v>80030377</v>
      </c>
      <c r="D95" s="37">
        <f>VLOOKUP(C95,[1]profesores!B:B,1,0)</f>
        <v>80030377</v>
      </c>
      <c r="E95" s="37" t="str">
        <f>VLOOKUP(C95,[1]profesores!B:G,3,0)</f>
        <v>ORJUELA CANON ALVARO DAVID</v>
      </c>
      <c r="F95" s="16" t="s">
        <v>98</v>
      </c>
      <c r="G95" s="38" t="str">
        <f>VLOOKUP(F95,[1]cuc!B:C,2,0)</f>
        <v>0F90 SEMINARIO TENDENCIAS DE LA INTELIGENCIA ARTIFICIAL (IA) EN SALUD</v>
      </c>
      <c r="H95" s="38" t="str">
        <f>VLOOKUP(F95,[1]cuc!B:L,11,0)</f>
        <v>ESCUELA DE INGENIERÍA, CIENCIA Y TECNOLOGÍA</v>
      </c>
      <c r="I95" s="17" t="str">
        <f>VLOOKUP(F95,[1]cuc!B130:S808,18,0)</f>
        <v>AIT002</v>
      </c>
      <c r="J95" s="38" t="str">
        <f>VLOOKUP(F95,[1]cuc!B:E,4,0)</f>
        <v>SEMINARIO (ABIERTO)</v>
      </c>
      <c r="K95" s="39" t="s">
        <v>30</v>
      </c>
      <c r="L95" s="17" t="s">
        <v>31</v>
      </c>
      <c r="M95" s="39">
        <f>VLOOKUP(F95,[1]cuc!B:J,9,0)</f>
        <v>24</v>
      </c>
      <c r="N95" s="46">
        <v>3</v>
      </c>
      <c r="O95" s="19">
        <v>45747</v>
      </c>
      <c r="P95" s="19">
        <v>45747</v>
      </c>
      <c r="Q95" s="40"/>
      <c r="R95" s="41"/>
      <c r="S95" s="28">
        <v>45722</v>
      </c>
      <c r="T95" s="42"/>
      <c r="U95" s="42"/>
      <c r="V95" s="42"/>
      <c r="W95" s="42"/>
      <c r="X95" s="27">
        <v>45743</v>
      </c>
      <c r="Y95" s="40"/>
    </row>
    <row r="96" spans="1:25" x14ac:dyDescent="0.25">
      <c r="A96" s="13">
        <v>147</v>
      </c>
      <c r="B96" s="14">
        <v>45722</v>
      </c>
      <c r="C96" s="37">
        <v>57463285</v>
      </c>
      <c r="D96" s="37">
        <f>VLOOKUP(C96,[1]profesores!B:B,1,0)</f>
        <v>57463285</v>
      </c>
      <c r="E96" s="37" t="str">
        <f>VLOOKUP(C96,[1]profesores!B:G,3,0)</f>
        <v>CANTILLO CUELLO NELLY MARGARETH</v>
      </c>
      <c r="F96" s="16" t="s">
        <v>99</v>
      </c>
      <c r="G96" s="38" t="str">
        <f>VLOOKUP(F96,[1]cuc!B:C,2,0)</f>
        <v>CURSO ACTUALIDAD Y FUTURO DEL SECTOR ENERGÉTICO</v>
      </c>
      <c r="H96" s="38" t="str">
        <f>VLOOKUP(F96,[1]cuc!B:L,11,0)</f>
        <v>FACULTAD DE CIENCIAS NATURALES</v>
      </c>
      <c r="I96" s="17" t="str">
        <f>VLOOKUP(F96,[1]cuc!B135:S813,18,0)</f>
        <v>ADT006</v>
      </c>
      <c r="J96" s="38" t="str">
        <f>VLOOKUP(F96,[1]cuc!B:E,4,0)</f>
        <v>CURSO (CORPORATIVOS)</v>
      </c>
      <c r="K96" s="39" t="s">
        <v>37</v>
      </c>
      <c r="L96" s="17" t="s">
        <v>38</v>
      </c>
      <c r="M96" s="39">
        <f>VLOOKUP(F96,[1]cuc!B:J,9,0)</f>
        <v>24</v>
      </c>
      <c r="N96" s="46">
        <v>2.88</v>
      </c>
      <c r="O96" s="19">
        <v>45733</v>
      </c>
      <c r="P96" s="19">
        <v>45777</v>
      </c>
      <c r="Q96" s="40"/>
      <c r="R96" s="41"/>
      <c r="S96" s="47">
        <v>45729</v>
      </c>
      <c r="T96" s="55">
        <v>45735</v>
      </c>
      <c r="U96" s="42"/>
      <c r="V96" s="42"/>
      <c r="W96" s="42"/>
      <c r="X96" s="26">
        <v>45742</v>
      </c>
      <c r="Y96" s="40"/>
    </row>
    <row r="97" spans="1:25" x14ac:dyDescent="0.25">
      <c r="A97" s="13">
        <v>148</v>
      </c>
      <c r="B97" s="14">
        <v>45722</v>
      </c>
      <c r="C97" s="37">
        <v>51708187</v>
      </c>
      <c r="D97" s="37">
        <f>VLOOKUP(C97,[1]profesores!B:B,1,0)</f>
        <v>51708187</v>
      </c>
      <c r="E97" s="37" t="str">
        <f>VLOOKUP(C97,[1]profesores!B:G,3,0)</f>
        <v>PENA HUERTAS ROCIO DEL PILAR</v>
      </c>
      <c r="F97" s="16" t="s">
        <v>100</v>
      </c>
      <c r="G97" s="38" t="str">
        <f>VLOOKUP(F97,[1]cuc!B:C,2,0)</f>
        <v>0F0I DIPLOMADO EN DERECHO AGRARIO</v>
      </c>
      <c r="H97" s="38" t="str">
        <f>VLOOKUP(F97,[1]cuc!B:L,11,0)</f>
        <v>JURISPRUDENCIA</v>
      </c>
      <c r="I97" s="17" t="str">
        <f>VLOOKUP(F97,[1]cuc!B136:S814,18,0)</f>
        <v>AJT011</v>
      </c>
      <c r="J97" s="38" t="str">
        <f>VLOOKUP(F97,[1]cuc!B:E,4,0)</f>
        <v>DIPLOMADO (ABIERTO)</v>
      </c>
      <c r="K97" s="39" t="s">
        <v>37</v>
      </c>
      <c r="L97" s="17" t="s">
        <v>38</v>
      </c>
      <c r="M97" s="39">
        <f>VLOOKUP(F97,[1]cuc!B:J,9,0)</f>
        <v>96</v>
      </c>
      <c r="N97" s="46">
        <v>7.68</v>
      </c>
      <c r="O97" s="19">
        <v>45720</v>
      </c>
      <c r="P97" s="19">
        <v>45783</v>
      </c>
      <c r="Q97" s="40"/>
      <c r="R97" s="41"/>
      <c r="S97" s="55">
        <v>45734</v>
      </c>
      <c r="T97" s="61"/>
      <c r="U97" s="42"/>
      <c r="V97" s="42"/>
      <c r="W97" s="42"/>
      <c r="X97" s="45"/>
      <c r="Y97" s="40"/>
    </row>
    <row r="98" spans="1:25" x14ac:dyDescent="0.25">
      <c r="A98" s="13">
        <v>149</v>
      </c>
      <c r="B98" s="14">
        <v>45722</v>
      </c>
      <c r="C98" s="37">
        <v>51708187</v>
      </c>
      <c r="D98" s="37">
        <f>VLOOKUP(C98,[1]profesores!B:B,1,0)</f>
        <v>51708187</v>
      </c>
      <c r="E98" s="37" t="str">
        <f>VLOOKUP(C98,[1]profesores!B:G,3,0)</f>
        <v>PENA HUERTAS ROCIO DEL PILAR</v>
      </c>
      <c r="F98" s="16" t="s">
        <v>100</v>
      </c>
      <c r="G98" s="38" t="str">
        <f>VLOOKUP(F98,[1]cuc!B:C,2,0)</f>
        <v>0F0I DIPLOMADO EN DERECHO AGRARIO</v>
      </c>
      <c r="H98" s="38" t="str">
        <f>VLOOKUP(F98,[1]cuc!B:L,11,0)</f>
        <v>JURISPRUDENCIA</v>
      </c>
      <c r="I98" s="17" t="str">
        <f>VLOOKUP(F98,[1]cuc!B137:S815,18,0)</f>
        <v>AJT011</v>
      </c>
      <c r="J98" s="38" t="str">
        <f>VLOOKUP(F98,[1]cuc!B:E,4,0)</f>
        <v>DIPLOMADO (ABIERTO)</v>
      </c>
      <c r="K98" s="39" t="s">
        <v>30</v>
      </c>
      <c r="L98" s="17" t="s">
        <v>39</v>
      </c>
      <c r="M98" s="39">
        <f>VLOOKUP(F98,[1]cuc!B:J,9,0)</f>
        <v>96</v>
      </c>
      <c r="N98" s="46">
        <v>4</v>
      </c>
      <c r="O98" s="19">
        <v>45721</v>
      </c>
      <c r="P98" s="19">
        <v>45721</v>
      </c>
      <c r="Q98" s="40"/>
      <c r="R98" s="41"/>
      <c r="S98" s="55">
        <v>45734</v>
      </c>
      <c r="T98" s="61"/>
      <c r="U98" s="42"/>
      <c r="V98" s="42"/>
      <c r="W98" s="42"/>
      <c r="X98" s="27">
        <v>45743</v>
      </c>
      <c r="Y98" s="40"/>
    </row>
    <row r="99" spans="1:25" x14ac:dyDescent="0.25">
      <c r="A99" s="13">
        <v>150</v>
      </c>
      <c r="B99" s="14">
        <v>45722</v>
      </c>
      <c r="C99" s="37">
        <v>51708187</v>
      </c>
      <c r="D99" s="37">
        <f>VLOOKUP(C99,[1]profesores!B:B,1,0)</f>
        <v>51708187</v>
      </c>
      <c r="E99" s="37" t="str">
        <f>VLOOKUP(C99,[1]profesores!B:G,3,0)</f>
        <v>PENA HUERTAS ROCIO DEL PILAR</v>
      </c>
      <c r="F99" s="16" t="s">
        <v>100</v>
      </c>
      <c r="G99" s="38" t="str">
        <f>VLOOKUP(F99,[1]cuc!B:C,2,0)</f>
        <v>0F0I DIPLOMADO EN DERECHO AGRARIO</v>
      </c>
      <c r="H99" s="38" t="str">
        <f>VLOOKUP(F99,[1]cuc!B:L,11,0)</f>
        <v>JURISPRUDENCIA</v>
      </c>
      <c r="I99" s="17" t="str">
        <f>VLOOKUP(F99,[1]cuc!B138:S816,18,0)</f>
        <v>AJT011</v>
      </c>
      <c r="J99" s="38" t="str">
        <f>VLOOKUP(F99,[1]cuc!B:E,4,0)</f>
        <v>DIPLOMADO (ABIERTO)</v>
      </c>
      <c r="K99" s="39" t="s">
        <v>30</v>
      </c>
      <c r="L99" s="17" t="s">
        <v>39</v>
      </c>
      <c r="M99" s="39">
        <f>VLOOKUP(F99,[1]cuc!B:J,9,0)</f>
        <v>96</v>
      </c>
      <c r="N99" s="46">
        <v>4</v>
      </c>
      <c r="O99" s="19">
        <v>45722</v>
      </c>
      <c r="P99" s="19">
        <v>45722</v>
      </c>
      <c r="Q99" s="40"/>
      <c r="R99" s="41"/>
      <c r="S99" s="55">
        <v>45734</v>
      </c>
      <c r="T99" s="61"/>
      <c r="U99" s="42"/>
      <c r="V99" s="42"/>
      <c r="W99" s="42"/>
      <c r="X99" s="27">
        <v>45743</v>
      </c>
      <c r="Y99" s="40"/>
    </row>
    <row r="100" spans="1:25" x14ac:dyDescent="0.25">
      <c r="A100" s="13">
        <v>151</v>
      </c>
      <c r="B100" s="14">
        <v>45722</v>
      </c>
      <c r="C100" s="37">
        <v>52989176</v>
      </c>
      <c r="D100" s="37">
        <f>VLOOKUP(C100,[1]profesores!B:B,1,0)</f>
        <v>52989176</v>
      </c>
      <c r="E100" s="37" t="str">
        <f>VLOOKUP(C100,[1]profesores!B:G,3,0)</f>
        <v>LOPEZ CASTRO YIRA NOHELIA</v>
      </c>
      <c r="F100" s="16" t="s">
        <v>100</v>
      </c>
      <c r="G100" s="38" t="str">
        <f>VLOOKUP(F100,[1]cuc!B:C,2,0)</f>
        <v>0F0I DIPLOMADO EN DERECHO AGRARIO</v>
      </c>
      <c r="H100" s="38" t="str">
        <f>VLOOKUP(F100,[1]cuc!B:L,11,0)</f>
        <v>JURISPRUDENCIA</v>
      </c>
      <c r="I100" s="17" t="str">
        <f>VLOOKUP(F100,[1]cuc!B139:S817,18,0)</f>
        <v>AJT011</v>
      </c>
      <c r="J100" s="38" t="str">
        <f>VLOOKUP(F100,[1]cuc!B:E,4,0)</f>
        <v>DIPLOMADO (ABIERTO)</v>
      </c>
      <c r="K100" s="39" t="s">
        <v>30</v>
      </c>
      <c r="L100" s="17" t="s">
        <v>39</v>
      </c>
      <c r="M100" s="39">
        <f>VLOOKUP(F100,[1]cuc!B:J,9,0)</f>
        <v>96</v>
      </c>
      <c r="N100" s="46">
        <v>4</v>
      </c>
      <c r="O100" s="19">
        <v>45777</v>
      </c>
      <c r="P100" s="19">
        <v>45777</v>
      </c>
      <c r="Q100" s="40"/>
      <c r="R100" s="41"/>
      <c r="S100" s="47">
        <v>45734</v>
      </c>
      <c r="T100" s="61"/>
      <c r="U100" s="42"/>
      <c r="V100" s="42"/>
      <c r="W100" s="42"/>
      <c r="X100" s="45"/>
      <c r="Y100" s="40"/>
    </row>
    <row r="101" spans="1:25" x14ac:dyDescent="0.25">
      <c r="A101" s="13">
        <v>152</v>
      </c>
      <c r="B101" s="14">
        <v>45722</v>
      </c>
      <c r="C101" s="37">
        <v>57463285</v>
      </c>
      <c r="D101" s="37">
        <f>VLOOKUP(C101,[1]profesores!B:B,1,0)</f>
        <v>57463285</v>
      </c>
      <c r="E101" s="37" t="str">
        <f>VLOOKUP(C101,[1]profesores!B:G,3,0)</f>
        <v>CANTILLO CUELLO NELLY MARGARETH</v>
      </c>
      <c r="F101" s="16" t="s">
        <v>99</v>
      </c>
      <c r="G101" s="38" t="str">
        <f>VLOOKUP(F101,[1]cuc!B:C,2,0)</f>
        <v>CURSO ACTUALIDAD Y FUTURO DEL SECTOR ENERGÉTICO</v>
      </c>
      <c r="H101" s="38" t="str">
        <f>VLOOKUP(F101,[1]cuc!B:L,11,0)</f>
        <v>FACULTAD DE CIENCIAS NATURALES</v>
      </c>
      <c r="I101" s="17" t="str">
        <f>VLOOKUP(F101,[1]cuc!B140:S818,18,0)</f>
        <v>ADT006</v>
      </c>
      <c r="J101" s="38" t="str">
        <f>VLOOKUP(F101,[1]cuc!B:E,4,0)</f>
        <v>CURSO (CORPORATIVOS)</v>
      </c>
      <c r="K101" s="39" t="s">
        <v>30</v>
      </c>
      <c r="L101" s="17" t="s">
        <v>54</v>
      </c>
      <c r="M101" s="39">
        <f>VLOOKUP(F101,[1]cuc!B:J,9,0)</f>
        <v>24</v>
      </c>
      <c r="N101" s="46">
        <v>2</v>
      </c>
      <c r="O101" s="19">
        <v>45733</v>
      </c>
      <c r="P101" s="19">
        <v>45733</v>
      </c>
      <c r="Q101" s="40"/>
      <c r="R101" s="41"/>
      <c r="S101" s="47">
        <v>45729</v>
      </c>
      <c r="T101" s="55">
        <v>45735</v>
      </c>
      <c r="U101" s="42"/>
      <c r="V101" s="42"/>
      <c r="W101" s="42"/>
      <c r="X101" s="26">
        <v>45742</v>
      </c>
      <c r="Y101" s="40"/>
    </row>
    <row r="102" spans="1:25" x14ac:dyDescent="0.25">
      <c r="A102" s="13">
        <v>153</v>
      </c>
      <c r="B102" s="14">
        <v>45722</v>
      </c>
      <c r="C102" s="37">
        <v>57463285</v>
      </c>
      <c r="D102" s="37">
        <f>VLOOKUP(C102,[1]profesores!B:B,1,0)</f>
        <v>57463285</v>
      </c>
      <c r="E102" s="37" t="str">
        <f>VLOOKUP(C102,[1]profesores!B:G,3,0)</f>
        <v>CANTILLO CUELLO NELLY MARGARETH</v>
      </c>
      <c r="F102" s="16" t="s">
        <v>99</v>
      </c>
      <c r="G102" s="38" t="str">
        <f>VLOOKUP(F102,[1]cuc!B:C,2,0)</f>
        <v>CURSO ACTUALIDAD Y FUTURO DEL SECTOR ENERGÉTICO</v>
      </c>
      <c r="H102" s="38" t="str">
        <f>VLOOKUP(F102,[1]cuc!B:L,11,0)</f>
        <v>FACULTAD DE CIENCIAS NATURALES</v>
      </c>
      <c r="I102" s="17" t="str">
        <f>VLOOKUP(F102,[1]cuc!B141:S819,18,0)</f>
        <v>ADT006</v>
      </c>
      <c r="J102" s="38" t="str">
        <f>VLOOKUP(F102,[1]cuc!B:E,4,0)</f>
        <v>CURSO (CORPORATIVOS)</v>
      </c>
      <c r="K102" s="39" t="s">
        <v>30</v>
      </c>
      <c r="L102" s="17" t="s">
        <v>54</v>
      </c>
      <c r="M102" s="39">
        <f>VLOOKUP(F102,[1]cuc!B:J,9,0)</f>
        <v>24</v>
      </c>
      <c r="N102" s="46">
        <v>2</v>
      </c>
      <c r="O102" s="19">
        <v>45735</v>
      </c>
      <c r="P102" s="19">
        <v>45735</v>
      </c>
      <c r="Q102" s="40"/>
      <c r="R102" s="41"/>
      <c r="S102" s="47">
        <v>45729</v>
      </c>
      <c r="T102" s="55">
        <v>45735</v>
      </c>
      <c r="U102" s="42"/>
      <c r="V102" s="42"/>
      <c r="W102" s="42"/>
      <c r="X102" s="26">
        <v>45742</v>
      </c>
      <c r="Y102" s="40"/>
    </row>
    <row r="103" spans="1:25" x14ac:dyDescent="0.25">
      <c r="A103" s="13">
        <v>154</v>
      </c>
      <c r="B103" s="14">
        <v>45722</v>
      </c>
      <c r="C103" s="37">
        <v>57463285</v>
      </c>
      <c r="D103" s="37">
        <f>VLOOKUP(C103,[1]profesores!B:B,1,0)</f>
        <v>57463285</v>
      </c>
      <c r="E103" s="37" t="str">
        <f>VLOOKUP(C103,[1]profesores!B:G,3,0)</f>
        <v>CANTILLO CUELLO NELLY MARGARETH</v>
      </c>
      <c r="F103" s="16" t="s">
        <v>99</v>
      </c>
      <c r="G103" s="38" t="str">
        <f>VLOOKUP(F103,[1]cuc!B:C,2,0)</f>
        <v>CURSO ACTUALIDAD Y FUTURO DEL SECTOR ENERGÉTICO</v>
      </c>
      <c r="H103" s="38" t="str">
        <f>VLOOKUP(F103,[1]cuc!B:L,11,0)</f>
        <v>FACULTAD DE CIENCIAS NATURALES</v>
      </c>
      <c r="I103" s="17" t="str">
        <f>VLOOKUP(F103,[1]cuc!B142:S820,18,0)</f>
        <v>ADT006</v>
      </c>
      <c r="J103" s="38" t="str">
        <f>VLOOKUP(F103,[1]cuc!B:E,4,0)</f>
        <v>CURSO (CORPORATIVOS)</v>
      </c>
      <c r="K103" s="39" t="s">
        <v>30</v>
      </c>
      <c r="L103" s="17" t="s">
        <v>54</v>
      </c>
      <c r="M103" s="39">
        <f>VLOOKUP(F103,[1]cuc!B:J,9,0)</f>
        <v>24</v>
      </c>
      <c r="N103" s="46">
        <v>2</v>
      </c>
      <c r="O103" s="19">
        <v>45741</v>
      </c>
      <c r="P103" s="19">
        <v>45741</v>
      </c>
      <c r="Q103" s="40"/>
      <c r="R103" s="41"/>
      <c r="S103" s="47">
        <v>45729</v>
      </c>
      <c r="T103" s="55">
        <v>45735</v>
      </c>
      <c r="U103" s="42"/>
      <c r="V103" s="42"/>
      <c r="W103" s="42"/>
      <c r="X103" s="26">
        <v>45742</v>
      </c>
      <c r="Y103" s="40"/>
    </row>
    <row r="104" spans="1:25" x14ac:dyDescent="0.25">
      <c r="A104" s="13">
        <v>155</v>
      </c>
      <c r="B104" s="14">
        <v>45722</v>
      </c>
      <c r="C104" s="37">
        <v>57463285</v>
      </c>
      <c r="D104" s="37">
        <f>VLOOKUP(C104,[1]profesores!B:B,1,0)</f>
        <v>57463285</v>
      </c>
      <c r="E104" s="37" t="str">
        <f>VLOOKUP(C104,[1]profesores!B:G,3,0)</f>
        <v>CANTILLO CUELLO NELLY MARGARETH</v>
      </c>
      <c r="F104" s="16" t="s">
        <v>99</v>
      </c>
      <c r="G104" s="38" t="str">
        <f>VLOOKUP(F104,[1]cuc!B:C,2,0)</f>
        <v>CURSO ACTUALIDAD Y FUTURO DEL SECTOR ENERGÉTICO</v>
      </c>
      <c r="H104" s="38" t="str">
        <f>VLOOKUP(F104,[1]cuc!B:L,11,0)</f>
        <v>FACULTAD DE CIENCIAS NATURALES</v>
      </c>
      <c r="I104" s="17" t="str">
        <f>VLOOKUP(F104,[1]cuc!B143:S821,18,0)</f>
        <v>ADT006</v>
      </c>
      <c r="J104" s="38" t="str">
        <f>VLOOKUP(F104,[1]cuc!B:E,4,0)</f>
        <v>CURSO (CORPORATIVOS)</v>
      </c>
      <c r="K104" s="39" t="s">
        <v>30</v>
      </c>
      <c r="L104" s="17" t="s">
        <v>54</v>
      </c>
      <c r="M104" s="39">
        <f>VLOOKUP(F104,[1]cuc!B:J,9,0)</f>
        <v>24</v>
      </c>
      <c r="N104" s="46">
        <v>2</v>
      </c>
      <c r="O104" s="19">
        <v>45743</v>
      </c>
      <c r="P104" s="19">
        <v>45743</v>
      </c>
      <c r="Q104" s="40"/>
      <c r="R104" s="41"/>
      <c r="S104" s="47">
        <v>45729</v>
      </c>
      <c r="T104" s="55">
        <v>45735</v>
      </c>
      <c r="U104" s="42"/>
      <c r="V104" s="42"/>
      <c r="W104" s="42"/>
      <c r="X104" s="26">
        <v>45742</v>
      </c>
      <c r="Y104" s="40"/>
    </row>
    <row r="105" spans="1:25" x14ac:dyDescent="0.25">
      <c r="A105" s="13">
        <v>156</v>
      </c>
      <c r="B105" s="14">
        <v>45722</v>
      </c>
      <c r="C105" s="37">
        <v>80150447</v>
      </c>
      <c r="D105" s="37">
        <f>VLOOKUP(C105,[1]profesores!B:B,1,0)</f>
        <v>80150447</v>
      </c>
      <c r="E105" s="37" t="str">
        <f>VLOOKUP(C105,[1]profesores!B:G,3,0)</f>
        <v>REDONDO ORTEGON JOHAN MANUEL</v>
      </c>
      <c r="F105" s="16" t="s">
        <v>99</v>
      </c>
      <c r="G105" s="38" t="str">
        <f>VLOOKUP(F105,[1]cuc!B:C,2,0)</f>
        <v>CURSO ACTUALIDAD Y FUTURO DEL SECTOR ENERGÉTICO</v>
      </c>
      <c r="H105" s="38" t="str">
        <f>VLOOKUP(F105,[1]cuc!B:L,11,0)</f>
        <v>FACULTAD DE CIENCIAS NATURALES</v>
      </c>
      <c r="I105" s="17" t="str">
        <f>VLOOKUP(F105,[1]cuc!B144:S822,18,0)</f>
        <v>ADT006</v>
      </c>
      <c r="J105" s="38" t="str">
        <f>VLOOKUP(F105,[1]cuc!B:E,4,0)</f>
        <v>CURSO (CORPORATIVOS)</v>
      </c>
      <c r="K105" s="39" t="s">
        <v>30</v>
      </c>
      <c r="L105" s="17" t="s">
        <v>54</v>
      </c>
      <c r="M105" s="39">
        <f>VLOOKUP(F105,[1]cuc!B:J,9,0)</f>
        <v>24</v>
      </c>
      <c r="N105" s="46">
        <v>2</v>
      </c>
      <c r="O105" s="19">
        <v>45754</v>
      </c>
      <c r="P105" s="19">
        <v>45754</v>
      </c>
      <c r="Q105" s="40"/>
      <c r="R105" s="62" t="s">
        <v>66</v>
      </c>
      <c r="S105" s="42"/>
      <c r="T105" s="42"/>
      <c r="U105" s="42"/>
      <c r="V105" s="42"/>
      <c r="W105" s="42"/>
      <c r="X105" s="45"/>
      <c r="Y105" s="40"/>
    </row>
    <row r="106" spans="1:25" x14ac:dyDescent="0.25">
      <c r="A106" s="13">
        <v>157</v>
      </c>
      <c r="B106" s="14">
        <v>45722</v>
      </c>
      <c r="C106" s="37">
        <v>80150447</v>
      </c>
      <c r="D106" s="37">
        <f>VLOOKUP(C106,[1]profesores!B:B,1,0)</f>
        <v>80150447</v>
      </c>
      <c r="E106" s="37" t="str">
        <f>VLOOKUP(C106,[1]profesores!B:G,3,0)</f>
        <v>REDONDO ORTEGON JOHAN MANUEL</v>
      </c>
      <c r="F106" s="16" t="s">
        <v>99</v>
      </c>
      <c r="G106" s="38" t="str">
        <f>VLOOKUP(F106,[1]cuc!B:C,2,0)</f>
        <v>CURSO ACTUALIDAD Y FUTURO DEL SECTOR ENERGÉTICO</v>
      </c>
      <c r="H106" s="38" t="str">
        <f>VLOOKUP(F106,[1]cuc!B:L,11,0)</f>
        <v>FACULTAD DE CIENCIAS NATURALES</v>
      </c>
      <c r="I106" s="17" t="str">
        <f>VLOOKUP(F106,[1]cuc!B145:S823,18,0)</f>
        <v>ADT006</v>
      </c>
      <c r="J106" s="38" t="str">
        <f>VLOOKUP(F106,[1]cuc!B:E,4,0)</f>
        <v>CURSO (CORPORATIVOS)</v>
      </c>
      <c r="K106" s="39" t="s">
        <v>30</v>
      </c>
      <c r="L106" s="17" t="s">
        <v>54</v>
      </c>
      <c r="M106" s="39">
        <f>VLOOKUP(F106,[1]cuc!B:J,9,0)</f>
        <v>24</v>
      </c>
      <c r="N106" s="46">
        <v>2</v>
      </c>
      <c r="O106" s="19">
        <v>45756</v>
      </c>
      <c r="P106" s="19">
        <v>45756</v>
      </c>
      <c r="Q106" s="40"/>
      <c r="R106" s="62" t="s">
        <v>66</v>
      </c>
      <c r="S106" s="42"/>
      <c r="T106" s="42"/>
      <c r="U106" s="42"/>
      <c r="V106" s="42"/>
      <c r="W106" s="42"/>
      <c r="X106" s="45"/>
      <c r="Y106" s="40"/>
    </row>
    <row r="107" spans="1:25" x14ac:dyDescent="0.25">
      <c r="A107" s="13">
        <v>158</v>
      </c>
      <c r="B107" s="14">
        <v>45722</v>
      </c>
      <c r="C107" s="37">
        <v>1016042428</v>
      </c>
      <c r="D107" s="37">
        <f>VLOOKUP(C107,[1]profesores!B:B,1,0)</f>
        <v>1016042428</v>
      </c>
      <c r="E107" s="37" t="str">
        <f>VLOOKUP(C107,[1]profesores!B:G,3,0)</f>
        <v>ARIAS MONJE PEDRO JOSE</v>
      </c>
      <c r="F107" s="16" t="s">
        <v>99</v>
      </c>
      <c r="G107" s="38" t="str">
        <f>VLOOKUP(F107,[1]cuc!B:C,2,0)</f>
        <v>CURSO ACTUALIDAD Y FUTURO DEL SECTOR ENERGÉTICO</v>
      </c>
      <c r="H107" s="38" t="str">
        <f>VLOOKUP(F107,[1]cuc!B:L,11,0)</f>
        <v>FACULTAD DE CIENCIAS NATURALES</v>
      </c>
      <c r="I107" s="17" t="str">
        <f>VLOOKUP(F107,[1]cuc!B146:S824,18,0)</f>
        <v>ADT006</v>
      </c>
      <c r="J107" s="38" t="str">
        <f>VLOOKUP(F107,[1]cuc!B:E,4,0)</f>
        <v>CURSO (CORPORATIVOS)</v>
      </c>
      <c r="K107" s="39" t="s">
        <v>30</v>
      </c>
      <c r="L107" s="17" t="s">
        <v>54</v>
      </c>
      <c r="M107" s="39">
        <f>VLOOKUP(F107,[1]cuc!B:J,9,0)</f>
        <v>24</v>
      </c>
      <c r="N107" s="46">
        <v>4</v>
      </c>
      <c r="O107" s="19">
        <v>45776</v>
      </c>
      <c r="P107" s="19">
        <v>45776</v>
      </c>
      <c r="Q107" s="40"/>
      <c r="R107" s="62" t="s">
        <v>66</v>
      </c>
      <c r="S107" s="42"/>
      <c r="T107" s="42"/>
      <c r="U107" s="42"/>
      <c r="V107" s="42"/>
      <c r="W107" s="42"/>
      <c r="X107" s="45"/>
      <c r="Y107" s="40"/>
    </row>
    <row r="108" spans="1:25" x14ac:dyDescent="0.25">
      <c r="A108" s="13">
        <v>159</v>
      </c>
      <c r="B108" s="14">
        <v>45722</v>
      </c>
      <c r="C108" s="37">
        <v>1016042428</v>
      </c>
      <c r="D108" s="37">
        <f>VLOOKUP(C108,[1]profesores!B:B,1,0)</f>
        <v>1016042428</v>
      </c>
      <c r="E108" s="37" t="str">
        <f>VLOOKUP(C108,[1]profesores!B:G,3,0)</f>
        <v>ARIAS MONJE PEDRO JOSE</v>
      </c>
      <c r="F108" s="16" t="s">
        <v>99</v>
      </c>
      <c r="G108" s="38" t="str">
        <f>VLOOKUP(F108,[1]cuc!B:C,2,0)</f>
        <v>CURSO ACTUALIDAD Y FUTURO DEL SECTOR ENERGÉTICO</v>
      </c>
      <c r="H108" s="38" t="str">
        <f>VLOOKUP(F108,[1]cuc!B:L,11,0)</f>
        <v>FACULTAD DE CIENCIAS NATURALES</v>
      </c>
      <c r="I108" s="17" t="str">
        <f>VLOOKUP(F108,[1]cuc!B147:S825,18,0)</f>
        <v>ADT006</v>
      </c>
      <c r="J108" s="38" t="str">
        <f>VLOOKUP(F108,[1]cuc!B:E,4,0)</f>
        <v>CURSO (CORPORATIVOS)</v>
      </c>
      <c r="K108" s="39" t="s">
        <v>30</v>
      </c>
      <c r="L108" s="17" t="s">
        <v>54</v>
      </c>
      <c r="M108" s="39">
        <f>VLOOKUP(F108,[1]cuc!B:J,9,0)</f>
        <v>24</v>
      </c>
      <c r="N108" s="46">
        <v>4</v>
      </c>
      <c r="O108" s="19">
        <v>45777</v>
      </c>
      <c r="P108" s="19">
        <v>45777</v>
      </c>
      <c r="Q108" s="40"/>
      <c r="R108" s="62" t="s">
        <v>66</v>
      </c>
      <c r="S108" s="42"/>
      <c r="T108" s="42"/>
      <c r="U108" s="42"/>
      <c r="V108" s="42"/>
      <c r="W108" s="42"/>
      <c r="X108" s="45"/>
      <c r="Y108" s="40"/>
    </row>
    <row r="109" spans="1:25" x14ac:dyDescent="0.25">
      <c r="A109" s="13">
        <v>160</v>
      </c>
      <c r="B109" s="14">
        <v>45728</v>
      </c>
      <c r="C109" s="37">
        <v>27091117</v>
      </c>
      <c r="D109" s="37">
        <f>VLOOKUP(C109,[1]profesores!B:B,1,0)</f>
        <v>27091117</v>
      </c>
      <c r="E109" s="37" t="str">
        <f>VLOOKUP(C109,[1]profesores!B:G,3,0)</f>
        <v>NOGUERA HIDALGO ANGELA LUCIA</v>
      </c>
      <c r="F109" s="16" t="s">
        <v>78</v>
      </c>
      <c r="G109" s="38" t="str">
        <f>VLOOKUP(F109,[1]cuc!B:C,2,0)</f>
        <v>0FB5 ESTRATEGIAS PEDAGÓGICAS INNOVADORAS PARA FUNCIONARIOS DE LA CARRERA DIPLOMÁTICA Y CONSULAR</v>
      </c>
      <c r="H109" s="38" t="str">
        <f>VLOOKUP(F109,[1]cuc!B:L,11,0)</f>
        <v>CANCILLERIA</v>
      </c>
      <c r="I109" s="17" t="s">
        <v>80</v>
      </c>
      <c r="J109" s="38" t="str">
        <f>VLOOKUP(F109,[1]cuc!B:E,4,0)</f>
        <v>CURSO (REGIÓN)</v>
      </c>
      <c r="K109" s="39" t="s">
        <v>30</v>
      </c>
      <c r="L109" s="17" t="s">
        <v>101</v>
      </c>
      <c r="M109" s="39">
        <f>VLOOKUP(F109,[1]cuc!B:J,9,0)</f>
        <v>20</v>
      </c>
      <c r="N109" s="46">
        <v>3</v>
      </c>
      <c r="O109" s="19">
        <v>45696</v>
      </c>
      <c r="P109" s="19">
        <v>45696</v>
      </c>
      <c r="Q109" s="40"/>
      <c r="R109" s="41"/>
      <c r="S109" s="47">
        <v>45728</v>
      </c>
      <c r="T109" s="55">
        <v>45735</v>
      </c>
      <c r="U109" s="42"/>
      <c r="V109" s="42"/>
      <c r="W109" s="42"/>
      <c r="X109" s="63">
        <v>45717</v>
      </c>
      <c r="Y109" s="40"/>
    </row>
    <row r="110" spans="1:25" x14ac:dyDescent="0.25">
      <c r="A110" s="13">
        <v>161</v>
      </c>
      <c r="B110" s="14">
        <v>45728</v>
      </c>
      <c r="C110" s="37">
        <v>80166756</v>
      </c>
      <c r="D110" s="37">
        <f>VLOOKUP(C110,[1]profesores!B:B,1,0)</f>
        <v>80166756</v>
      </c>
      <c r="E110" s="37" t="str">
        <f>VLOOKUP(C110,[1]profesores!B:G,3,0)</f>
        <v>RODRIGUEZ MORALES FEDERMAN ANTONIO</v>
      </c>
      <c r="F110" s="16" t="s">
        <v>78</v>
      </c>
      <c r="G110" s="38" t="str">
        <f>VLOOKUP(F110,[1]cuc!B:C,2,0)</f>
        <v>0FB5 ESTRATEGIAS PEDAGÓGICAS INNOVADORAS PARA FUNCIONARIOS DE LA CARRERA DIPLOMÁTICA Y CONSULAR</v>
      </c>
      <c r="H110" s="38" t="str">
        <f>VLOOKUP(F110,[1]cuc!B:L,11,0)</f>
        <v>CANCILLERIA</v>
      </c>
      <c r="I110" s="17" t="s">
        <v>80</v>
      </c>
      <c r="J110" s="38" t="str">
        <f>VLOOKUP(F110,[1]cuc!B:E,4,0)</f>
        <v>CURSO (REGIÓN)</v>
      </c>
      <c r="K110" s="39" t="s">
        <v>30</v>
      </c>
      <c r="L110" s="17" t="s">
        <v>102</v>
      </c>
      <c r="M110" s="39">
        <f>VLOOKUP(F110,[1]cuc!B:J,9,0)</f>
        <v>20</v>
      </c>
      <c r="N110" s="46">
        <v>3</v>
      </c>
      <c r="O110" s="19">
        <v>45703</v>
      </c>
      <c r="P110" s="19">
        <v>45703</v>
      </c>
      <c r="Q110" s="40"/>
      <c r="R110" s="41"/>
      <c r="S110" s="47">
        <v>45728</v>
      </c>
      <c r="T110" s="55">
        <v>45735</v>
      </c>
      <c r="U110" s="42"/>
      <c r="V110" s="42"/>
      <c r="W110" s="42"/>
      <c r="X110" s="63">
        <v>45717</v>
      </c>
      <c r="Y110" s="40"/>
    </row>
    <row r="111" spans="1:25" x14ac:dyDescent="0.25">
      <c r="A111" s="13">
        <v>162</v>
      </c>
      <c r="B111" s="14">
        <v>45728</v>
      </c>
      <c r="C111" s="37">
        <v>52410662</v>
      </c>
      <c r="D111" s="37">
        <f>VLOOKUP(C111,[1]profesores!B:B,1,0)</f>
        <v>52410662</v>
      </c>
      <c r="E111" s="37" t="str">
        <f>VLOOKUP(C111,[1]profesores!B:G,3,0)</f>
        <v>MONROY HERNANDEZ MARIA CATALINA</v>
      </c>
      <c r="F111" s="16" t="s">
        <v>78</v>
      </c>
      <c r="G111" s="38" t="str">
        <f>VLOOKUP(F111,[1]cuc!B:C,2,0)</f>
        <v>0FB5 ESTRATEGIAS PEDAGÓGICAS INNOVADORAS PARA FUNCIONARIOS DE LA CARRERA DIPLOMÁTICA Y CONSULAR</v>
      </c>
      <c r="H111" s="38" t="str">
        <f>VLOOKUP(F111,[1]cuc!B:L,11,0)</f>
        <v>CANCILLERIA</v>
      </c>
      <c r="I111" s="17" t="s">
        <v>80</v>
      </c>
      <c r="J111" s="38" t="str">
        <f>VLOOKUP(F111,[1]cuc!B:E,4,0)</f>
        <v>CURSO (REGIÓN)</v>
      </c>
      <c r="K111" s="39" t="s">
        <v>30</v>
      </c>
      <c r="L111" s="17" t="s">
        <v>87</v>
      </c>
      <c r="M111" s="39">
        <f>VLOOKUP(F111,[1]cuc!B:J,9,0)</f>
        <v>20</v>
      </c>
      <c r="N111" s="46">
        <v>3</v>
      </c>
      <c r="O111" s="19">
        <v>45717</v>
      </c>
      <c r="P111" s="19">
        <v>45717</v>
      </c>
      <c r="Q111" s="40"/>
      <c r="R111" s="41"/>
      <c r="S111" s="47">
        <v>45728</v>
      </c>
      <c r="T111" s="55">
        <v>45735</v>
      </c>
      <c r="U111" s="42"/>
      <c r="V111" s="42"/>
      <c r="W111" s="42"/>
      <c r="X111" s="45"/>
      <c r="Y111" s="40"/>
    </row>
    <row r="112" spans="1:25" x14ac:dyDescent="0.25">
      <c r="A112" s="13">
        <v>163</v>
      </c>
      <c r="B112" s="14">
        <v>45728</v>
      </c>
      <c r="C112" s="37">
        <v>27091117</v>
      </c>
      <c r="D112" s="37">
        <f>VLOOKUP(C112,[1]profesores!B:B,1,0)</f>
        <v>27091117</v>
      </c>
      <c r="E112" s="37" t="str">
        <f>VLOOKUP(C112,[1]profesores!B:G,3,0)</f>
        <v>NOGUERA HIDALGO ANGELA LUCIA</v>
      </c>
      <c r="F112" s="16" t="s">
        <v>78</v>
      </c>
      <c r="G112" s="38" t="str">
        <f>VLOOKUP(F112,[1]cuc!B:C,2,0)</f>
        <v>0FB5 ESTRATEGIAS PEDAGÓGICAS INNOVADORAS PARA FUNCIONARIOS DE LA CARRERA DIPLOMÁTICA Y CONSULAR</v>
      </c>
      <c r="H112" s="38" t="str">
        <f>VLOOKUP(F112,[1]cuc!B:L,11,0)</f>
        <v>CANCILLERIA</v>
      </c>
      <c r="I112" s="17" t="s">
        <v>80</v>
      </c>
      <c r="J112" s="38" t="str">
        <f>VLOOKUP(F112,[1]cuc!B:E,4,0)</f>
        <v>CURSO (REGIÓN)</v>
      </c>
      <c r="K112" s="39" t="s">
        <v>30</v>
      </c>
      <c r="L112" s="17" t="s">
        <v>103</v>
      </c>
      <c r="M112" s="39">
        <f>VLOOKUP(F112,[1]cuc!B:J,9,0)</f>
        <v>20</v>
      </c>
      <c r="N112" s="46">
        <v>3</v>
      </c>
      <c r="O112" s="19">
        <v>45696</v>
      </c>
      <c r="P112" s="19">
        <v>45696</v>
      </c>
      <c r="Q112" s="40"/>
      <c r="R112" s="41"/>
      <c r="S112" s="47">
        <v>45728</v>
      </c>
      <c r="T112" s="55">
        <v>45735</v>
      </c>
      <c r="U112" s="42"/>
      <c r="V112" s="42"/>
      <c r="W112" s="42"/>
      <c r="X112" s="63">
        <v>45717</v>
      </c>
      <c r="Y112" s="40"/>
    </row>
    <row r="113" spans="1:25" x14ac:dyDescent="0.25">
      <c r="A113" s="13">
        <v>164</v>
      </c>
      <c r="B113" s="14">
        <v>45728</v>
      </c>
      <c r="C113" s="37">
        <v>80166756</v>
      </c>
      <c r="D113" s="37">
        <f>VLOOKUP(C113,[1]profesores!B:B,1,0)</f>
        <v>80166756</v>
      </c>
      <c r="E113" s="37" t="str">
        <f>VLOOKUP(C113,[1]profesores!B:G,3,0)</f>
        <v>RODRIGUEZ MORALES FEDERMAN ANTONIO</v>
      </c>
      <c r="F113" s="16" t="s">
        <v>78</v>
      </c>
      <c r="G113" s="38" t="str">
        <f>VLOOKUP(F113,[1]cuc!B:C,2,0)</f>
        <v>0FB5 ESTRATEGIAS PEDAGÓGICAS INNOVADORAS PARA FUNCIONARIOS DE LA CARRERA DIPLOMÁTICA Y CONSULAR</v>
      </c>
      <c r="H113" s="38" t="str">
        <f>VLOOKUP(F113,[1]cuc!B:L,11,0)</f>
        <v>CANCILLERIA</v>
      </c>
      <c r="I113" s="17" t="s">
        <v>80</v>
      </c>
      <c r="J113" s="38" t="str">
        <f>VLOOKUP(F113,[1]cuc!B:E,4,0)</f>
        <v>CURSO (REGIÓN)</v>
      </c>
      <c r="K113" s="39" t="s">
        <v>30</v>
      </c>
      <c r="L113" s="17" t="s">
        <v>104</v>
      </c>
      <c r="M113" s="39">
        <f>VLOOKUP(F113,[1]cuc!B:J,9,0)</f>
        <v>20</v>
      </c>
      <c r="N113" s="46">
        <v>3</v>
      </c>
      <c r="O113" s="19">
        <v>45703</v>
      </c>
      <c r="P113" s="19">
        <v>45703</v>
      </c>
      <c r="Q113" s="40"/>
      <c r="R113" s="41"/>
      <c r="S113" s="47">
        <v>45728</v>
      </c>
      <c r="T113" s="55">
        <v>45735</v>
      </c>
      <c r="U113" s="42"/>
      <c r="V113" s="42"/>
      <c r="W113" s="42"/>
      <c r="X113" s="63">
        <v>45717</v>
      </c>
      <c r="Y113" s="40"/>
    </row>
    <row r="114" spans="1:25" x14ac:dyDescent="0.25">
      <c r="A114" s="13">
        <v>165</v>
      </c>
      <c r="B114" s="14">
        <v>45728</v>
      </c>
      <c r="C114" s="37">
        <v>52410662</v>
      </c>
      <c r="D114" s="37">
        <f>VLOOKUP(C114,[1]profesores!B:B,1,0)</f>
        <v>52410662</v>
      </c>
      <c r="E114" s="37" t="str">
        <f>VLOOKUP(C114,[1]profesores!B:G,3,0)</f>
        <v>MONROY HERNANDEZ MARIA CATALINA</v>
      </c>
      <c r="F114" s="16" t="s">
        <v>78</v>
      </c>
      <c r="G114" s="38" t="str">
        <f>VLOOKUP(F114,[1]cuc!B:C,2,0)</f>
        <v>0FB5 ESTRATEGIAS PEDAGÓGICAS INNOVADORAS PARA FUNCIONARIOS DE LA CARRERA DIPLOMÁTICA Y CONSULAR</v>
      </c>
      <c r="H114" s="38" t="str">
        <f>VLOOKUP(F114,[1]cuc!B:L,11,0)</f>
        <v>CANCILLERIA</v>
      </c>
      <c r="I114" s="17" t="s">
        <v>80</v>
      </c>
      <c r="J114" s="38" t="str">
        <f>VLOOKUP(F114,[1]cuc!B:E,4,0)</f>
        <v>CURSO (REGIÓN)</v>
      </c>
      <c r="K114" s="39" t="s">
        <v>30</v>
      </c>
      <c r="L114" s="17" t="s">
        <v>105</v>
      </c>
      <c r="M114" s="39">
        <f>VLOOKUP(F114,[1]cuc!B:J,9,0)</f>
        <v>20</v>
      </c>
      <c r="N114" s="46">
        <v>3</v>
      </c>
      <c r="O114" s="19">
        <v>45717</v>
      </c>
      <c r="P114" s="19">
        <v>45717</v>
      </c>
      <c r="Q114" s="40"/>
      <c r="R114" s="41"/>
      <c r="S114" s="47">
        <v>45728</v>
      </c>
      <c r="T114" s="55">
        <v>45735</v>
      </c>
      <c r="U114" s="42"/>
      <c r="V114" s="42"/>
      <c r="W114" s="42"/>
      <c r="X114" s="45"/>
      <c r="Y114" s="40"/>
    </row>
    <row r="115" spans="1:25" x14ac:dyDescent="0.25">
      <c r="A115" s="13">
        <v>166</v>
      </c>
      <c r="B115" s="14">
        <v>45728</v>
      </c>
      <c r="C115" s="37">
        <v>74341663</v>
      </c>
      <c r="D115" s="37">
        <f>VLOOKUP(C115,[1]profesores!B:B,1,0)</f>
        <v>74341663</v>
      </c>
      <c r="E115" s="37" t="str">
        <f>VLOOKUP(C115,[1]profesores!B:G,3,0)</f>
        <v>RODRIGUEZ IBAGUE LUIS FERNANDO</v>
      </c>
      <c r="F115" s="16" t="s">
        <v>106</v>
      </c>
      <c r="G115" s="38" t="str">
        <f>VLOOKUP(F115,[1]cuc!B:C,2,0)</f>
        <v>CUIDADO RESPIRATORIO EN EL PACIENTE CRÍTICO CON CERTIFICACIÓN BLS GRUPO A</v>
      </c>
      <c r="H115" s="38" t="str">
        <f>VLOOKUP(F115,[1]cuc!B:L,11,0)</f>
        <v>ESCUELA DE MEDICINA Y CIENCIAS DE LA SALUD</v>
      </c>
      <c r="I115" s="17" t="str">
        <f>VLOOKUP(F115,[1]cuc!B154:S832,18,0)</f>
        <v>ABT018</v>
      </c>
      <c r="J115" s="38" t="str">
        <f>VLOOKUP(F115,[1]cuc!B:E,4,0)</f>
        <v>CURSO (SIMULACIÓN)</v>
      </c>
      <c r="K115" s="39" t="s">
        <v>37</v>
      </c>
      <c r="L115" s="17" t="s">
        <v>38</v>
      </c>
      <c r="M115" s="39">
        <v>76</v>
      </c>
      <c r="N115" s="46">
        <v>6.08</v>
      </c>
      <c r="O115" s="19">
        <v>45727</v>
      </c>
      <c r="P115" s="19">
        <v>45788</v>
      </c>
      <c r="Q115" s="40"/>
      <c r="R115" s="41"/>
      <c r="S115" s="47">
        <v>45729</v>
      </c>
      <c r="T115" s="42"/>
      <c r="U115" s="42"/>
      <c r="V115" s="42"/>
      <c r="W115" s="42"/>
      <c r="X115" s="45"/>
      <c r="Y115" s="40"/>
    </row>
    <row r="116" spans="1:25" x14ac:dyDescent="0.25">
      <c r="A116" s="13">
        <v>167</v>
      </c>
      <c r="B116" s="14">
        <v>45728</v>
      </c>
      <c r="C116" s="37">
        <v>74341663</v>
      </c>
      <c r="D116" s="37">
        <f>VLOOKUP(C116,[1]profesores!B:B,1,0)</f>
        <v>74341663</v>
      </c>
      <c r="E116" s="37" t="str">
        <f>VLOOKUP(C116,[1]profesores!B:G,3,0)</f>
        <v>RODRIGUEZ IBAGUE LUIS FERNANDO</v>
      </c>
      <c r="F116" s="16" t="s">
        <v>106</v>
      </c>
      <c r="G116" s="38" t="str">
        <f>VLOOKUP(F116,[1]cuc!B:C,2,0)</f>
        <v>CUIDADO RESPIRATORIO EN EL PACIENTE CRÍTICO CON CERTIFICACIÓN BLS GRUPO A</v>
      </c>
      <c r="H116" s="38" t="str">
        <f>VLOOKUP(F116,[1]cuc!B:L,11,0)</f>
        <v>ESCUELA DE MEDICINA Y CIENCIAS DE LA SALUD</v>
      </c>
      <c r="I116" s="17" t="str">
        <f>VLOOKUP(F116,[1]cuc!B155:S833,18,0)</f>
        <v>ABT018</v>
      </c>
      <c r="J116" s="38" t="str">
        <f>VLOOKUP(F116,[1]cuc!B:E,4,0)</f>
        <v>CURSO (SIMULACIÓN)</v>
      </c>
      <c r="K116" s="39" t="s">
        <v>30</v>
      </c>
      <c r="L116" s="17" t="s">
        <v>107</v>
      </c>
      <c r="M116" s="39">
        <f>VLOOKUP(F116,[1]cuc!B:J,9,0)</f>
        <v>81</v>
      </c>
      <c r="N116" s="46">
        <v>1</v>
      </c>
      <c r="O116" s="19">
        <v>45727</v>
      </c>
      <c r="P116" s="19">
        <v>45727</v>
      </c>
      <c r="Q116" s="40"/>
      <c r="R116" s="41"/>
      <c r="S116" s="47">
        <v>45729</v>
      </c>
      <c r="T116" s="42"/>
      <c r="U116" s="42"/>
      <c r="V116" s="42"/>
      <c r="W116" s="42"/>
      <c r="X116" s="27">
        <v>45743</v>
      </c>
      <c r="Y116" s="40"/>
    </row>
    <row r="117" spans="1:25" x14ac:dyDescent="0.25">
      <c r="A117" s="13">
        <v>168</v>
      </c>
      <c r="B117" s="14">
        <v>45728</v>
      </c>
      <c r="C117" s="37">
        <v>74341663</v>
      </c>
      <c r="D117" s="37">
        <f>VLOOKUP(C117,[1]profesores!B:B,1,0)</f>
        <v>74341663</v>
      </c>
      <c r="E117" s="37" t="str">
        <f>VLOOKUP(C117,[1]profesores!B:G,3,0)</f>
        <v>RODRIGUEZ IBAGUE LUIS FERNANDO</v>
      </c>
      <c r="F117" s="16" t="s">
        <v>106</v>
      </c>
      <c r="G117" s="38" t="str">
        <f>VLOOKUP(F117,[1]cuc!B:C,2,0)</f>
        <v>CUIDADO RESPIRATORIO EN EL PACIENTE CRÍTICO CON CERTIFICACIÓN BLS GRUPO A</v>
      </c>
      <c r="H117" s="38" t="str">
        <f>VLOOKUP(F117,[1]cuc!B:L,11,0)</f>
        <v>ESCUELA DE MEDICINA Y CIENCIAS DE LA SALUD</v>
      </c>
      <c r="I117" s="17" t="str">
        <f>VLOOKUP(F117,[1]cuc!B156:S834,18,0)</f>
        <v>ABT018</v>
      </c>
      <c r="J117" s="38" t="str">
        <f>VLOOKUP(F117,[1]cuc!B:E,4,0)</f>
        <v>CURSO (SIMULACIÓN)</v>
      </c>
      <c r="K117" s="39" t="s">
        <v>30</v>
      </c>
      <c r="L117" s="17" t="s">
        <v>108</v>
      </c>
      <c r="M117" s="39">
        <f>VLOOKUP(F117,[1]cuc!B:J,9,0)</f>
        <v>81</v>
      </c>
      <c r="N117" s="46">
        <v>5</v>
      </c>
      <c r="O117" s="19">
        <v>45785</v>
      </c>
      <c r="P117" s="19">
        <v>45785</v>
      </c>
      <c r="Q117" s="40"/>
      <c r="R117" s="41"/>
      <c r="S117" s="47">
        <v>45729</v>
      </c>
      <c r="T117" s="42"/>
      <c r="U117" s="42"/>
      <c r="V117" s="42"/>
      <c r="W117" s="42"/>
      <c r="X117" s="45"/>
      <c r="Y117" s="40"/>
    </row>
    <row r="118" spans="1:25" x14ac:dyDescent="0.25">
      <c r="A118" s="13">
        <v>169</v>
      </c>
      <c r="B118" s="14">
        <v>45734</v>
      </c>
      <c r="C118" s="37">
        <v>79878580</v>
      </c>
      <c r="D118" s="37">
        <f>VLOOKUP(C118,[1]profesores!B:B,1,0)</f>
        <v>79878580</v>
      </c>
      <c r="E118" s="37" t="str">
        <f>VLOOKUP(C118,[1]profesores!B:G,3,0)</f>
        <v>MARTINEZ SANCHEZ WILSON ALEJANDRO</v>
      </c>
      <c r="F118" s="16" t="s">
        <v>109</v>
      </c>
      <c r="G118" s="38" t="str">
        <f>VLOOKUP(F118,[1]cuc!B:C,2,0)</f>
        <v>0FER SEMINARIO ABORDAJE JUDICIAL DE LOS DELITOS CONTRA LOS RECURSOS NATURALES Y EL MEDIO AMBIENTE</v>
      </c>
      <c r="H118" s="38" t="str">
        <f>VLOOKUP(F118,[1]cuc!B:L,11,0)</f>
        <v>JURISPRUDENCIA</v>
      </c>
      <c r="I118" s="17" t="str">
        <f>VLOOKUP(F118,[1]cuc!B157:S835,18,0)</f>
        <v>AJT006</v>
      </c>
      <c r="J118" s="38" t="str">
        <f>VLOOKUP(F118,[1]cuc!B:E,4,0)</f>
        <v>SEMINARIO (CORPORATIVOS)</v>
      </c>
      <c r="K118" s="39" t="s">
        <v>37</v>
      </c>
      <c r="L118" s="17" t="s">
        <v>38</v>
      </c>
      <c r="M118" s="39">
        <f>VLOOKUP(F118,[1]cuc!B:J,9,0)</f>
        <v>20</v>
      </c>
      <c r="N118" s="39">
        <v>20</v>
      </c>
      <c r="O118" s="19">
        <v>45734</v>
      </c>
      <c r="P118" s="19">
        <v>45743</v>
      </c>
      <c r="Q118" s="40"/>
      <c r="R118" s="41"/>
      <c r="S118" s="55">
        <v>45734</v>
      </c>
      <c r="T118" s="42"/>
      <c r="U118" s="42"/>
      <c r="V118" s="42"/>
      <c r="W118" s="42"/>
      <c r="X118" s="26">
        <v>45742</v>
      </c>
      <c r="Y118" s="40"/>
    </row>
    <row r="119" spans="1:25" x14ac:dyDescent="0.25">
      <c r="A119" s="13">
        <v>170</v>
      </c>
      <c r="B119" s="14">
        <v>45736</v>
      </c>
      <c r="C119" s="37">
        <v>79384483</v>
      </c>
      <c r="D119" s="37">
        <f>VLOOKUP(C119,[1]profesores!B:B,1,0)</f>
        <v>79384483</v>
      </c>
      <c r="E119" s="37" t="str">
        <f>VLOOKUP(C119,[1]profesores!B:G,3,0)</f>
        <v>RESTREPO MEDINA MANUEL ALBERTO</v>
      </c>
      <c r="F119" s="16" t="s">
        <v>110</v>
      </c>
      <c r="G119" s="38" t="str">
        <f>VLOOKUP(F119,[1]cuc!B:C,2,0)</f>
        <v>0FEV DIPLOMADO EN DERECHO DISCIPLINARIO</v>
      </c>
      <c r="H119" s="38" t="str">
        <f>VLOOKUP(F119,[1]cuc!B:L,11,0)</f>
        <v>JURISPRUDENCIA</v>
      </c>
      <c r="I119" s="17" t="s">
        <v>111</v>
      </c>
      <c r="J119" s="38" t="str">
        <f>VLOOKUP(F119,[1]cuc!B:E,4,0)</f>
        <v>DIPLOMADO (REGIÓN)</v>
      </c>
      <c r="K119" s="39" t="s">
        <v>30</v>
      </c>
      <c r="L119" s="17" t="s">
        <v>39</v>
      </c>
      <c r="M119" s="39">
        <f>VLOOKUP(F119,[1]cuc!B:J,9,0)</f>
        <v>80</v>
      </c>
      <c r="N119" s="39">
        <v>4</v>
      </c>
      <c r="O119" s="19">
        <v>45728</v>
      </c>
      <c r="P119" s="19">
        <v>45729</v>
      </c>
      <c r="Q119" s="40"/>
      <c r="R119" s="41"/>
      <c r="S119" s="47">
        <v>45736</v>
      </c>
      <c r="T119" s="42"/>
      <c r="U119" s="42"/>
      <c r="V119" s="42"/>
      <c r="W119" s="42"/>
      <c r="X119" s="27">
        <v>45743</v>
      </c>
      <c r="Y119" s="40"/>
    </row>
    <row r="120" spans="1:25" x14ac:dyDescent="0.25">
      <c r="A120" s="13">
        <v>171</v>
      </c>
      <c r="B120" s="14">
        <v>45736</v>
      </c>
      <c r="C120" s="37">
        <v>52789493</v>
      </c>
      <c r="D120" s="37">
        <f>VLOOKUP(C120,[1]profesores!B:B,1,0)</f>
        <v>52789493</v>
      </c>
      <c r="E120" s="37" t="str">
        <f>VLOOKUP(C120,[1]profesores!B:G,3,0)</f>
        <v>DOTTOR DOTOR LISBETH LILIANA</v>
      </c>
      <c r="F120" s="16" t="s">
        <v>112</v>
      </c>
      <c r="G120" s="38" t="str">
        <f>VLOOKUP(F120,[1]cuc!B:C,2,0)</f>
        <v>0F91 CURSO REHABILITACIÓN E INTERVENCIÓN AUDITIVA EN POBLACIÓN INFANTIL</v>
      </c>
      <c r="H120" s="38" t="str">
        <f>VLOOKUP(F120,[1]cuc!B:L,11,0)</f>
        <v>ESCUELA DE MEDICINA Y CIENCIAS DE LA SALUD</v>
      </c>
      <c r="I120" s="17" t="str">
        <f>VLOOKUP(F120,[1]cuc!B159:S837,18,0)</f>
        <v>ABT011</v>
      </c>
      <c r="J120" s="38" t="str">
        <f>VLOOKUP(F120,[1]cuc!B:E,4,0)</f>
        <v>CURSO (ABIERTO)</v>
      </c>
      <c r="K120" s="39" t="s">
        <v>37</v>
      </c>
      <c r="L120" s="17" t="s">
        <v>38</v>
      </c>
      <c r="M120" s="39">
        <f>VLOOKUP(F120,[1]cuc!B:J,9,0)</f>
        <v>66</v>
      </c>
      <c r="N120" s="46">
        <v>7.92</v>
      </c>
      <c r="O120" s="19">
        <v>45720</v>
      </c>
      <c r="P120" s="19">
        <v>45804</v>
      </c>
      <c r="Q120" s="40"/>
      <c r="R120" s="41"/>
      <c r="S120" s="47">
        <v>45736</v>
      </c>
      <c r="T120" s="42"/>
      <c r="U120" s="42"/>
      <c r="V120" s="42"/>
      <c r="W120" s="42"/>
      <c r="X120" s="45"/>
      <c r="Y120" s="40"/>
    </row>
    <row r="121" spans="1:25" x14ac:dyDescent="0.25">
      <c r="A121" s="13">
        <v>172</v>
      </c>
      <c r="B121" s="14">
        <v>45736</v>
      </c>
      <c r="C121" s="37">
        <v>52789493</v>
      </c>
      <c r="D121" s="37">
        <f>VLOOKUP(C121,[1]profesores!B:B,1,0)</f>
        <v>52789493</v>
      </c>
      <c r="E121" s="37" t="str">
        <f>VLOOKUP(C121,[1]profesores!B:G,3,0)</f>
        <v>DOTTOR DOTOR LISBETH LILIANA</v>
      </c>
      <c r="F121" s="16" t="s">
        <v>112</v>
      </c>
      <c r="G121" s="38" t="str">
        <f>VLOOKUP(F121,[1]cuc!B:C,2,0)</f>
        <v>0F91 CURSO REHABILITACIÓN E INTERVENCIÓN AUDITIVA EN POBLACIÓN INFANTIL</v>
      </c>
      <c r="H121" s="38" t="str">
        <f>VLOOKUP(F121,[1]cuc!B:L,11,0)</f>
        <v>ESCUELA DE MEDICINA Y CIENCIAS DE LA SALUD</v>
      </c>
      <c r="I121" s="17" t="str">
        <f>VLOOKUP(F121,[1]cuc!B160:S838,18,0)</f>
        <v>ABT011</v>
      </c>
      <c r="J121" s="38" t="str">
        <f>VLOOKUP(F121,[1]cuc!B:E,4,0)</f>
        <v>CURSO (ABIERTO)</v>
      </c>
      <c r="K121" s="39" t="s">
        <v>30</v>
      </c>
      <c r="L121" s="17" t="s">
        <v>39</v>
      </c>
      <c r="M121" s="39">
        <f>VLOOKUP(F121,[1]cuc!B:J,9,0)</f>
        <v>66</v>
      </c>
      <c r="N121" s="46">
        <v>3</v>
      </c>
      <c r="O121" s="19">
        <v>45776</v>
      </c>
      <c r="P121" s="19">
        <v>45776</v>
      </c>
      <c r="Q121" s="40"/>
      <c r="R121" s="41"/>
      <c r="S121" s="47">
        <v>45736</v>
      </c>
      <c r="T121" s="42"/>
      <c r="U121" s="42"/>
      <c r="V121" s="42"/>
      <c r="W121" s="42"/>
      <c r="X121" s="45"/>
      <c r="Y121" s="40"/>
    </row>
    <row r="122" spans="1:25" x14ac:dyDescent="0.25">
      <c r="A122" s="13">
        <v>173</v>
      </c>
      <c r="B122" s="14">
        <v>45736</v>
      </c>
      <c r="C122" s="37">
        <v>79886056</v>
      </c>
      <c r="D122" s="37">
        <f>VLOOKUP(C122,[1]profesores!B:B,1,0)</f>
        <v>79886056</v>
      </c>
      <c r="E122" s="37" t="str">
        <f>VLOOKUP(C122,[1]profesores!B:G,3,0)</f>
        <v>RINCON CARDENAS ERICK RICHARD ALEXIS</v>
      </c>
      <c r="F122" s="16" t="s">
        <v>113</v>
      </c>
      <c r="G122" s="38" t="str">
        <f>VLOOKUP(F122,[1]cuc!B:C,2,0)</f>
        <v>0F6K SEMINARIO LEGAL DESIGN: NUEVAS TECNOLOGÍAS EN LOS SERVICIOS LEGALES</v>
      </c>
      <c r="H122" s="38" t="str">
        <f>VLOOKUP(F122,[1]cuc!B:L,11,0)</f>
        <v>JURISPRUDENCIA</v>
      </c>
      <c r="I122" s="17" t="str">
        <f>VLOOKUP(F122,[1]cuc!B161:S839,18,0)</f>
        <v>AJT011</v>
      </c>
      <c r="J122" s="38" t="str">
        <f>VLOOKUP(F122,[1]cuc!B:E,4,0)</f>
        <v>SEMINARIO (ABIERTO)</v>
      </c>
      <c r="K122" s="39" t="s">
        <v>37</v>
      </c>
      <c r="L122" s="17" t="s">
        <v>38</v>
      </c>
      <c r="M122" s="39">
        <f>VLOOKUP(F122,[1]cuc!B:J,9,0)</f>
        <v>15</v>
      </c>
      <c r="N122" s="46">
        <v>1.2</v>
      </c>
      <c r="O122" s="19">
        <v>45720</v>
      </c>
      <c r="P122" s="19">
        <v>45734</v>
      </c>
      <c r="Q122" s="40"/>
      <c r="R122" s="41"/>
      <c r="S122" s="47">
        <v>45736</v>
      </c>
      <c r="T122" s="42"/>
      <c r="U122" s="42"/>
      <c r="V122" s="42"/>
      <c r="W122" s="42"/>
      <c r="X122" s="27">
        <v>45743</v>
      </c>
      <c r="Y122" s="40"/>
    </row>
    <row r="123" spans="1:25" x14ac:dyDescent="0.25">
      <c r="A123" s="13">
        <v>174</v>
      </c>
      <c r="B123" s="14">
        <v>45736</v>
      </c>
      <c r="C123" s="37">
        <v>79886056</v>
      </c>
      <c r="D123" s="64">
        <f>VLOOKUP(C123,[1]profesores!B:B,1,0)</f>
        <v>79886056</v>
      </c>
      <c r="E123" s="64" t="str">
        <f>VLOOKUP(C123,[1]profesores!B:G,3,0)</f>
        <v>RINCON CARDENAS ERICK RICHARD ALEXIS</v>
      </c>
      <c r="F123" s="16" t="s">
        <v>113</v>
      </c>
      <c r="G123" s="65" t="str">
        <f>VLOOKUP(F123,[1]cuc!B:C,2,0)</f>
        <v>0F6K SEMINARIO LEGAL DESIGN: NUEVAS TECNOLOGÍAS EN LOS SERVICIOS LEGALES</v>
      </c>
      <c r="H123" s="65" t="str">
        <f>VLOOKUP(F123,[1]cuc!B:L,11,0)</f>
        <v>JURISPRUDENCIA</v>
      </c>
      <c r="I123" s="17" t="str">
        <f>VLOOKUP(F123,[1]cuc!B162:S840,18,0)</f>
        <v>AJT011</v>
      </c>
      <c r="J123" s="65" t="str">
        <f>VLOOKUP(F123,[1]cuc!B:E,4,0)</f>
        <v>SEMINARIO (ABIERTO)</v>
      </c>
      <c r="K123" s="39" t="s">
        <v>30</v>
      </c>
      <c r="L123" s="17" t="s">
        <v>31</v>
      </c>
      <c r="M123" s="66">
        <f>VLOOKUP(F123,[1]cuc!B:J,9,0)</f>
        <v>15</v>
      </c>
      <c r="N123" s="46">
        <v>3</v>
      </c>
      <c r="O123" s="19">
        <v>45734</v>
      </c>
      <c r="P123" s="19">
        <v>45734</v>
      </c>
      <c r="Q123" s="67"/>
      <c r="R123" s="68"/>
      <c r="S123" s="47">
        <v>45736</v>
      </c>
      <c r="T123" s="69"/>
      <c r="U123" s="69"/>
      <c r="V123" s="69"/>
      <c r="W123" s="69"/>
      <c r="X123" s="27">
        <v>45743</v>
      </c>
      <c r="Y123" s="67"/>
    </row>
    <row r="124" spans="1:25" x14ac:dyDescent="0.25">
      <c r="A124" s="13">
        <v>175</v>
      </c>
      <c r="B124" s="14">
        <v>45736</v>
      </c>
      <c r="C124" s="37">
        <v>79944722</v>
      </c>
      <c r="D124" s="37">
        <f>VLOOKUP(C124,[1]profesores!B:B,1,0)</f>
        <v>79944722</v>
      </c>
      <c r="E124" s="37" t="str">
        <f>VLOOKUP(C124,[1]profesores!B:G,3,0)</f>
        <v>PUENTES AMEZQUITA ALEJANDRO</v>
      </c>
      <c r="F124" s="16" t="s">
        <v>114</v>
      </c>
      <c r="G124" s="38" t="str">
        <f>VLOOKUP(F124,[1]cuc!B:C,2,0)</f>
        <v>0F6O TRANSFORMA TU CREATIVIDAD CON IA: APRENDE A CREAR IMÁGENES, MÚSICA, VIDEO, ESCRITURA Y MÁS</v>
      </c>
      <c r="H124" s="38" t="str">
        <f>VLOOKUP(F124,[1]cuc!B:L,11,0)</f>
        <v>ESCUELA DE ADMINISTRACION</v>
      </c>
      <c r="I124" s="17" t="str">
        <f>VLOOKUP(F124,[1]cuc!B163:S841,18,0)</f>
        <v>AFT004</v>
      </c>
      <c r="J124" s="38" t="str">
        <f>VLOOKUP(F124,[1]cuc!B:E,4,0)</f>
        <v>CURSO (GSB)</v>
      </c>
      <c r="K124" s="39" t="s">
        <v>37</v>
      </c>
      <c r="L124" s="17" t="s">
        <v>38</v>
      </c>
      <c r="M124" s="39">
        <f>VLOOKUP(F124,[1]cuc!B:J,9,0)</f>
        <v>30</v>
      </c>
      <c r="N124" s="70">
        <v>3.6</v>
      </c>
      <c r="O124" s="19">
        <v>45727</v>
      </c>
      <c r="P124" s="19">
        <v>45757</v>
      </c>
      <c r="Q124" s="40"/>
      <c r="R124" s="41"/>
      <c r="S124" s="47">
        <v>45736</v>
      </c>
      <c r="T124" s="42"/>
      <c r="U124" s="42"/>
      <c r="V124" s="42"/>
      <c r="W124" s="42"/>
      <c r="X124" s="45"/>
      <c r="Y124" s="40"/>
    </row>
    <row r="125" spans="1:25" x14ac:dyDescent="0.25">
      <c r="A125" s="13">
        <v>176</v>
      </c>
      <c r="B125" s="14">
        <v>45736</v>
      </c>
      <c r="C125" s="37">
        <v>79944722</v>
      </c>
      <c r="D125" s="37">
        <f>VLOOKUP(C125,[1]profesores!B:B,1,0)</f>
        <v>79944722</v>
      </c>
      <c r="E125" s="37" t="str">
        <f>VLOOKUP(C125,[1]profesores!B:G,3,0)</f>
        <v>PUENTES AMEZQUITA ALEJANDRO</v>
      </c>
      <c r="F125" s="16" t="s">
        <v>114</v>
      </c>
      <c r="G125" s="38" t="str">
        <f>VLOOKUP(F125,[1]cuc!B:C,2,0)</f>
        <v>0F6O TRANSFORMA TU CREATIVIDAD CON IA: APRENDE A CREAR IMÁGENES, MÚSICA, VIDEO, ESCRITURA Y MÁS</v>
      </c>
      <c r="H125" s="38" t="str">
        <f>VLOOKUP(F125,[1]cuc!B:L,11,0)</f>
        <v>ESCUELA DE ADMINISTRACION</v>
      </c>
      <c r="I125" s="17" t="str">
        <f>VLOOKUP(F125,[1]cuc!B164:S842,18,0)</f>
        <v>AFT004</v>
      </c>
      <c r="J125" s="38" t="str">
        <f>VLOOKUP(F125,[1]cuc!B:E,4,0)</f>
        <v>CURSO (GSB)</v>
      </c>
      <c r="K125" s="39" t="s">
        <v>30</v>
      </c>
      <c r="L125" s="17" t="s">
        <v>31</v>
      </c>
      <c r="M125" s="39">
        <f>VLOOKUP(F125,[1]cuc!B:J,9,0)</f>
        <v>30</v>
      </c>
      <c r="N125" s="46">
        <v>1.5</v>
      </c>
      <c r="O125" s="19">
        <v>45727</v>
      </c>
      <c r="P125" s="19">
        <v>45727</v>
      </c>
      <c r="Q125" s="40"/>
      <c r="R125" s="41"/>
      <c r="S125" s="47">
        <v>45736</v>
      </c>
      <c r="T125" s="42"/>
      <c r="U125" s="42"/>
      <c r="V125" s="42"/>
      <c r="W125" s="42"/>
      <c r="X125" s="27">
        <v>45743</v>
      </c>
      <c r="Y125" s="40"/>
    </row>
    <row r="126" spans="1:25" x14ac:dyDescent="0.25">
      <c r="A126" s="13">
        <v>177</v>
      </c>
      <c r="B126" s="14">
        <v>45736</v>
      </c>
      <c r="C126" s="37">
        <v>79944722</v>
      </c>
      <c r="D126" s="37">
        <f>VLOOKUP(C126,[1]profesores!B:B,1,0)</f>
        <v>79944722</v>
      </c>
      <c r="E126" s="37" t="str">
        <f>VLOOKUP(C126,[1]profesores!B:G,3,0)</f>
        <v>PUENTES AMEZQUITA ALEJANDRO</v>
      </c>
      <c r="F126" s="16" t="s">
        <v>114</v>
      </c>
      <c r="G126" s="38" t="str">
        <f>VLOOKUP(F126,[1]cuc!B:C,2,0)</f>
        <v>0F6O TRANSFORMA TU CREATIVIDAD CON IA: APRENDE A CREAR IMÁGENES, MÚSICA, VIDEO, ESCRITURA Y MÁS</v>
      </c>
      <c r="H126" s="38" t="str">
        <f>VLOOKUP(F126,[1]cuc!B:L,11,0)</f>
        <v>ESCUELA DE ADMINISTRACION</v>
      </c>
      <c r="I126" s="17" t="str">
        <f>VLOOKUP(F126,[1]cuc!B165:S843,18,0)</f>
        <v>AFT004</v>
      </c>
      <c r="J126" s="38" t="str">
        <f>VLOOKUP(F126,[1]cuc!B:E,4,0)</f>
        <v>CURSO (GSB)</v>
      </c>
      <c r="K126" s="39" t="s">
        <v>30</v>
      </c>
      <c r="L126" s="17" t="s">
        <v>31</v>
      </c>
      <c r="M126" s="39">
        <f>VLOOKUP(F126,[1]cuc!B:J,9,0)</f>
        <v>30</v>
      </c>
      <c r="N126" s="46">
        <v>3</v>
      </c>
      <c r="O126" s="19">
        <v>45729</v>
      </c>
      <c r="P126" s="19">
        <v>45729</v>
      </c>
      <c r="Q126" s="40"/>
      <c r="R126" s="41"/>
      <c r="S126" s="47">
        <v>45736</v>
      </c>
      <c r="T126" s="42"/>
      <c r="U126" s="42"/>
      <c r="V126" s="42"/>
      <c r="W126" s="42"/>
      <c r="X126" s="27">
        <v>45743</v>
      </c>
      <c r="Y126" s="40"/>
    </row>
    <row r="127" spans="1:25" x14ac:dyDescent="0.25">
      <c r="A127" s="13">
        <v>178</v>
      </c>
      <c r="B127" s="14">
        <v>45736</v>
      </c>
      <c r="C127" s="37">
        <v>79944722</v>
      </c>
      <c r="D127" s="37">
        <f>VLOOKUP(C127,[1]profesores!B:B,1,0)</f>
        <v>79944722</v>
      </c>
      <c r="E127" s="37" t="str">
        <f>VLOOKUP(C127,[1]profesores!B:G,3,0)</f>
        <v>PUENTES AMEZQUITA ALEJANDRO</v>
      </c>
      <c r="F127" s="16" t="s">
        <v>114</v>
      </c>
      <c r="G127" s="38" t="str">
        <f>VLOOKUP(F127,[1]cuc!B:C,2,0)</f>
        <v>0F6O TRANSFORMA TU CREATIVIDAD CON IA: APRENDE A CREAR IMÁGENES, MÚSICA, VIDEO, ESCRITURA Y MÁS</v>
      </c>
      <c r="H127" s="38" t="str">
        <f>VLOOKUP(F127,[1]cuc!B:L,11,0)</f>
        <v>ESCUELA DE ADMINISTRACION</v>
      </c>
      <c r="I127" s="17" t="str">
        <f>VLOOKUP(F127,[1]cuc!B166:S844,18,0)</f>
        <v>AFT004</v>
      </c>
      <c r="J127" s="38" t="str">
        <f>VLOOKUP(F127,[1]cuc!B:E,4,0)</f>
        <v>CURSO (GSB)</v>
      </c>
      <c r="K127" s="39" t="s">
        <v>30</v>
      </c>
      <c r="L127" s="17" t="s">
        <v>31</v>
      </c>
      <c r="M127" s="39">
        <f>VLOOKUP(F127,[1]cuc!B:J,9,0)</f>
        <v>30</v>
      </c>
      <c r="N127" s="46">
        <v>3</v>
      </c>
      <c r="O127" s="19">
        <v>45748</v>
      </c>
      <c r="P127" s="19">
        <v>45748</v>
      </c>
      <c r="Q127" s="40"/>
      <c r="R127" s="41"/>
      <c r="S127" s="47">
        <v>45736</v>
      </c>
      <c r="T127" s="42"/>
      <c r="U127" s="42"/>
      <c r="V127" s="42"/>
      <c r="W127" s="42"/>
      <c r="X127" s="45"/>
      <c r="Y127" s="40"/>
    </row>
    <row r="128" spans="1:25" x14ac:dyDescent="0.25">
      <c r="A128" s="13">
        <v>179</v>
      </c>
      <c r="B128" s="14">
        <v>45736</v>
      </c>
      <c r="C128" s="37">
        <v>79944722</v>
      </c>
      <c r="D128" s="37">
        <f>VLOOKUP(C128,[1]profesores!B:B,1,0)</f>
        <v>79944722</v>
      </c>
      <c r="E128" s="37" t="str">
        <f>VLOOKUP(C128,[1]profesores!B:G,3,0)</f>
        <v>PUENTES AMEZQUITA ALEJANDRO</v>
      </c>
      <c r="F128" s="16" t="s">
        <v>114</v>
      </c>
      <c r="G128" s="38" t="str">
        <f>VLOOKUP(F128,[1]cuc!B:C,2,0)</f>
        <v>0F6O TRANSFORMA TU CREATIVIDAD CON IA: APRENDE A CREAR IMÁGENES, MÚSICA, VIDEO, ESCRITURA Y MÁS</v>
      </c>
      <c r="H128" s="38" t="str">
        <f>VLOOKUP(F128,[1]cuc!B:L,11,0)</f>
        <v>ESCUELA DE ADMINISTRACION</v>
      </c>
      <c r="I128" s="17" t="str">
        <f>VLOOKUP(F128,[1]cuc!B167:S845,18,0)</f>
        <v>AFT004</v>
      </c>
      <c r="J128" s="38" t="str">
        <f>VLOOKUP(F128,[1]cuc!B:E,4,0)</f>
        <v>CURSO (GSB)</v>
      </c>
      <c r="K128" s="39" t="s">
        <v>30</v>
      </c>
      <c r="L128" s="17" t="s">
        <v>31</v>
      </c>
      <c r="M128" s="39">
        <f>VLOOKUP(F128,[1]cuc!B:J,9,0)</f>
        <v>30</v>
      </c>
      <c r="N128" s="46">
        <v>3</v>
      </c>
      <c r="O128" s="19">
        <v>45755</v>
      </c>
      <c r="P128" s="19">
        <v>45755</v>
      </c>
      <c r="Q128" s="40"/>
      <c r="R128" s="41"/>
      <c r="S128" s="47">
        <v>45736</v>
      </c>
      <c r="T128" s="42"/>
      <c r="U128" s="42"/>
      <c r="V128" s="42"/>
      <c r="W128" s="42"/>
      <c r="X128" s="45"/>
      <c r="Y128" s="40"/>
    </row>
    <row r="129" spans="1:25" x14ac:dyDescent="0.25">
      <c r="A129" s="13">
        <v>180</v>
      </c>
      <c r="B129" s="14">
        <v>45736</v>
      </c>
      <c r="C129" s="37">
        <v>79944722</v>
      </c>
      <c r="D129" s="37">
        <f>VLOOKUP(C129,[1]profesores!B:B,1,0)</f>
        <v>79944722</v>
      </c>
      <c r="E129" s="37" t="str">
        <f>VLOOKUP(C129,[1]profesores!B:G,3,0)</f>
        <v>PUENTES AMEZQUITA ALEJANDRO</v>
      </c>
      <c r="F129" s="16" t="s">
        <v>114</v>
      </c>
      <c r="G129" s="38" t="str">
        <f>VLOOKUP(F129,[1]cuc!B:C,2,0)</f>
        <v>0F6O TRANSFORMA TU CREATIVIDAD CON IA: APRENDE A CREAR IMÁGENES, MÚSICA, VIDEO, ESCRITURA Y MÁS</v>
      </c>
      <c r="H129" s="38" t="str">
        <f>VLOOKUP(F129,[1]cuc!B:L,11,0)</f>
        <v>ESCUELA DE ADMINISTRACION</v>
      </c>
      <c r="I129" s="17" t="str">
        <f>VLOOKUP(F129,[1]cuc!B168:S846,18,0)</f>
        <v>AFT004</v>
      </c>
      <c r="J129" s="38" t="str">
        <f>VLOOKUP(F129,[1]cuc!B:E,4,0)</f>
        <v>CURSO (GSB)</v>
      </c>
      <c r="K129" s="39" t="s">
        <v>30</v>
      </c>
      <c r="L129" s="17" t="s">
        <v>31</v>
      </c>
      <c r="M129" s="39">
        <f>VLOOKUP(F129,[1]cuc!B:J,9,0)</f>
        <v>30</v>
      </c>
      <c r="N129" s="46">
        <v>3</v>
      </c>
      <c r="O129" s="19">
        <v>45757</v>
      </c>
      <c r="P129" s="19">
        <v>45757</v>
      </c>
      <c r="Q129" s="40"/>
      <c r="R129" s="41"/>
      <c r="S129" s="47">
        <v>45736</v>
      </c>
      <c r="T129" s="42"/>
      <c r="U129" s="42"/>
      <c r="V129" s="42"/>
      <c r="W129" s="42"/>
      <c r="X129" s="45"/>
      <c r="Y129" s="40"/>
    </row>
    <row r="130" spans="1:25" x14ac:dyDescent="0.25">
      <c r="A130" s="13">
        <v>181</v>
      </c>
      <c r="B130" s="14">
        <v>45736</v>
      </c>
      <c r="C130" s="37">
        <v>6786206</v>
      </c>
      <c r="D130" s="37">
        <f>VLOOKUP(C130,[1]profesores!B:B,1,0)</f>
        <v>6786206</v>
      </c>
      <c r="E130" s="37" t="str">
        <f>VLOOKUP(C130,[1]profesores!B:G,3,0)</f>
        <v>SEIJAS RUIZ LUIS EDUARDO</v>
      </c>
      <c r="F130" s="16" t="s">
        <v>114</v>
      </c>
      <c r="G130" s="38" t="str">
        <f>VLOOKUP(F130,[1]cuc!B:C,2,0)</f>
        <v>0F6O TRANSFORMA TU CREATIVIDAD CON IA: APRENDE A CREAR IMÁGENES, MÚSICA, VIDEO, ESCRITURA Y MÁS</v>
      </c>
      <c r="H130" s="38" t="str">
        <f>VLOOKUP(F130,[1]cuc!B:L,11,0)</f>
        <v>ESCUELA DE ADMINISTRACION</v>
      </c>
      <c r="I130" s="17" t="str">
        <f>VLOOKUP(F130,[1]cuc!B169:S847,18,0)</f>
        <v>AFT004</v>
      </c>
      <c r="J130" s="38" t="str">
        <f>VLOOKUP(F130,[1]cuc!B:E,4,0)</f>
        <v>CURSO (GSB)</v>
      </c>
      <c r="K130" s="39" t="s">
        <v>30</v>
      </c>
      <c r="L130" s="17" t="s">
        <v>31</v>
      </c>
      <c r="M130" s="39">
        <f>VLOOKUP(F130,[1]cuc!B:J,9,0)</f>
        <v>30</v>
      </c>
      <c r="N130" s="46">
        <v>1.5</v>
      </c>
      <c r="O130" s="19">
        <v>45727</v>
      </c>
      <c r="P130" s="19">
        <v>45727</v>
      </c>
      <c r="Q130" s="40"/>
      <c r="R130" s="41"/>
      <c r="S130" s="47">
        <v>45736</v>
      </c>
      <c r="T130" s="42"/>
      <c r="U130" s="42"/>
      <c r="V130" s="42"/>
      <c r="W130" s="42"/>
      <c r="X130" s="27">
        <v>45743</v>
      </c>
      <c r="Y130" s="40"/>
    </row>
    <row r="131" spans="1:25" x14ac:dyDescent="0.25">
      <c r="A131" s="13">
        <v>182</v>
      </c>
      <c r="B131" s="14">
        <v>45737</v>
      </c>
      <c r="C131" s="37">
        <v>6786206</v>
      </c>
      <c r="D131" s="37">
        <f>VLOOKUP(C131,[1]profesores!B:B,1,0)</f>
        <v>6786206</v>
      </c>
      <c r="E131" s="37" t="str">
        <f>VLOOKUP(C131,[1]profesores!B:G,3,0)</f>
        <v>SEIJAS RUIZ LUIS EDUARDO</v>
      </c>
      <c r="F131" s="16" t="s">
        <v>72</v>
      </c>
      <c r="G131" s="38" t="str">
        <f>VLOOKUP(F131,[1]cuc!B:C,2,0)</f>
        <v>0F0J DIPLOMADO EN CIENCIA DE DATOS</v>
      </c>
      <c r="H131" s="38" t="str">
        <f>VLOOKUP(F131,[1]cuc!B:L,11,0)</f>
        <v>ESCUELA DE INGENIERÍA, CIENCIA Y TECNOLOGÍA</v>
      </c>
      <c r="I131" s="17" t="s">
        <v>47</v>
      </c>
      <c r="J131" s="38" t="str">
        <f>VLOOKUP(F131,[1]cuc!B:E,4,0)</f>
        <v>DIPLOMADO (ABIERTO)</v>
      </c>
      <c r="K131" s="39" t="s">
        <v>30</v>
      </c>
      <c r="L131" s="17" t="s">
        <v>31</v>
      </c>
      <c r="M131" s="39">
        <f>VLOOKUP(F131,[1]cuc!B:J,9,0)</f>
        <v>96</v>
      </c>
      <c r="N131" s="46">
        <v>3</v>
      </c>
      <c r="O131" s="19">
        <v>45735</v>
      </c>
      <c r="P131" s="19">
        <v>45735</v>
      </c>
      <c r="Q131" s="40"/>
      <c r="R131" s="41"/>
      <c r="S131" s="53">
        <v>45742</v>
      </c>
      <c r="T131" s="42"/>
      <c r="U131" s="42"/>
      <c r="V131" s="42"/>
      <c r="W131" s="42"/>
      <c r="X131" s="27">
        <v>45743</v>
      </c>
      <c r="Y131" s="40"/>
    </row>
    <row r="132" spans="1:25" x14ac:dyDescent="0.25">
      <c r="A132" s="13">
        <v>183</v>
      </c>
      <c r="B132" s="14">
        <v>45737</v>
      </c>
      <c r="C132" s="37">
        <v>74341663</v>
      </c>
      <c r="D132" s="37">
        <f>VLOOKUP(C132,[1]profesores!B:B,1,0)</f>
        <v>74341663</v>
      </c>
      <c r="E132" s="37" t="str">
        <f>VLOOKUP(C132,[1]profesores!B:G,3,0)</f>
        <v>RODRIGUEZ IBAGUE LUIS FERNANDO</v>
      </c>
      <c r="F132" s="16" t="s">
        <v>115</v>
      </c>
      <c r="G132" s="38" t="str">
        <f>VLOOKUP(F132,[1]cuc!B:C,2,0)</f>
        <v>0FA3 DIPLOMADO EN NUTRICIÓN Y ACTIVIDAD FÍSICA: NUEVOS ABORDAJES</v>
      </c>
      <c r="H132" s="38" t="str">
        <f>VLOOKUP(F132,[1]cuc!B:L,11,0)</f>
        <v>ESCUELA DE MEDICINA Y CIENCIAS DE LA SALUD</v>
      </c>
      <c r="I132" s="17" t="str">
        <f>VLOOKUP(F132,[1]cuc!B171:S849,18,0)</f>
        <v>ABT011</v>
      </c>
      <c r="J132" s="38" t="str">
        <f>VLOOKUP(F132,[1]cuc!B:E,4,0)</f>
        <v>DIPLOMADO (ABIERTO)</v>
      </c>
      <c r="K132" s="39" t="s">
        <v>37</v>
      </c>
      <c r="L132" s="17" t="s">
        <v>38</v>
      </c>
      <c r="M132" s="39">
        <f>VLOOKUP(F132,[1]cuc!B:J,9,0)</f>
        <v>90</v>
      </c>
      <c r="N132" s="70">
        <v>7.2</v>
      </c>
      <c r="O132" s="19">
        <v>45733</v>
      </c>
      <c r="P132" s="19">
        <v>45814</v>
      </c>
      <c r="Q132" s="40"/>
      <c r="R132" s="41"/>
      <c r="S132" s="53">
        <v>45741</v>
      </c>
      <c r="T132" s="42"/>
      <c r="U132" s="42"/>
      <c r="V132" s="42"/>
      <c r="W132" s="42"/>
      <c r="X132" s="45"/>
      <c r="Y132" s="40"/>
    </row>
    <row r="133" spans="1:25" x14ac:dyDescent="0.25">
      <c r="A133" s="13">
        <v>184</v>
      </c>
      <c r="B133" s="14">
        <v>45737</v>
      </c>
      <c r="C133" s="37">
        <v>74341663</v>
      </c>
      <c r="D133" s="37">
        <f>VLOOKUP(C133,[1]profesores!B:B,1,0)</f>
        <v>74341663</v>
      </c>
      <c r="E133" s="37" t="str">
        <f>VLOOKUP(C133,[1]profesores!B:G,3,0)</f>
        <v>RODRIGUEZ IBAGUE LUIS FERNANDO</v>
      </c>
      <c r="F133" s="16" t="s">
        <v>115</v>
      </c>
      <c r="G133" s="38" t="str">
        <f>VLOOKUP(F133,[1]cuc!B:C,2,0)</f>
        <v>0FA3 DIPLOMADO EN NUTRICIÓN Y ACTIVIDAD FÍSICA: NUEVOS ABORDAJES</v>
      </c>
      <c r="H133" s="38" t="str">
        <f>VLOOKUP(F133,[1]cuc!B:L,11,0)</f>
        <v>ESCUELA DE MEDICINA Y CIENCIAS DE LA SALUD</v>
      </c>
      <c r="I133" s="17" t="str">
        <f>VLOOKUP(F133,[1]cuc!B172:S850,18,0)</f>
        <v>ABT011</v>
      </c>
      <c r="J133" s="38" t="str">
        <f>VLOOKUP(F133,[1]cuc!B:E,4,0)</f>
        <v>DIPLOMADO (ABIERTO)</v>
      </c>
      <c r="K133" s="39" t="s">
        <v>30</v>
      </c>
      <c r="L133" s="17" t="s">
        <v>69</v>
      </c>
      <c r="M133" s="39">
        <f>VLOOKUP(F133,[1]cuc!B:J,9,0)</f>
        <v>90</v>
      </c>
      <c r="N133" s="46">
        <v>4</v>
      </c>
      <c r="O133" s="19">
        <v>45805</v>
      </c>
      <c r="P133" s="19">
        <v>45805</v>
      </c>
      <c r="Q133" s="40"/>
      <c r="R133" s="41"/>
      <c r="S133" s="53">
        <v>45741</v>
      </c>
      <c r="T133" s="42"/>
      <c r="U133" s="42"/>
      <c r="V133" s="42"/>
      <c r="W133" s="42"/>
      <c r="X133" s="45"/>
      <c r="Y133" s="40"/>
    </row>
    <row r="134" spans="1:25" x14ac:dyDescent="0.25">
      <c r="A134" s="13">
        <v>185</v>
      </c>
      <c r="B134" s="14">
        <v>45737</v>
      </c>
      <c r="C134" s="37">
        <v>74341663</v>
      </c>
      <c r="D134" s="37">
        <f>VLOOKUP(C134,[1]profesores!B:B,1,0)</f>
        <v>74341663</v>
      </c>
      <c r="E134" s="37" t="str">
        <f>VLOOKUP(C134,[1]profesores!B:G,3,0)</f>
        <v>RODRIGUEZ IBAGUE LUIS FERNANDO</v>
      </c>
      <c r="F134" s="16" t="s">
        <v>115</v>
      </c>
      <c r="G134" s="38" t="str">
        <f>VLOOKUP(F134,[1]cuc!B:C,2,0)</f>
        <v>0FA3 DIPLOMADO EN NUTRICIÓN Y ACTIVIDAD FÍSICA: NUEVOS ABORDAJES</v>
      </c>
      <c r="H134" s="38" t="str">
        <f>VLOOKUP(F134,[1]cuc!B:L,11,0)</f>
        <v>ESCUELA DE MEDICINA Y CIENCIAS DE LA SALUD</v>
      </c>
      <c r="I134" s="17" t="str">
        <f>VLOOKUP(F134,[1]cuc!B173:S851,18,0)</f>
        <v>ABT011</v>
      </c>
      <c r="J134" s="38" t="str">
        <f>VLOOKUP(F134,[1]cuc!B:E,4,0)</f>
        <v>DIPLOMADO (ABIERTO)</v>
      </c>
      <c r="K134" s="39" t="s">
        <v>30</v>
      </c>
      <c r="L134" s="17" t="s">
        <v>69</v>
      </c>
      <c r="M134" s="39">
        <f>VLOOKUP(F134,[1]cuc!B:J,9,0)</f>
        <v>90</v>
      </c>
      <c r="N134" s="46">
        <v>4</v>
      </c>
      <c r="O134" s="19">
        <v>45811</v>
      </c>
      <c r="P134" s="19">
        <v>45811</v>
      </c>
      <c r="Q134" s="40"/>
      <c r="R134" s="41"/>
      <c r="S134" s="53">
        <v>45741</v>
      </c>
      <c r="T134" s="42"/>
      <c r="U134" s="42"/>
      <c r="V134" s="42"/>
      <c r="W134" s="42"/>
      <c r="X134" s="45"/>
      <c r="Y134" s="40"/>
    </row>
    <row r="135" spans="1:25" x14ac:dyDescent="0.25">
      <c r="A135" s="13">
        <v>186</v>
      </c>
      <c r="B135" s="14">
        <v>45737</v>
      </c>
      <c r="C135" s="37">
        <v>79384483</v>
      </c>
      <c r="D135" s="37">
        <f>VLOOKUP(C135,[1]profesores!B:B,1,0)</f>
        <v>79384483</v>
      </c>
      <c r="E135" s="37" t="str">
        <f>VLOOKUP(C135,[1]profesores!B:G,3,0)</f>
        <v>RESTREPO MEDINA MANUEL ALBERTO</v>
      </c>
      <c r="F135" s="16" t="s">
        <v>116</v>
      </c>
      <c r="G135" s="38" t="str">
        <f>VLOOKUP(F135,[1]cuc!B:C,2,0)</f>
        <v>0F8R DIPLOMADO EN DERECHO DISCIPLINARIO</v>
      </c>
      <c r="H135" s="38" t="str">
        <f>VLOOKUP(F135,[1]cuc!B:L,11,0)</f>
        <v>JURISPRUDENCIA</v>
      </c>
      <c r="I135" s="17" t="str">
        <f>VLOOKUP(F135,[1]cuc!B174:S852,18,0)</f>
        <v>AJT011</v>
      </c>
      <c r="J135" s="38" t="str">
        <f>VLOOKUP(F135,[1]cuc!B:E,4,0)</f>
        <v>DIPLOMADO (ABIERTO)</v>
      </c>
      <c r="K135" s="39" t="s">
        <v>30</v>
      </c>
      <c r="L135" s="17" t="s">
        <v>39</v>
      </c>
      <c r="M135" s="39">
        <f>VLOOKUP(F135,[1]cuc!B:J,9,0)</f>
        <v>80</v>
      </c>
      <c r="N135" s="46">
        <v>4</v>
      </c>
      <c r="O135" s="19">
        <v>45799</v>
      </c>
      <c r="P135" s="19">
        <v>45799</v>
      </c>
      <c r="Q135" s="40"/>
      <c r="R135" s="40"/>
      <c r="S135" s="42"/>
      <c r="T135" s="42"/>
      <c r="U135" s="42"/>
      <c r="V135" s="42"/>
      <c r="W135" s="42"/>
      <c r="X135" s="45"/>
      <c r="Y135" s="40"/>
    </row>
    <row r="136" spans="1:25" ht="15.75" customHeight="1" x14ac:dyDescent="0.25">
      <c r="A136" s="13">
        <v>187</v>
      </c>
      <c r="B136" s="14">
        <v>45737</v>
      </c>
      <c r="C136" s="37">
        <v>52250597</v>
      </c>
      <c r="D136" s="37">
        <f>VLOOKUP(C136,[1]profesores!B:B,1,0)</f>
        <v>52250597</v>
      </c>
      <c r="E136" s="37" t="str">
        <f>VLOOKUP(C136,[1]profesores!B:G,3,0)</f>
        <v>SANTAMARIA CHAVARRO ANGELA DEL PILAR</v>
      </c>
      <c r="F136" s="16" t="s">
        <v>117</v>
      </c>
      <c r="G136" s="38" t="str">
        <f>VLOOKUP(F136,[1]cuc!B:C,2,0)</f>
        <v>0F8S DIPLOMADO SEXUALIDADES Y SANACIÓN DESDE EL CUERPO-TIERRA-TERRITORIO</v>
      </c>
      <c r="H136" s="38" t="str">
        <f>VLOOKUP(F136,[1]cuc!B:L,11,0)</f>
        <v>JANUS - VICERRECTORIA</v>
      </c>
      <c r="I136" s="17" t="str">
        <f>VLOOKUP(F136,[1]cuc!B175:S853,18,0)</f>
        <v>AVT001</v>
      </c>
      <c r="J136" s="38" t="str">
        <f>VLOOKUP(F136,[1]cuc!B:E,4,0)</f>
        <v>DIPLOMADO (ABIERTO)</v>
      </c>
      <c r="K136" s="39" t="s">
        <v>30</v>
      </c>
      <c r="L136" s="71" t="s">
        <v>118</v>
      </c>
      <c r="M136" s="39">
        <f>VLOOKUP(F136,[1]cuc!B:J,9,0)</f>
        <v>85</v>
      </c>
      <c r="N136" s="46">
        <v>4</v>
      </c>
      <c r="O136" s="19">
        <v>45745</v>
      </c>
      <c r="P136" s="19">
        <v>45745</v>
      </c>
      <c r="Q136" s="40"/>
      <c r="R136" s="40"/>
      <c r="S136" s="42"/>
      <c r="T136" s="42"/>
      <c r="U136" s="42"/>
      <c r="V136" s="42"/>
      <c r="W136" s="42"/>
      <c r="X136" s="27">
        <v>45743</v>
      </c>
      <c r="Y136" s="40"/>
    </row>
    <row r="137" spans="1:25" ht="15" customHeight="1" x14ac:dyDescent="0.25">
      <c r="A137" s="13">
        <v>188</v>
      </c>
      <c r="B137" s="14">
        <v>45737</v>
      </c>
      <c r="C137" s="37">
        <v>79938648</v>
      </c>
      <c r="D137" s="37">
        <f>VLOOKUP(C137,[1]profesores!B:B,1,0)</f>
        <v>79938648</v>
      </c>
      <c r="E137" s="37" t="str">
        <f>VLOOKUP(C137,[1]profesores!B:G,3,0)</f>
        <v>RODRIGUEZ RONDON FLORA VIOLETA</v>
      </c>
      <c r="F137" s="16" t="s">
        <v>117</v>
      </c>
      <c r="G137" s="38" t="str">
        <f>VLOOKUP(F137,[1]cuc!B:C,2,0)</f>
        <v>0F8S DIPLOMADO SEXUALIDADES Y SANACIÓN DESDE EL CUERPO-TIERRA-TERRITORIO</v>
      </c>
      <c r="H137" s="38" t="str">
        <f>VLOOKUP(F137,[1]cuc!B:L,11,0)</f>
        <v>JANUS - VICERRECTORIA</v>
      </c>
      <c r="I137" s="17" t="str">
        <f>VLOOKUP(F137,[1]cuc!B176:S854,18,0)</f>
        <v>AVT001</v>
      </c>
      <c r="J137" s="38" t="str">
        <f>VLOOKUP(F137,[1]cuc!B:E,4,0)</f>
        <v>DIPLOMADO (ABIERTO)</v>
      </c>
      <c r="K137" s="39" t="s">
        <v>30</v>
      </c>
      <c r="L137" s="71" t="s">
        <v>119</v>
      </c>
      <c r="M137" s="39">
        <f>VLOOKUP(F137,[1]cuc!B:J,9,0)</f>
        <v>85</v>
      </c>
      <c r="N137" s="46">
        <v>4</v>
      </c>
      <c r="O137" s="19">
        <v>45745</v>
      </c>
      <c r="P137" s="19">
        <v>45745</v>
      </c>
      <c r="Q137" s="40"/>
      <c r="R137" s="41"/>
      <c r="S137" s="42"/>
      <c r="T137" s="42"/>
      <c r="U137" s="42"/>
      <c r="V137" s="42"/>
      <c r="W137" s="42"/>
      <c r="X137" s="27">
        <v>45743</v>
      </c>
      <c r="Y137" s="40"/>
    </row>
    <row r="138" spans="1:25" ht="15" customHeight="1" x14ac:dyDescent="0.25">
      <c r="A138" s="13">
        <v>189</v>
      </c>
      <c r="B138" s="14">
        <v>45737</v>
      </c>
      <c r="C138" s="37">
        <v>52157613</v>
      </c>
      <c r="D138" s="37">
        <f>VLOOKUP(C138,[1]profesores!B:B,1,0)</f>
        <v>52157613</v>
      </c>
      <c r="E138" s="37" t="str">
        <f>VLOOKUP(C138,[1]profesores!B:G,3,0)</f>
        <v>CORTINA ROA LUZ ANGELA</v>
      </c>
      <c r="F138" s="16" t="s">
        <v>117</v>
      </c>
      <c r="G138" s="38" t="str">
        <f>VLOOKUP(F138,[1]cuc!B:C,2,0)</f>
        <v>0F8S DIPLOMADO SEXUALIDADES Y SANACIÓN DESDE EL CUERPO-TIERRA-TERRITORIO</v>
      </c>
      <c r="H138" s="38" t="str">
        <f>VLOOKUP(F138,[1]cuc!B:L,11,0)</f>
        <v>JANUS - VICERRECTORIA</v>
      </c>
      <c r="I138" s="17" t="str">
        <f>VLOOKUP(F138,[1]cuc!B177:S855,18,0)</f>
        <v>AVT001</v>
      </c>
      <c r="J138" s="38" t="str">
        <f>VLOOKUP(F138,[1]cuc!B:E,4,0)</f>
        <v>DIPLOMADO (ABIERTO)</v>
      </c>
      <c r="K138" s="39" t="s">
        <v>30</v>
      </c>
      <c r="L138" s="71" t="s">
        <v>119</v>
      </c>
      <c r="M138" s="39">
        <f>VLOOKUP(F138,[1]cuc!B:J,9,0)</f>
        <v>85</v>
      </c>
      <c r="N138" s="46">
        <v>4</v>
      </c>
      <c r="O138" s="19">
        <v>45752</v>
      </c>
      <c r="P138" s="19">
        <v>45752</v>
      </c>
      <c r="Q138" s="40"/>
      <c r="R138" s="41"/>
      <c r="S138" s="53">
        <v>45741</v>
      </c>
      <c r="T138" s="42"/>
      <c r="U138" s="42"/>
      <c r="V138" s="42"/>
      <c r="W138" s="42"/>
      <c r="X138" s="45"/>
      <c r="Y138" s="40"/>
    </row>
    <row r="139" spans="1:25" ht="15" customHeight="1" x14ac:dyDescent="0.25">
      <c r="A139" s="13">
        <v>190</v>
      </c>
      <c r="B139" s="14">
        <v>45737</v>
      </c>
      <c r="C139" s="37">
        <v>79297795</v>
      </c>
      <c r="D139" s="37">
        <f>VLOOKUP(C139,[1]profesores!B:B,1,0)</f>
        <v>79297795</v>
      </c>
      <c r="E139" s="37" t="str">
        <f>VLOOKUP(C139,[1]profesores!B:G,3,0)</f>
        <v>TRILLOS PENA CARLOS ENRIQUE</v>
      </c>
      <c r="F139" s="16" t="s">
        <v>120</v>
      </c>
      <c r="G139" s="38" t="str">
        <f>VLOOKUP(F139,[1]cuc!B:C,2,0)</f>
        <v>0F85 DIPLOMADO EN EPIDEMIOLOGÍA E INVESTIGACIÓN CLÍNICA</v>
      </c>
      <c r="H139" s="38" t="str">
        <f>VLOOKUP(F139,[1]cuc!B:L,11,0)</f>
        <v>ESCUELA DE MEDICINA Y CIENCIAS DE LA SALUD</v>
      </c>
      <c r="I139" s="17" t="str">
        <f>VLOOKUP(F139,[1]cuc!B178:S856,18,0)</f>
        <v>ABT011</v>
      </c>
      <c r="J139" s="38" t="str">
        <f>VLOOKUP(F139,[1]cuc!B:E,4,0)</f>
        <v>DIPLOMADO (ABIERTO)</v>
      </c>
      <c r="K139" s="39" t="s">
        <v>37</v>
      </c>
      <c r="L139" s="71" t="s">
        <v>38</v>
      </c>
      <c r="M139" s="39">
        <f>VLOOKUP(F139,[1]cuc!B:J,9,0)</f>
        <v>100</v>
      </c>
      <c r="N139" s="46">
        <v>12</v>
      </c>
      <c r="O139" s="19">
        <v>45734</v>
      </c>
      <c r="P139" s="19">
        <v>45827</v>
      </c>
      <c r="Q139" s="40"/>
      <c r="R139" s="41"/>
      <c r="S139" s="53">
        <v>45741</v>
      </c>
      <c r="T139" s="42"/>
      <c r="U139" s="42"/>
      <c r="V139" s="42"/>
      <c r="W139" s="42"/>
      <c r="X139" s="45"/>
      <c r="Y139" s="40"/>
    </row>
    <row r="140" spans="1:25" ht="15" customHeight="1" x14ac:dyDescent="0.25">
      <c r="A140" s="13">
        <v>191</v>
      </c>
      <c r="B140" s="14">
        <v>45737</v>
      </c>
      <c r="C140" s="37">
        <v>79297795</v>
      </c>
      <c r="D140" s="37">
        <f>VLOOKUP(C140,[1]profesores!B:B,1,0)</f>
        <v>79297795</v>
      </c>
      <c r="E140" s="37" t="str">
        <f>VLOOKUP(C140,[1]profesores!B:G,3,0)</f>
        <v>TRILLOS PENA CARLOS ENRIQUE</v>
      </c>
      <c r="F140" s="16" t="s">
        <v>120</v>
      </c>
      <c r="G140" s="38" t="str">
        <f>VLOOKUP(F140,[1]cuc!B:C,2,0)</f>
        <v>0F85 DIPLOMADO EN EPIDEMIOLOGÍA E INVESTIGACIÓN CLÍNICA</v>
      </c>
      <c r="H140" s="38" t="str">
        <f>VLOOKUP(F140,[1]cuc!B:L,11,0)</f>
        <v>ESCUELA DE MEDICINA Y CIENCIAS DE LA SALUD</v>
      </c>
      <c r="I140" s="17" t="str">
        <f>VLOOKUP(F140,[1]cuc!B179:S857,18,0)</f>
        <v>ABT011</v>
      </c>
      <c r="J140" s="38" t="str">
        <f>VLOOKUP(F140,[1]cuc!B:E,4,0)</f>
        <v>DIPLOMADO (ABIERTO)</v>
      </c>
      <c r="K140" s="39" t="s">
        <v>30</v>
      </c>
      <c r="L140" s="17" t="s">
        <v>39</v>
      </c>
      <c r="M140" s="39">
        <f>VLOOKUP(F140,[1]cuc!B:J,9,0)</f>
        <v>100</v>
      </c>
      <c r="N140" s="46">
        <v>4</v>
      </c>
      <c r="O140" s="19">
        <v>45734</v>
      </c>
      <c r="P140" s="19">
        <v>45734</v>
      </c>
      <c r="Q140" s="40"/>
      <c r="R140" s="41"/>
      <c r="S140" s="53">
        <v>45741</v>
      </c>
      <c r="T140" s="42"/>
      <c r="U140" s="42"/>
      <c r="V140" s="42"/>
      <c r="W140" s="42"/>
      <c r="X140" s="27">
        <v>45743</v>
      </c>
      <c r="Y140" s="40"/>
    </row>
    <row r="141" spans="1:25" ht="15" customHeight="1" x14ac:dyDescent="0.25">
      <c r="A141" s="13">
        <v>192</v>
      </c>
      <c r="B141" s="14">
        <v>45737</v>
      </c>
      <c r="C141" s="37">
        <v>39694049</v>
      </c>
      <c r="D141" s="37">
        <f>VLOOKUP(C141,[1]profesores!B:B,1,0)</f>
        <v>39694049</v>
      </c>
      <c r="E141" s="37" t="str">
        <f>VLOOKUP(C141,[1]profesores!B:G,3,0)</f>
        <v>LATORRE SANTOS CATALINA</v>
      </c>
      <c r="F141" s="16" t="s">
        <v>120</v>
      </c>
      <c r="G141" s="38" t="str">
        <f>VLOOKUP(F141,[1]cuc!B:C,2,0)</f>
        <v>0F85 DIPLOMADO EN EPIDEMIOLOGÍA E INVESTIGACIÓN CLÍNICA</v>
      </c>
      <c r="H141" s="38" t="str">
        <f>VLOOKUP(F141,[1]cuc!B:L,11,0)</f>
        <v>ESCUELA DE MEDICINA Y CIENCIAS DE LA SALUD</v>
      </c>
      <c r="I141" s="17" t="str">
        <f>VLOOKUP(F141,[1]cuc!B180:S858,18,0)</f>
        <v>ABT011</v>
      </c>
      <c r="J141" s="38" t="str">
        <f>VLOOKUP(F141,[1]cuc!B:E,4,0)</f>
        <v>DIPLOMADO (ABIERTO)</v>
      </c>
      <c r="K141" s="39" t="s">
        <v>30</v>
      </c>
      <c r="L141" s="17" t="s">
        <v>39</v>
      </c>
      <c r="M141" s="39">
        <f>VLOOKUP(F141,[1]cuc!B:J,9,0)</f>
        <v>100</v>
      </c>
      <c r="N141" s="46">
        <v>4</v>
      </c>
      <c r="O141" s="19">
        <v>45736</v>
      </c>
      <c r="P141" s="19">
        <v>45736</v>
      </c>
      <c r="Q141" s="40"/>
      <c r="R141" s="41"/>
      <c r="S141" s="72">
        <v>45741</v>
      </c>
      <c r="T141" s="42"/>
      <c r="U141" s="42"/>
      <c r="V141" s="42"/>
      <c r="W141" s="42"/>
      <c r="X141" s="27">
        <v>45743</v>
      </c>
      <c r="Y141" s="40"/>
    </row>
    <row r="142" spans="1:25" ht="15" customHeight="1" x14ac:dyDescent="0.25">
      <c r="A142" s="13">
        <v>193</v>
      </c>
      <c r="B142" s="14">
        <v>45737</v>
      </c>
      <c r="C142" s="37">
        <v>79750632</v>
      </c>
      <c r="D142" s="37">
        <f>VLOOKUP(C142,[1]profesores!B:B,1,0)</f>
        <v>79750632</v>
      </c>
      <c r="E142" s="37" t="str">
        <f>VLOOKUP(C142,[1]profesores!B:G,3,0)</f>
        <v>BUITRAGO MEDINA DANIEL ALEJANDRO</v>
      </c>
      <c r="F142" s="16" t="s">
        <v>120</v>
      </c>
      <c r="G142" s="38" t="str">
        <f>VLOOKUP(F142,[1]cuc!B:C,2,0)</f>
        <v>0F85 DIPLOMADO EN EPIDEMIOLOGÍA E INVESTIGACIÓN CLÍNICA</v>
      </c>
      <c r="H142" s="38" t="str">
        <f>VLOOKUP(F142,[1]cuc!B:L,11,0)</f>
        <v>ESCUELA DE MEDICINA Y CIENCIAS DE LA SALUD</v>
      </c>
      <c r="I142" s="17" t="str">
        <f>VLOOKUP(F142,[1]cuc!B181:S859,18,0)</f>
        <v>ABT011</v>
      </c>
      <c r="J142" s="38" t="str">
        <f>VLOOKUP(F142,[1]cuc!B:E,4,0)</f>
        <v>DIPLOMADO (ABIERTO)</v>
      </c>
      <c r="K142" s="39" t="s">
        <v>30</v>
      </c>
      <c r="L142" s="17" t="s">
        <v>39</v>
      </c>
      <c r="M142" s="39">
        <f>VLOOKUP(F142,[1]cuc!B:J,9,0)</f>
        <v>100</v>
      </c>
      <c r="N142" s="46">
        <v>4</v>
      </c>
      <c r="O142" s="19">
        <v>45741</v>
      </c>
      <c r="P142" s="19">
        <v>45741</v>
      </c>
      <c r="Q142" s="40"/>
      <c r="R142" s="41"/>
      <c r="S142" s="53">
        <v>45741</v>
      </c>
      <c r="T142" s="42"/>
      <c r="U142" s="42"/>
      <c r="V142" s="42"/>
      <c r="W142" s="42"/>
      <c r="X142" s="27">
        <v>45743</v>
      </c>
      <c r="Y142" s="40"/>
    </row>
    <row r="143" spans="1:25" ht="15" customHeight="1" x14ac:dyDescent="0.25">
      <c r="A143" s="13">
        <v>194</v>
      </c>
      <c r="B143" s="14">
        <v>45737</v>
      </c>
      <c r="C143" s="37">
        <v>79297795</v>
      </c>
      <c r="D143" s="37">
        <f>VLOOKUP(C143,[1]profesores!B:B,1,0)</f>
        <v>79297795</v>
      </c>
      <c r="E143" s="37" t="str">
        <f>VLOOKUP(C143,[1]profesores!B:G,3,0)</f>
        <v>TRILLOS PENA CARLOS ENRIQUE</v>
      </c>
      <c r="F143" s="16" t="s">
        <v>120</v>
      </c>
      <c r="G143" s="38" t="str">
        <f>VLOOKUP(F143,[1]cuc!B:C,2,0)</f>
        <v>0F85 DIPLOMADO EN EPIDEMIOLOGÍA E INVESTIGACIÓN CLÍNICA</v>
      </c>
      <c r="H143" s="38" t="str">
        <f>VLOOKUP(F143,[1]cuc!B:L,11,0)</f>
        <v>ESCUELA DE MEDICINA Y CIENCIAS DE LA SALUD</v>
      </c>
      <c r="I143" s="17" t="str">
        <f>VLOOKUP(F143,[1]cuc!B182:S860,18,0)</f>
        <v>ABT011</v>
      </c>
      <c r="J143" s="38" t="str">
        <f>VLOOKUP(F143,[1]cuc!B:E,4,0)</f>
        <v>DIPLOMADO (ABIERTO)</v>
      </c>
      <c r="K143" s="39" t="s">
        <v>30</v>
      </c>
      <c r="L143" s="17" t="s">
        <v>39</v>
      </c>
      <c r="M143" s="39">
        <f>VLOOKUP(F143,[1]cuc!B:J,9,0)</f>
        <v>100</v>
      </c>
      <c r="N143" s="46">
        <v>4</v>
      </c>
      <c r="O143" s="19">
        <v>45743</v>
      </c>
      <c r="P143" s="19">
        <v>45743</v>
      </c>
      <c r="Q143" s="40"/>
      <c r="R143" s="41"/>
      <c r="S143" s="53">
        <v>45741</v>
      </c>
      <c r="T143" s="42"/>
      <c r="U143" s="42"/>
      <c r="V143" s="42"/>
      <c r="W143" s="42"/>
      <c r="X143" s="27">
        <v>45743</v>
      </c>
      <c r="Y143" s="40"/>
    </row>
    <row r="144" spans="1:25" ht="15" customHeight="1" x14ac:dyDescent="0.25">
      <c r="A144" s="13">
        <v>195</v>
      </c>
      <c r="B144" s="14">
        <v>45737</v>
      </c>
      <c r="C144" s="37">
        <v>40034720</v>
      </c>
      <c r="D144" s="37">
        <f>VLOOKUP(C144,[1]profesores!B:B,1,0)</f>
        <v>40034720</v>
      </c>
      <c r="E144" s="37" t="str">
        <f>VLOOKUP(C144,[1]profesores!B:G,3,0)</f>
        <v>ESPINOSA ARANZALES ANGELA FERNANDA</v>
      </c>
      <c r="F144" s="16" t="s">
        <v>120</v>
      </c>
      <c r="G144" s="38" t="str">
        <f>VLOOKUP(F144,[1]cuc!B:C,2,0)</f>
        <v>0F85 DIPLOMADO EN EPIDEMIOLOGÍA E INVESTIGACIÓN CLÍNICA</v>
      </c>
      <c r="H144" s="38" t="str">
        <f>VLOOKUP(F144,[1]cuc!B:L,11,0)</f>
        <v>ESCUELA DE MEDICINA Y CIENCIAS DE LA SALUD</v>
      </c>
      <c r="I144" s="17" t="str">
        <f>VLOOKUP(F144,[1]cuc!B183:S861,18,0)</f>
        <v>ABT011</v>
      </c>
      <c r="J144" s="38" t="str">
        <f>VLOOKUP(F144,[1]cuc!B:E,4,0)</f>
        <v>DIPLOMADO (ABIERTO)</v>
      </c>
      <c r="K144" s="39" t="s">
        <v>30</v>
      </c>
      <c r="L144" s="17" t="s">
        <v>39</v>
      </c>
      <c r="M144" s="39">
        <f>VLOOKUP(F144,[1]cuc!B:J,9,0)</f>
        <v>100</v>
      </c>
      <c r="N144" s="46">
        <v>4</v>
      </c>
      <c r="O144" s="19">
        <v>45755</v>
      </c>
      <c r="P144" s="19">
        <v>45755</v>
      </c>
      <c r="Q144" s="40"/>
      <c r="R144" s="40"/>
      <c r="S144" s="42"/>
      <c r="T144" s="42"/>
      <c r="U144" s="42"/>
      <c r="V144" s="42"/>
      <c r="W144" s="42"/>
      <c r="X144" s="45"/>
      <c r="Y144" s="40"/>
    </row>
    <row r="145" spans="1:25" ht="15" customHeight="1" x14ac:dyDescent="0.25">
      <c r="A145" s="13">
        <v>196</v>
      </c>
      <c r="B145" s="14">
        <v>45737</v>
      </c>
      <c r="C145" s="37">
        <v>40034720</v>
      </c>
      <c r="D145" s="37">
        <f>VLOOKUP(C145,[1]profesores!B:B,1,0)</f>
        <v>40034720</v>
      </c>
      <c r="E145" s="37" t="str">
        <f>VLOOKUP(C145,[1]profesores!B:G,3,0)</f>
        <v>ESPINOSA ARANZALES ANGELA FERNANDA</v>
      </c>
      <c r="F145" s="16" t="s">
        <v>120</v>
      </c>
      <c r="G145" s="38" t="str">
        <f>VLOOKUP(F145,[1]cuc!B:C,2,0)</f>
        <v>0F85 DIPLOMADO EN EPIDEMIOLOGÍA E INVESTIGACIÓN CLÍNICA</v>
      </c>
      <c r="H145" s="38" t="str">
        <f>VLOOKUP(F145,[1]cuc!B:L,11,0)</f>
        <v>ESCUELA DE MEDICINA Y CIENCIAS DE LA SALUD</v>
      </c>
      <c r="I145" s="17" t="str">
        <f>VLOOKUP(F145,[1]cuc!B184:S862,18,0)</f>
        <v>ABT011</v>
      </c>
      <c r="J145" s="38" t="str">
        <f>VLOOKUP(F145,[1]cuc!B:E,4,0)</f>
        <v>DIPLOMADO (ABIERTO)</v>
      </c>
      <c r="K145" s="39" t="s">
        <v>30</v>
      </c>
      <c r="L145" s="17" t="s">
        <v>39</v>
      </c>
      <c r="M145" s="39">
        <f>VLOOKUP(F145,[1]cuc!B:J,9,0)</f>
        <v>100</v>
      </c>
      <c r="N145" s="46">
        <v>4</v>
      </c>
      <c r="O145" s="19">
        <v>45771</v>
      </c>
      <c r="P145" s="19">
        <v>45771</v>
      </c>
      <c r="Q145" s="40"/>
      <c r="R145" s="40"/>
      <c r="S145" s="42"/>
      <c r="T145" s="42"/>
      <c r="U145" s="42"/>
      <c r="V145" s="42"/>
      <c r="W145" s="42"/>
      <c r="X145" s="45"/>
      <c r="Y145" s="40"/>
    </row>
    <row r="146" spans="1:25" ht="15" customHeight="1" x14ac:dyDescent="0.25">
      <c r="A146" s="13">
        <v>197</v>
      </c>
      <c r="B146" s="14">
        <v>45737</v>
      </c>
      <c r="C146" s="37">
        <v>52666902</v>
      </c>
      <c r="D146" s="37">
        <f>VLOOKUP(C146,[1]profesores!B:B,1,0)</f>
        <v>52666902</v>
      </c>
      <c r="E146" s="37" t="str">
        <f>VLOOKUP(C146,[1]profesores!B:G,3,0)</f>
        <v>BARRAGAN GONZALEZ ANA MARIA</v>
      </c>
      <c r="F146" s="16" t="s">
        <v>120</v>
      </c>
      <c r="G146" s="38" t="str">
        <f>VLOOKUP(F146,[1]cuc!B:C,2,0)</f>
        <v>0F85 DIPLOMADO EN EPIDEMIOLOGÍA E INVESTIGACIÓN CLÍNICA</v>
      </c>
      <c r="H146" s="38" t="str">
        <f>VLOOKUP(F146,[1]cuc!B:L,11,0)</f>
        <v>ESCUELA DE MEDICINA Y CIENCIAS DE LA SALUD</v>
      </c>
      <c r="I146" s="17" t="str">
        <f>VLOOKUP(F146,[1]cuc!B185:S863,18,0)</f>
        <v>ABT011</v>
      </c>
      <c r="J146" s="38" t="str">
        <f>VLOOKUP(F146,[1]cuc!B:E,4,0)</f>
        <v>DIPLOMADO (ABIERTO)</v>
      </c>
      <c r="K146" s="39" t="s">
        <v>30</v>
      </c>
      <c r="L146" s="17" t="s">
        <v>39</v>
      </c>
      <c r="M146" s="39">
        <f>VLOOKUP(F146,[1]cuc!B:J,9,0)</f>
        <v>100</v>
      </c>
      <c r="N146" s="46">
        <v>4</v>
      </c>
      <c r="O146" s="19">
        <v>45776</v>
      </c>
      <c r="P146" s="19">
        <v>45776</v>
      </c>
      <c r="Q146" s="40"/>
      <c r="R146" s="41"/>
      <c r="S146" s="53">
        <v>45741</v>
      </c>
      <c r="T146" s="42"/>
      <c r="U146" s="42"/>
      <c r="V146" s="42"/>
      <c r="W146" s="42"/>
      <c r="X146" s="45"/>
      <c r="Y146" s="40"/>
    </row>
    <row r="147" spans="1:25" ht="15" customHeight="1" x14ac:dyDescent="0.25">
      <c r="A147" s="13">
        <v>198</v>
      </c>
      <c r="B147" s="14">
        <v>45737</v>
      </c>
      <c r="C147" s="37">
        <v>79750632</v>
      </c>
      <c r="D147" s="37">
        <f>VLOOKUP(C147,[1]profesores!B:B,1,0)</f>
        <v>79750632</v>
      </c>
      <c r="E147" s="37" t="str">
        <f>VLOOKUP(C147,[1]profesores!B:G,3,0)</f>
        <v>BUITRAGO MEDINA DANIEL ALEJANDRO</v>
      </c>
      <c r="F147" s="16" t="s">
        <v>120</v>
      </c>
      <c r="G147" s="38" t="str">
        <f>VLOOKUP(F147,[1]cuc!B:C,2,0)</f>
        <v>0F85 DIPLOMADO EN EPIDEMIOLOGÍA E INVESTIGACIÓN CLÍNICA</v>
      </c>
      <c r="H147" s="38" t="str">
        <f>VLOOKUP(F147,[1]cuc!B:L,11,0)</f>
        <v>ESCUELA DE MEDICINA Y CIENCIAS DE LA SALUD</v>
      </c>
      <c r="I147" s="17" t="str">
        <f>VLOOKUP(F147,[1]cuc!B186:S864,18,0)</f>
        <v>ABT011</v>
      </c>
      <c r="J147" s="38" t="str">
        <f>VLOOKUP(F147,[1]cuc!B:E,4,0)</f>
        <v>DIPLOMADO (ABIERTO)</v>
      </c>
      <c r="K147" s="39" t="s">
        <v>30</v>
      </c>
      <c r="L147" s="17" t="s">
        <v>39</v>
      </c>
      <c r="M147" s="39">
        <f>VLOOKUP(F147,[1]cuc!B:J,9,0)</f>
        <v>100</v>
      </c>
      <c r="N147" s="46">
        <v>4</v>
      </c>
      <c r="O147" s="19">
        <v>45785</v>
      </c>
      <c r="P147" s="19">
        <v>45785</v>
      </c>
      <c r="Q147" s="40"/>
      <c r="R147" s="41"/>
      <c r="S147" s="53">
        <v>45741</v>
      </c>
      <c r="T147" s="42"/>
      <c r="U147" s="42"/>
      <c r="V147" s="42"/>
      <c r="W147" s="42"/>
      <c r="X147" s="45"/>
      <c r="Y147" s="40"/>
    </row>
    <row r="148" spans="1:25" ht="15" customHeight="1" x14ac:dyDescent="0.25">
      <c r="A148" s="13">
        <v>199</v>
      </c>
      <c r="B148" s="14">
        <v>45737</v>
      </c>
      <c r="C148" s="37">
        <v>52666902</v>
      </c>
      <c r="D148" s="37">
        <f>VLOOKUP(C148,[1]profesores!B:B,1,0)</f>
        <v>52666902</v>
      </c>
      <c r="E148" s="37" t="str">
        <f>VLOOKUP(C148,[1]profesores!B:G,3,0)</f>
        <v>BARRAGAN GONZALEZ ANA MARIA</v>
      </c>
      <c r="F148" s="16" t="s">
        <v>120</v>
      </c>
      <c r="G148" s="38" t="str">
        <f>VLOOKUP(F148,[1]cuc!B:C,2,0)</f>
        <v>0F85 DIPLOMADO EN EPIDEMIOLOGÍA E INVESTIGACIÓN CLÍNICA</v>
      </c>
      <c r="H148" s="38" t="str">
        <f>VLOOKUP(F148,[1]cuc!B:L,11,0)</f>
        <v>ESCUELA DE MEDICINA Y CIENCIAS DE LA SALUD</v>
      </c>
      <c r="I148" s="17" t="str">
        <f>VLOOKUP(F148,[1]cuc!B187:S865,18,0)</f>
        <v>ABT011</v>
      </c>
      <c r="J148" s="38" t="str">
        <f>VLOOKUP(F148,[1]cuc!B:E,4,0)</f>
        <v>DIPLOMADO (ABIERTO)</v>
      </c>
      <c r="K148" s="39" t="s">
        <v>30</v>
      </c>
      <c r="L148" s="17" t="s">
        <v>39</v>
      </c>
      <c r="M148" s="39">
        <f>VLOOKUP(F148,[1]cuc!B:J,9,0)</f>
        <v>100</v>
      </c>
      <c r="N148" s="46">
        <v>4</v>
      </c>
      <c r="O148" s="19">
        <v>45790</v>
      </c>
      <c r="P148" s="19">
        <v>45790</v>
      </c>
      <c r="Q148" s="40"/>
      <c r="R148" s="41"/>
      <c r="S148" s="53">
        <v>45741</v>
      </c>
      <c r="T148" s="42"/>
      <c r="U148" s="42"/>
      <c r="V148" s="42"/>
      <c r="W148" s="42"/>
      <c r="X148" s="45"/>
      <c r="Y148" s="40"/>
    </row>
    <row r="149" spans="1:25" ht="15" customHeight="1" x14ac:dyDescent="0.25">
      <c r="A149" s="13">
        <v>200</v>
      </c>
      <c r="B149" s="14">
        <v>45737</v>
      </c>
      <c r="C149" s="37">
        <v>79297795</v>
      </c>
      <c r="D149" s="37">
        <f>VLOOKUP(C149,[1]profesores!B:B,1,0)</f>
        <v>79297795</v>
      </c>
      <c r="E149" s="37" t="str">
        <f>VLOOKUP(C149,[1]profesores!B:G,3,0)</f>
        <v>TRILLOS PENA CARLOS ENRIQUE</v>
      </c>
      <c r="F149" s="16" t="s">
        <v>120</v>
      </c>
      <c r="G149" s="38" t="str">
        <f>VLOOKUP(F149,[1]cuc!B:C,2,0)</f>
        <v>0F85 DIPLOMADO EN EPIDEMIOLOGÍA E INVESTIGACIÓN CLÍNICA</v>
      </c>
      <c r="H149" s="38" t="str">
        <f>VLOOKUP(F149,[1]cuc!B:L,11,0)</f>
        <v>ESCUELA DE MEDICINA Y CIENCIAS DE LA SALUD</v>
      </c>
      <c r="I149" s="17" t="str">
        <f>VLOOKUP(F149,[1]cuc!B188:S866,18,0)</f>
        <v>ABT011</v>
      </c>
      <c r="J149" s="38" t="str">
        <f>VLOOKUP(F149,[1]cuc!B:E,4,0)</f>
        <v>DIPLOMADO (ABIERTO)</v>
      </c>
      <c r="K149" s="39" t="s">
        <v>30</v>
      </c>
      <c r="L149" s="17" t="s">
        <v>39</v>
      </c>
      <c r="M149" s="39">
        <f>VLOOKUP(F149,[1]cuc!B:J,9,0)</f>
        <v>100</v>
      </c>
      <c r="N149" s="46">
        <v>4</v>
      </c>
      <c r="O149" s="19">
        <v>45797</v>
      </c>
      <c r="P149" s="19">
        <v>45797</v>
      </c>
      <c r="Q149" s="40"/>
      <c r="R149" s="41"/>
      <c r="S149" s="53">
        <v>45741</v>
      </c>
      <c r="T149" s="42"/>
      <c r="U149" s="42"/>
      <c r="V149" s="42"/>
      <c r="W149" s="42"/>
      <c r="X149" s="45"/>
      <c r="Y149" s="40"/>
    </row>
    <row r="150" spans="1:25" ht="15" customHeight="1" x14ac:dyDescent="0.25">
      <c r="A150" s="13">
        <v>201</v>
      </c>
      <c r="B150" s="14">
        <v>45737</v>
      </c>
      <c r="C150" s="37">
        <v>79297795</v>
      </c>
      <c r="D150" s="37">
        <f>VLOOKUP(C150,[1]profesores!B:B,1,0)</f>
        <v>79297795</v>
      </c>
      <c r="E150" s="37" t="str">
        <f>VLOOKUP(C150,[1]profesores!B:G,3,0)</f>
        <v>TRILLOS PENA CARLOS ENRIQUE</v>
      </c>
      <c r="F150" s="16" t="s">
        <v>120</v>
      </c>
      <c r="G150" s="38" t="str">
        <f>VLOOKUP(F150,[1]cuc!B:C,2,0)</f>
        <v>0F85 DIPLOMADO EN EPIDEMIOLOGÍA E INVESTIGACIÓN CLÍNICA</v>
      </c>
      <c r="H150" s="38" t="str">
        <f>VLOOKUP(F150,[1]cuc!B:L,11,0)</f>
        <v>ESCUELA DE MEDICINA Y CIENCIAS DE LA SALUD</v>
      </c>
      <c r="I150" s="17" t="str">
        <f>VLOOKUP(F150,[1]cuc!B189:S867,18,0)</f>
        <v>ABT011</v>
      </c>
      <c r="J150" s="38" t="str">
        <f>VLOOKUP(F150,[1]cuc!B:E,4,0)</f>
        <v>DIPLOMADO (ABIERTO)</v>
      </c>
      <c r="K150" s="39" t="s">
        <v>30</v>
      </c>
      <c r="L150" s="17" t="s">
        <v>39</v>
      </c>
      <c r="M150" s="39">
        <f>VLOOKUP(F150,[1]cuc!B:J,9,0)</f>
        <v>100</v>
      </c>
      <c r="N150" s="46">
        <v>4</v>
      </c>
      <c r="O150" s="19">
        <v>45811</v>
      </c>
      <c r="P150" s="19">
        <v>45811</v>
      </c>
      <c r="Q150" s="40"/>
      <c r="R150" s="41"/>
      <c r="S150" s="53">
        <v>45741</v>
      </c>
      <c r="T150" s="42"/>
      <c r="U150" s="42"/>
      <c r="V150" s="42"/>
      <c r="W150" s="42"/>
      <c r="X150" s="45"/>
      <c r="Y150" s="40"/>
    </row>
    <row r="151" spans="1:25" ht="15" customHeight="1" x14ac:dyDescent="0.25">
      <c r="A151" s="13">
        <v>202</v>
      </c>
      <c r="B151" s="14">
        <v>45737</v>
      </c>
      <c r="C151" s="37">
        <v>79592629</v>
      </c>
      <c r="D151" s="37">
        <f>VLOOKUP(C151,[1]profesores!B:B,1,0)</f>
        <v>79592629</v>
      </c>
      <c r="E151" s="37" t="str">
        <f>VLOOKUP(C151,[1]profesores!B:G,3,0)</f>
        <v>PINTO BUSTAMANTE BORIS JULIAN</v>
      </c>
      <c r="F151" s="16" t="s">
        <v>120</v>
      </c>
      <c r="G151" s="38" t="str">
        <f>VLOOKUP(F151,[1]cuc!B:C,2,0)</f>
        <v>0F85 DIPLOMADO EN EPIDEMIOLOGÍA E INVESTIGACIÓN CLÍNICA</v>
      </c>
      <c r="H151" s="38" t="str">
        <f>VLOOKUP(F151,[1]cuc!B:L,11,0)</f>
        <v>ESCUELA DE MEDICINA Y CIENCIAS DE LA SALUD</v>
      </c>
      <c r="I151" s="17" t="str">
        <f>VLOOKUP(F151,[1]cuc!B190:S868,18,0)</f>
        <v>ABT011</v>
      </c>
      <c r="J151" s="38" t="str">
        <f>VLOOKUP(F151,[1]cuc!B:E,4,0)</f>
        <v>DIPLOMADO (ABIERTO)</v>
      </c>
      <c r="K151" s="39" t="s">
        <v>30</v>
      </c>
      <c r="L151" s="17" t="s">
        <v>121</v>
      </c>
      <c r="M151" s="39">
        <f>VLOOKUP(F151,[1]cuc!B:J,9,0)</f>
        <v>100</v>
      </c>
      <c r="N151" s="46">
        <v>2</v>
      </c>
      <c r="O151" s="19">
        <v>45818</v>
      </c>
      <c r="P151" s="19">
        <v>45818</v>
      </c>
      <c r="Q151" s="40"/>
      <c r="R151" s="40"/>
      <c r="S151" s="42"/>
      <c r="T151" s="42"/>
      <c r="U151" s="42"/>
      <c r="V151" s="42"/>
      <c r="W151" s="42"/>
      <c r="X151" s="45"/>
      <c r="Y151" s="40"/>
    </row>
    <row r="152" spans="1:25" ht="15" customHeight="1" x14ac:dyDescent="0.25">
      <c r="A152" s="13">
        <v>203</v>
      </c>
      <c r="B152" s="14">
        <v>45737</v>
      </c>
      <c r="C152" s="37">
        <v>79297795</v>
      </c>
      <c r="D152" s="37">
        <f>VLOOKUP(C152,[1]profesores!B:B,1,0)</f>
        <v>79297795</v>
      </c>
      <c r="E152" s="37" t="str">
        <f>VLOOKUP(C152,[1]profesores!B:G,3,0)</f>
        <v>TRILLOS PENA CARLOS ENRIQUE</v>
      </c>
      <c r="F152" s="16" t="s">
        <v>120</v>
      </c>
      <c r="G152" s="38" t="str">
        <f>VLOOKUP(F152,[1]cuc!B:C,2,0)</f>
        <v>0F85 DIPLOMADO EN EPIDEMIOLOGÍA E INVESTIGACIÓN CLÍNICA</v>
      </c>
      <c r="H152" s="38" t="str">
        <f>VLOOKUP(F152,[1]cuc!B:L,11,0)</f>
        <v>ESCUELA DE MEDICINA Y CIENCIAS DE LA SALUD</v>
      </c>
      <c r="I152" s="17" t="str">
        <f>VLOOKUP(F152,[1]cuc!B191:S869,18,0)</f>
        <v>ABT011</v>
      </c>
      <c r="J152" s="38" t="str">
        <f>VLOOKUP(F152,[1]cuc!B:E,4,0)</f>
        <v>DIPLOMADO (ABIERTO)</v>
      </c>
      <c r="K152" s="39" t="s">
        <v>30</v>
      </c>
      <c r="L152" s="17" t="s">
        <v>39</v>
      </c>
      <c r="M152" s="39">
        <f>VLOOKUP(F152,[1]cuc!B:J,9,0)</f>
        <v>100</v>
      </c>
      <c r="N152" s="46">
        <v>4</v>
      </c>
      <c r="O152" s="19">
        <v>45825</v>
      </c>
      <c r="P152" s="19">
        <v>45825</v>
      </c>
      <c r="Q152" s="40"/>
      <c r="R152" s="41"/>
      <c r="S152" s="53">
        <v>45741</v>
      </c>
      <c r="T152" s="42"/>
      <c r="U152" s="42"/>
      <c r="V152" s="42"/>
      <c r="W152" s="42"/>
      <c r="X152" s="45"/>
      <c r="Y152" s="40"/>
    </row>
    <row r="153" spans="1:25" ht="15" customHeight="1" x14ac:dyDescent="0.25">
      <c r="A153" s="13">
        <v>204</v>
      </c>
      <c r="B153" s="14">
        <v>45737</v>
      </c>
      <c r="C153" s="37">
        <v>79297795</v>
      </c>
      <c r="D153" s="37">
        <f>VLOOKUP(C153,[1]profesores!B:B,1,0)</f>
        <v>79297795</v>
      </c>
      <c r="E153" s="37" t="str">
        <f>VLOOKUP(C153,[1]profesores!B:G,3,0)</f>
        <v>TRILLOS PENA CARLOS ENRIQUE</v>
      </c>
      <c r="F153" s="16" t="s">
        <v>120</v>
      </c>
      <c r="G153" s="38" t="str">
        <f>VLOOKUP(F153,[1]cuc!B:C,2,0)</f>
        <v>0F85 DIPLOMADO EN EPIDEMIOLOGÍA E INVESTIGACIÓN CLÍNICA</v>
      </c>
      <c r="H153" s="38" t="str">
        <f>VLOOKUP(F153,[1]cuc!B:L,11,0)</f>
        <v>ESCUELA DE MEDICINA Y CIENCIAS DE LA SALUD</v>
      </c>
      <c r="I153" s="17" t="str">
        <f>VLOOKUP(F153,[1]cuc!B192:S870,18,0)</f>
        <v>ABT011</v>
      </c>
      <c r="J153" s="38" t="str">
        <f>VLOOKUP(F153,[1]cuc!B:E,4,0)</f>
        <v>DIPLOMADO (ABIERTO)</v>
      </c>
      <c r="K153" s="39" t="s">
        <v>30</v>
      </c>
      <c r="L153" s="17" t="s">
        <v>39</v>
      </c>
      <c r="M153" s="39">
        <f>VLOOKUP(F153,[1]cuc!B:J,9,0)</f>
        <v>100</v>
      </c>
      <c r="N153" s="46">
        <v>4</v>
      </c>
      <c r="O153" s="19">
        <v>45827</v>
      </c>
      <c r="P153" s="19">
        <v>45827</v>
      </c>
      <c r="Q153" s="40"/>
      <c r="R153" s="41"/>
      <c r="S153" s="53">
        <v>45741</v>
      </c>
      <c r="T153" s="42"/>
      <c r="U153" s="42"/>
      <c r="V153" s="42"/>
      <c r="W153" s="42"/>
      <c r="X153" s="45"/>
      <c r="Y153" s="40"/>
    </row>
    <row r="154" spans="1:25" ht="15" customHeight="1" x14ac:dyDescent="0.25">
      <c r="A154" s="13">
        <v>205</v>
      </c>
      <c r="B154" s="14">
        <v>45737</v>
      </c>
      <c r="C154" s="37">
        <v>39179559</v>
      </c>
      <c r="D154" s="37">
        <f>VLOOKUP(C154,[1]profesores!B:B,1,0)</f>
        <v>39179559</v>
      </c>
      <c r="E154" s="37" t="str">
        <f>VLOOKUP(C154,[1]profesores!B:G,3,0)</f>
        <v>SALDARRIAGA CARDONA CAROLINA</v>
      </c>
      <c r="F154" s="16" t="s">
        <v>122</v>
      </c>
      <c r="G154" s="38" t="str">
        <f>VLOOKUP(F154,[1]cuc!B:C,2,0)</f>
        <v>0F92 CURSO ARQUITECTURA FORENSE: INVESTIGANDO LA VIOLENCIA EN AMÉRICA LATINA</v>
      </c>
      <c r="H154" s="38" t="str">
        <f>VLOOKUP(F154,[1]cuc!B:L,11,0)</f>
        <v>JURISPRUDENCIA</v>
      </c>
      <c r="I154" s="17" t="str">
        <f>VLOOKUP(F154,[1]cuc!B193:S871,18,0)</f>
        <v>AJT011</v>
      </c>
      <c r="J154" s="38" t="str">
        <f>VLOOKUP(F154,[1]cuc!B:E,4,0)</f>
        <v>CURSO (ABIERTO)</v>
      </c>
      <c r="K154" s="39" t="s">
        <v>37</v>
      </c>
      <c r="L154" s="39" t="s">
        <v>38</v>
      </c>
      <c r="M154" s="39">
        <f>VLOOKUP(F154,[1]cuc!B:J,9,0)</f>
        <v>42</v>
      </c>
      <c r="N154" s="70">
        <v>5.04</v>
      </c>
      <c r="O154" s="19">
        <v>45734</v>
      </c>
      <c r="P154" s="19">
        <v>45790</v>
      </c>
      <c r="Q154" s="40"/>
      <c r="R154" s="41"/>
      <c r="S154" s="73">
        <v>45741</v>
      </c>
      <c r="T154" s="42"/>
      <c r="U154" s="42"/>
      <c r="V154" s="42"/>
      <c r="W154" s="42"/>
      <c r="X154" s="45"/>
      <c r="Y154" s="40"/>
    </row>
    <row r="155" spans="1:25" ht="15" customHeight="1" x14ac:dyDescent="0.25">
      <c r="A155" s="13">
        <v>206</v>
      </c>
      <c r="B155" s="14">
        <v>45737</v>
      </c>
      <c r="C155" s="37">
        <v>20678703</v>
      </c>
      <c r="D155" s="37">
        <f>VLOOKUP(C155,[1]profesores!B:B,1,0)</f>
        <v>20678703</v>
      </c>
      <c r="E155" s="37" t="str">
        <f>VLOOKUP(C155,[1]profesores!B:G,3,0)</f>
        <v>PADILLA MUNOZ ANDREA CAROLINA</v>
      </c>
      <c r="F155" s="16" t="s">
        <v>122</v>
      </c>
      <c r="G155" s="38" t="str">
        <f>VLOOKUP(F155,[1]cuc!B:C,2,0)</f>
        <v>0F92 CURSO ARQUITECTURA FORENSE: INVESTIGANDO LA VIOLENCIA EN AMÉRICA LATINA</v>
      </c>
      <c r="H155" s="38" t="str">
        <f>VLOOKUP(F155,[1]cuc!B:L,11,0)</f>
        <v>JURISPRUDENCIA</v>
      </c>
      <c r="I155" s="17" t="str">
        <f>VLOOKUP(F155,[1]cuc!B194:S872,18,0)</f>
        <v>AJT011</v>
      </c>
      <c r="J155" s="38" t="str">
        <f>VLOOKUP(F155,[1]cuc!B:E,4,0)</f>
        <v>CURSO (ABIERTO)</v>
      </c>
      <c r="K155" s="39" t="s">
        <v>30</v>
      </c>
      <c r="L155" s="17" t="s">
        <v>79</v>
      </c>
      <c r="M155" s="39">
        <f>VLOOKUP(F155,[1]cuc!B:J,9,0)</f>
        <v>42</v>
      </c>
      <c r="N155" s="46">
        <v>2</v>
      </c>
      <c r="O155" s="19">
        <v>45736</v>
      </c>
      <c r="P155" s="19">
        <v>45736</v>
      </c>
      <c r="Q155" s="40"/>
      <c r="R155" s="41"/>
      <c r="S155" s="53">
        <v>45741</v>
      </c>
      <c r="T155" s="42"/>
      <c r="U155" s="42"/>
      <c r="V155" s="42"/>
      <c r="W155" s="42"/>
      <c r="X155" s="27">
        <v>45743</v>
      </c>
      <c r="Y155" s="40"/>
    </row>
    <row r="156" spans="1:25" ht="15" customHeight="1" x14ac:dyDescent="0.25">
      <c r="A156" s="13">
        <v>207</v>
      </c>
      <c r="B156" s="14">
        <v>45737</v>
      </c>
      <c r="C156" s="37">
        <v>39179559</v>
      </c>
      <c r="D156" s="37">
        <f>VLOOKUP(C156,[1]profesores!B:B,1,0)</f>
        <v>39179559</v>
      </c>
      <c r="E156" s="37" t="str">
        <f>VLOOKUP(C156,[1]profesores!B:G,3,0)</f>
        <v>SALDARRIAGA CARDONA CAROLINA</v>
      </c>
      <c r="F156" s="16" t="s">
        <v>122</v>
      </c>
      <c r="G156" s="38" t="str">
        <f>VLOOKUP(F156,[1]cuc!B:C,2,0)</f>
        <v>0F92 CURSO ARQUITECTURA FORENSE: INVESTIGANDO LA VIOLENCIA EN AMÉRICA LATINA</v>
      </c>
      <c r="H156" s="38" t="str">
        <f>VLOOKUP(F156,[1]cuc!B:L,11,0)</f>
        <v>JURISPRUDENCIA</v>
      </c>
      <c r="I156" s="17" t="str">
        <f>VLOOKUP(F156,[1]cuc!B195:S873,18,0)</f>
        <v>AJT011</v>
      </c>
      <c r="J156" s="38" t="str">
        <f>VLOOKUP(F156,[1]cuc!B:E,4,0)</f>
        <v>CURSO (ABIERTO)</v>
      </c>
      <c r="K156" s="39" t="s">
        <v>30</v>
      </c>
      <c r="L156" s="17" t="s">
        <v>79</v>
      </c>
      <c r="M156" s="39">
        <f>VLOOKUP(F156,[1]cuc!B:J,9,0)</f>
        <v>42</v>
      </c>
      <c r="N156" s="46">
        <v>2</v>
      </c>
      <c r="O156" s="19">
        <v>45755</v>
      </c>
      <c r="P156" s="19">
        <v>45755</v>
      </c>
      <c r="Q156" s="40"/>
      <c r="R156" s="41"/>
      <c r="S156" s="73">
        <v>45741</v>
      </c>
      <c r="T156" s="42"/>
      <c r="U156" s="42"/>
      <c r="V156" s="42"/>
      <c r="W156" s="42"/>
      <c r="X156" s="45"/>
      <c r="Y156" s="40"/>
    </row>
    <row r="157" spans="1:25" ht="15" customHeight="1" x14ac:dyDescent="0.25">
      <c r="A157" s="13">
        <v>208</v>
      </c>
      <c r="B157" s="14">
        <v>45737</v>
      </c>
      <c r="C157" s="37">
        <v>72345789</v>
      </c>
      <c r="D157" s="37">
        <f>VLOOKUP(C157,[1]profesores!B:B,1,0)</f>
        <v>72345789</v>
      </c>
      <c r="E157" s="37" t="str">
        <f>VLOOKUP(C157,[1]profesores!B:G,3,0)</f>
        <v>ESCOBAR BELTRAN SAMUEL AUGUSTO</v>
      </c>
      <c r="F157" s="16" t="s">
        <v>122</v>
      </c>
      <c r="G157" s="38" t="str">
        <f>VLOOKUP(F157,[1]cuc!B:C,2,0)</f>
        <v>0F92 CURSO ARQUITECTURA FORENSE: INVESTIGANDO LA VIOLENCIA EN AMÉRICA LATINA</v>
      </c>
      <c r="H157" s="38" t="str">
        <f>VLOOKUP(F157,[1]cuc!B:L,11,0)</f>
        <v>JURISPRUDENCIA</v>
      </c>
      <c r="I157" s="17" t="str">
        <f>VLOOKUP(F157,[1]cuc!B196:S874,18,0)</f>
        <v>AJT011</v>
      </c>
      <c r="J157" s="38" t="str">
        <f>VLOOKUP(F157,[1]cuc!B:E,4,0)</f>
        <v>CURSO (ABIERTO)</v>
      </c>
      <c r="K157" s="39" t="s">
        <v>30</v>
      </c>
      <c r="L157" s="17" t="s">
        <v>123</v>
      </c>
      <c r="M157" s="39">
        <f>VLOOKUP(F157,[1]cuc!B:J,9,0)</f>
        <v>42</v>
      </c>
      <c r="N157" s="46">
        <v>2</v>
      </c>
      <c r="O157" s="19">
        <v>45783</v>
      </c>
      <c r="P157" s="19">
        <v>45783</v>
      </c>
      <c r="Q157" s="40"/>
      <c r="R157" s="41"/>
      <c r="S157" s="72">
        <v>45741</v>
      </c>
      <c r="T157" s="42"/>
      <c r="U157" s="42"/>
      <c r="V157" s="42"/>
      <c r="W157" s="42"/>
      <c r="X157" s="45"/>
      <c r="Y157" s="40"/>
    </row>
    <row r="158" spans="1:25" ht="15" customHeight="1" x14ac:dyDescent="0.25">
      <c r="A158" s="13">
        <v>209</v>
      </c>
      <c r="B158" s="14">
        <v>45737</v>
      </c>
      <c r="C158" s="37">
        <v>80062232</v>
      </c>
      <c r="D158" s="37">
        <f>VLOOKUP(C158,[1]profesores!B:B,1,0)</f>
        <v>80062232</v>
      </c>
      <c r="E158" s="37" t="str">
        <f>VLOOKUP(C158,[1]profesores!B:G,3,0)</f>
        <v>ARTURO PEREZ FELIPE</v>
      </c>
      <c r="F158" s="16" t="s">
        <v>122</v>
      </c>
      <c r="G158" s="38" t="str">
        <f>VLOOKUP(F158,[1]cuc!B:C,2,0)</f>
        <v>0F92 CURSO ARQUITECTURA FORENSE: INVESTIGANDO LA VIOLENCIA EN AMÉRICA LATINA</v>
      </c>
      <c r="H158" s="38" t="str">
        <f>VLOOKUP(F158,[1]cuc!B:L,11,0)</f>
        <v>JURISPRUDENCIA</v>
      </c>
      <c r="I158" s="17" t="str">
        <f>VLOOKUP(F158,[1]cuc!B197:S875,18,0)</f>
        <v>AJT011</v>
      </c>
      <c r="J158" s="38" t="str">
        <f>VLOOKUP(F158,[1]cuc!B:E,4,0)</f>
        <v>CURSO (ABIERTO)</v>
      </c>
      <c r="K158" s="39" t="s">
        <v>30</v>
      </c>
      <c r="L158" s="17" t="s">
        <v>79</v>
      </c>
      <c r="M158" s="39">
        <f>VLOOKUP(F158,[1]cuc!B:J,9,0)</f>
        <v>42</v>
      </c>
      <c r="N158" s="46">
        <v>2</v>
      </c>
      <c r="O158" s="19">
        <v>45790</v>
      </c>
      <c r="P158" s="19">
        <v>45790</v>
      </c>
      <c r="Q158" s="40"/>
      <c r="R158" s="41"/>
      <c r="S158" s="72">
        <v>45741</v>
      </c>
      <c r="T158" s="42"/>
      <c r="U158" s="42"/>
      <c r="V158" s="42"/>
      <c r="W158" s="42"/>
      <c r="X158" s="45"/>
      <c r="Y158" s="40"/>
    </row>
    <row r="159" spans="1:25" ht="15" customHeight="1" x14ac:dyDescent="0.25">
      <c r="A159" s="13">
        <v>210</v>
      </c>
      <c r="B159" s="14">
        <v>45741</v>
      </c>
      <c r="C159" s="37">
        <v>19470748</v>
      </c>
      <c r="D159" s="37">
        <f>VLOOKUP(C159,[1]profesores!B:B,1,0)</f>
        <v>19470748</v>
      </c>
      <c r="E159" s="37" t="str">
        <f>VLOOKUP(C159,[1]profesores!B:G,3,0)</f>
        <v>CASTILLO MARTINEZ JUAN ALBERTO</v>
      </c>
      <c r="F159" s="16" t="s">
        <v>124</v>
      </c>
      <c r="G159" s="38" t="str">
        <f>VLOOKUP(F159,[1]cuc!B:C,2,0)</f>
        <v>DIPLOMADO SEGURIDAD Y SALUD EN EL TRABAJO SECTOR TRANSPORTE</v>
      </c>
      <c r="H159" s="38" t="str">
        <f>VLOOKUP(F159,[1]cuc!B:L,11,0)</f>
        <v>ESCUELA DE MEDICINA Y CIENCIAS DE LA SALUD</v>
      </c>
      <c r="I159" s="17" t="str">
        <f>VLOOKUP(F159,[1]cuc!B198:S876,18,0)</f>
        <v>ABT012</v>
      </c>
      <c r="J159" s="38" t="str">
        <f>VLOOKUP(F159,[1]cuc!B:E,4,0)</f>
        <v>DIPLOMADO (LICITACIONES)</v>
      </c>
      <c r="K159" s="39" t="s">
        <v>30</v>
      </c>
      <c r="L159" s="17" t="s">
        <v>54</v>
      </c>
      <c r="M159" s="39">
        <f>VLOOKUP(F159,[1]cuc!B:J,9,0)</f>
        <v>80</v>
      </c>
      <c r="N159" s="46">
        <v>4</v>
      </c>
      <c r="O159" s="19">
        <v>45777</v>
      </c>
      <c r="P159" s="19">
        <v>45777</v>
      </c>
      <c r="Q159" s="40"/>
      <c r="R159" s="40"/>
      <c r="S159" s="42"/>
      <c r="T159" s="42"/>
      <c r="U159" s="42"/>
      <c r="V159" s="42"/>
      <c r="W159" s="42"/>
      <c r="X159" s="45"/>
      <c r="Y159" s="40"/>
    </row>
    <row r="160" spans="1:25" ht="15" customHeight="1" x14ac:dyDescent="0.25">
      <c r="A160" s="13">
        <v>211</v>
      </c>
      <c r="B160" s="14">
        <v>45741</v>
      </c>
      <c r="C160" s="37">
        <v>19470748</v>
      </c>
      <c r="D160" s="37">
        <f>VLOOKUP(C160,[1]profesores!B:B,1,0)</f>
        <v>19470748</v>
      </c>
      <c r="E160" s="37" t="str">
        <f>VLOOKUP(C160,[1]profesores!B:G,3,0)</f>
        <v>CASTILLO MARTINEZ JUAN ALBERTO</v>
      </c>
      <c r="F160" s="16" t="s">
        <v>124</v>
      </c>
      <c r="G160" s="38" t="str">
        <f>VLOOKUP(F160,[1]cuc!B:C,2,0)</f>
        <v>DIPLOMADO SEGURIDAD Y SALUD EN EL TRABAJO SECTOR TRANSPORTE</v>
      </c>
      <c r="H160" s="38" t="str">
        <f>VLOOKUP(F160,[1]cuc!B:L,11,0)</f>
        <v>ESCUELA DE MEDICINA Y CIENCIAS DE LA SALUD</v>
      </c>
      <c r="I160" s="17" t="str">
        <f>VLOOKUP(F160,[1]cuc!B199:S877,18,0)</f>
        <v>ABT012</v>
      </c>
      <c r="J160" s="38" t="str">
        <f>VLOOKUP(F160,[1]cuc!B:E,4,0)</f>
        <v>DIPLOMADO (LICITACIONES)</v>
      </c>
      <c r="K160" s="39" t="s">
        <v>30</v>
      </c>
      <c r="L160" s="17" t="s">
        <v>54</v>
      </c>
      <c r="M160" s="39">
        <f>VLOOKUP(F160,[1]cuc!B:J,9,0)</f>
        <v>80</v>
      </c>
      <c r="N160" s="46">
        <v>4</v>
      </c>
      <c r="O160" s="19">
        <v>45784</v>
      </c>
      <c r="P160" s="19">
        <v>45784</v>
      </c>
      <c r="Q160" s="40"/>
      <c r="R160" s="40"/>
      <c r="S160" s="42"/>
      <c r="T160" s="42"/>
      <c r="U160" s="42"/>
      <c r="V160" s="42"/>
      <c r="W160" s="42"/>
      <c r="X160" s="45"/>
      <c r="Y160" s="40"/>
    </row>
    <row r="161" spans="1:25" ht="15" customHeight="1" x14ac:dyDescent="0.25">
      <c r="A161" s="13">
        <v>212</v>
      </c>
      <c r="B161" s="14">
        <v>45741</v>
      </c>
      <c r="C161" s="37">
        <v>19470748</v>
      </c>
      <c r="D161" s="37">
        <f>VLOOKUP(C161,[1]profesores!B:B,1,0)</f>
        <v>19470748</v>
      </c>
      <c r="E161" s="37" t="str">
        <f>VLOOKUP(C161,[1]profesores!B:G,3,0)</f>
        <v>CASTILLO MARTINEZ JUAN ALBERTO</v>
      </c>
      <c r="F161" s="16" t="s">
        <v>124</v>
      </c>
      <c r="G161" s="38" t="str">
        <f>VLOOKUP(F161,[1]cuc!B:C,2,0)</f>
        <v>DIPLOMADO SEGURIDAD Y SALUD EN EL TRABAJO SECTOR TRANSPORTE</v>
      </c>
      <c r="H161" s="38" t="str">
        <f>VLOOKUP(F161,[1]cuc!B:L,11,0)</f>
        <v>ESCUELA DE MEDICINA Y CIENCIAS DE LA SALUD</v>
      </c>
      <c r="I161" s="17" t="str">
        <f>VLOOKUP(F161,[1]cuc!B200:S878,18,0)</f>
        <v>ABT012</v>
      </c>
      <c r="J161" s="38" t="str">
        <f>VLOOKUP(F161,[1]cuc!B:E,4,0)</f>
        <v>DIPLOMADO (LICITACIONES)</v>
      </c>
      <c r="K161" s="39" t="s">
        <v>30</v>
      </c>
      <c r="L161" s="17" t="s">
        <v>54</v>
      </c>
      <c r="M161" s="39">
        <f>VLOOKUP(F161,[1]cuc!B:J,9,0)</f>
        <v>80</v>
      </c>
      <c r="N161" s="46">
        <v>4</v>
      </c>
      <c r="O161" s="19">
        <v>45786</v>
      </c>
      <c r="P161" s="19">
        <v>45786</v>
      </c>
      <c r="Q161" s="40"/>
      <c r="R161" s="40"/>
      <c r="S161" s="42"/>
      <c r="T161" s="42"/>
      <c r="U161" s="42"/>
      <c r="V161" s="42"/>
      <c r="W161" s="42"/>
      <c r="X161" s="45"/>
      <c r="Y161" s="40"/>
    </row>
    <row r="162" spans="1:25" ht="15" customHeight="1" x14ac:dyDescent="0.25">
      <c r="A162" s="13">
        <v>213</v>
      </c>
      <c r="B162" s="14">
        <v>45741</v>
      </c>
      <c r="C162" s="37">
        <v>79384483</v>
      </c>
      <c r="D162" s="37">
        <f>VLOOKUP(C162,[1]profesores!B:B,1,0)</f>
        <v>79384483</v>
      </c>
      <c r="E162" s="37" t="str">
        <f>VLOOKUP(C162,[1]profesores!B:G,3,0)</f>
        <v>RESTREPO MEDINA MANUEL ALBERTO</v>
      </c>
      <c r="F162" s="16" t="s">
        <v>116</v>
      </c>
      <c r="G162" s="38" t="str">
        <f>VLOOKUP(F162,[1]cuc!B:C,2,0)</f>
        <v>0F8R DIPLOMADO EN DERECHO DISCIPLINARIO</v>
      </c>
      <c r="H162" s="38" t="str">
        <f>VLOOKUP(F162,[1]cuc!B:L,11,0)</f>
        <v>JURISPRUDENCIA</v>
      </c>
      <c r="I162" s="17" t="str">
        <f>VLOOKUP(F162,[1]cuc!B201:S879,18,0)</f>
        <v>AJT011</v>
      </c>
      <c r="J162" s="38" t="str">
        <f>VLOOKUP(F162,[1]cuc!B:E,4,0)</f>
        <v>DIPLOMADO (ABIERTO)</v>
      </c>
      <c r="K162" s="39" t="s">
        <v>30</v>
      </c>
      <c r="L162" s="17" t="s">
        <v>39</v>
      </c>
      <c r="M162" s="39">
        <f>VLOOKUP(F162,[1]cuc!B:J,9,0)</f>
        <v>80</v>
      </c>
      <c r="N162" s="46">
        <v>4</v>
      </c>
      <c r="O162" s="19">
        <v>45799</v>
      </c>
      <c r="P162" s="19">
        <v>45799</v>
      </c>
      <c r="Q162" s="40"/>
      <c r="R162" s="40"/>
      <c r="S162" s="42"/>
      <c r="T162" s="42"/>
      <c r="U162" s="42"/>
      <c r="V162" s="42"/>
      <c r="W162" s="42"/>
      <c r="X162" s="45"/>
      <c r="Y162" s="40"/>
    </row>
    <row r="163" spans="1:25" ht="15" customHeight="1" x14ac:dyDescent="0.25">
      <c r="A163" s="13">
        <v>214</v>
      </c>
      <c r="B163" s="14">
        <v>45742</v>
      </c>
      <c r="C163" s="37">
        <v>6786206</v>
      </c>
      <c r="D163" s="37">
        <f>VLOOKUP(C163,[1]profesores!B:B,1,0)</f>
        <v>6786206</v>
      </c>
      <c r="E163" s="37" t="str">
        <f>VLOOKUP(C163,[1]profesores!B:G,3,0)</f>
        <v>SEIJAS RUIZ LUIS EDUARDO</v>
      </c>
      <c r="F163" s="16" t="s">
        <v>125</v>
      </c>
      <c r="G163" s="38" t="str">
        <f>VLOOKUP(F163,[1]cuc!B:C,2,0)</f>
        <v>0F95 CURSO SQL PARA CIENCIA DE DATOS / BASES DE DATOS RELACIONALES Y SQL PARA CIENCIA DE DATOS</v>
      </c>
      <c r="H163" s="38" t="str">
        <f>VLOOKUP(F163,[1]cuc!B:L,11,0)</f>
        <v>ESCUELA DE INGENIERÍA, CIENCIA Y TECNOLOGÍA</v>
      </c>
      <c r="I163" s="17" t="str">
        <f>VLOOKUP(F163,[1]cuc!B202:S880,18,0)</f>
        <v>AIT002</v>
      </c>
      <c r="J163" s="38" t="str">
        <f>VLOOKUP(F163,[1]cuc!B:E,4,0)</f>
        <v>CURSO (ABIERTO)</v>
      </c>
      <c r="K163" s="39" t="s">
        <v>37</v>
      </c>
      <c r="L163" s="17" t="s">
        <v>38</v>
      </c>
      <c r="M163" s="39">
        <f>VLOOKUP(F163,[1]cuc!B:J,9,0)</f>
        <v>36</v>
      </c>
      <c r="N163" s="46">
        <v>2.88</v>
      </c>
      <c r="O163" s="19">
        <v>45734</v>
      </c>
      <c r="P163" s="19">
        <v>45757</v>
      </c>
      <c r="Q163" s="40"/>
      <c r="R163" s="40"/>
      <c r="S163" s="42"/>
      <c r="T163" s="42"/>
      <c r="U163" s="42"/>
      <c r="V163" s="42"/>
      <c r="W163" s="42"/>
      <c r="X163" s="45"/>
      <c r="Y163" s="40"/>
    </row>
    <row r="164" spans="1:25" ht="15" customHeight="1" x14ac:dyDescent="0.25">
      <c r="A164" s="13">
        <v>215</v>
      </c>
      <c r="B164" s="14">
        <v>45741</v>
      </c>
      <c r="C164" s="37">
        <v>52250597</v>
      </c>
      <c r="D164" s="37">
        <f>VLOOKUP(C164,[1]profesores!B:B,1,0)</f>
        <v>52250597</v>
      </c>
      <c r="E164" s="37" t="str">
        <f>VLOOKUP(C164,[1]profesores!B:G,3,0)</f>
        <v>SANTAMARIA CHAVARRO ANGELA DEL PILAR</v>
      </c>
      <c r="F164" s="16" t="s">
        <v>117</v>
      </c>
      <c r="G164" s="38" t="str">
        <f>VLOOKUP(F164,[1]cuc!B:C,2,0)</f>
        <v>0F8S DIPLOMADO SEXUALIDADES Y SANACIÓN DESDE EL CUERPO-TIERRA-TERRITORIO</v>
      </c>
      <c r="H164" s="38" t="str">
        <f>VLOOKUP(F164,[1]cuc!B:L,11,0)</f>
        <v>JANUS - VICERRECTORIA</v>
      </c>
      <c r="I164" s="17" t="str">
        <f>VLOOKUP(F164,[1]cuc!B203:S881,18,0)</f>
        <v>AVT001</v>
      </c>
      <c r="J164" s="38" t="str">
        <f>VLOOKUP(F164,[1]cuc!B:E,4,0)</f>
        <v>DIPLOMADO (ABIERTO)</v>
      </c>
      <c r="K164" s="39" t="s">
        <v>37</v>
      </c>
      <c r="L164" s="17" t="s">
        <v>38</v>
      </c>
      <c r="M164" s="39">
        <f>VLOOKUP(F164,[1]cuc!B:J,9,0)</f>
        <v>85</v>
      </c>
      <c r="N164" s="46">
        <v>10.199999999999999</v>
      </c>
      <c r="O164" s="19">
        <v>45734</v>
      </c>
      <c r="P164" s="19">
        <v>45780</v>
      </c>
      <c r="Q164" s="40"/>
      <c r="R164" s="40"/>
      <c r="S164" s="42"/>
      <c r="T164" s="42"/>
      <c r="U164" s="42"/>
      <c r="V164" s="42"/>
      <c r="W164" s="42"/>
      <c r="X164" s="45"/>
      <c r="Y164" s="40"/>
    </row>
    <row r="165" spans="1:25" ht="15" customHeight="1" x14ac:dyDescent="0.25">
      <c r="A165" s="13">
        <v>216</v>
      </c>
      <c r="B165" s="14">
        <v>45741</v>
      </c>
      <c r="C165" s="37">
        <v>52250597</v>
      </c>
      <c r="D165" s="37">
        <f>VLOOKUP(C165,[1]profesores!B:B,1,0)</f>
        <v>52250597</v>
      </c>
      <c r="E165" s="37" t="str">
        <f>VLOOKUP(C165,[1]profesores!B:G,3,0)</f>
        <v>SANTAMARIA CHAVARRO ANGELA DEL PILAR</v>
      </c>
      <c r="F165" s="16" t="s">
        <v>117</v>
      </c>
      <c r="G165" s="38" t="str">
        <f>VLOOKUP(F165,[1]cuc!B:C,2,0)</f>
        <v>0F8S DIPLOMADO SEXUALIDADES Y SANACIÓN DESDE EL CUERPO-TIERRA-TERRITORIO</v>
      </c>
      <c r="H165" s="38" t="str">
        <f>VLOOKUP(F165,[1]cuc!B:L,11,0)</f>
        <v>JANUS - VICERRECTORIA</v>
      </c>
      <c r="I165" s="17" t="str">
        <f>VLOOKUP(F165,[1]cuc!B204:S882,18,0)</f>
        <v>AVT001</v>
      </c>
      <c r="J165" s="38" t="str">
        <f>VLOOKUP(F165,[1]cuc!B:E,4,0)</f>
        <v>DIPLOMADO (ABIERTO)</v>
      </c>
      <c r="K165" s="39" t="s">
        <v>30</v>
      </c>
      <c r="L165" s="17" t="s">
        <v>79</v>
      </c>
      <c r="M165" s="39">
        <f>VLOOKUP(F165,[1]cuc!B:J,9,0)</f>
        <v>85</v>
      </c>
      <c r="N165" s="46">
        <v>3</v>
      </c>
      <c r="O165" s="19">
        <v>45734</v>
      </c>
      <c r="P165" s="19">
        <v>45734</v>
      </c>
      <c r="Q165" s="40"/>
      <c r="R165" s="40"/>
      <c r="S165" s="42"/>
      <c r="T165" s="42"/>
      <c r="U165" s="42"/>
      <c r="V165" s="42"/>
      <c r="W165" s="42"/>
      <c r="X165" s="27">
        <v>45743</v>
      </c>
      <c r="Y165" s="40"/>
    </row>
    <row r="166" spans="1:25" ht="15" customHeight="1" x14ac:dyDescent="0.25">
      <c r="A166" s="13">
        <v>217</v>
      </c>
      <c r="B166" s="14">
        <v>45741</v>
      </c>
      <c r="C166" s="37">
        <v>6786206</v>
      </c>
      <c r="D166" s="37">
        <f>VLOOKUP(C166,[1]profesores!B:B,1,0)</f>
        <v>6786206</v>
      </c>
      <c r="E166" s="37" t="str">
        <f>VLOOKUP(C166,[1]profesores!B:G,3,0)</f>
        <v>SEIJAS RUIZ LUIS EDUARDO</v>
      </c>
      <c r="F166" s="16" t="s">
        <v>72</v>
      </c>
      <c r="G166" s="38" t="str">
        <f>VLOOKUP(F166,[1]cuc!B:C,2,0)</f>
        <v>0F0J DIPLOMADO EN CIENCIA DE DATOS</v>
      </c>
      <c r="H166" s="38" t="str">
        <f>VLOOKUP(F166,[1]cuc!B:L,11,0)</f>
        <v>ESCUELA DE INGENIERÍA, CIENCIA Y TECNOLOGÍA</v>
      </c>
      <c r="I166" s="17" t="s">
        <v>47</v>
      </c>
      <c r="J166" s="38" t="str">
        <f>VLOOKUP(F166,[1]cuc!B:E,4,0)</f>
        <v>DIPLOMADO (ABIERTO)</v>
      </c>
      <c r="K166" s="39" t="s">
        <v>30</v>
      </c>
      <c r="L166" s="17" t="s">
        <v>31</v>
      </c>
      <c r="M166" s="39">
        <f>VLOOKUP(F166,[1]cuc!B:J,9,0)</f>
        <v>96</v>
      </c>
      <c r="N166" s="46">
        <v>3</v>
      </c>
      <c r="O166" s="19">
        <v>45741</v>
      </c>
      <c r="P166" s="19">
        <v>45741</v>
      </c>
      <c r="Q166" s="40"/>
      <c r="R166" s="41"/>
      <c r="S166" s="53">
        <v>45742</v>
      </c>
      <c r="T166" s="42"/>
      <c r="U166" s="42"/>
      <c r="V166" s="42"/>
      <c r="W166" s="42"/>
      <c r="X166" s="27">
        <v>45743</v>
      </c>
      <c r="Y166" s="40"/>
    </row>
    <row r="167" spans="1:25" ht="15" customHeight="1" x14ac:dyDescent="0.25">
      <c r="A167" s="13">
        <v>218</v>
      </c>
      <c r="B167" s="14">
        <v>45741</v>
      </c>
      <c r="C167" s="37">
        <v>6786206</v>
      </c>
      <c r="D167" s="37">
        <f>VLOOKUP(C167,[1]profesores!B:B,1,0)</f>
        <v>6786206</v>
      </c>
      <c r="E167" s="37" t="str">
        <f>VLOOKUP(C167,[1]profesores!B:G,3,0)</f>
        <v>SEIJAS RUIZ LUIS EDUARDO</v>
      </c>
      <c r="F167" s="16" t="s">
        <v>72</v>
      </c>
      <c r="G167" s="38" t="str">
        <f>VLOOKUP(F167,[1]cuc!B:C,2,0)</f>
        <v>0F0J DIPLOMADO EN CIENCIA DE DATOS</v>
      </c>
      <c r="H167" s="38" t="str">
        <f>VLOOKUP(F167,[1]cuc!B:L,11,0)</f>
        <v>ESCUELA DE INGENIERÍA, CIENCIA Y TECNOLOGÍA</v>
      </c>
      <c r="I167" s="17" t="s">
        <v>47</v>
      </c>
      <c r="J167" s="38" t="str">
        <f>VLOOKUP(F167,[1]cuc!B:E,4,0)</f>
        <v>DIPLOMADO (ABIERTO)</v>
      </c>
      <c r="K167" s="39" t="s">
        <v>30</v>
      </c>
      <c r="L167" s="17" t="s">
        <v>31</v>
      </c>
      <c r="M167" s="39">
        <f>VLOOKUP(F167,[1]cuc!B:J,9,0)</f>
        <v>96</v>
      </c>
      <c r="N167" s="46">
        <v>3</v>
      </c>
      <c r="O167" s="19">
        <v>45742</v>
      </c>
      <c r="P167" s="19">
        <v>45742</v>
      </c>
      <c r="Q167" s="40"/>
      <c r="R167" s="41"/>
      <c r="S167" s="53">
        <v>45742</v>
      </c>
      <c r="T167" s="42"/>
      <c r="U167" s="42"/>
      <c r="V167" s="42"/>
      <c r="W167" s="42"/>
      <c r="X167" s="27">
        <v>45743</v>
      </c>
      <c r="Y167" s="40"/>
    </row>
    <row r="168" spans="1:25" ht="15" customHeight="1" x14ac:dyDescent="0.25">
      <c r="A168" s="13">
        <v>219</v>
      </c>
      <c r="B168" s="14">
        <v>45741</v>
      </c>
      <c r="C168" s="37">
        <v>80074711</v>
      </c>
      <c r="D168" s="37">
        <f>VLOOKUP(C168,[1]profesores!B:B,1,0)</f>
        <v>80074711</v>
      </c>
      <c r="E168" s="37" t="str">
        <f>VLOOKUP(C168,[1]profesores!B:G,3,0)</f>
        <v>SANCHEZ SALAZAR FABIAN</v>
      </c>
      <c r="F168" s="16" t="s">
        <v>72</v>
      </c>
      <c r="G168" s="38" t="str">
        <f>VLOOKUP(F168,[1]cuc!B:C,2,0)</f>
        <v>0F0J DIPLOMADO EN CIENCIA DE DATOS</v>
      </c>
      <c r="H168" s="38" t="str">
        <f>VLOOKUP(F168,[1]cuc!B:L,11,0)</f>
        <v>ESCUELA DE INGENIERÍA, CIENCIA Y TECNOLOGÍA</v>
      </c>
      <c r="I168" s="17" t="s">
        <v>47</v>
      </c>
      <c r="J168" s="38" t="str">
        <f>VLOOKUP(F168,[1]cuc!B:E,4,0)</f>
        <v>DIPLOMADO (ABIERTO)</v>
      </c>
      <c r="K168" s="39" t="s">
        <v>30</v>
      </c>
      <c r="L168" s="17" t="s">
        <v>31</v>
      </c>
      <c r="M168" s="39">
        <f>VLOOKUP(F168,[1]cuc!B:J,9,0)</f>
        <v>96</v>
      </c>
      <c r="N168" s="46">
        <v>3</v>
      </c>
      <c r="O168" s="19">
        <v>45743</v>
      </c>
      <c r="P168" s="19">
        <v>45743</v>
      </c>
      <c r="Q168" s="40"/>
      <c r="R168" s="41"/>
      <c r="S168" s="53">
        <v>45742</v>
      </c>
      <c r="T168" s="42"/>
      <c r="U168" s="42"/>
      <c r="V168" s="42"/>
      <c r="W168" s="42"/>
      <c r="X168" s="27">
        <v>45743</v>
      </c>
      <c r="Y168" s="40"/>
    </row>
    <row r="169" spans="1:25" ht="15" customHeight="1" x14ac:dyDescent="0.25">
      <c r="A169" s="13">
        <v>220</v>
      </c>
      <c r="B169" s="14">
        <v>45741</v>
      </c>
      <c r="C169" s="37">
        <v>80074711</v>
      </c>
      <c r="D169" s="37">
        <f>VLOOKUP(C169,[1]profesores!B:B,1,0)</f>
        <v>80074711</v>
      </c>
      <c r="E169" s="37" t="str">
        <f>VLOOKUP(C169,[1]profesores!B:G,3,0)</f>
        <v>SANCHEZ SALAZAR FABIAN</v>
      </c>
      <c r="F169" s="16" t="s">
        <v>72</v>
      </c>
      <c r="G169" s="38" t="str">
        <f>VLOOKUP(F169,[1]cuc!B:C,2,0)</f>
        <v>0F0J DIPLOMADO EN CIENCIA DE DATOS</v>
      </c>
      <c r="H169" s="38" t="str">
        <f>VLOOKUP(F169,[1]cuc!B:L,11,0)</f>
        <v>ESCUELA DE INGENIERÍA, CIENCIA Y TECNOLOGÍA</v>
      </c>
      <c r="I169" s="17" t="s">
        <v>47</v>
      </c>
      <c r="J169" s="38" t="str">
        <f>VLOOKUP(F169,[1]cuc!B:E,4,0)</f>
        <v>DIPLOMADO (ABIERTO)</v>
      </c>
      <c r="K169" s="39" t="s">
        <v>30</v>
      </c>
      <c r="L169" s="17" t="s">
        <v>31</v>
      </c>
      <c r="M169" s="39">
        <f>VLOOKUP(F169,[1]cuc!B:J,9,0)</f>
        <v>96</v>
      </c>
      <c r="N169" s="46">
        <v>3</v>
      </c>
      <c r="O169" s="19">
        <v>45744</v>
      </c>
      <c r="P169" s="19">
        <v>45744</v>
      </c>
      <c r="Q169" s="40"/>
      <c r="R169" s="41"/>
      <c r="S169" s="53">
        <v>45742</v>
      </c>
      <c r="T169" s="42"/>
      <c r="U169" s="42"/>
      <c r="V169" s="42"/>
      <c r="W169" s="42"/>
      <c r="X169" s="27">
        <v>45743</v>
      </c>
      <c r="Y169" s="40"/>
    </row>
    <row r="170" spans="1:25" ht="15" customHeight="1" x14ac:dyDescent="0.25">
      <c r="A170" s="13">
        <v>221</v>
      </c>
      <c r="B170" s="14">
        <v>45742</v>
      </c>
      <c r="C170" s="37">
        <v>79886056</v>
      </c>
      <c r="D170" s="37">
        <f>VLOOKUP(C170,[1]profesores!B:B,1,0)</f>
        <v>79886056</v>
      </c>
      <c r="E170" s="37" t="str">
        <f>VLOOKUP(C170,[1]profesores!B:G,3,0)</f>
        <v>RINCON CARDENAS ERICK RICHARD ALEXIS</v>
      </c>
      <c r="F170" s="16" t="s">
        <v>126</v>
      </c>
      <c r="G170" s="38" t="str">
        <f>VLOOKUP(F170,[1]cuc!B:C,2,0)</f>
        <v>0F4S SEMINARIO TRIBUTACIÓN DE CRIPTOACTIVOS EN COLOMBIA GR2</v>
      </c>
      <c r="H170" s="38" t="str">
        <f>VLOOKUP(F170,[1]cuc!B:L,11,0)</f>
        <v>JURISPRUDENCIA</v>
      </c>
      <c r="I170" s="17" t="str">
        <f>VLOOKUP(F170,[1]cuc!B209:S887,18,0)</f>
        <v>AJT011</v>
      </c>
      <c r="J170" s="38" t="str">
        <f>VLOOKUP(F170,[1]cuc!B:E,4,0)</f>
        <v>SEMINARIO (ABIERTO)</v>
      </c>
      <c r="K170" s="39" t="s">
        <v>37</v>
      </c>
      <c r="L170" s="17" t="s">
        <v>38</v>
      </c>
      <c r="M170" s="39">
        <f>VLOOKUP(F170,[1]cuc!B:J,9,0)</f>
        <v>12</v>
      </c>
      <c r="N170" s="46">
        <v>0.96</v>
      </c>
      <c r="O170" s="19">
        <v>45741</v>
      </c>
      <c r="P170" s="19">
        <v>45748</v>
      </c>
      <c r="Q170" s="40"/>
      <c r="R170" s="40"/>
      <c r="S170" s="42"/>
      <c r="T170" s="42"/>
      <c r="U170" s="42"/>
      <c r="V170" s="42"/>
      <c r="W170" s="42"/>
      <c r="X170" s="45"/>
      <c r="Y170" s="40"/>
    </row>
    <row r="171" spans="1:25" ht="15" customHeight="1" x14ac:dyDescent="0.25">
      <c r="A171" s="13">
        <v>222</v>
      </c>
      <c r="B171" s="14">
        <v>45742</v>
      </c>
      <c r="C171" s="37">
        <v>79886056</v>
      </c>
      <c r="D171" s="37">
        <f>VLOOKUP(C171,[1]profesores!B:B,1,0)</f>
        <v>79886056</v>
      </c>
      <c r="E171" s="37" t="str">
        <f>VLOOKUP(C171,[1]profesores!B:G,3,0)</f>
        <v>RINCON CARDENAS ERICK RICHARD ALEXIS</v>
      </c>
      <c r="F171" s="16" t="s">
        <v>126</v>
      </c>
      <c r="G171" s="38" t="str">
        <f>VLOOKUP(F171,[1]cuc!B:C,2,0)</f>
        <v>0F4S SEMINARIO TRIBUTACIÓN DE CRIPTOACTIVOS EN COLOMBIA GR2</v>
      </c>
      <c r="H171" s="38" t="str">
        <f>VLOOKUP(F171,[1]cuc!B:L,11,0)</f>
        <v>JURISPRUDENCIA</v>
      </c>
      <c r="I171" s="17" t="str">
        <f>VLOOKUP(F171,[1]cuc!B210:S888,18,0)</f>
        <v>AJT011</v>
      </c>
      <c r="J171" s="38" t="str">
        <f>VLOOKUP(F171,[1]cuc!B:E,4,0)</f>
        <v>SEMINARIO (ABIERTO)</v>
      </c>
      <c r="K171" s="39" t="s">
        <v>30</v>
      </c>
      <c r="L171" s="17" t="s">
        <v>79</v>
      </c>
      <c r="M171" s="39">
        <f>VLOOKUP(F171,[1]cuc!B:J,9,0)</f>
        <v>12</v>
      </c>
      <c r="N171" s="46">
        <v>2</v>
      </c>
      <c r="O171" s="19">
        <v>45741</v>
      </c>
      <c r="P171" s="19">
        <v>45741</v>
      </c>
      <c r="Q171" s="40"/>
      <c r="R171" s="40"/>
      <c r="S171" s="42"/>
      <c r="T171" s="42"/>
      <c r="U171" s="42"/>
      <c r="V171" s="42"/>
      <c r="W171" s="42"/>
      <c r="X171" s="27">
        <v>45743</v>
      </c>
      <c r="Y171" s="40"/>
    </row>
    <row r="172" spans="1:25" ht="15" customHeight="1" x14ac:dyDescent="0.25">
      <c r="A172" s="13">
        <v>223</v>
      </c>
      <c r="B172" s="14">
        <v>45742</v>
      </c>
      <c r="C172" s="37">
        <v>52382859</v>
      </c>
      <c r="D172" s="37">
        <f>VLOOKUP(C172,[1]profesores!B:B,1,0)</f>
        <v>52382859</v>
      </c>
      <c r="E172" s="37" t="str">
        <f>VLOOKUP(C172,[1]profesores!B:G,3,0)</f>
        <v>ORDONEZ VARGAS LAURA JIMENA</v>
      </c>
      <c r="F172" s="16" t="s">
        <v>127</v>
      </c>
      <c r="G172" s="38" t="str">
        <f>VLOOKUP(F172,[1]cuc!B:C,2,0)</f>
        <v>0F87 DIPLOMADO GÉNERO, INTERSECCIONALIDAD Y DIFERENCIAS</v>
      </c>
      <c r="H172" s="38" t="str">
        <f>VLOOKUP(F172,[1]cuc!B:L,11,0)</f>
        <v>ESCUELA DE CIENCIAS HUMANAS</v>
      </c>
      <c r="I172" s="17" t="str">
        <f>VLOOKUP(F172,[1]cuc!B211:S889,18,0)</f>
        <v>ACT011</v>
      </c>
      <c r="J172" s="38" t="str">
        <f>VLOOKUP(F172,[1]cuc!B:E,4,0)</f>
        <v>DIPLOMADO (ABIERTO)</v>
      </c>
      <c r="K172" s="39" t="s">
        <v>37</v>
      </c>
      <c r="L172" s="40"/>
      <c r="M172" s="39">
        <f>VLOOKUP(F172,[1]cuc!B:J,9,0)</f>
        <v>96</v>
      </c>
      <c r="N172" s="46" t="e">
        <f>#REF!/2</f>
        <v>#REF!</v>
      </c>
      <c r="O172" s="19">
        <v>45741</v>
      </c>
      <c r="P172" s="19">
        <v>45855</v>
      </c>
      <c r="Q172" s="40"/>
      <c r="R172" s="40"/>
      <c r="S172" s="42"/>
      <c r="T172" s="42"/>
      <c r="U172" s="42"/>
      <c r="V172" s="42"/>
      <c r="W172" s="42"/>
      <c r="X172" s="45"/>
      <c r="Y172" s="40"/>
    </row>
    <row r="173" spans="1:25" ht="15" customHeight="1" x14ac:dyDescent="0.25">
      <c r="A173" s="13">
        <v>224</v>
      </c>
      <c r="B173" s="14">
        <v>45742</v>
      </c>
      <c r="C173" s="37">
        <v>35421080</v>
      </c>
      <c r="D173" s="37">
        <f>VLOOKUP(C173,[1]profesores!B:B,1,0)</f>
        <v>35421080</v>
      </c>
      <c r="E173" s="37" t="str">
        <f>VLOOKUP(C173,[1]profesores!B:G,3,0)</f>
        <v>CORTES GARCIA CLAUDIA MARGARITA</v>
      </c>
      <c r="F173" s="16" t="s">
        <v>127</v>
      </c>
      <c r="G173" s="38" t="str">
        <f>VLOOKUP(F173,[1]cuc!B:C,2,0)</f>
        <v>0F87 DIPLOMADO GÉNERO, INTERSECCIONALIDAD Y DIFERENCIAS</v>
      </c>
      <c r="H173" s="38" t="str">
        <f>VLOOKUP(F173,[1]cuc!B:L,11,0)</f>
        <v>ESCUELA DE CIENCIAS HUMANAS</v>
      </c>
      <c r="I173" s="17" t="str">
        <f>VLOOKUP(F173,[1]cuc!B212:S890,18,0)</f>
        <v>ACT011</v>
      </c>
      <c r="J173" s="38" t="str">
        <f>VLOOKUP(F173,[1]cuc!B:E,4,0)</f>
        <v>DIPLOMADO (ABIERTO)</v>
      </c>
      <c r="K173" s="39" t="s">
        <v>37</v>
      </c>
      <c r="L173" s="40"/>
      <c r="M173" s="39">
        <f>VLOOKUP(F173,[1]cuc!B:J,9,0)</f>
        <v>96</v>
      </c>
      <c r="N173" s="46">
        <v>5.76</v>
      </c>
      <c r="O173" s="19">
        <v>45741</v>
      </c>
      <c r="P173" s="19">
        <v>45855</v>
      </c>
      <c r="Q173" s="40"/>
      <c r="R173" s="40"/>
      <c r="S173" s="42"/>
      <c r="T173" s="42"/>
      <c r="U173" s="42"/>
      <c r="V173" s="42"/>
      <c r="W173" s="42"/>
      <c r="X173" s="45"/>
      <c r="Y173" s="40"/>
    </row>
    <row r="174" spans="1:25" ht="15" customHeight="1" x14ac:dyDescent="0.25">
      <c r="A174" s="13">
        <v>225</v>
      </c>
      <c r="B174" s="14">
        <v>45742</v>
      </c>
      <c r="C174" s="37">
        <v>35421080</v>
      </c>
      <c r="D174" s="37">
        <f>VLOOKUP(C174,[1]profesores!B:B,1,0)</f>
        <v>35421080</v>
      </c>
      <c r="E174" s="37" t="str">
        <f>VLOOKUP(C174,[1]profesores!B:G,3,0)</f>
        <v>CORTES GARCIA CLAUDIA MARGARITA</v>
      </c>
      <c r="F174" s="16" t="s">
        <v>127</v>
      </c>
      <c r="G174" s="38" t="str">
        <f>VLOOKUP(F174,[1]cuc!B:C,2,0)</f>
        <v>0F87 DIPLOMADO GÉNERO, INTERSECCIONALIDAD Y DIFERENCIAS</v>
      </c>
      <c r="H174" s="38" t="str">
        <f>VLOOKUP(F174,[1]cuc!B:L,11,0)</f>
        <v>ESCUELA DE CIENCIAS HUMANAS</v>
      </c>
      <c r="I174" s="17" t="str">
        <f>VLOOKUP(F174,[1]cuc!B213:S891,18,0)</f>
        <v>ACT011</v>
      </c>
      <c r="J174" s="38" t="str">
        <f>VLOOKUP(F174,[1]cuc!B:E,4,0)</f>
        <v>DIPLOMADO (ABIERTO)</v>
      </c>
      <c r="K174" s="39" t="s">
        <v>30</v>
      </c>
      <c r="L174" s="17" t="s">
        <v>31</v>
      </c>
      <c r="M174" s="39">
        <f>VLOOKUP(F174,[1]cuc!B:J,9,0)</f>
        <v>96</v>
      </c>
      <c r="N174" s="46">
        <v>3</v>
      </c>
      <c r="O174" s="19">
        <v>45741</v>
      </c>
      <c r="P174" s="19">
        <v>45741</v>
      </c>
      <c r="Q174" s="40"/>
      <c r="R174" s="40"/>
      <c r="S174" s="42"/>
      <c r="T174" s="42"/>
      <c r="U174" s="42"/>
      <c r="V174" s="42"/>
      <c r="W174" s="42"/>
      <c r="X174" s="27">
        <v>45743</v>
      </c>
      <c r="Y174" s="40"/>
    </row>
    <row r="175" spans="1:25" ht="15" customHeight="1" x14ac:dyDescent="0.25">
      <c r="A175" s="13">
        <v>226</v>
      </c>
      <c r="B175" s="14">
        <v>45742</v>
      </c>
      <c r="C175" s="37">
        <v>35421080</v>
      </c>
      <c r="D175" s="37">
        <f>VLOOKUP(C175,[1]profesores!B:B,1,0)</f>
        <v>35421080</v>
      </c>
      <c r="E175" s="37" t="str">
        <f>VLOOKUP(C175,[1]profesores!B:G,3,0)</f>
        <v>CORTES GARCIA CLAUDIA MARGARITA</v>
      </c>
      <c r="F175" s="16" t="s">
        <v>127</v>
      </c>
      <c r="G175" s="38" t="str">
        <f>VLOOKUP(F175,[1]cuc!B:C,2,0)</f>
        <v>0F87 DIPLOMADO GÉNERO, INTERSECCIONALIDAD Y DIFERENCIAS</v>
      </c>
      <c r="H175" s="38" t="str">
        <f>VLOOKUP(F175,[1]cuc!B:L,11,0)</f>
        <v>ESCUELA DE CIENCIAS HUMANAS</v>
      </c>
      <c r="I175" s="17" t="str">
        <f>VLOOKUP(F175,[1]cuc!B214:S892,18,0)</f>
        <v>ACT011</v>
      </c>
      <c r="J175" s="38" t="str">
        <f>VLOOKUP(F175,[1]cuc!B:E,4,0)</f>
        <v>DIPLOMADO (ABIERTO)</v>
      </c>
      <c r="K175" s="39" t="s">
        <v>30</v>
      </c>
      <c r="L175" s="17" t="s">
        <v>31</v>
      </c>
      <c r="M175" s="39">
        <f>VLOOKUP(F175,[1]cuc!B:J,9,0)</f>
        <v>96</v>
      </c>
      <c r="N175" s="46">
        <v>3</v>
      </c>
      <c r="O175" s="19">
        <v>45743</v>
      </c>
      <c r="P175" s="19">
        <v>45743</v>
      </c>
      <c r="Q175" s="40"/>
      <c r="R175" s="40"/>
      <c r="S175" s="42"/>
      <c r="T175" s="42"/>
      <c r="U175" s="42"/>
      <c r="V175" s="42"/>
      <c r="W175" s="42"/>
      <c r="X175" s="27">
        <v>45743</v>
      </c>
      <c r="Y175" s="40"/>
    </row>
    <row r="176" spans="1:25" ht="15" customHeight="1" x14ac:dyDescent="0.25">
      <c r="A176" s="13">
        <v>227</v>
      </c>
      <c r="B176" s="14">
        <v>45742</v>
      </c>
      <c r="C176" s="37">
        <v>35421080</v>
      </c>
      <c r="D176" s="37">
        <f>VLOOKUP(C176,[1]profesores!B:B,1,0)</f>
        <v>35421080</v>
      </c>
      <c r="E176" s="37" t="str">
        <f>VLOOKUP(C176,[1]profesores!B:G,3,0)</f>
        <v>CORTES GARCIA CLAUDIA MARGARITA</v>
      </c>
      <c r="F176" s="16" t="s">
        <v>127</v>
      </c>
      <c r="G176" s="38" t="str">
        <f>VLOOKUP(F176,[1]cuc!B:C,2,0)</f>
        <v>0F87 DIPLOMADO GÉNERO, INTERSECCIONALIDAD Y DIFERENCIAS</v>
      </c>
      <c r="H176" s="38" t="str">
        <f>VLOOKUP(F176,[1]cuc!B:L,11,0)</f>
        <v>ESCUELA DE CIENCIAS HUMANAS</v>
      </c>
      <c r="I176" s="17" t="str">
        <f>VLOOKUP(F176,[1]cuc!B215:S893,18,0)</f>
        <v>ACT011</v>
      </c>
      <c r="J176" s="38" t="str">
        <f>VLOOKUP(F176,[1]cuc!B:E,4,0)</f>
        <v>DIPLOMADO (ABIERTO)</v>
      </c>
      <c r="K176" s="39" t="s">
        <v>30</v>
      </c>
      <c r="L176" s="17" t="s">
        <v>31</v>
      </c>
      <c r="M176" s="39">
        <f>VLOOKUP(F176,[1]cuc!B:J,9,0)</f>
        <v>96</v>
      </c>
      <c r="N176" s="46">
        <v>3</v>
      </c>
      <c r="O176" s="19">
        <v>45748</v>
      </c>
      <c r="P176" s="19">
        <v>45748</v>
      </c>
      <c r="Q176" s="40"/>
      <c r="R176" s="40"/>
      <c r="S176" s="42"/>
      <c r="T176" s="42"/>
      <c r="U176" s="42"/>
      <c r="V176" s="42"/>
      <c r="W176" s="42"/>
      <c r="X176" s="45"/>
      <c r="Y176" s="40"/>
    </row>
    <row r="177" spans="1:25" ht="15" customHeight="1" x14ac:dyDescent="0.25">
      <c r="A177" s="13">
        <v>228</v>
      </c>
      <c r="B177" s="14">
        <v>45742</v>
      </c>
      <c r="C177" s="37">
        <v>35421080</v>
      </c>
      <c r="D177" s="37">
        <f>VLOOKUP(C177,[1]profesores!B:B,1,0)</f>
        <v>35421080</v>
      </c>
      <c r="E177" s="37" t="str">
        <f>VLOOKUP(C177,[1]profesores!B:G,3,0)</f>
        <v>CORTES GARCIA CLAUDIA MARGARITA</v>
      </c>
      <c r="F177" s="16" t="s">
        <v>127</v>
      </c>
      <c r="G177" s="38" t="str">
        <f>VLOOKUP(F177,[1]cuc!B:C,2,0)</f>
        <v>0F87 DIPLOMADO GÉNERO, INTERSECCIONALIDAD Y DIFERENCIAS</v>
      </c>
      <c r="H177" s="38" t="str">
        <f>VLOOKUP(F177,[1]cuc!B:L,11,0)</f>
        <v>ESCUELA DE CIENCIAS HUMANAS</v>
      </c>
      <c r="I177" s="17" t="str">
        <f>VLOOKUP(F177,[1]cuc!B216:S894,18,0)</f>
        <v>ACT011</v>
      </c>
      <c r="J177" s="38" t="str">
        <f>VLOOKUP(F177,[1]cuc!B:E,4,0)</f>
        <v>DIPLOMADO (ABIERTO)</v>
      </c>
      <c r="K177" s="39" t="s">
        <v>30</v>
      </c>
      <c r="L177" s="17" t="s">
        <v>31</v>
      </c>
      <c r="M177" s="39">
        <f>VLOOKUP(F177,[1]cuc!B:J,9,0)</f>
        <v>96</v>
      </c>
      <c r="N177" s="46">
        <v>4</v>
      </c>
      <c r="O177" s="19">
        <v>45750</v>
      </c>
      <c r="P177" s="19">
        <v>45750</v>
      </c>
      <c r="Q177" s="40"/>
      <c r="R177" s="40"/>
      <c r="S177" s="42"/>
      <c r="T177" s="42"/>
      <c r="U177" s="42"/>
      <c r="V177" s="42"/>
      <c r="W177" s="42"/>
      <c r="X177" s="45"/>
      <c r="Y177" s="40"/>
    </row>
    <row r="178" spans="1:25" ht="15" customHeight="1" x14ac:dyDescent="0.25">
      <c r="A178" s="13">
        <v>229</v>
      </c>
      <c r="B178" s="14">
        <v>45742</v>
      </c>
      <c r="C178" s="37">
        <v>52382859</v>
      </c>
      <c r="D178" s="37">
        <f>VLOOKUP(C178,[1]profesores!B:B,1,0)</f>
        <v>52382859</v>
      </c>
      <c r="E178" s="37" t="str">
        <f>VLOOKUP(C178,[1]profesores!B:G,3,0)</f>
        <v>ORDONEZ VARGAS LAURA JIMENA</v>
      </c>
      <c r="F178" s="16" t="s">
        <v>127</v>
      </c>
      <c r="G178" s="38" t="str">
        <f>VLOOKUP(F178,[1]cuc!B:C,2,0)</f>
        <v>0F87 DIPLOMADO GÉNERO, INTERSECCIONALIDAD Y DIFERENCIAS</v>
      </c>
      <c r="H178" s="38" t="str">
        <f>VLOOKUP(F178,[1]cuc!B:L,11,0)</f>
        <v>ESCUELA DE CIENCIAS HUMANAS</v>
      </c>
      <c r="I178" s="17" t="str">
        <f>VLOOKUP(F178,[1]cuc!B217:S895,18,0)</f>
        <v>ACT011</v>
      </c>
      <c r="J178" s="38" t="str">
        <f>VLOOKUP(F178,[1]cuc!B:E,4,0)</f>
        <v>DIPLOMADO (ABIERTO)</v>
      </c>
      <c r="K178" s="39" t="s">
        <v>30</v>
      </c>
      <c r="L178" s="17" t="s">
        <v>31</v>
      </c>
      <c r="M178" s="39">
        <f>VLOOKUP(F178,[1]cuc!B:J,9,0)</f>
        <v>96</v>
      </c>
      <c r="N178" s="46">
        <v>3</v>
      </c>
      <c r="O178" s="19">
        <v>45757</v>
      </c>
      <c r="P178" s="19">
        <v>45757</v>
      </c>
      <c r="Q178" s="40"/>
      <c r="R178" s="40"/>
      <c r="S178" s="42"/>
      <c r="T178" s="42"/>
      <c r="U178" s="42"/>
      <c r="V178" s="42"/>
      <c r="W178" s="42"/>
      <c r="X178" s="45"/>
      <c r="Y178" s="40"/>
    </row>
    <row r="179" spans="1:25" ht="15" customHeight="1" x14ac:dyDescent="0.25">
      <c r="A179" s="13">
        <v>230</v>
      </c>
      <c r="B179" s="14">
        <v>45742</v>
      </c>
      <c r="C179" s="37">
        <v>52382859</v>
      </c>
      <c r="D179" s="37">
        <f>VLOOKUP(C179,[1]profesores!B:B,1,0)</f>
        <v>52382859</v>
      </c>
      <c r="E179" s="37" t="str">
        <f>VLOOKUP(C179,[1]profesores!B:G,3,0)</f>
        <v>ORDONEZ VARGAS LAURA JIMENA</v>
      </c>
      <c r="F179" s="16" t="s">
        <v>127</v>
      </c>
      <c r="G179" s="38" t="str">
        <f>VLOOKUP(F179,[1]cuc!B:C,2,0)</f>
        <v>0F87 DIPLOMADO GÉNERO, INTERSECCIONALIDAD Y DIFERENCIAS</v>
      </c>
      <c r="H179" s="38" t="str">
        <f>VLOOKUP(F179,[1]cuc!B:L,11,0)</f>
        <v>ESCUELA DE CIENCIAS HUMANAS</v>
      </c>
      <c r="I179" s="17" t="str">
        <f>VLOOKUP(F179,[1]cuc!B218:S896,18,0)</f>
        <v>ACT011</v>
      </c>
      <c r="J179" s="38" t="str">
        <f>VLOOKUP(F179,[1]cuc!B:E,4,0)</f>
        <v>DIPLOMADO (ABIERTO)</v>
      </c>
      <c r="K179" s="39" t="s">
        <v>30</v>
      </c>
      <c r="L179" s="17" t="s">
        <v>31</v>
      </c>
      <c r="M179" s="39">
        <f>VLOOKUP(F179,[1]cuc!B:J,9,0)</f>
        <v>96</v>
      </c>
      <c r="N179" s="46">
        <v>4</v>
      </c>
      <c r="O179" s="19">
        <v>45771</v>
      </c>
      <c r="P179" s="19">
        <v>45771</v>
      </c>
      <c r="Q179" s="40"/>
      <c r="R179" s="40"/>
      <c r="S179" s="42"/>
      <c r="T179" s="42"/>
      <c r="U179" s="42"/>
      <c r="V179" s="42"/>
      <c r="W179" s="42"/>
      <c r="X179" s="45"/>
      <c r="Y179" s="40"/>
    </row>
    <row r="180" spans="1:25" ht="15" customHeight="1" x14ac:dyDescent="0.25">
      <c r="A180" s="13">
        <v>231</v>
      </c>
      <c r="B180" s="14">
        <v>45742</v>
      </c>
      <c r="C180" s="37">
        <v>79938648</v>
      </c>
      <c r="D180" s="37">
        <f>VLOOKUP(C180,[1]profesores!B:B,1,0)</f>
        <v>79938648</v>
      </c>
      <c r="E180" s="37" t="str">
        <f>VLOOKUP(C180,[1]profesores!B:G,3,0)</f>
        <v>RODRIGUEZ RONDON FLORA VIOLETA</v>
      </c>
      <c r="F180" s="16" t="s">
        <v>127</v>
      </c>
      <c r="G180" s="38" t="str">
        <f>VLOOKUP(F180,[1]cuc!B:C,2,0)</f>
        <v>0F87 DIPLOMADO GÉNERO, INTERSECCIONALIDAD Y DIFERENCIAS</v>
      </c>
      <c r="H180" s="38" t="str">
        <f>VLOOKUP(F180,[1]cuc!B:L,11,0)</f>
        <v>ESCUELA DE CIENCIAS HUMANAS</v>
      </c>
      <c r="I180" s="17" t="str">
        <f>VLOOKUP(F180,[1]cuc!B219:S897,18,0)</f>
        <v>ACT011</v>
      </c>
      <c r="J180" s="38" t="str">
        <f>VLOOKUP(F180,[1]cuc!B:E,4,0)</f>
        <v>DIPLOMADO (ABIERTO)</v>
      </c>
      <c r="K180" s="39" t="s">
        <v>30</v>
      </c>
      <c r="L180" s="17" t="s">
        <v>31</v>
      </c>
      <c r="M180" s="39">
        <f>VLOOKUP(F180,[1]cuc!B:J,9,0)</f>
        <v>96</v>
      </c>
      <c r="N180" s="46">
        <v>3</v>
      </c>
      <c r="O180" s="19">
        <v>45776</v>
      </c>
      <c r="P180" s="19">
        <v>45776</v>
      </c>
      <c r="Q180" s="40"/>
      <c r="R180" s="40"/>
      <c r="S180" s="42"/>
      <c r="T180" s="42"/>
      <c r="U180" s="42"/>
      <c r="V180" s="42"/>
      <c r="W180" s="42"/>
      <c r="X180" s="45"/>
      <c r="Y180" s="40"/>
    </row>
    <row r="181" spans="1:25" ht="15" customHeight="1" x14ac:dyDescent="0.25">
      <c r="A181" s="13">
        <v>232</v>
      </c>
      <c r="B181" s="14">
        <v>45742</v>
      </c>
      <c r="C181" s="37">
        <v>79938648</v>
      </c>
      <c r="D181" s="37">
        <f>VLOOKUP(C181,[1]profesores!B:B,1,0)</f>
        <v>79938648</v>
      </c>
      <c r="E181" s="37" t="str">
        <f>VLOOKUP(C181,[1]profesores!B:G,3,0)</f>
        <v>RODRIGUEZ RONDON FLORA VIOLETA</v>
      </c>
      <c r="F181" s="16" t="s">
        <v>127</v>
      </c>
      <c r="G181" s="38" t="str">
        <f>VLOOKUP(F181,[1]cuc!B:C,2,0)</f>
        <v>0F87 DIPLOMADO GÉNERO, INTERSECCIONALIDAD Y DIFERENCIAS</v>
      </c>
      <c r="H181" s="38" t="str">
        <f>VLOOKUP(F181,[1]cuc!B:L,11,0)</f>
        <v>ESCUELA DE CIENCIAS HUMANAS</v>
      </c>
      <c r="I181" s="17" t="str">
        <f>VLOOKUP(F181,[1]cuc!B220:S898,18,0)</f>
        <v>ACT011</v>
      </c>
      <c r="J181" s="38" t="str">
        <f>VLOOKUP(F181,[1]cuc!B:E,4,0)</f>
        <v>DIPLOMADO (ABIERTO)</v>
      </c>
      <c r="K181" s="39" t="s">
        <v>30</v>
      </c>
      <c r="L181" s="17" t="s">
        <v>31</v>
      </c>
      <c r="M181" s="39">
        <f>VLOOKUP(F181,[1]cuc!B:J,9,0)</f>
        <v>96</v>
      </c>
      <c r="N181" s="46">
        <v>3</v>
      </c>
      <c r="O181" s="19">
        <v>45783</v>
      </c>
      <c r="P181" s="19">
        <v>45783</v>
      </c>
      <c r="Q181" s="40"/>
      <c r="R181" s="40"/>
      <c r="S181" s="42"/>
      <c r="T181" s="42"/>
      <c r="U181" s="42"/>
      <c r="V181" s="42"/>
      <c r="W181" s="42"/>
      <c r="X181" s="45"/>
      <c r="Y181" s="40"/>
    </row>
    <row r="182" spans="1:25" ht="15" customHeight="1" x14ac:dyDescent="0.25">
      <c r="A182" s="13">
        <v>233</v>
      </c>
      <c r="B182" s="14">
        <v>45742</v>
      </c>
      <c r="C182" s="37">
        <v>79938648</v>
      </c>
      <c r="D182" s="37">
        <f>VLOOKUP(C182,[1]profesores!B:B,1,0)</f>
        <v>79938648</v>
      </c>
      <c r="E182" s="37" t="str">
        <f>VLOOKUP(C182,[1]profesores!B:G,3,0)</f>
        <v>RODRIGUEZ RONDON FLORA VIOLETA</v>
      </c>
      <c r="F182" s="16" t="s">
        <v>127</v>
      </c>
      <c r="G182" s="38" t="str">
        <f>VLOOKUP(F182,[1]cuc!B:C,2,0)</f>
        <v>0F87 DIPLOMADO GÉNERO, INTERSECCIONALIDAD Y DIFERENCIAS</v>
      </c>
      <c r="H182" s="38" t="str">
        <f>VLOOKUP(F182,[1]cuc!B:L,11,0)</f>
        <v>ESCUELA DE CIENCIAS HUMANAS</v>
      </c>
      <c r="I182" s="17" t="str">
        <f>VLOOKUP(F182,[1]cuc!B221:S899,18,0)</f>
        <v>ACT011</v>
      </c>
      <c r="J182" s="38" t="str">
        <f>VLOOKUP(F182,[1]cuc!B:E,4,0)</f>
        <v>DIPLOMADO (ABIERTO)</v>
      </c>
      <c r="K182" s="39" t="s">
        <v>30</v>
      </c>
      <c r="L182" s="17" t="s">
        <v>31</v>
      </c>
      <c r="M182" s="39">
        <f>VLOOKUP(F182,[1]cuc!B:J,9,0)</f>
        <v>96</v>
      </c>
      <c r="N182" s="46">
        <v>3</v>
      </c>
      <c r="O182" s="19">
        <v>45785</v>
      </c>
      <c r="P182" s="19">
        <v>45785</v>
      </c>
      <c r="Q182" s="40"/>
      <c r="R182" s="40"/>
      <c r="S182" s="42"/>
      <c r="T182" s="42"/>
      <c r="U182" s="42"/>
      <c r="V182" s="42"/>
      <c r="W182" s="42"/>
      <c r="X182" s="45"/>
      <c r="Y182" s="40"/>
    </row>
    <row r="183" spans="1:25" ht="15" customHeight="1" x14ac:dyDescent="0.25">
      <c r="A183" s="13">
        <v>234</v>
      </c>
      <c r="B183" s="14">
        <v>45742</v>
      </c>
      <c r="C183" s="37">
        <v>79938648</v>
      </c>
      <c r="D183" s="37">
        <f>VLOOKUP(C183,[1]profesores!B:B,1,0)</f>
        <v>79938648</v>
      </c>
      <c r="E183" s="37" t="str">
        <f>VLOOKUP(C183,[1]profesores!B:G,3,0)</f>
        <v>RODRIGUEZ RONDON FLORA VIOLETA</v>
      </c>
      <c r="F183" s="16" t="s">
        <v>127</v>
      </c>
      <c r="G183" s="38" t="str">
        <f>VLOOKUP(F183,[1]cuc!B:C,2,0)</f>
        <v>0F87 DIPLOMADO GÉNERO, INTERSECCIONALIDAD Y DIFERENCIAS</v>
      </c>
      <c r="H183" s="38" t="str">
        <f>VLOOKUP(F183,[1]cuc!B:L,11,0)</f>
        <v>ESCUELA DE CIENCIAS HUMANAS</v>
      </c>
      <c r="I183" s="17" t="str">
        <f>VLOOKUP(F183,[1]cuc!B222:S900,18,0)</f>
        <v>ACT011</v>
      </c>
      <c r="J183" s="38" t="str">
        <f>VLOOKUP(F183,[1]cuc!B:E,4,0)</f>
        <v>DIPLOMADO (ABIERTO)</v>
      </c>
      <c r="K183" s="39" t="s">
        <v>30</v>
      </c>
      <c r="L183" s="17" t="s">
        <v>31</v>
      </c>
      <c r="M183" s="39">
        <f>VLOOKUP(F183,[1]cuc!B:J,9,0)</f>
        <v>96</v>
      </c>
      <c r="N183" s="46">
        <v>3</v>
      </c>
      <c r="O183" s="19">
        <v>45790</v>
      </c>
      <c r="P183" s="19">
        <v>45790</v>
      </c>
      <c r="Q183" s="40"/>
      <c r="R183" s="40"/>
      <c r="S183" s="42"/>
      <c r="T183" s="42"/>
      <c r="U183" s="42"/>
      <c r="V183" s="42"/>
      <c r="W183" s="42"/>
      <c r="X183" s="45"/>
      <c r="Y183" s="40"/>
    </row>
    <row r="184" spans="1:25" ht="15" customHeight="1" x14ac:dyDescent="0.25">
      <c r="A184" s="13">
        <v>235</v>
      </c>
      <c r="B184" s="14">
        <v>45742</v>
      </c>
      <c r="C184" s="37">
        <v>35421080</v>
      </c>
      <c r="D184" s="37">
        <f>VLOOKUP(C184,[1]profesores!B:B,1,0)</f>
        <v>35421080</v>
      </c>
      <c r="E184" s="37" t="str">
        <f>VLOOKUP(C184,[1]profesores!B:G,3,0)</f>
        <v>CORTES GARCIA CLAUDIA MARGARITA</v>
      </c>
      <c r="F184" s="16" t="s">
        <v>127</v>
      </c>
      <c r="G184" s="38" t="str">
        <f>VLOOKUP(F184,[1]cuc!B:C,2,0)</f>
        <v>0F87 DIPLOMADO GÉNERO, INTERSECCIONALIDAD Y DIFERENCIAS</v>
      </c>
      <c r="H184" s="38" t="str">
        <f>VLOOKUP(F184,[1]cuc!B:L,11,0)</f>
        <v>ESCUELA DE CIENCIAS HUMANAS</v>
      </c>
      <c r="I184" s="17" t="str">
        <f>VLOOKUP(F184,[1]cuc!B223:S901,18,0)</f>
        <v>ACT011</v>
      </c>
      <c r="J184" s="38" t="str">
        <f>VLOOKUP(F184,[1]cuc!B:E,4,0)</f>
        <v>DIPLOMADO (ABIERTO)</v>
      </c>
      <c r="K184" s="39" t="s">
        <v>30</v>
      </c>
      <c r="L184" s="17" t="s">
        <v>31</v>
      </c>
      <c r="M184" s="39">
        <f>VLOOKUP(F184,[1]cuc!B:J,9,0)</f>
        <v>96</v>
      </c>
      <c r="N184" s="46">
        <v>4</v>
      </c>
      <c r="O184" s="19">
        <v>45792</v>
      </c>
      <c r="P184" s="19">
        <v>45792</v>
      </c>
      <c r="Q184" s="40"/>
      <c r="R184" s="40"/>
      <c r="S184" s="42"/>
      <c r="T184" s="42"/>
      <c r="U184" s="42"/>
      <c r="V184" s="42"/>
      <c r="W184" s="42"/>
      <c r="X184" s="45"/>
      <c r="Y184" s="40"/>
    </row>
    <row r="185" spans="1:25" ht="15" customHeight="1" x14ac:dyDescent="0.25">
      <c r="A185" s="13">
        <v>236</v>
      </c>
      <c r="B185" s="14">
        <v>45742</v>
      </c>
      <c r="C185" s="37">
        <v>52382859</v>
      </c>
      <c r="D185" s="37">
        <f>VLOOKUP(C185,[1]profesores!B:B,1,0)</f>
        <v>52382859</v>
      </c>
      <c r="E185" s="37" t="str">
        <f>VLOOKUP(C185,[1]profesores!B:G,3,0)</f>
        <v>ORDONEZ VARGAS LAURA JIMENA</v>
      </c>
      <c r="F185" s="16" t="s">
        <v>127</v>
      </c>
      <c r="G185" s="38" t="str">
        <f>VLOOKUP(F185,[1]cuc!B:C,2,0)</f>
        <v>0F87 DIPLOMADO GÉNERO, INTERSECCIONALIDAD Y DIFERENCIAS</v>
      </c>
      <c r="H185" s="38" t="str">
        <f>VLOOKUP(F185,[1]cuc!B:L,11,0)</f>
        <v>ESCUELA DE CIENCIAS HUMANAS</v>
      </c>
      <c r="I185" s="17" t="str">
        <f>VLOOKUP(F185,[1]cuc!B224:S902,18,0)</f>
        <v>ACT011</v>
      </c>
      <c r="J185" s="38" t="str">
        <f>VLOOKUP(F185,[1]cuc!B:E,4,0)</f>
        <v>DIPLOMADO (ABIERTO)</v>
      </c>
      <c r="K185" s="39" t="s">
        <v>30</v>
      </c>
      <c r="L185" s="17" t="s">
        <v>31</v>
      </c>
      <c r="M185" s="39">
        <f>VLOOKUP(F185,[1]cuc!B:J,9,0)</f>
        <v>96</v>
      </c>
      <c r="N185" s="46">
        <v>3</v>
      </c>
      <c r="O185" s="19">
        <v>45804</v>
      </c>
      <c r="P185" s="19">
        <v>45804</v>
      </c>
      <c r="Q185" s="40"/>
      <c r="R185" s="40"/>
      <c r="S185" s="42"/>
      <c r="T185" s="42"/>
      <c r="U185" s="42"/>
      <c r="V185" s="42"/>
      <c r="W185" s="42"/>
      <c r="X185" s="45"/>
      <c r="Y185" s="40"/>
    </row>
    <row r="186" spans="1:25" ht="15" customHeight="1" x14ac:dyDescent="0.25">
      <c r="A186" s="13">
        <v>237</v>
      </c>
      <c r="B186" s="14">
        <v>45742</v>
      </c>
      <c r="C186" s="37">
        <v>52382859</v>
      </c>
      <c r="D186" s="37">
        <f>VLOOKUP(C186,[1]profesores!B:B,1,0)</f>
        <v>52382859</v>
      </c>
      <c r="E186" s="37" t="str">
        <f>VLOOKUP(C186,[1]profesores!B:G,3,0)</f>
        <v>ORDONEZ VARGAS LAURA JIMENA</v>
      </c>
      <c r="F186" s="16" t="s">
        <v>127</v>
      </c>
      <c r="G186" s="38" t="str">
        <f>VLOOKUP(F186,[1]cuc!B:C,2,0)</f>
        <v>0F87 DIPLOMADO GÉNERO, INTERSECCIONALIDAD Y DIFERENCIAS</v>
      </c>
      <c r="H186" s="38" t="str">
        <f>VLOOKUP(F186,[1]cuc!B:L,11,0)</f>
        <v>ESCUELA DE CIENCIAS HUMANAS</v>
      </c>
      <c r="I186" s="17" t="str">
        <f>VLOOKUP(F186,[1]cuc!B225:S903,18,0)</f>
        <v>ACT011</v>
      </c>
      <c r="J186" s="38" t="str">
        <f>VLOOKUP(F186,[1]cuc!B:E,4,0)</f>
        <v>DIPLOMADO (ABIERTO)</v>
      </c>
      <c r="K186" s="39" t="s">
        <v>30</v>
      </c>
      <c r="L186" s="17" t="s">
        <v>31</v>
      </c>
      <c r="M186" s="39">
        <f>VLOOKUP(F186,[1]cuc!B:J,9,0)</f>
        <v>96</v>
      </c>
      <c r="N186" s="46">
        <v>3</v>
      </c>
      <c r="O186" s="19">
        <v>45806</v>
      </c>
      <c r="P186" s="19">
        <v>45806</v>
      </c>
      <c r="Q186" s="40"/>
      <c r="R186" s="40"/>
      <c r="S186" s="42"/>
      <c r="T186" s="42"/>
      <c r="U186" s="42"/>
      <c r="V186" s="42"/>
      <c r="W186" s="42"/>
      <c r="X186" s="45"/>
      <c r="Y186" s="40"/>
    </row>
    <row r="187" spans="1:25" ht="15" customHeight="1" x14ac:dyDescent="0.25">
      <c r="A187" s="13">
        <v>238</v>
      </c>
      <c r="B187" s="14">
        <v>45742</v>
      </c>
      <c r="C187" s="37">
        <v>52382859</v>
      </c>
      <c r="D187" s="37">
        <f>VLOOKUP(C187,[1]profesores!B:B,1,0)</f>
        <v>52382859</v>
      </c>
      <c r="E187" s="37" t="str">
        <f>VLOOKUP(C187,[1]profesores!B:G,3,0)</f>
        <v>ORDONEZ VARGAS LAURA JIMENA</v>
      </c>
      <c r="F187" s="16" t="s">
        <v>127</v>
      </c>
      <c r="G187" s="38" t="str">
        <f>VLOOKUP(F187,[1]cuc!B:C,2,0)</f>
        <v>0F87 DIPLOMADO GÉNERO, INTERSECCIONALIDAD Y DIFERENCIAS</v>
      </c>
      <c r="H187" s="38" t="str">
        <f>VLOOKUP(F187,[1]cuc!B:L,11,0)</f>
        <v>ESCUELA DE CIENCIAS HUMANAS</v>
      </c>
      <c r="I187" s="17" t="str">
        <f>VLOOKUP(F187,[1]cuc!B226:S904,18,0)</f>
        <v>ACT011</v>
      </c>
      <c r="J187" s="38" t="str">
        <f>VLOOKUP(F187,[1]cuc!B:E,4,0)</f>
        <v>DIPLOMADO (ABIERTO)</v>
      </c>
      <c r="K187" s="39" t="s">
        <v>30</v>
      </c>
      <c r="L187" s="17" t="s">
        <v>31</v>
      </c>
      <c r="M187" s="39">
        <f>VLOOKUP(F187,[1]cuc!B:J,9,0)</f>
        <v>96</v>
      </c>
      <c r="N187" s="46">
        <v>3</v>
      </c>
      <c r="O187" s="19">
        <v>45811</v>
      </c>
      <c r="P187" s="19">
        <v>45811</v>
      </c>
      <c r="Q187" s="40"/>
      <c r="R187" s="40"/>
      <c r="S187" s="42"/>
      <c r="T187" s="42"/>
      <c r="U187" s="42"/>
      <c r="V187" s="42"/>
      <c r="W187" s="42"/>
      <c r="X187" s="45"/>
      <c r="Y187" s="40"/>
    </row>
    <row r="188" spans="1:25" ht="15" customHeight="1" x14ac:dyDescent="0.25">
      <c r="A188" s="13">
        <v>239</v>
      </c>
      <c r="B188" s="14">
        <v>45742</v>
      </c>
      <c r="C188" s="37">
        <v>52382859</v>
      </c>
      <c r="D188" s="37">
        <f>VLOOKUP(C188,[1]profesores!B:B,1,0)</f>
        <v>52382859</v>
      </c>
      <c r="E188" s="37" t="str">
        <f>VLOOKUP(C188,[1]profesores!B:G,3,0)</f>
        <v>ORDONEZ VARGAS LAURA JIMENA</v>
      </c>
      <c r="F188" s="16" t="s">
        <v>127</v>
      </c>
      <c r="G188" s="38" t="str">
        <f>VLOOKUP(F188,[1]cuc!B:C,2,0)</f>
        <v>0F87 DIPLOMADO GÉNERO, INTERSECCIONALIDAD Y DIFERENCIAS</v>
      </c>
      <c r="H188" s="38" t="str">
        <f>VLOOKUP(F188,[1]cuc!B:L,11,0)</f>
        <v>ESCUELA DE CIENCIAS HUMANAS</v>
      </c>
      <c r="I188" s="17" t="str">
        <f>VLOOKUP(F188,[1]cuc!B227:S905,18,0)</f>
        <v>ACT011</v>
      </c>
      <c r="J188" s="38" t="str">
        <f>VLOOKUP(F188,[1]cuc!B:E,4,0)</f>
        <v>DIPLOMADO (ABIERTO)</v>
      </c>
      <c r="K188" s="39" t="s">
        <v>30</v>
      </c>
      <c r="L188" s="17" t="s">
        <v>31</v>
      </c>
      <c r="M188" s="39">
        <f>VLOOKUP(F188,[1]cuc!B:J,9,0)</f>
        <v>96</v>
      </c>
      <c r="N188" s="46">
        <v>3</v>
      </c>
      <c r="O188" s="19">
        <v>45813</v>
      </c>
      <c r="P188" s="19">
        <v>45813</v>
      </c>
      <c r="Q188" s="40"/>
      <c r="R188" s="40"/>
      <c r="S188" s="42"/>
      <c r="T188" s="42"/>
      <c r="U188" s="42"/>
      <c r="V188" s="42"/>
      <c r="W188" s="42"/>
      <c r="X188" s="45"/>
      <c r="Y188" s="40"/>
    </row>
    <row r="189" spans="1:25" ht="15" customHeight="1" x14ac:dyDescent="0.25">
      <c r="A189" s="13">
        <v>240</v>
      </c>
      <c r="B189" s="14">
        <v>45742</v>
      </c>
      <c r="C189" s="37">
        <v>52382859</v>
      </c>
      <c r="D189" s="37">
        <f>VLOOKUP(C189,[1]profesores!B:B,1,0)</f>
        <v>52382859</v>
      </c>
      <c r="E189" s="37" t="str">
        <f>VLOOKUP(C189,[1]profesores!B:G,3,0)</f>
        <v>ORDONEZ VARGAS LAURA JIMENA</v>
      </c>
      <c r="F189" s="16" t="s">
        <v>127</v>
      </c>
      <c r="G189" s="38" t="str">
        <f>VLOOKUP(F189,[1]cuc!B:C,2,0)</f>
        <v>0F87 DIPLOMADO GÉNERO, INTERSECCIONALIDAD Y DIFERENCIAS</v>
      </c>
      <c r="H189" s="38" t="str">
        <f>VLOOKUP(F189,[1]cuc!B:L,11,0)</f>
        <v>ESCUELA DE CIENCIAS HUMANAS</v>
      </c>
      <c r="I189" s="17" t="str">
        <f>VLOOKUP(F189,[1]cuc!B228:S906,18,0)</f>
        <v>ACT011</v>
      </c>
      <c r="J189" s="38" t="str">
        <f>VLOOKUP(F189,[1]cuc!B:E,4,0)</f>
        <v>DIPLOMADO (ABIERTO)</v>
      </c>
      <c r="K189" s="39" t="s">
        <v>30</v>
      </c>
      <c r="L189" s="17" t="s">
        <v>31</v>
      </c>
      <c r="M189" s="39">
        <f>VLOOKUP(F189,[1]cuc!B:J,9,0)</f>
        <v>96</v>
      </c>
      <c r="N189" s="46">
        <v>3</v>
      </c>
      <c r="O189" s="19">
        <v>45825</v>
      </c>
      <c r="P189" s="19">
        <v>45825</v>
      </c>
      <c r="Q189" s="40"/>
      <c r="R189" s="40"/>
      <c r="S189" s="42"/>
      <c r="T189" s="42"/>
      <c r="U189" s="42"/>
      <c r="V189" s="42"/>
      <c r="W189" s="42"/>
      <c r="X189" s="45"/>
      <c r="Y189" s="40"/>
    </row>
    <row r="190" spans="1:25" ht="15" customHeight="1" x14ac:dyDescent="0.25">
      <c r="A190" s="13">
        <v>241</v>
      </c>
      <c r="B190" s="14">
        <v>45742</v>
      </c>
      <c r="C190" s="37">
        <v>35421080</v>
      </c>
      <c r="D190" s="37">
        <f>VLOOKUP(C190,[1]profesores!B:B,1,0)</f>
        <v>35421080</v>
      </c>
      <c r="E190" s="37" t="str">
        <f>VLOOKUP(C190,[1]profesores!B:G,3,0)</f>
        <v>CORTES GARCIA CLAUDIA MARGARITA</v>
      </c>
      <c r="F190" s="16" t="s">
        <v>127</v>
      </c>
      <c r="G190" s="38" t="str">
        <f>VLOOKUP(F190,[1]cuc!B:C,2,0)</f>
        <v>0F87 DIPLOMADO GÉNERO, INTERSECCIONALIDAD Y DIFERENCIAS</v>
      </c>
      <c r="H190" s="38" t="str">
        <f>VLOOKUP(F190,[1]cuc!B:L,11,0)</f>
        <v>ESCUELA DE CIENCIAS HUMANAS</v>
      </c>
      <c r="I190" s="17" t="str">
        <f>VLOOKUP(F190,[1]cuc!B229:S907,18,0)</f>
        <v>ACT011</v>
      </c>
      <c r="J190" s="38" t="str">
        <f>VLOOKUP(F190,[1]cuc!B:E,4,0)</f>
        <v>DIPLOMADO (ABIERTO)</v>
      </c>
      <c r="K190" s="39" t="s">
        <v>30</v>
      </c>
      <c r="L190" s="17" t="s">
        <v>31</v>
      </c>
      <c r="M190" s="39">
        <f>VLOOKUP(F190,[1]cuc!B:J,9,0)</f>
        <v>96</v>
      </c>
      <c r="N190" s="46">
        <v>4</v>
      </c>
      <c r="O190" s="19">
        <v>45827</v>
      </c>
      <c r="P190" s="19">
        <v>45827</v>
      </c>
      <c r="Q190" s="40"/>
      <c r="R190" s="40"/>
      <c r="S190" s="42"/>
      <c r="T190" s="42"/>
      <c r="U190" s="42"/>
      <c r="V190" s="42"/>
      <c r="W190" s="42"/>
      <c r="X190" s="45"/>
      <c r="Y190" s="40"/>
    </row>
    <row r="191" spans="1:25" ht="15" customHeight="1" x14ac:dyDescent="0.25">
      <c r="A191" s="13">
        <v>242</v>
      </c>
      <c r="B191" s="14">
        <v>45742</v>
      </c>
      <c r="C191" s="37">
        <v>79938648</v>
      </c>
      <c r="D191" s="37">
        <f>VLOOKUP(C191,[1]profesores!B:B,1,0)</f>
        <v>79938648</v>
      </c>
      <c r="E191" s="37" t="str">
        <f>VLOOKUP(C191,[1]profesores!B:G,3,0)</f>
        <v>RODRIGUEZ RONDON FLORA VIOLETA</v>
      </c>
      <c r="F191" s="16" t="s">
        <v>127</v>
      </c>
      <c r="G191" s="38" t="str">
        <f>VLOOKUP(F191,[1]cuc!B:C,2,0)</f>
        <v>0F87 DIPLOMADO GÉNERO, INTERSECCIONALIDAD Y DIFERENCIAS</v>
      </c>
      <c r="H191" s="38" t="str">
        <f>VLOOKUP(F191,[1]cuc!B:L,11,0)</f>
        <v>ESCUELA DE CIENCIAS HUMANAS</v>
      </c>
      <c r="I191" s="17" t="str">
        <f>VLOOKUP(F191,[1]cuc!B230:S908,18,0)</f>
        <v>ACT011</v>
      </c>
      <c r="J191" s="38" t="str">
        <f>VLOOKUP(F191,[1]cuc!B:E,4,0)</f>
        <v>DIPLOMADO (ABIERTO)</v>
      </c>
      <c r="K191" s="39" t="s">
        <v>30</v>
      </c>
      <c r="L191" s="17" t="s">
        <v>31</v>
      </c>
      <c r="M191" s="39">
        <f>VLOOKUP(F191,[1]cuc!B:J,9,0)</f>
        <v>96</v>
      </c>
      <c r="N191" s="46">
        <v>3</v>
      </c>
      <c r="O191" s="19">
        <v>45848</v>
      </c>
      <c r="P191" s="19">
        <v>45848</v>
      </c>
      <c r="Q191" s="40"/>
      <c r="R191" s="40"/>
      <c r="S191" s="42"/>
      <c r="T191" s="42"/>
      <c r="U191" s="42"/>
      <c r="V191" s="42"/>
      <c r="W191" s="42"/>
      <c r="X191" s="45"/>
      <c r="Y191" s="40"/>
    </row>
    <row r="192" spans="1:25" ht="15" customHeight="1" x14ac:dyDescent="0.25">
      <c r="A192" s="13">
        <v>243</v>
      </c>
      <c r="B192" s="14">
        <v>45742</v>
      </c>
      <c r="C192" s="37">
        <v>35421080</v>
      </c>
      <c r="D192" s="37">
        <f>VLOOKUP(C192,[1]profesores!B:B,1,0)</f>
        <v>35421080</v>
      </c>
      <c r="E192" s="37" t="str">
        <f>VLOOKUP(C192,[1]profesores!B:G,3,0)</f>
        <v>CORTES GARCIA CLAUDIA MARGARITA</v>
      </c>
      <c r="F192" s="16" t="s">
        <v>127</v>
      </c>
      <c r="G192" s="38" t="str">
        <f>VLOOKUP(F192,[1]cuc!B:C,2,0)</f>
        <v>0F87 DIPLOMADO GÉNERO, INTERSECCIONALIDAD Y DIFERENCIAS</v>
      </c>
      <c r="H192" s="38" t="str">
        <f>VLOOKUP(F192,[1]cuc!B:L,11,0)</f>
        <v>ESCUELA DE CIENCIAS HUMANAS</v>
      </c>
      <c r="I192" s="17" t="str">
        <f>VLOOKUP(F192,[1]cuc!B231:S909,18,0)</f>
        <v>ACT011</v>
      </c>
      <c r="J192" s="38" t="str">
        <f>VLOOKUP(F192,[1]cuc!B:E,4,0)</f>
        <v>DIPLOMADO (ABIERTO)</v>
      </c>
      <c r="K192" s="39" t="s">
        <v>30</v>
      </c>
      <c r="L192" s="17" t="s">
        <v>31</v>
      </c>
      <c r="M192" s="39">
        <f>VLOOKUP(F192,[1]cuc!B:J,9,0)</f>
        <v>96</v>
      </c>
      <c r="N192" s="46">
        <v>3</v>
      </c>
      <c r="O192" s="19">
        <v>45853</v>
      </c>
      <c r="P192" s="19">
        <v>45853</v>
      </c>
      <c r="Q192" s="40"/>
      <c r="R192" s="40"/>
      <c r="S192" s="42"/>
      <c r="T192" s="42"/>
      <c r="U192" s="42"/>
      <c r="V192" s="42"/>
      <c r="W192" s="42"/>
      <c r="X192" s="45"/>
      <c r="Y192" s="40"/>
    </row>
    <row r="193" spans="1:25" ht="15" customHeight="1" x14ac:dyDescent="0.25">
      <c r="A193" s="13">
        <v>244</v>
      </c>
      <c r="B193" s="14">
        <v>45742</v>
      </c>
      <c r="C193" s="37">
        <v>52382859</v>
      </c>
      <c r="D193" s="37">
        <f>VLOOKUP(C193,[1]profesores!B:B,1,0)</f>
        <v>52382859</v>
      </c>
      <c r="E193" s="37" t="str">
        <f>VLOOKUP(C193,[1]profesores!B:G,3,0)</f>
        <v>ORDONEZ VARGAS LAURA JIMENA</v>
      </c>
      <c r="F193" s="16" t="s">
        <v>127</v>
      </c>
      <c r="G193" s="38" t="str">
        <f>VLOOKUP(F193,[1]cuc!B:C,2,0)</f>
        <v>0F87 DIPLOMADO GÉNERO, INTERSECCIONALIDAD Y DIFERENCIAS</v>
      </c>
      <c r="H193" s="38" t="str">
        <f>VLOOKUP(F193,[1]cuc!B:L,11,0)</f>
        <v>ESCUELA DE CIENCIAS HUMANAS</v>
      </c>
      <c r="I193" s="17" t="str">
        <f>VLOOKUP(F193,[1]cuc!B232:S910,18,0)</f>
        <v>ACT011</v>
      </c>
      <c r="J193" s="38" t="str">
        <f>VLOOKUP(F193,[1]cuc!B:E,4,0)</f>
        <v>DIPLOMADO (ABIERTO)</v>
      </c>
      <c r="K193" s="39" t="s">
        <v>30</v>
      </c>
      <c r="L193" s="17" t="s">
        <v>31</v>
      </c>
      <c r="M193" s="39">
        <f>VLOOKUP(F193,[1]cuc!B:J,9,0)</f>
        <v>96</v>
      </c>
      <c r="N193" s="46">
        <v>2</v>
      </c>
      <c r="O193" s="19">
        <v>45855</v>
      </c>
      <c r="P193" s="19">
        <v>45855</v>
      </c>
      <c r="Q193" s="40"/>
      <c r="R193" s="40"/>
      <c r="S193" s="42"/>
      <c r="T193" s="42"/>
      <c r="U193" s="42"/>
      <c r="V193" s="42"/>
      <c r="W193" s="42"/>
      <c r="X193" s="45"/>
      <c r="Y193" s="40"/>
    </row>
    <row r="194" spans="1:25" ht="15" customHeight="1" x14ac:dyDescent="0.25">
      <c r="A194" s="13">
        <v>245</v>
      </c>
      <c r="B194" s="14">
        <v>45742</v>
      </c>
      <c r="C194" s="37">
        <v>79886056</v>
      </c>
      <c r="D194" s="37">
        <f>VLOOKUP(C194,[1]profesores!B:B,1,0)</f>
        <v>79886056</v>
      </c>
      <c r="E194" s="37" t="str">
        <f>VLOOKUP(C194,[1]profesores!B:G,3,0)</f>
        <v>RINCON CARDENAS ERICK RICHARD ALEXIS</v>
      </c>
      <c r="F194" s="16" t="s">
        <v>128</v>
      </c>
      <c r="G194" s="38" t="str">
        <f>VLOOKUP(F194,[1]cuc!B:C,2,0)</f>
        <v>0F93 DIPLOMADO EN DERECHO INFORMATICO Y CIBERSEGURIDAD</v>
      </c>
      <c r="H194" s="38" t="str">
        <f>VLOOKUP(F194,[1]cuc!B:L,11,0)</f>
        <v>JURISPRUDENCIA</v>
      </c>
      <c r="I194" s="17" t="str">
        <f>VLOOKUP(F194,[1]cuc!B233:S911,18,0)</f>
        <v>AJT011</v>
      </c>
      <c r="J194" s="38" t="str">
        <f>VLOOKUP(F194,[1]cuc!B:E,4,0)</f>
        <v>DIPLOMADO (ABIERTO)</v>
      </c>
      <c r="K194" s="39" t="s">
        <v>37</v>
      </c>
      <c r="L194" s="40"/>
      <c r="M194" s="39">
        <f>VLOOKUP(F194,[1]cuc!B:J,9,0)</f>
        <v>84</v>
      </c>
      <c r="N194" s="46">
        <v>6.72</v>
      </c>
      <c r="O194" s="19">
        <v>45741</v>
      </c>
      <c r="P194" s="19">
        <v>45812</v>
      </c>
      <c r="Q194" s="40"/>
      <c r="R194" s="40"/>
      <c r="S194" s="42"/>
      <c r="T194" s="42"/>
      <c r="U194" s="42"/>
      <c r="V194" s="42"/>
      <c r="W194" s="42"/>
      <c r="X194" s="45"/>
      <c r="Y194" s="40"/>
    </row>
    <row r="195" spans="1:25" ht="15" customHeight="1" x14ac:dyDescent="0.25">
      <c r="A195" s="13">
        <v>246</v>
      </c>
      <c r="B195" s="14">
        <v>45742</v>
      </c>
      <c r="C195" s="37">
        <v>79886056</v>
      </c>
      <c r="D195" s="37">
        <f>VLOOKUP(C195,[1]profesores!B:B,1,0)</f>
        <v>79886056</v>
      </c>
      <c r="E195" s="37" t="str">
        <f>VLOOKUP(C195,[1]profesores!B:G,3,0)</f>
        <v>RINCON CARDENAS ERICK RICHARD ALEXIS</v>
      </c>
      <c r="F195" s="16" t="s">
        <v>128</v>
      </c>
      <c r="G195" s="38" t="str">
        <f>VLOOKUP(F195,[1]cuc!B:C,2,0)</f>
        <v>0F93 DIPLOMADO EN DERECHO INFORMATICO Y CIBERSEGURIDAD</v>
      </c>
      <c r="H195" s="38" t="str">
        <f>VLOOKUP(F195,[1]cuc!B:L,11,0)</f>
        <v>JURISPRUDENCIA</v>
      </c>
      <c r="I195" s="17" t="str">
        <f>VLOOKUP(F195,[1]cuc!B234:S912,18,0)</f>
        <v>AJT011</v>
      </c>
      <c r="J195" s="38" t="str">
        <f>VLOOKUP(F195,[1]cuc!B:E,4,0)</f>
        <v>DIPLOMADO (ABIERTO)</v>
      </c>
      <c r="K195" s="39" t="s">
        <v>30</v>
      </c>
      <c r="L195" s="17" t="s">
        <v>31</v>
      </c>
      <c r="M195" s="39">
        <f>VLOOKUP(F195,[1]cuc!B:J,9,0)</f>
        <v>84</v>
      </c>
      <c r="N195" s="46">
        <v>3</v>
      </c>
      <c r="O195" s="19">
        <v>45747</v>
      </c>
      <c r="P195" s="19">
        <v>45747</v>
      </c>
      <c r="Q195" s="40"/>
      <c r="R195" s="40"/>
      <c r="S195" s="42"/>
      <c r="T195" s="42"/>
      <c r="U195" s="42"/>
      <c r="V195" s="42"/>
      <c r="W195" s="42"/>
      <c r="X195" s="27">
        <v>45743</v>
      </c>
      <c r="Y195" s="40"/>
    </row>
    <row r="196" spans="1:25" ht="15" customHeight="1" x14ac:dyDescent="0.25">
      <c r="A196" s="13">
        <v>247</v>
      </c>
      <c r="B196" s="14">
        <v>45742</v>
      </c>
      <c r="C196" s="37">
        <v>79886056</v>
      </c>
      <c r="D196" s="37">
        <f>VLOOKUP(C196,[1]profesores!B:B,1,0)</f>
        <v>79886056</v>
      </c>
      <c r="E196" s="37" t="str">
        <f>VLOOKUP(C196,[1]profesores!B:G,3,0)</f>
        <v>RINCON CARDENAS ERICK RICHARD ALEXIS</v>
      </c>
      <c r="F196" s="16" t="s">
        <v>128</v>
      </c>
      <c r="G196" s="38" t="str">
        <f>VLOOKUP(F196,[1]cuc!B:C,2,0)</f>
        <v>0F93 DIPLOMADO EN DERECHO INFORMATICO Y CIBERSEGURIDAD</v>
      </c>
      <c r="H196" s="38" t="str">
        <f>VLOOKUP(F196,[1]cuc!B:L,11,0)</f>
        <v>JURISPRUDENCIA</v>
      </c>
      <c r="I196" s="17" t="str">
        <f>VLOOKUP(F196,[1]cuc!B235:S913,18,0)</f>
        <v>AJT011</v>
      </c>
      <c r="J196" s="38" t="str">
        <f>VLOOKUP(F196,[1]cuc!B:E,4,0)</f>
        <v>DIPLOMADO (ABIERTO)</v>
      </c>
      <c r="K196" s="39" t="s">
        <v>30</v>
      </c>
      <c r="L196" s="17" t="s">
        <v>31</v>
      </c>
      <c r="M196" s="39">
        <f>VLOOKUP(F196,[1]cuc!B:J,9,0)</f>
        <v>84</v>
      </c>
      <c r="N196" s="46">
        <v>3</v>
      </c>
      <c r="O196" s="19">
        <v>45748</v>
      </c>
      <c r="P196" s="19">
        <v>45748</v>
      </c>
      <c r="Q196" s="40"/>
      <c r="R196" s="40"/>
      <c r="S196" s="42"/>
      <c r="T196" s="42"/>
      <c r="U196" s="42"/>
      <c r="V196" s="42"/>
      <c r="W196" s="42"/>
      <c r="X196" s="45"/>
      <c r="Y196" s="40"/>
    </row>
    <row r="197" spans="1:25" ht="15" customHeight="1" x14ac:dyDescent="0.25">
      <c r="A197" s="13">
        <v>248</v>
      </c>
      <c r="B197" s="14">
        <v>45742</v>
      </c>
      <c r="C197" s="37">
        <v>79886056</v>
      </c>
      <c r="D197" s="37">
        <f>VLOOKUP(C197,[1]profesores!B:B,1,0)</f>
        <v>79886056</v>
      </c>
      <c r="E197" s="37" t="str">
        <f>VLOOKUP(C197,[1]profesores!B:G,3,0)</f>
        <v>RINCON CARDENAS ERICK RICHARD ALEXIS</v>
      </c>
      <c r="F197" s="16" t="s">
        <v>128</v>
      </c>
      <c r="G197" s="38" t="str">
        <f>VLOOKUP(F197,[1]cuc!B:C,2,0)</f>
        <v>0F93 DIPLOMADO EN DERECHO INFORMATICO Y CIBERSEGURIDAD</v>
      </c>
      <c r="H197" s="38" t="str">
        <f>VLOOKUP(F197,[1]cuc!B:L,11,0)</f>
        <v>JURISPRUDENCIA</v>
      </c>
      <c r="I197" s="17" t="str">
        <f>VLOOKUP(F197,[1]cuc!B236:S914,18,0)</f>
        <v>AJT011</v>
      </c>
      <c r="J197" s="38" t="str">
        <f>VLOOKUP(F197,[1]cuc!B:E,4,0)</f>
        <v>DIPLOMADO (ABIERTO)</v>
      </c>
      <c r="K197" s="39" t="s">
        <v>30</v>
      </c>
      <c r="L197" s="17" t="s">
        <v>31</v>
      </c>
      <c r="M197" s="39">
        <f>VLOOKUP(F197,[1]cuc!B:J,9,0)</f>
        <v>84</v>
      </c>
      <c r="N197" s="46">
        <v>3</v>
      </c>
      <c r="O197" s="19">
        <v>45749</v>
      </c>
      <c r="P197" s="19">
        <v>45749</v>
      </c>
      <c r="Q197" s="40"/>
      <c r="R197" s="40"/>
      <c r="S197" s="42"/>
      <c r="T197" s="42"/>
      <c r="U197" s="42"/>
      <c r="V197" s="42"/>
      <c r="W197" s="42"/>
      <c r="X197" s="45"/>
      <c r="Y197" s="40"/>
    </row>
    <row r="198" spans="1:25" ht="15" customHeight="1" x14ac:dyDescent="0.25">
      <c r="A198" s="13">
        <v>249</v>
      </c>
      <c r="B198" s="14">
        <v>45742</v>
      </c>
      <c r="C198" s="37">
        <v>79886056</v>
      </c>
      <c r="D198" s="37">
        <f>VLOOKUP(C198,[1]profesores!B:B,1,0)</f>
        <v>79886056</v>
      </c>
      <c r="E198" s="37" t="str">
        <f>VLOOKUP(C198,[1]profesores!B:G,3,0)</f>
        <v>RINCON CARDENAS ERICK RICHARD ALEXIS</v>
      </c>
      <c r="F198" s="16" t="s">
        <v>128</v>
      </c>
      <c r="G198" s="38" t="str">
        <f>VLOOKUP(F198,[1]cuc!B:C,2,0)</f>
        <v>0F93 DIPLOMADO EN DERECHO INFORMATICO Y CIBERSEGURIDAD</v>
      </c>
      <c r="H198" s="38" t="str">
        <f>VLOOKUP(F198,[1]cuc!B:L,11,0)</f>
        <v>JURISPRUDENCIA</v>
      </c>
      <c r="I198" s="17" t="str">
        <f>VLOOKUP(F198,[1]cuc!B237:S915,18,0)</f>
        <v>AJT011</v>
      </c>
      <c r="J198" s="38" t="str">
        <f>VLOOKUP(F198,[1]cuc!B:E,4,0)</f>
        <v>DIPLOMADO (ABIERTO)</v>
      </c>
      <c r="K198" s="39" t="s">
        <v>30</v>
      </c>
      <c r="L198" s="17" t="s">
        <v>31</v>
      </c>
      <c r="M198" s="39">
        <f>VLOOKUP(F198,[1]cuc!B:J,9,0)</f>
        <v>84</v>
      </c>
      <c r="N198" s="46">
        <v>3</v>
      </c>
      <c r="O198" s="19">
        <v>45782</v>
      </c>
      <c r="P198" s="19">
        <v>45782</v>
      </c>
      <c r="Q198" s="40"/>
      <c r="R198" s="40"/>
      <c r="S198" s="42"/>
      <c r="T198" s="42"/>
      <c r="U198" s="42"/>
      <c r="V198" s="42"/>
      <c r="W198" s="42"/>
      <c r="X198" s="45"/>
      <c r="Y198" s="40"/>
    </row>
    <row r="199" spans="1:25" ht="15" customHeight="1" x14ac:dyDescent="0.25">
      <c r="A199" s="13">
        <v>250</v>
      </c>
      <c r="B199" s="14">
        <v>45742</v>
      </c>
      <c r="C199" s="37">
        <v>79886056</v>
      </c>
      <c r="D199" s="37">
        <f>VLOOKUP(C199,[1]profesores!B:B,1,0)</f>
        <v>79886056</v>
      </c>
      <c r="E199" s="37" t="str">
        <f>VLOOKUP(C199,[1]profesores!B:G,3,0)</f>
        <v>RINCON CARDENAS ERICK RICHARD ALEXIS</v>
      </c>
      <c r="F199" s="16" t="s">
        <v>128</v>
      </c>
      <c r="G199" s="38" t="str">
        <f>VLOOKUP(F199,[1]cuc!B:C,2,0)</f>
        <v>0F93 DIPLOMADO EN DERECHO INFORMATICO Y CIBERSEGURIDAD</v>
      </c>
      <c r="H199" s="38" t="str">
        <f>VLOOKUP(F199,[1]cuc!B:L,11,0)</f>
        <v>JURISPRUDENCIA</v>
      </c>
      <c r="I199" s="17" t="str">
        <f>VLOOKUP(F199,[1]cuc!B238:S916,18,0)</f>
        <v>AJT011</v>
      </c>
      <c r="J199" s="38" t="str">
        <f>VLOOKUP(F199,[1]cuc!B:E,4,0)</f>
        <v>DIPLOMADO (ABIERTO)</v>
      </c>
      <c r="K199" s="39" t="s">
        <v>30</v>
      </c>
      <c r="L199" s="17" t="s">
        <v>31</v>
      </c>
      <c r="M199" s="39">
        <f>VLOOKUP(F199,[1]cuc!B:J,9,0)</f>
        <v>84</v>
      </c>
      <c r="N199" s="46">
        <v>3</v>
      </c>
      <c r="O199" s="19">
        <v>45796</v>
      </c>
      <c r="P199" s="19">
        <v>45796</v>
      </c>
      <c r="Q199" s="40"/>
      <c r="R199" s="40"/>
      <c r="S199" s="42"/>
      <c r="T199" s="42"/>
      <c r="U199" s="42"/>
      <c r="V199" s="42"/>
      <c r="W199" s="42"/>
      <c r="X199" s="45"/>
      <c r="Y199" s="40"/>
    </row>
    <row r="200" spans="1:25" ht="15" customHeight="1" x14ac:dyDescent="0.25">
      <c r="A200" s="13">
        <v>251</v>
      </c>
      <c r="B200" s="14">
        <v>45743</v>
      </c>
      <c r="C200" s="37">
        <v>52261112</v>
      </c>
      <c r="D200" s="37">
        <f>VLOOKUP(C200,[1]profesores!B:B,1,0)</f>
        <v>52261112</v>
      </c>
      <c r="E200" s="37" t="str">
        <f>VLOOKUP(C200,[1]profesores!B:G,3,0)</f>
        <v>CAMACHO RAMIREZ ADRIANA</v>
      </c>
      <c r="F200" s="16" t="s">
        <v>129</v>
      </c>
      <c r="G200" s="38" t="str">
        <f>VLOOKUP(F200,[1]cuc!B:C,2,0)</f>
        <v>0F9M REFORMA PENSIONAL COLOMBIANA: QUÉ CAMBIA, CÓMO ¿NOS AFECTA Y QUÉ SE MANTIENE?</v>
      </c>
      <c r="H200" s="38" t="str">
        <f>VLOOKUP(F200,[1]cuc!B:L,11,0)</f>
        <v>JURISPRUDENCIA</v>
      </c>
      <c r="I200" s="17" t="str">
        <f>VLOOKUP(F200,[1]cuc!B239:S917,18,0)</f>
        <v>AJT019</v>
      </c>
      <c r="J200" s="38" t="str">
        <f>VLOOKUP(F200,[1]cuc!B:E,4,0)</f>
        <v>CURSO (REGIÓN)</v>
      </c>
      <c r="K200" s="39" t="s">
        <v>37</v>
      </c>
      <c r="L200" s="17" t="s">
        <v>31</v>
      </c>
      <c r="M200" s="39">
        <f>VLOOKUP(F200,[1]cuc!B:J,9,0)</f>
        <v>18</v>
      </c>
      <c r="N200" s="46">
        <v>2.16</v>
      </c>
      <c r="O200" s="19">
        <v>45741</v>
      </c>
      <c r="P200" s="19">
        <v>45749</v>
      </c>
      <c r="Q200" s="40"/>
      <c r="R200" s="40"/>
      <c r="S200" s="42"/>
      <c r="T200" s="42"/>
      <c r="U200" s="42"/>
      <c r="V200" s="42"/>
      <c r="W200" s="42"/>
      <c r="X200" s="45"/>
      <c r="Y200" s="40"/>
    </row>
    <row r="201" spans="1:25" ht="15" customHeight="1" x14ac:dyDescent="0.25">
      <c r="A201" s="13">
        <v>252</v>
      </c>
      <c r="B201" s="14">
        <v>45743</v>
      </c>
      <c r="C201" s="37">
        <v>52261112</v>
      </c>
      <c r="D201" s="37">
        <f>VLOOKUP(C201,[1]profesores!B:B,1,0)</f>
        <v>52261112</v>
      </c>
      <c r="E201" s="37" t="str">
        <f>VLOOKUP(C201,[1]profesores!B:G,3,0)</f>
        <v>CAMACHO RAMIREZ ADRIANA</v>
      </c>
      <c r="F201" s="16" t="s">
        <v>129</v>
      </c>
      <c r="G201" s="38" t="str">
        <f>VLOOKUP(F201,[1]cuc!B:C,2,0)</f>
        <v>0F9M REFORMA PENSIONAL COLOMBIANA: QUÉ CAMBIA, CÓMO ¿NOS AFECTA Y QUÉ SE MANTIENE?</v>
      </c>
      <c r="H201" s="38" t="str">
        <f>VLOOKUP(F201,[1]cuc!B:L,11,0)</f>
        <v>JURISPRUDENCIA</v>
      </c>
      <c r="I201" s="17" t="str">
        <f>VLOOKUP(F201,[1]cuc!B240:S918,18,0)</f>
        <v>AJT019</v>
      </c>
      <c r="J201" s="38" t="str">
        <f>VLOOKUP(F201,[1]cuc!B:E,4,0)</f>
        <v>CURSO (REGIÓN)</v>
      </c>
      <c r="K201" s="39" t="s">
        <v>30</v>
      </c>
      <c r="L201" s="17" t="s">
        <v>31</v>
      </c>
      <c r="M201" s="39">
        <f>VLOOKUP(F201,[1]cuc!B:J,9,0)</f>
        <v>18</v>
      </c>
      <c r="N201" s="46">
        <v>1</v>
      </c>
      <c r="O201" s="19">
        <v>45741</v>
      </c>
      <c r="P201" s="19">
        <v>45741</v>
      </c>
      <c r="Q201" s="40"/>
      <c r="R201" s="41"/>
      <c r="S201" s="47">
        <v>45747</v>
      </c>
      <c r="T201" s="42"/>
      <c r="U201" s="42"/>
      <c r="V201" s="42"/>
      <c r="W201" s="42"/>
      <c r="X201" s="27">
        <v>45743</v>
      </c>
      <c r="Y201" s="40"/>
    </row>
    <row r="202" spans="1:25" ht="15" customHeight="1" x14ac:dyDescent="0.25">
      <c r="A202" s="13">
        <v>253</v>
      </c>
      <c r="B202" s="14">
        <v>45743</v>
      </c>
      <c r="C202" s="37">
        <v>52261112</v>
      </c>
      <c r="D202" s="37">
        <f>VLOOKUP(C202,[1]profesores!B:B,1,0)</f>
        <v>52261112</v>
      </c>
      <c r="E202" s="37" t="str">
        <f>VLOOKUP(C202,[1]profesores!B:G,3,0)</f>
        <v>CAMACHO RAMIREZ ADRIANA</v>
      </c>
      <c r="F202" s="16" t="s">
        <v>129</v>
      </c>
      <c r="G202" s="38" t="str">
        <f>VLOOKUP(F202,[1]cuc!B:C,2,0)</f>
        <v>0F9M REFORMA PENSIONAL COLOMBIANA: QUÉ CAMBIA, CÓMO ¿NOS AFECTA Y QUÉ SE MANTIENE?</v>
      </c>
      <c r="H202" s="38" t="str">
        <f>VLOOKUP(F202,[1]cuc!B:L,11,0)</f>
        <v>JURISPRUDENCIA</v>
      </c>
      <c r="I202" s="17" t="str">
        <f>VLOOKUP(F202,[1]cuc!B241:S919,18,0)</f>
        <v>AJT019</v>
      </c>
      <c r="J202" s="38" t="str">
        <f>VLOOKUP(F202,[1]cuc!B:E,4,0)</f>
        <v>CURSO (REGIÓN)</v>
      </c>
      <c r="K202" s="39" t="s">
        <v>30</v>
      </c>
      <c r="L202" s="17" t="s">
        <v>31</v>
      </c>
      <c r="M202" s="39">
        <f>VLOOKUP(F202,[1]cuc!B:J,9,0)</f>
        <v>18</v>
      </c>
      <c r="N202" s="46">
        <v>1</v>
      </c>
      <c r="O202" s="19">
        <v>45741</v>
      </c>
      <c r="P202" s="19">
        <v>45741</v>
      </c>
      <c r="Q202" s="40"/>
      <c r="R202" s="41"/>
      <c r="S202" s="47">
        <v>45747</v>
      </c>
      <c r="T202" s="42"/>
      <c r="U202" s="42"/>
      <c r="V202" s="42"/>
      <c r="W202" s="42"/>
      <c r="X202" s="27">
        <v>45743</v>
      </c>
      <c r="Y202" s="40"/>
    </row>
    <row r="203" spans="1:25" ht="15" customHeight="1" x14ac:dyDescent="0.25">
      <c r="A203" s="13">
        <v>254</v>
      </c>
      <c r="B203" s="14">
        <v>45743</v>
      </c>
      <c r="C203" s="37">
        <v>52261112</v>
      </c>
      <c r="D203" s="37">
        <f>VLOOKUP(C203,[1]profesores!B:B,1,0)</f>
        <v>52261112</v>
      </c>
      <c r="E203" s="37" t="str">
        <f>VLOOKUP(C203,[1]profesores!B:G,3,0)</f>
        <v>CAMACHO RAMIREZ ADRIANA</v>
      </c>
      <c r="F203" s="16" t="s">
        <v>129</v>
      </c>
      <c r="G203" s="38" t="str">
        <f>VLOOKUP(F203,[1]cuc!B:C,2,0)</f>
        <v>0F9M REFORMA PENSIONAL COLOMBIANA: QUÉ CAMBIA, CÓMO ¿NOS AFECTA Y QUÉ SE MANTIENE?</v>
      </c>
      <c r="H203" s="38" t="str">
        <f>VLOOKUP(F203,[1]cuc!B:L,11,0)</f>
        <v>JURISPRUDENCIA</v>
      </c>
      <c r="I203" s="17" t="str">
        <f>VLOOKUP(F203,[1]cuc!B242:S920,18,0)</f>
        <v>AJT019</v>
      </c>
      <c r="J203" s="38" t="str">
        <f>VLOOKUP(F203,[1]cuc!B:E,4,0)</f>
        <v>CURSO (REGIÓN)</v>
      </c>
      <c r="K203" s="39" t="s">
        <v>30</v>
      </c>
      <c r="L203" s="17" t="s">
        <v>31</v>
      </c>
      <c r="M203" s="39">
        <f>VLOOKUP(F203,[1]cuc!B:J,9,0)</f>
        <v>18</v>
      </c>
      <c r="N203" s="46">
        <v>1</v>
      </c>
      <c r="O203" s="19">
        <v>45741</v>
      </c>
      <c r="P203" s="19">
        <v>45741</v>
      </c>
      <c r="Q203" s="40"/>
      <c r="R203" s="41"/>
      <c r="S203" s="47">
        <v>45747</v>
      </c>
      <c r="T203" s="42"/>
      <c r="U203" s="42"/>
      <c r="V203" s="42"/>
      <c r="W203" s="42"/>
      <c r="X203" s="27">
        <v>45743</v>
      </c>
      <c r="Y203" s="40"/>
    </row>
    <row r="204" spans="1:25" ht="15" customHeight="1" x14ac:dyDescent="0.25">
      <c r="A204" s="13">
        <v>255</v>
      </c>
      <c r="B204" s="14">
        <v>45743</v>
      </c>
      <c r="C204" s="37">
        <v>52261112</v>
      </c>
      <c r="D204" s="37">
        <f>VLOOKUP(C204,[1]profesores!B:B,1,0)</f>
        <v>52261112</v>
      </c>
      <c r="E204" s="37" t="str">
        <f>VLOOKUP(C204,[1]profesores!B:G,3,0)</f>
        <v>CAMACHO RAMIREZ ADRIANA</v>
      </c>
      <c r="F204" s="16" t="s">
        <v>129</v>
      </c>
      <c r="G204" s="38" t="str">
        <f>VLOOKUP(F204,[1]cuc!B:C,2,0)</f>
        <v>0F9M REFORMA PENSIONAL COLOMBIANA: QUÉ CAMBIA, CÓMO ¿NOS AFECTA Y QUÉ SE MANTIENE?</v>
      </c>
      <c r="H204" s="38" t="str">
        <f>VLOOKUP(F204,[1]cuc!B:L,11,0)</f>
        <v>JURISPRUDENCIA</v>
      </c>
      <c r="I204" s="17" t="str">
        <f>VLOOKUP(F204,[1]cuc!B243:S921,18,0)</f>
        <v>AJT019</v>
      </c>
      <c r="J204" s="38" t="str">
        <f>VLOOKUP(F204,[1]cuc!B:E,4,0)</f>
        <v>CURSO (REGIÓN)</v>
      </c>
      <c r="K204" s="39" t="s">
        <v>30</v>
      </c>
      <c r="L204" s="17" t="s">
        <v>31</v>
      </c>
      <c r="M204" s="39">
        <f>VLOOKUP(F204,[1]cuc!B:J,9,0)</f>
        <v>18</v>
      </c>
      <c r="N204" s="46">
        <v>1</v>
      </c>
      <c r="O204" s="19">
        <v>45742</v>
      </c>
      <c r="P204" s="19">
        <v>45742</v>
      </c>
      <c r="Q204" s="40"/>
      <c r="R204" s="41"/>
      <c r="S204" s="47">
        <v>45747</v>
      </c>
      <c r="T204" s="42"/>
      <c r="U204" s="42"/>
      <c r="V204" s="42"/>
      <c r="W204" s="42"/>
      <c r="X204" s="27">
        <v>45743</v>
      </c>
      <c r="Y204" s="40"/>
    </row>
    <row r="205" spans="1:25" ht="15" customHeight="1" x14ac:dyDescent="0.25">
      <c r="A205" s="13">
        <v>256</v>
      </c>
      <c r="B205" s="14">
        <v>45743</v>
      </c>
      <c r="C205" s="37">
        <v>52261112</v>
      </c>
      <c r="D205" s="37">
        <f>VLOOKUP(C205,[1]profesores!B:B,1,0)</f>
        <v>52261112</v>
      </c>
      <c r="E205" s="37" t="str">
        <f>VLOOKUP(C205,[1]profesores!B:G,3,0)</f>
        <v>CAMACHO RAMIREZ ADRIANA</v>
      </c>
      <c r="F205" s="16" t="s">
        <v>129</v>
      </c>
      <c r="G205" s="38" t="str">
        <f>VLOOKUP(F205,[1]cuc!B:C,2,0)</f>
        <v>0F9M REFORMA PENSIONAL COLOMBIANA: QUÉ CAMBIA, CÓMO ¿NOS AFECTA Y QUÉ SE MANTIENE?</v>
      </c>
      <c r="H205" s="38" t="str">
        <f>VLOOKUP(F205,[1]cuc!B:L,11,0)</f>
        <v>JURISPRUDENCIA</v>
      </c>
      <c r="I205" s="17" t="str">
        <f>VLOOKUP(F205,[1]cuc!B244:S922,18,0)</f>
        <v>AJT019</v>
      </c>
      <c r="J205" s="38" t="str">
        <f>VLOOKUP(F205,[1]cuc!B:E,4,0)</f>
        <v>CURSO (REGIÓN)</v>
      </c>
      <c r="K205" s="39" t="s">
        <v>30</v>
      </c>
      <c r="L205" s="17" t="s">
        <v>31</v>
      </c>
      <c r="M205" s="39">
        <f>VLOOKUP(F205,[1]cuc!B:J,9,0)</f>
        <v>18</v>
      </c>
      <c r="N205" s="46">
        <v>1</v>
      </c>
      <c r="O205" s="19">
        <v>45742</v>
      </c>
      <c r="P205" s="19">
        <v>45742</v>
      </c>
      <c r="Q205" s="40"/>
      <c r="R205" s="41"/>
      <c r="S205" s="47">
        <v>45747</v>
      </c>
      <c r="T205" s="42"/>
      <c r="U205" s="42"/>
      <c r="V205" s="42"/>
      <c r="W205" s="42"/>
      <c r="X205" s="27">
        <v>45743</v>
      </c>
      <c r="Y205" s="40"/>
    </row>
    <row r="206" spans="1:25" ht="15" customHeight="1" x14ac:dyDescent="0.25">
      <c r="A206" s="13">
        <v>257</v>
      </c>
      <c r="B206" s="14">
        <v>45743</v>
      </c>
      <c r="C206" s="37">
        <v>52261112</v>
      </c>
      <c r="D206" s="37">
        <f>VLOOKUP(C206,[1]profesores!B:B,1,0)</f>
        <v>52261112</v>
      </c>
      <c r="E206" s="37" t="str">
        <f>VLOOKUP(C206,[1]profesores!B:G,3,0)</f>
        <v>CAMACHO RAMIREZ ADRIANA</v>
      </c>
      <c r="F206" s="16" t="s">
        <v>129</v>
      </c>
      <c r="G206" s="38" t="str">
        <f>VLOOKUP(F206,[1]cuc!B:C,2,0)</f>
        <v>0F9M REFORMA PENSIONAL COLOMBIANA: QUÉ CAMBIA, CÓMO ¿NOS AFECTA Y QUÉ SE MANTIENE?</v>
      </c>
      <c r="H206" s="38" t="str">
        <f>VLOOKUP(F206,[1]cuc!B:L,11,0)</f>
        <v>JURISPRUDENCIA</v>
      </c>
      <c r="I206" s="17" t="str">
        <f>VLOOKUP(F206,[1]cuc!B245:S923,18,0)</f>
        <v>AJT019</v>
      </c>
      <c r="J206" s="38" t="str">
        <f>VLOOKUP(F206,[1]cuc!B:E,4,0)</f>
        <v>CURSO (REGIÓN)</v>
      </c>
      <c r="K206" s="39" t="s">
        <v>30</v>
      </c>
      <c r="L206" s="17" t="s">
        <v>31</v>
      </c>
      <c r="M206" s="39">
        <f>VLOOKUP(F206,[1]cuc!B:J,9,0)</f>
        <v>18</v>
      </c>
      <c r="N206" s="46">
        <v>1</v>
      </c>
      <c r="O206" s="19">
        <v>45742</v>
      </c>
      <c r="P206" s="19">
        <v>45742</v>
      </c>
      <c r="Q206" s="40"/>
      <c r="R206" s="41"/>
      <c r="S206" s="47">
        <v>45747</v>
      </c>
      <c r="T206" s="42"/>
      <c r="U206" s="42"/>
      <c r="V206" s="42"/>
      <c r="W206" s="42"/>
      <c r="X206" s="27">
        <v>45743</v>
      </c>
      <c r="Y206" s="40"/>
    </row>
    <row r="207" spans="1:25" ht="15" customHeight="1" x14ac:dyDescent="0.25">
      <c r="A207" s="13">
        <v>258</v>
      </c>
      <c r="B207" s="14">
        <v>45743</v>
      </c>
      <c r="C207" s="37">
        <v>52261112</v>
      </c>
      <c r="D207" s="37">
        <f>VLOOKUP(C207,[1]profesores!B:B,1,0)</f>
        <v>52261112</v>
      </c>
      <c r="E207" s="37" t="str">
        <f>VLOOKUP(C207,[1]profesores!B:G,3,0)</f>
        <v>CAMACHO RAMIREZ ADRIANA</v>
      </c>
      <c r="F207" s="16" t="s">
        <v>129</v>
      </c>
      <c r="G207" s="38" t="str">
        <f>VLOOKUP(F207,[1]cuc!B:C,2,0)</f>
        <v>0F9M REFORMA PENSIONAL COLOMBIANA: QUÉ CAMBIA, CÓMO ¿NOS AFECTA Y QUÉ SE MANTIENE?</v>
      </c>
      <c r="H207" s="38" t="str">
        <f>VLOOKUP(F207,[1]cuc!B:L,11,0)</f>
        <v>JURISPRUDENCIA</v>
      </c>
      <c r="I207" s="17" t="str">
        <f>VLOOKUP(F207,[1]cuc!B246:S924,18,0)</f>
        <v>AJT019</v>
      </c>
      <c r="J207" s="38" t="str">
        <f>VLOOKUP(F207,[1]cuc!B:E,4,0)</f>
        <v>CURSO (REGIÓN)</v>
      </c>
      <c r="K207" s="39" t="s">
        <v>30</v>
      </c>
      <c r="L207" s="17" t="s">
        <v>31</v>
      </c>
      <c r="M207" s="39">
        <f>VLOOKUP(F207,[1]cuc!B:J,9,0)</f>
        <v>18</v>
      </c>
      <c r="N207" s="46">
        <v>1</v>
      </c>
      <c r="O207" s="19">
        <v>45743</v>
      </c>
      <c r="P207" s="19">
        <v>45743</v>
      </c>
      <c r="Q207" s="40"/>
      <c r="R207" s="41"/>
      <c r="S207" s="47">
        <v>45747</v>
      </c>
      <c r="T207" s="42"/>
      <c r="U207" s="42"/>
      <c r="V207" s="42"/>
      <c r="W207" s="42"/>
      <c r="X207" s="27">
        <v>45743</v>
      </c>
      <c r="Y207" s="40"/>
    </row>
    <row r="208" spans="1:25" ht="15" customHeight="1" x14ac:dyDescent="0.25">
      <c r="A208" s="13">
        <v>259</v>
      </c>
      <c r="B208" s="14">
        <v>45743</v>
      </c>
      <c r="C208" s="37">
        <v>52261112</v>
      </c>
      <c r="D208" s="37">
        <f>VLOOKUP(C208,[1]profesores!B:B,1,0)</f>
        <v>52261112</v>
      </c>
      <c r="E208" s="37" t="str">
        <f>VLOOKUP(C208,[1]profesores!B:G,3,0)</f>
        <v>CAMACHO RAMIREZ ADRIANA</v>
      </c>
      <c r="F208" s="16" t="s">
        <v>129</v>
      </c>
      <c r="G208" s="38" t="str">
        <f>VLOOKUP(F208,[1]cuc!B:C,2,0)</f>
        <v>0F9M REFORMA PENSIONAL COLOMBIANA: QUÉ CAMBIA, CÓMO ¿NOS AFECTA Y QUÉ SE MANTIENE?</v>
      </c>
      <c r="H208" s="38" t="str">
        <f>VLOOKUP(F208,[1]cuc!B:L,11,0)</f>
        <v>JURISPRUDENCIA</v>
      </c>
      <c r="I208" s="17" t="str">
        <f>VLOOKUP(F208,[1]cuc!B247:S925,18,0)</f>
        <v>AJT019</v>
      </c>
      <c r="J208" s="38" t="str">
        <f>VLOOKUP(F208,[1]cuc!B:E,4,0)</f>
        <v>CURSO (REGIÓN)</v>
      </c>
      <c r="K208" s="39" t="s">
        <v>30</v>
      </c>
      <c r="L208" s="17" t="s">
        <v>31</v>
      </c>
      <c r="M208" s="39">
        <f>VLOOKUP(F208,[1]cuc!B:J,9,0)</f>
        <v>18</v>
      </c>
      <c r="N208" s="46">
        <v>1</v>
      </c>
      <c r="O208" s="19">
        <v>45743</v>
      </c>
      <c r="P208" s="19">
        <v>45743</v>
      </c>
      <c r="Q208" s="40"/>
      <c r="R208" s="41"/>
      <c r="S208" s="47">
        <v>45747</v>
      </c>
      <c r="T208" s="42"/>
      <c r="U208" s="42"/>
      <c r="V208" s="42"/>
      <c r="W208" s="42"/>
      <c r="X208" s="27">
        <v>45743</v>
      </c>
      <c r="Y208" s="40"/>
    </row>
    <row r="209" spans="1:25" ht="15" customHeight="1" x14ac:dyDescent="0.25">
      <c r="A209" s="13">
        <v>260</v>
      </c>
      <c r="B209" s="14">
        <v>45743</v>
      </c>
      <c r="C209" s="37">
        <v>52261112</v>
      </c>
      <c r="D209" s="37">
        <f>VLOOKUP(C209,[1]profesores!B:B,1,0)</f>
        <v>52261112</v>
      </c>
      <c r="E209" s="37" t="str">
        <f>VLOOKUP(C209,[1]profesores!B:G,3,0)</f>
        <v>CAMACHO RAMIREZ ADRIANA</v>
      </c>
      <c r="F209" s="16" t="s">
        <v>129</v>
      </c>
      <c r="G209" s="38" t="str">
        <f>VLOOKUP(F209,[1]cuc!B:C,2,0)</f>
        <v>0F9M REFORMA PENSIONAL COLOMBIANA: QUÉ CAMBIA, CÓMO ¿NOS AFECTA Y QUÉ SE MANTIENE?</v>
      </c>
      <c r="H209" s="38" t="str">
        <f>VLOOKUP(F209,[1]cuc!B:L,11,0)</f>
        <v>JURISPRUDENCIA</v>
      </c>
      <c r="I209" s="17" t="str">
        <f>VLOOKUP(F209,[1]cuc!B248:S926,18,0)</f>
        <v>AJT019</v>
      </c>
      <c r="J209" s="38" t="str">
        <f>VLOOKUP(F209,[1]cuc!B:E,4,0)</f>
        <v>CURSO (REGIÓN)</v>
      </c>
      <c r="K209" s="39" t="s">
        <v>30</v>
      </c>
      <c r="L209" s="17" t="s">
        <v>31</v>
      </c>
      <c r="M209" s="39">
        <f>VLOOKUP(F209,[1]cuc!B:J,9,0)</f>
        <v>18</v>
      </c>
      <c r="N209" s="46">
        <v>1</v>
      </c>
      <c r="O209" s="19">
        <v>45743</v>
      </c>
      <c r="P209" s="19">
        <v>45743</v>
      </c>
      <c r="Q209" s="40"/>
      <c r="R209" s="41"/>
      <c r="S209" s="47">
        <v>45747</v>
      </c>
      <c r="T209" s="42"/>
      <c r="U209" s="42"/>
      <c r="V209" s="42"/>
      <c r="W209" s="42"/>
      <c r="X209" s="27">
        <v>45743</v>
      </c>
      <c r="Y209" s="40"/>
    </row>
    <row r="210" spans="1:25" ht="15" customHeight="1" x14ac:dyDescent="0.25">
      <c r="A210" s="13">
        <v>261</v>
      </c>
      <c r="B210" s="14">
        <v>45743</v>
      </c>
      <c r="C210" s="37">
        <v>52261112</v>
      </c>
      <c r="D210" s="37">
        <f>VLOOKUP(C210,[1]profesores!B:B,1,0)</f>
        <v>52261112</v>
      </c>
      <c r="E210" s="37" t="str">
        <f>VLOOKUP(C210,[1]profesores!B:G,3,0)</f>
        <v>CAMACHO RAMIREZ ADRIANA</v>
      </c>
      <c r="F210" s="16" t="s">
        <v>129</v>
      </c>
      <c r="G210" s="38" t="str">
        <f>VLOOKUP(F210,[1]cuc!B:C,2,0)</f>
        <v>0F9M REFORMA PENSIONAL COLOMBIANA: QUÉ CAMBIA, CÓMO ¿NOS AFECTA Y QUÉ SE MANTIENE?</v>
      </c>
      <c r="H210" s="38" t="str">
        <f>VLOOKUP(F210,[1]cuc!B:L,11,0)</f>
        <v>JURISPRUDENCIA</v>
      </c>
      <c r="I210" s="17" t="str">
        <f>VLOOKUP(F210,[1]cuc!B249:S927,18,0)</f>
        <v>AJT019</v>
      </c>
      <c r="J210" s="38" t="str">
        <f>VLOOKUP(F210,[1]cuc!B:E,4,0)</f>
        <v>CURSO (REGIÓN)</v>
      </c>
      <c r="K210" s="39" t="s">
        <v>30</v>
      </c>
      <c r="L210" s="17" t="s">
        <v>31</v>
      </c>
      <c r="M210" s="39">
        <f>VLOOKUP(F210,[1]cuc!B:J,9,0)</f>
        <v>18</v>
      </c>
      <c r="N210" s="46">
        <v>1</v>
      </c>
      <c r="O210" s="19">
        <v>45747</v>
      </c>
      <c r="P210" s="19">
        <v>45747</v>
      </c>
      <c r="Q210" s="40"/>
      <c r="R210" s="41"/>
      <c r="S210" s="47">
        <v>45747</v>
      </c>
      <c r="T210" s="42"/>
      <c r="U210" s="42"/>
      <c r="V210" s="42"/>
      <c r="W210" s="42"/>
      <c r="X210" s="27">
        <v>45743</v>
      </c>
      <c r="Y210" s="40"/>
    </row>
    <row r="211" spans="1:25" ht="15" customHeight="1" x14ac:dyDescent="0.25">
      <c r="A211" s="13">
        <v>262</v>
      </c>
      <c r="B211" s="14">
        <v>45743</v>
      </c>
      <c r="C211" s="37">
        <v>52261112</v>
      </c>
      <c r="D211" s="37">
        <f>VLOOKUP(C211,[1]profesores!B:B,1,0)</f>
        <v>52261112</v>
      </c>
      <c r="E211" s="37" t="str">
        <f>VLOOKUP(C211,[1]profesores!B:G,3,0)</f>
        <v>CAMACHO RAMIREZ ADRIANA</v>
      </c>
      <c r="F211" s="16" t="s">
        <v>129</v>
      </c>
      <c r="G211" s="38" t="str">
        <f>VLOOKUP(F211,[1]cuc!B:C,2,0)</f>
        <v>0F9M REFORMA PENSIONAL COLOMBIANA: QUÉ CAMBIA, CÓMO ¿NOS AFECTA Y QUÉ SE MANTIENE?</v>
      </c>
      <c r="H211" s="38" t="str">
        <f>VLOOKUP(F211,[1]cuc!B:L,11,0)</f>
        <v>JURISPRUDENCIA</v>
      </c>
      <c r="I211" s="17" t="str">
        <f>VLOOKUP(F211,[1]cuc!B250:S928,18,0)</f>
        <v>AJT019</v>
      </c>
      <c r="J211" s="38" t="str">
        <f>VLOOKUP(F211,[1]cuc!B:E,4,0)</f>
        <v>CURSO (REGIÓN)</v>
      </c>
      <c r="K211" s="39" t="s">
        <v>30</v>
      </c>
      <c r="L211" s="17" t="s">
        <v>31</v>
      </c>
      <c r="M211" s="39">
        <f>VLOOKUP(F211,[1]cuc!B:J,9,0)</f>
        <v>18</v>
      </c>
      <c r="N211" s="46">
        <v>1</v>
      </c>
      <c r="O211" s="19">
        <v>45747</v>
      </c>
      <c r="P211" s="19">
        <v>45747</v>
      </c>
      <c r="Q211" s="40"/>
      <c r="R211" s="41"/>
      <c r="S211" s="47">
        <v>45747</v>
      </c>
      <c r="T211" s="42"/>
      <c r="U211" s="42"/>
      <c r="V211" s="42"/>
      <c r="W211" s="42"/>
      <c r="X211" s="27">
        <v>45743</v>
      </c>
      <c r="Y211" s="40"/>
    </row>
    <row r="212" spans="1:25" ht="15" customHeight="1" x14ac:dyDescent="0.25">
      <c r="A212" s="13">
        <v>263</v>
      </c>
      <c r="B212" s="14">
        <v>45743</v>
      </c>
      <c r="C212" s="37">
        <v>52261112</v>
      </c>
      <c r="D212" s="37">
        <f>VLOOKUP(C212,[1]profesores!B:B,1,0)</f>
        <v>52261112</v>
      </c>
      <c r="E212" s="37" t="str">
        <f>VLOOKUP(C212,[1]profesores!B:G,3,0)</f>
        <v>CAMACHO RAMIREZ ADRIANA</v>
      </c>
      <c r="F212" s="16" t="s">
        <v>129</v>
      </c>
      <c r="G212" s="38" t="str">
        <f>VLOOKUP(F212,[1]cuc!B:C,2,0)</f>
        <v>0F9M REFORMA PENSIONAL COLOMBIANA: QUÉ CAMBIA, CÓMO ¿NOS AFECTA Y QUÉ SE MANTIENE?</v>
      </c>
      <c r="H212" s="38" t="str">
        <f>VLOOKUP(F212,[1]cuc!B:L,11,0)</f>
        <v>JURISPRUDENCIA</v>
      </c>
      <c r="I212" s="17" t="str">
        <f>VLOOKUP(F212,[1]cuc!B251:S929,18,0)</f>
        <v>AJT019</v>
      </c>
      <c r="J212" s="38" t="str">
        <f>VLOOKUP(F212,[1]cuc!B:E,4,0)</f>
        <v>CURSO (REGIÓN)</v>
      </c>
      <c r="K212" s="39" t="s">
        <v>30</v>
      </c>
      <c r="L212" s="17" t="s">
        <v>31</v>
      </c>
      <c r="M212" s="39">
        <f>VLOOKUP(F212,[1]cuc!B:J,9,0)</f>
        <v>18</v>
      </c>
      <c r="N212" s="46">
        <v>1</v>
      </c>
      <c r="O212" s="19">
        <v>45747</v>
      </c>
      <c r="P212" s="19">
        <v>45747</v>
      </c>
      <c r="Q212" s="40"/>
      <c r="R212" s="41"/>
      <c r="S212" s="47">
        <v>45747</v>
      </c>
      <c r="T212" s="42"/>
      <c r="U212" s="42"/>
      <c r="V212" s="42"/>
      <c r="W212" s="42"/>
      <c r="X212" s="27">
        <v>45743</v>
      </c>
      <c r="Y212" s="40"/>
    </row>
    <row r="213" spans="1:25" ht="15" customHeight="1" x14ac:dyDescent="0.25">
      <c r="A213" s="13">
        <v>264</v>
      </c>
      <c r="B213" s="14">
        <v>45743</v>
      </c>
      <c r="C213" s="37">
        <v>52261112</v>
      </c>
      <c r="D213" s="37">
        <f>VLOOKUP(C213,[1]profesores!B:B,1,0)</f>
        <v>52261112</v>
      </c>
      <c r="E213" s="37" t="str">
        <f>VLOOKUP(C213,[1]profesores!B:G,3,0)</f>
        <v>CAMACHO RAMIREZ ADRIANA</v>
      </c>
      <c r="F213" s="16" t="s">
        <v>129</v>
      </c>
      <c r="G213" s="38" t="str">
        <f>VLOOKUP(F213,[1]cuc!B:C,2,0)</f>
        <v>0F9M REFORMA PENSIONAL COLOMBIANA: QUÉ CAMBIA, CÓMO ¿NOS AFECTA Y QUÉ SE MANTIENE?</v>
      </c>
      <c r="H213" s="38" t="str">
        <f>VLOOKUP(F213,[1]cuc!B:L,11,0)</f>
        <v>JURISPRUDENCIA</v>
      </c>
      <c r="I213" s="17" t="str">
        <f>VLOOKUP(F213,[1]cuc!B252:S930,18,0)</f>
        <v>AJT019</v>
      </c>
      <c r="J213" s="38" t="str">
        <f>VLOOKUP(F213,[1]cuc!B:E,4,0)</f>
        <v>CURSO (REGIÓN)</v>
      </c>
      <c r="K213" s="39" t="s">
        <v>30</v>
      </c>
      <c r="L213" s="17" t="s">
        <v>31</v>
      </c>
      <c r="M213" s="39">
        <f>VLOOKUP(F213,[1]cuc!B:J,9,0)</f>
        <v>18</v>
      </c>
      <c r="N213" s="46">
        <v>1</v>
      </c>
      <c r="O213" s="19">
        <v>45748</v>
      </c>
      <c r="P213" s="19">
        <v>45748</v>
      </c>
      <c r="Q213" s="40"/>
      <c r="R213" s="40"/>
      <c r="S213" s="42"/>
      <c r="T213" s="42"/>
      <c r="U213" s="42"/>
      <c r="V213" s="42"/>
      <c r="W213" s="42"/>
      <c r="X213" s="45"/>
      <c r="Y213" s="40"/>
    </row>
    <row r="214" spans="1:25" ht="15" customHeight="1" x14ac:dyDescent="0.25">
      <c r="A214" s="13">
        <v>265</v>
      </c>
      <c r="B214" s="14">
        <v>45743</v>
      </c>
      <c r="C214" s="37">
        <v>52261112</v>
      </c>
      <c r="D214" s="37">
        <f>VLOOKUP(C214,[1]profesores!B:B,1,0)</f>
        <v>52261112</v>
      </c>
      <c r="E214" s="37" t="str">
        <f>VLOOKUP(C214,[1]profesores!B:G,3,0)</f>
        <v>CAMACHO RAMIREZ ADRIANA</v>
      </c>
      <c r="F214" s="16" t="s">
        <v>129</v>
      </c>
      <c r="G214" s="38" t="str">
        <f>VLOOKUP(F214,[1]cuc!B:C,2,0)</f>
        <v>0F9M REFORMA PENSIONAL COLOMBIANA: QUÉ CAMBIA, CÓMO ¿NOS AFECTA Y QUÉ SE MANTIENE?</v>
      </c>
      <c r="H214" s="38" t="str">
        <f>VLOOKUP(F214,[1]cuc!B:L,11,0)</f>
        <v>JURISPRUDENCIA</v>
      </c>
      <c r="I214" s="17" t="str">
        <f>VLOOKUP(F214,[1]cuc!B253:S931,18,0)</f>
        <v>AJT019</v>
      </c>
      <c r="J214" s="38" t="str">
        <f>VLOOKUP(F214,[1]cuc!B:E,4,0)</f>
        <v>CURSO (REGIÓN)</v>
      </c>
      <c r="K214" s="39" t="s">
        <v>30</v>
      </c>
      <c r="L214" s="17" t="s">
        <v>31</v>
      </c>
      <c r="M214" s="39">
        <f>VLOOKUP(F214,[1]cuc!B:J,9,0)</f>
        <v>18</v>
      </c>
      <c r="N214" s="46">
        <v>1</v>
      </c>
      <c r="O214" s="19">
        <v>45748</v>
      </c>
      <c r="P214" s="19">
        <v>45748</v>
      </c>
      <c r="Q214" s="40"/>
      <c r="R214" s="40"/>
      <c r="S214" s="42"/>
      <c r="T214" s="42"/>
      <c r="U214" s="42"/>
      <c r="V214" s="42"/>
      <c r="W214" s="42"/>
      <c r="X214" s="45"/>
      <c r="Y214" s="40"/>
    </row>
    <row r="215" spans="1:25" ht="15" customHeight="1" x14ac:dyDescent="0.25">
      <c r="A215" s="13">
        <v>266</v>
      </c>
      <c r="B215" s="14">
        <v>45743</v>
      </c>
      <c r="C215" s="37">
        <v>52261112</v>
      </c>
      <c r="D215" s="37">
        <f>VLOOKUP(C215,[1]profesores!B:B,1,0)</f>
        <v>52261112</v>
      </c>
      <c r="E215" s="37" t="str">
        <f>VLOOKUP(C215,[1]profesores!B:G,3,0)</f>
        <v>CAMACHO RAMIREZ ADRIANA</v>
      </c>
      <c r="F215" s="16" t="s">
        <v>129</v>
      </c>
      <c r="G215" s="38" t="str">
        <f>VLOOKUP(F215,[1]cuc!B:C,2,0)</f>
        <v>0F9M REFORMA PENSIONAL COLOMBIANA: QUÉ CAMBIA, CÓMO ¿NOS AFECTA Y QUÉ SE MANTIENE?</v>
      </c>
      <c r="H215" s="38" t="str">
        <f>VLOOKUP(F215,[1]cuc!B:L,11,0)</f>
        <v>JURISPRUDENCIA</v>
      </c>
      <c r="I215" s="17" t="str">
        <f>VLOOKUP(F215,[1]cuc!B254:S932,18,0)</f>
        <v>AJT019</v>
      </c>
      <c r="J215" s="38" t="str">
        <f>VLOOKUP(F215,[1]cuc!B:E,4,0)</f>
        <v>CURSO (REGIÓN)</v>
      </c>
      <c r="K215" s="39" t="s">
        <v>30</v>
      </c>
      <c r="L215" s="17" t="s">
        <v>31</v>
      </c>
      <c r="M215" s="39">
        <f>VLOOKUP(F215,[1]cuc!B:J,9,0)</f>
        <v>18</v>
      </c>
      <c r="N215" s="46">
        <v>1</v>
      </c>
      <c r="O215" s="19">
        <v>45748</v>
      </c>
      <c r="P215" s="19">
        <v>45748</v>
      </c>
      <c r="Q215" s="40"/>
      <c r="R215" s="40"/>
      <c r="S215" s="42"/>
      <c r="T215" s="42"/>
      <c r="U215" s="42"/>
      <c r="V215" s="42"/>
      <c r="W215" s="42"/>
      <c r="X215" s="45"/>
      <c r="Y215" s="40"/>
    </row>
    <row r="216" spans="1:25" ht="15" customHeight="1" x14ac:dyDescent="0.25">
      <c r="A216" s="13">
        <v>267</v>
      </c>
      <c r="B216" s="14">
        <v>45743</v>
      </c>
      <c r="C216" s="37">
        <v>52261112</v>
      </c>
      <c r="D216" s="37">
        <f>VLOOKUP(C216,[1]profesores!B:B,1,0)</f>
        <v>52261112</v>
      </c>
      <c r="E216" s="37" t="str">
        <f>VLOOKUP(C216,[1]profesores!B:G,3,0)</f>
        <v>CAMACHO RAMIREZ ADRIANA</v>
      </c>
      <c r="F216" s="16" t="s">
        <v>129</v>
      </c>
      <c r="G216" s="38" t="str">
        <f>VLOOKUP(F216,[1]cuc!B:C,2,0)</f>
        <v>0F9M REFORMA PENSIONAL COLOMBIANA: QUÉ CAMBIA, CÓMO ¿NOS AFECTA Y QUÉ SE MANTIENE?</v>
      </c>
      <c r="H216" s="38" t="str">
        <f>VLOOKUP(F216,[1]cuc!B:L,11,0)</f>
        <v>JURISPRUDENCIA</v>
      </c>
      <c r="I216" s="17" t="str">
        <f>VLOOKUP(F216,[1]cuc!B255:S933,18,0)</f>
        <v>AJT019</v>
      </c>
      <c r="J216" s="38" t="str">
        <f>VLOOKUP(F216,[1]cuc!B:E,4,0)</f>
        <v>CURSO (REGIÓN)</v>
      </c>
      <c r="K216" s="39" t="s">
        <v>30</v>
      </c>
      <c r="L216" s="17" t="s">
        <v>31</v>
      </c>
      <c r="M216" s="39">
        <f>VLOOKUP(F216,[1]cuc!B:J,9,0)</f>
        <v>18</v>
      </c>
      <c r="N216" s="46">
        <v>1</v>
      </c>
      <c r="O216" s="19">
        <v>45749</v>
      </c>
      <c r="P216" s="19">
        <v>45749</v>
      </c>
      <c r="Q216" s="40"/>
      <c r="R216" s="40"/>
      <c r="S216" s="42"/>
      <c r="T216" s="42"/>
      <c r="U216" s="42"/>
      <c r="V216" s="42"/>
      <c r="W216" s="42"/>
      <c r="X216" s="45"/>
      <c r="Y216" s="40"/>
    </row>
    <row r="217" spans="1:25" ht="15" customHeight="1" x14ac:dyDescent="0.25">
      <c r="A217" s="13">
        <v>268</v>
      </c>
      <c r="B217" s="14">
        <v>45743</v>
      </c>
      <c r="C217" s="37">
        <v>52261112</v>
      </c>
      <c r="D217" s="37">
        <f>VLOOKUP(C217,[1]profesores!B:B,1,0)</f>
        <v>52261112</v>
      </c>
      <c r="E217" s="37" t="str">
        <f>VLOOKUP(C217,[1]profesores!B:G,3,0)</f>
        <v>CAMACHO RAMIREZ ADRIANA</v>
      </c>
      <c r="F217" s="16" t="s">
        <v>129</v>
      </c>
      <c r="G217" s="38" t="str">
        <f>VLOOKUP(F217,[1]cuc!B:C,2,0)</f>
        <v>0F9M REFORMA PENSIONAL COLOMBIANA: QUÉ CAMBIA, CÓMO ¿NOS AFECTA Y QUÉ SE MANTIENE?</v>
      </c>
      <c r="H217" s="38" t="str">
        <f>VLOOKUP(F217,[1]cuc!B:L,11,0)</f>
        <v>JURISPRUDENCIA</v>
      </c>
      <c r="I217" s="17" t="str">
        <f>VLOOKUP(F217,[1]cuc!B256:S934,18,0)</f>
        <v>AJT019</v>
      </c>
      <c r="J217" s="38" t="str">
        <f>VLOOKUP(F217,[1]cuc!B:E,4,0)</f>
        <v>CURSO (REGIÓN)</v>
      </c>
      <c r="K217" s="39" t="s">
        <v>30</v>
      </c>
      <c r="L217" s="17" t="s">
        <v>31</v>
      </c>
      <c r="M217" s="39">
        <f>VLOOKUP(F217,[1]cuc!B:J,9,0)</f>
        <v>18</v>
      </c>
      <c r="N217" s="46">
        <v>1</v>
      </c>
      <c r="O217" s="19">
        <v>45749</v>
      </c>
      <c r="P217" s="19">
        <v>45749</v>
      </c>
      <c r="Q217" s="67"/>
      <c r="R217" s="67"/>
      <c r="S217" s="69"/>
      <c r="T217" s="69"/>
      <c r="U217" s="69"/>
      <c r="V217" s="69"/>
      <c r="W217" s="69"/>
      <c r="X217" s="74"/>
      <c r="Y217" s="67"/>
    </row>
    <row r="218" spans="1:25" ht="15" customHeight="1" x14ac:dyDescent="0.25">
      <c r="A218" s="13">
        <v>269</v>
      </c>
      <c r="B218" s="14">
        <v>45743</v>
      </c>
      <c r="C218" s="37">
        <v>79878580</v>
      </c>
      <c r="D218" s="37">
        <f>VLOOKUP(C218,[1]profesores!B:B,1,0)</f>
        <v>79878580</v>
      </c>
      <c r="E218" s="37" t="str">
        <f>VLOOKUP(C218,[1]profesores!B:G,3,0)</f>
        <v>MARTINEZ SANCHEZ WILSON ALEJANDRO</v>
      </c>
      <c r="F218" s="16" t="s">
        <v>92</v>
      </c>
      <c r="G218" s="38" t="str">
        <f>VLOOKUP(F218,[1]cuc!B:C,2,0)</f>
        <v>0F45 DIPLOMADO INTERNACIONAL EN PREVENCIÓN DEL LA/FT</v>
      </c>
      <c r="H218" s="38" t="str">
        <f>VLOOKUP(F218,[1]cuc!B:L,11,0)</f>
        <v>JURISPRUDENCIA</v>
      </c>
      <c r="I218" s="17" t="s">
        <v>130</v>
      </c>
      <c r="J218" s="38" t="str">
        <f>VLOOKUP(F218,[1]cuc!B:E,4,0)</f>
        <v>DIPLOMADO (ABIERTO)</v>
      </c>
      <c r="K218" s="39" t="s">
        <v>30</v>
      </c>
      <c r="L218" s="17" t="s">
        <v>131</v>
      </c>
      <c r="M218" s="39">
        <f>VLOOKUP(F218,[1]cuc!B:J,9,0)</f>
        <v>92</v>
      </c>
      <c r="N218" s="46">
        <v>1</v>
      </c>
      <c r="O218" s="19">
        <v>45751</v>
      </c>
      <c r="P218" s="75">
        <v>45751</v>
      </c>
      <c r="Q218" s="40"/>
      <c r="R218" s="60"/>
      <c r="S218" s="60">
        <v>45741</v>
      </c>
      <c r="T218" s="42"/>
      <c r="U218" s="42"/>
      <c r="V218" s="42"/>
      <c r="W218" s="42"/>
      <c r="X218" s="45"/>
      <c r="Y218" s="40"/>
    </row>
    <row r="219" spans="1:25" ht="15" customHeight="1" x14ac:dyDescent="0.25">
      <c r="A219" s="13">
        <v>270</v>
      </c>
      <c r="B219" s="14">
        <v>45743</v>
      </c>
      <c r="C219" s="37">
        <v>52250597</v>
      </c>
      <c r="D219" s="37">
        <f>VLOOKUP(C219,[1]profesores!B:B,1,0)</f>
        <v>52250597</v>
      </c>
      <c r="E219" s="37" t="str">
        <f>VLOOKUP(C219,[1]profesores!B:G,3,0)</f>
        <v>SANTAMARIA CHAVARRO ANGELA DEL PILAR</v>
      </c>
      <c r="F219" s="16" t="s">
        <v>117</v>
      </c>
      <c r="G219" s="38" t="str">
        <f>VLOOKUP(F219,[1]cuc!B:C,2,0)</f>
        <v>0F8S DIPLOMADO SEXUALIDADES Y SANACIÓN DESDE EL CUERPO-TIERRA-TERRITORIO</v>
      </c>
      <c r="H219" s="38" t="str">
        <f>VLOOKUP(F219,[1]cuc!B:L,11,0)</f>
        <v>JANUS - VICERRECTORIA</v>
      </c>
      <c r="I219" s="17" t="str">
        <f>VLOOKUP(F219,[1]cuc!B258:S936,18,0)</f>
        <v>AVT001</v>
      </c>
      <c r="J219" s="38" t="str">
        <f>VLOOKUP(F219,[1]cuc!B:E,4,0)</f>
        <v>DIPLOMADO (ABIERTO)</v>
      </c>
      <c r="K219" s="39" t="s">
        <v>30</v>
      </c>
      <c r="L219" s="17" t="s">
        <v>31</v>
      </c>
      <c r="M219" s="66">
        <f>VLOOKUP(F219,[1]cuc!B:J,9,0)</f>
        <v>85</v>
      </c>
      <c r="N219" s="46">
        <v>3</v>
      </c>
      <c r="O219" s="76">
        <v>45748</v>
      </c>
      <c r="P219" s="77">
        <v>45748</v>
      </c>
      <c r="Q219" s="67"/>
      <c r="R219" s="67"/>
      <c r="S219" s="69"/>
      <c r="T219" s="69"/>
      <c r="U219" s="69"/>
      <c r="V219" s="69"/>
      <c r="W219" s="69"/>
      <c r="X219" s="74"/>
      <c r="Y219" s="67"/>
    </row>
    <row r="220" spans="1:25" ht="15" customHeight="1" x14ac:dyDescent="0.25">
      <c r="A220" s="13">
        <v>271</v>
      </c>
      <c r="B220" s="14">
        <v>45743</v>
      </c>
      <c r="C220" s="37">
        <v>1020780041</v>
      </c>
      <c r="D220" s="37">
        <f>VLOOKUP(C220,[1]profesores!B:B,1,0)</f>
        <v>1020780041</v>
      </c>
      <c r="E220" s="37" t="str">
        <f>VLOOKUP(C220,[1]profesores!B:G,3,0)</f>
        <v>GONZALEZ RODRIGUEZ DAVID FELIPE</v>
      </c>
      <c r="F220" s="16" t="s">
        <v>132</v>
      </c>
      <c r="G220" s="38" t="str">
        <f>VLOOKUP(F220,[1]cuc!B:C,2,0)</f>
        <v>0FAZ CURSO IMRESIÓN 3D CREA PIEZAS Y COMPONENENTES ESPECIALIZADOS</v>
      </c>
      <c r="H220" s="38" t="str">
        <f>VLOOKUP(F220,[1]cuc!B:L,11,0)</f>
        <v>ESCUELA DE INGENIERÍA, CIENCIA Y TECNOLOGÍA</v>
      </c>
      <c r="I220" s="17" t="str">
        <f>VLOOKUP(F220,[1]cuc!B259:S937,18,0)</f>
        <v>AIT002</v>
      </c>
      <c r="J220" s="38" t="str">
        <f>VLOOKUP(F220,[1]cuc!B:E,4,0)</f>
        <v>CURSO (ABIERTO)</v>
      </c>
      <c r="K220" s="78" t="s">
        <v>37</v>
      </c>
      <c r="L220" s="79" t="s">
        <v>133</v>
      </c>
      <c r="M220" s="39">
        <f>VLOOKUP(F220,[1]cuc!B:J,9,0)</f>
        <v>26</v>
      </c>
      <c r="N220" s="46">
        <v>2.08</v>
      </c>
      <c r="O220" s="80">
        <v>45747</v>
      </c>
      <c r="P220" s="80">
        <v>45528</v>
      </c>
      <c r="Q220" s="40"/>
      <c r="R220" s="40"/>
      <c r="S220" s="42"/>
      <c r="T220" s="42"/>
      <c r="U220" s="42"/>
      <c r="V220" s="42"/>
      <c r="W220" s="42"/>
      <c r="X220" s="45"/>
      <c r="Y220" s="40"/>
    </row>
    <row r="221" spans="1:25" ht="15" customHeight="1" x14ac:dyDescent="0.25">
      <c r="A221" s="13">
        <v>272</v>
      </c>
      <c r="B221" s="14">
        <v>45743</v>
      </c>
      <c r="C221" s="37">
        <v>1020780041</v>
      </c>
      <c r="D221" s="37">
        <f>VLOOKUP(C221,[1]profesores!B:B,1,0)</f>
        <v>1020780041</v>
      </c>
      <c r="E221" s="37" t="str">
        <f>VLOOKUP(C221,[1]profesores!B:G,3,0)</f>
        <v>GONZALEZ RODRIGUEZ DAVID FELIPE</v>
      </c>
      <c r="F221" s="16" t="s">
        <v>132</v>
      </c>
      <c r="G221" s="38" t="str">
        <f>VLOOKUP(F221,[1]cuc!B:C,2,0)</f>
        <v>0FAZ CURSO IMRESIÓN 3D CREA PIEZAS Y COMPONENENTES ESPECIALIZADOS</v>
      </c>
      <c r="H221" s="38" t="str">
        <f>VLOOKUP(F221,[1]cuc!B:L,11,0)</f>
        <v>ESCUELA DE INGENIERÍA, CIENCIA Y TECNOLOGÍA</v>
      </c>
      <c r="I221" s="17" t="str">
        <f>VLOOKUP(F221,[1]cuc!B260:S938,18,0)</f>
        <v>AIT002</v>
      </c>
      <c r="J221" s="38" t="str">
        <f>VLOOKUP(F221,[1]cuc!B:E,4,0)</f>
        <v>CURSO (ABIERTO)</v>
      </c>
      <c r="K221" s="39" t="s">
        <v>30</v>
      </c>
      <c r="L221" s="79" t="s">
        <v>31</v>
      </c>
      <c r="M221" s="39">
        <f>VLOOKUP(F221,[1]cuc!B:J,9,0)</f>
        <v>26</v>
      </c>
      <c r="N221" s="46">
        <v>3</v>
      </c>
      <c r="O221" s="80">
        <v>45747</v>
      </c>
      <c r="P221" s="80">
        <v>45747</v>
      </c>
      <c r="Q221" s="40"/>
      <c r="R221" s="40"/>
      <c r="S221" s="42"/>
      <c r="T221" s="42"/>
      <c r="U221" s="42"/>
      <c r="V221" s="42"/>
      <c r="W221" s="42"/>
      <c r="X221" s="45"/>
      <c r="Y221" s="40"/>
    </row>
    <row r="222" spans="1:25" ht="15" customHeight="1" x14ac:dyDescent="0.25">
      <c r="A222" s="13">
        <v>273</v>
      </c>
      <c r="B222" s="14">
        <v>45743</v>
      </c>
      <c r="C222" s="37">
        <v>1020780041</v>
      </c>
      <c r="D222" s="37">
        <f>VLOOKUP(C222,[1]profesores!B:B,1,0)</f>
        <v>1020780041</v>
      </c>
      <c r="E222" s="37" t="str">
        <f>VLOOKUP(C222,[1]profesores!B:G,3,0)</f>
        <v>GONZALEZ RODRIGUEZ DAVID FELIPE</v>
      </c>
      <c r="F222" s="16" t="s">
        <v>132</v>
      </c>
      <c r="G222" s="38" t="str">
        <f>VLOOKUP(F222,[1]cuc!B:C,2,0)</f>
        <v>0FAZ CURSO IMRESIÓN 3D CREA PIEZAS Y COMPONENENTES ESPECIALIZADOS</v>
      </c>
      <c r="H222" s="38" t="str">
        <f>VLOOKUP(F222,[1]cuc!B:L,11,0)</f>
        <v>ESCUELA DE INGENIERÍA, CIENCIA Y TECNOLOGÍA</v>
      </c>
      <c r="I222" s="17" t="str">
        <f>VLOOKUP(F222,[1]cuc!B261:S939,18,0)</f>
        <v>AIT002</v>
      </c>
      <c r="J222" s="38" t="str">
        <f>VLOOKUP(F222,[1]cuc!B:E,4,0)</f>
        <v>CURSO (ABIERTO)</v>
      </c>
      <c r="K222" s="39" t="s">
        <v>30</v>
      </c>
      <c r="L222" s="79" t="s">
        <v>31</v>
      </c>
      <c r="M222" s="39">
        <f>VLOOKUP(F222,[1]cuc!B:J,9,0)</f>
        <v>26</v>
      </c>
      <c r="N222" s="46">
        <v>3</v>
      </c>
      <c r="O222" s="80">
        <v>45754</v>
      </c>
      <c r="P222" s="80">
        <v>45754</v>
      </c>
      <c r="Q222" s="40"/>
      <c r="R222" s="40"/>
      <c r="S222" s="42"/>
      <c r="T222" s="42"/>
      <c r="U222" s="42"/>
      <c r="V222" s="42"/>
      <c r="W222" s="42"/>
      <c r="X222" s="45"/>
      <c r="Y222" s="40"/>
    </row>
    <row r="223" spans="1:25" ht="15" customHeight="1" x14ac:dyDescent="0.25">
      <c r="A223" s="13">
        <v>275</v>
      </c>
      <c r="B223" s="14">
        <v>45743</v>
      </c>
      <c r="C223" s="37">
        <v>1020780041</v>
      </c>
      <c r="D223" s="37">
        <f>VLOOKUP(C223,[1]profesores!B:B,1,0)</f>
        <v>1020780041</v>
      </c>
      <c r="E223" s="37" t="str">
        <f>VLOOKUP(C223,[1]profesores!B:G,3,0)</f>
        <v>GONZALEZ RODRIGUEZ DAVID FELIPE</v>
      </c>
      <c r="F223" s="16" t="s">
        <v>132</v>
      </c>
      <c r="G223" s="38" t="str">
        <f>VLOOKUP(F223,[1]cuc!B:C,2,0)</f>
        <v>0FAZ CURSO IMRESIÓN 3D CREA PIEZAS Y COMPONENENTES ESPECIALIZADOS</v>
      </c>
      <c r="H223" s="38" t="str">
        <f>VLOOKUP(F223,[1]cuc!B:L,11,0)</f>
        <v>ESCUELA DE INGENIERÍA, CIENCIA Y TECNOLOGÍA</v>
      </c>
      <c r="I223" s="17" t="str">
        <f>VLOOKUP(F223,[1]cuc!B263:S941,18,0)</f>
        <v>AIT002</v>
      </c>
      <c r="J223" s="38" t="str">
        <f>VLOOKUP(F223,[1]cuc!B:E,4,0)</f>
        <v>CURSO (ABIERTO)</v>
      </c>
      <c r="K223" s="39" t="s">
        <v>30</v>
      </c>
      <c r="L223" s="79" t="s">
        <v>31</v>
      </c>
      <c r="M223" s="39">
        <f>VLOOKUP(F223,[1]cuc!B:J,9,0)</f>
        <v>26</v>
      </c>
      <c r="N223" s="46">
        <v>3</v>
      </c>
      <c r="O223" s="80">
        <v>45768</v>
      </c>
      <c r="P223" s="80">
        <v>45768</v>
      </c>
      <c r="Q223" s="40"/>
      <c r="R223" s="40"/>
      <c r="S223" s="42"/>
      <c r="T223" s="42"/>
      <c r="U223" s="42"/>
      <c r="V223" s="42"/>
      <c r="W223" s="42"/>
      <c r="X223" s="45"/>
      <c r="Y223" s="40"/>
    </row>
    <row r="224" spans="1:25" ht="15" customHeight="1" x14ac:dyDescent="0.25">
      <c r="A224" s="13">
        <v>276</v>
      </c>
      <c r="B224" s="14">
        <v>45743</v>
      </c>
      <c r="C224" s="37">
        <v>1020780041</v>
      </c>
      <c r="D224" s="37">
        <f>VLOOKUP(C224,[1]profesores!B:B,1,0)</f>
        <v>1020780041</v>
      </c>
      <c r="E224" s="37" t="str">
        <f>VLOOKUP(C224,[1]profesores!B:G,3,0)</f>
        <v>GONZALEZ RODRIGUEZ DAVID FELIPE</v>
      </c>
      <c r="F224" s="16" t="s">
        <v>132</v>
      </c>
      <c r="G224" s="38" t="str">
        <f>VLOOKUP(F224,[1]cuc!B:C,2,0)</f>
        <v>0FAZ CURSO IMRESIÓN 3D CREA PIEZAS Y COMPONENENTES ESPECIALIZADOS</v>
      </c>
      <c r="H224" s="38" t="str">
        <f>VLOOKUP(F224,[1]cuc!B:L,11,0)</f>
        <v>ESCUELA DE INGENIERÍA, CIENCIA Y TECNOLOGÍA</v>
      </c>
      <c r="I224" s="17" t="str">
        <f>VLOOKUP(F224,[1]cuc!B264:S942,18,0)</f>
        <v>AIT002</v>
      </c>
      <c r="J224" s="38" t="str">
        <f>VLOOKUP(F224,[1]cuc!B:E,4,0)</f>
        <v>CURSO (ABIERTO)</v>
      </c>
      <c r="K224" s="39" t="s">
        <v>30</v>
      </c>
      <c r="L224" s="79" t="s">
        <v>31</v>
      </c>
      <c r="M224" s="39">
        <f>VLOOKUP(F224,[1]cuc!B:J,9,0)</f>
        <v>26</v>
      </c>
      <c r="N224" s="46">
        <v>3</v>
      </c>
      <c r="O224" s="80">
        <v>45775</v>
      </c>
      <c r="P224" s="80">
        <v>45775</v>
      </c>
      <c r="Q224" s="40"/>
      <c r="R224" s="40"/>
      <c r="S224" s="42"/>
      <c r="T224" s="42"/>
      <c r="U224" s="42"/>
      <c r="V224" s="42"/>
      <c r="W224" s="42"/>
      <c r="X224" s="45"/>
      <c r="Y224" s="40"/>
    </row>
    <row r="225" spans="1:25" ht="15" customHeight="1" x14ac:dyDescent="0.25">
      <c r="A225" s="13">
        <v>277</v>
      </c>
      <c r="B225" s="14">
        <v>45743</v>
      </c>
      <c r="C225" s="37">
        <v>1020780041</v>
      </c>
      <c r="D225" s="37">
        <f>VLOOKUP(C225,[1]profesores!B:B,1,0)</f>
        <v>1020780041</v>
      </c>
      <c r="E225" s="37" t="str">
        <f>VLOOKUP(C225,[1]profesores!B:G,3,0)</f>
        <v>GONZALEZ RODRIGUEZ DAVID FELIPE</v>
      </c>
      <c r="F225" s="16" t="s">
        <v>132</v>
      </c>
      <c r="G225" s="38" t="str">
        <f>VLOOKUP(F225,[1]cuc!B:C,2,0)</f>
        <v>0FAZ CURSO IMRESIÓN 3D CREA PIEZAS Y COMPONENENTES ESPECIALIZADOS</v>
      </c>
      <c r="H225" s="38" t="str">
        <f>VLOOKUP(F225,[1]cuc!B:L,11,0)</f>
        <v>ESCUELA DE INGENIERÍA, CIENCIA Y TECNOLOGÍA</v>
      </c>
      <c r="I225" s="17" t="str">
        <f>VLOOKUP(F225,[1]cuc!B265:S943,18,0)</f>
        <v>AIT002</v>
      </c>
      <c r="J225" s="38" t="str">
        <f>VLOOKUP(F225,[1]cuc!B:E,4,0)</f>
        <v>CURSO (ABIERTO)</v>
      </c>
      <c r="K225" s="39" t="s">
        <v>30</v>
      </c>
      <c r="L225" s="79" t="s">
        <v>31</v>
      </c>
      <c r="M225" s="39">
        <f>VLOOKUP(F225,[1]cuc!B:J,9,0)</f>
        <v>26</v>
      </c>
      <c r="N225" s="46">
        <v>3</v>
      </c>
      <c r="O225" s="80">
        <v>45782</v>
      </c>
      <c r="P225" s="80">
        <v>45782</v>
      </c>
      <c r="Q225" s="40"/>
      <c r="R225" s="40"/>
      <c r="S225" s="42"/>
      <c r="T225" s="42"/>
      <c r="U225" s="42"/>
      <c r="V225" s="42"/>
      <c r="W225" s="42"/>
      <c r="X225" s="45"/>
      <c r="Y225" s="40"/>
    </row>
    <row r="226" spans="1:25" ht="15" customHeight="1" x14ac:dyDescent="0.25">
      <c r="A226" s="13">
        <v>278</v>
      </c>
      <c r="B226" s="14">
        <v>45743</v>
      </c>
      <c r="C226" s="37">
        <v>1020780041</v>
      </c>
      <c r="D226" s="37">
        <f>VLOOKUP(C226,[1]profesores!B:B,1,0)</f>
        <v>1020780041</v>
      </c>
      <c r="E226" s="37" t="str">
        <f>VLOOKUP(C226,[1]profesores!B:G,3,0)</f>
        <v>GONZALEZ RODRIGUEZ DAVID FELIPE</v>
      </c>
      <c r="F226" s="16" t="s">
        <v>132</v>
      </c>
      <c r="G226" s="38" t="str">
        <f>VLOOKUP(F226,[1]cuc!B:C,2,0)</f>
        <v>0FAZ CURSO IMRESIÓN 3D CREA PIEZAS Y COMPONENENTES ESPECIALIZADOS</v>
      </c>
      <c r="H226" s="38" t="str">
        <f>VLOOKUP(F226,[1]cuc!B:L,11,0)</f>
        <v>ESCUELA DE INGENIERÍA, CIENCIA Y TECNOLOGÍA</v>
      </c>
      <c r="I226" s="17" t="str">
        <f>VLOOKUP(F226,[1]cuc!B266:S944,18,0)</f>
        <v>AIT002</v>
      </c>
      <c r="J226" s="38" t="str">
        <f>VLOOKUP(F226,[1]cuc!B:E,4,0)</f>
        <v>CURSO (ABIERTO)</v>
      </c>
      <c r="K226" s="39" t="s">
        <v>30</v>
      </c>
      <c r="L226" s="79" t="s">
        <v>31</v>
      </c>
      <c r="M226" s="39">
        <f>VLOOKUP(F226,[1]cuc!B:J,9,0)</f>
        <v>26</v>
      </c>
      <c r="N226" s="46">
        <v>3</v>
      </c>
      <c r="O226" s="80">
        <v>45789</v>
      </c>
      <c r="P226" s="80">
        <v>45789</v>
      </c>
      <c r="Q226" s="40"/>
      <c r="R226" s="40"/>
      <c r="S226" s="42"/>
      <c r="T226" s="42"/>
      <c r="U226" s="42"/>
      <c r="V226" s="42"/>
      <c r="W226" s="42"/>
      <c r="X226" s="45"/>
      <c r="Y226" s="40"/>
    </row>
    <row r="227" spans="1:25" ht="15" customHeight="1" x14ac:dyDescent="0.25">
      <c r="A227" s="13">
        <v>279</v>
      </c>
      <c r="B227" s="14">
        <v>45743</v>
      </c>
      <c r="C227" s="37">
        <v>1020780041</v>
      </c>
      <c r="D227" s="37">
        <f>VLOOKUP(C227,[1]profesores!B:B,1,0)</f>
        <v>1020780041</v>
      </c>
      <c r="E227" s="37" t="str">
        <f>VLOOKUP(C227,[1]profesores!B:G,3,0)</f>
        <v>GONZALEZ RODRIGUEZ DAVID FELIPE</v>
      </c>
      <c r="F227" s="16" t="s">
        <v>132</v>
      </c>
      <c r="G227" s="38" t="str">
        <f>VLOOKUP(F227,[1]cuc!B:C,2,0)</f>
        <v>0FAZ CURSO IMRESIÓN 3D CREA PIEZAS Y COMPONENENTES ESPECIALIZADOS</v>
      </c>
      <c r="H227" s="38" t="str">
        <f>VLOOKUP(F227,[1]cuc!B:L,11,0)</f>
        <v>ESCUELA DE INGENIERÍA, CIENCIA Y TECNOLOGÍA</v>
      </c>
      <c r="I227" s="17" t="str">
        <f>VLOOKUP(F227,[1]cuc!B267:S945,18,0)</f>
        <v>AIT002</v>
      </c>
      <c r="J227" s="38" t="str">
        <f>VLOOKUP(F227,[1]cuc!B:E,4,0)</f>
        <v>CURSO (ABIERTO)</v>
      </c>
      <c r="K227" s="39" t="s">
        <v>30</v>
      </c>
      <c r="L227" s="79" t="s">
        <v>31</v>
      </c>
      <c r="M227" s="39">
        <f>VLOOKUP(F227,[1]cuc!B:J,9,0)</f>
        <v>26</v>
      </c>
      <c r="N227" s="46">
        <v>3</v>
      </c>
      <c r="O227" s="80">
        <v>45796</v>
      </c>
      <c r="P227" s="80">
        <v>45796</v>
      </c>
      <c r="Q227" s="40"/>
      <c r="R227" s="40"/>
      <c r="S227" s="42"/>
      <c r="T227" s="42"/>
      <c r="U227" s="42"/>
      <c r="V227" s="42"/>
      <c r="W227" s="42"/>
      <c r="X227" s="45"/>
      <c r="Y227" s="40"/>
    </row>
    <row r="228" spans="1:25" ht="15" customHeight="1" x14ac:dyDescent="0.25">
      <c r="A228" s="13">
        <v>280</v>
      </c>
      <c r="B228" s="14">
        <v>45743</v>
      </c>
      <c r="C228" s="37">
        <v>1020780041</v>
      </c>
      <c r="D228" s="37">
        <f>VLOOKUP(C228,[1]profesores!B:B,1,0)</f>
        <v>1020780041</v>
      </c>
      <c r="E228" s="37" t="str">
        <f>VLOOKUP(C228,[1]profesores!B:G,3,0)</f>
        <v>GONZALEZ RODRIGUEZ DAVID FELIPE</v>
      </c>
      <c r="F228" s="16" t="s">
        <v>132</v>
      </c>
      <c r="G228" s="38" t="str">
        <f>VLOOKUP(F228,[1]cuc!B:C,2,0)</f>
        <v>0FAZ CURSO IMRESIÓN 3D CREA PIEZAS Y COMPONENENTES ESPECIALIZADOS</v>
      </c>
      <c r="H228" s="38" t="str">
        <f>VLOOKUP(F228,[1]cuc!B:L,11,0)</f>
        <v>ESCUELA DE INGENIERÍA, CIENCIA Y TECNOLOGÍA</v>
      </c>
      <c r="I228" s="17" t="str">
        <f>VLOOKUP(F228,[1]cuc!B268:S946,18,0)</f>
        <v>AIT002</v>
      </c>
      <c r="J228" s="38" t="str">
        <f>VLOOKUP(F228,[1]cuc!B:E,4,0)</f>
        <v>CURSO (ABIERTO)</v>
      </c>
      <c r="K228" s="66" t="s">
        <v>30</v>
      </c>
      <c r="L228" s="81" t="s">
        <v>134</v>
      </c>
      <c r="M228" s="66">
        <f>VLOOKUP(F228,[1]cuc!B:J,9,0)</f>
        <v>26</v>
      </c>
      <c r="N228" s="82">
        <v>4</v>
      </c>
      <c r="O228" s="83">
        <v>45801</v>
      </c>
      <c r="P228" s="83">
        <v>45801</v>
      </c>
      <c r="Q228" s="67"/>
      <c r="R228" s="67"/>
      <c r="S228" s="69"/>
      <c r="T228" s="69"/>
      <c r="U228" s="69"/>
      <c r="V228" s="69"/>
      <c r="W228" s="69"/>
      <c r="X228" s="74"/>
      <c r="Y228" s="67"/>
    </row>
    <row r="229" spans="1:25" ht="15" customHeight="1" x14ac:dyDescent="0.25">
      <c r="A229" s="13">
        <v>281</v>
      </c>
      <c r="B229" s="14">
        <v>45743</v>
      </c>
      <c r="C229" s="37">
        <v>26607359</v>
      </c>
      <c r="D229" s="37">
        <f>VLOOKUP(C229,[1]profesores!B:B,1,0)</f>
        <v>26607359</v>
      </c>
      <c r="E229" s="37" t="str">
        <f>VLOOKUP(C229,[1]profesores!B:G,3,0)</f>
        <v>PERDOMO HERNANDEZ MONICA MILDRED</v>
      </c>
      <c r="F229" s="16" t="s">
        <v>135</v>
      </c>
      <c r="G229" s="38" t="str">
        <f>VLOOKUP(F229,[1]cuc!B:C,2,0)</f>
        <v>0FA9 DIPLOMADO VIRTUAL ACTUALIZACION EN CALIFICACIÓN DE LA PÉRDIDA DE CAPACIDAD LABORAL Y OCUPACIONAL</v>
      </c>
      <c r="H229" s="38" t="str">
        <f>VLOOKUP(F229,[1]cuc!B:L,11,0)</f>
        <v>ESCUELA DE MEDICINA Y CIENCIAS DE LA SALUD</v>
      </c>
      <c r="I229" s="17" t="str">
        <f>VLOOKUP(F229,[1]cuc!B269:S947,18,0)</f>
        <v>ABT011</v>
      </c>
      <c r="J229" s="38" t="str">
        <f>VLOOKUP(F229,[1]cuc!B:E,4,0)</f>
        <v>DIPLOMADO (ABIERTO)</v>
      </c>
      <c r="K229" s="78" t="s">
        <v>37</v>
      </c>
      <c r="L229" s="79" t="s">
        <v>133</v>
      </c>
      <c r="M229" s="66">
        <f>VLOOKUP(F229,[1]cuc!B:J,9,0)</f>
        <v>124</v>
      </c>
      <c r="N229" s="46">
        <v>9.92</v>
      </c>
      <c r="O229" s="83">
        <v>45747</v>
      </c>
      <c r="P229" s="83">
        <v>45963</v>
      </c>
      <c r="Q229" s="40"/>
      <c r="R229" s="40"/>
      <c r="S229" s="42"/>
      <c r="T229" s="42"/>
      <c r="U229" s="42"/>
      <c r="V229" s="42"/>
      <c r="W229" s="42"/>
      <c r="X229" s="45"/>
      <c r="Y229" s="40"/>
    </row>
    <row r="230" spans="1:25" ht="15" customHeight="1" x14ac:dyDescent="0.25">
      <c r="A230" s="13">
        <v>282</v>
      </c>
      <c r="B230" s="14">
        <v>45743</v>
      </c>
      <c r="C230" s="37">
        <v>26607359</v>
      </c>
      <c r="D230" s="37">
        <f>VLOOKUP(C230,[1]profesores!B:B,1,0)</f>
        <v>26607359</v>
      </c>
      <c r="E230" s="37" t="str">
        <f>VLOOKUP(C230,[1]profesores!B:G,3,0)</f>
        <v>PERDOMO HERNANDEZ MONICA MILDRED</v>
      </c>
      <c r="F230" s="16" t="s">
        <v>135</v>
      </c>
      <c r="G230" s="38" t="str">
        <f>VLOOKUP(F230,[1]cuc!B:C,2,0)</f>
        <v>0FA9 DIPLOMADO VIRTUAL ACTUALIZACION EN CALIFICACIÓN DE LA PÉRDIDA DE CAPACIDAD LABORAL Y OCUPACIONAL</v>
      </c>
      <c r="H230" s="38" t="str">
        <f>VLOOKUP(F230,[1]cuc!B:L,11,0)</f>
        <v>ESCUELA DE MEDICINA Y CIENCIAS DE LA SALUD</v>
      </c>
      <c r="I230" s="17" t="str">
        <f>VLOOKUP(F230,[1]cuc!B270:S948,18,0)</f>
        <v>ABT011</v>
      </c>
      <c r="J230" s="38" t="str">
        <f>VLOOKUP(F230,[1]cuc!B:E,4,0)</f>
        <v>DIPLOMADO (ABIERTO)</v>
      </c>
      <c r="K230" s="39" t="s">
        <v>57</v>
      </c>
      <c r="L230" s="79" t="s">
        <v>133</v>
      </c>
      <c r="M230" s="66">
        <f>VLOOKUP(F230,[1]cuc!B:J,9,0)</f>
        <v>124</v>
      </c>
      <c r="N230" s="82">
        <v>4</v>
      </c>
      <c r="O230" s="83">
        <v>45768</v>
      </c>
      <c r="P230" s="83">
        <v>45774</v>
      </c>
      <c r="Q230" s="40"/>
      <c r="R230" s="40"/>
      <c r="S230" s="42"/>
      <c r="T230" s="42"/>
      <c r="U230" s="42"/>
      <c r="V230" s="42"/>
      <c r="W230" s="42"/>
      <c r="X230" s="45"/>
      <c r="Y230" s="40"/>
    </row>
    <row r="231" spans="1:25" ht="15" customHeight="1" x14ac:dyDescent="0.25">
      <c r="A231" s="13">
        <v>283</v>
      </c>
      <c r="B231" s="14">
        <v>45743</v>
      </c>
      <c r="C231" s="37">
        <v>26607359</v>
      </c>
      <c r="D231" s="37">
        <f>VLOOKUP(C231,[1]profesores!B:B,1,0)</f>
        <v>26607359</v>
      </c>
      <c r="E231" s="37" t="str">
        <f>VLOOKUP(C231,[1]profesores!B:G,3,0)</f>
        <v>PERDOMO HERNANDEZ MONICA MILDRED</v>
      </c>
      <c r="F231" s="16" t="s">
        <v>135</v>
      </c>
      <c r="G231" s="38" t="str">
        <f>VLOOKUP(F231,[1]cuc!B:C,2,0)</f>
        <v>0FA9 DIPLOMADO VIRTUAL ACTUALIZACION EN CALIFICACIÓN DE LA PÉRDIDA DE CAPACIDAD LABORAL Y OCUPACIONAL</v>
      </c>
      <c r="H231" s="38" t="str">
        <f>VLOOKUP(F231,[1]cuc!B:L,11,0)</f>
        <v>ESCUELA DE MEDICINA Y CIENCIAS DE LA SALUD</v>
      </c>
      <c r="I231" s="17" t="str">
        <f>VLOOKUP(F231,[1]cuc!B271:S949,18,0)</f>
        <v>ABT011</v>
      </c>
      <c r="J231" s="38" t="str">
        <f>VLOOKUP(F231,[1]cuc!B:E,4,0)</f>
        <v>DIPLOMADO (ABIERTO)</v>
      </c>
      <c r="K231" s="39" t="s">
        <v>57</v>
      </c>
      <c r="L231" s="79" t="s">
        <v>133</v>
      </c>
      <c r="M231" s="66">
        <f>VLOOKUP(F231,[1]cuc!B:J,9,0)</f>
        <v>124</v>
      </c>
      <c r="N231" s="82">
        <v>4</v>
      </c>
      <c r="O231" s="83">
        <v>45796</v>
      </c>
      <c r="P231" s="83">
        <v>45802</v>
      </c>
      <c r="Q231" s="40"/>
      <c r="R231" s="40"/>
      <c r="S231" s="42"/>
      <c r="T231" s="42"/>
      <c r="U231" s="42"/>
      <c r="V231" s="42"/>
      <c r="W231" s="42"/>
      <c r="X231" s="45"/>
      <c r="Y231" s="40"/>
    </row>
    <row r="232" spans="1:25" ht="15" customHeight="1" x14ac:dyDescent="0.25">
      <c r="A232" s="13">
        <v>284</v>
      </c>
      <c r="B232" s="14">
        <v>45743</v>
      </c>
      <c r="C232" s="37">
        <v>26607359</v>
      </c>
      <c r="D232" s="37">
        <f>VLOOKUP(C232,[1]profesores!B:B,1,0)</f>
        <v>26607359</v>
      </c>
      <c r="E232" s="37" t="str">
        <f>VLOOKUP(C232,[1]profesores!B:G,3,0)</f>
        <v>PERDOMO HERNANDEZ MONICA MILDRED</v>
      </c>
      <c r="F232" s="16" t="s">
        <v>135</v>
      </c>
      <c r="G232" s="38" t="str">
        <f>VLOOKUP(F232,[1]cuc!B:C,2,0)</f>
        <v>0FA9 DIPLOMADO VIRTUAL ACTUALIZACION EN CALIFICACIÓN DE LA PÉRDIDA DE CAPACIDAD LABORAL Y OCUPACIONAL</v>
      </c>
      <c r="H232" s="38" t="str">
        <f>VLOOKUP(F232,[1]cuc!B:L,11,0)</f>
        <v>ESCUELA DE MEDICINA Y CIENCIAS DE LA SALUD</v>
      </c>
      <c r="I232" s="17" t="str">
        <f>VLOOKUP(F232,[1]cuc!B272:S950,18,0)</f>
        <v>ABT011</v>
      </c>
      <c r="J232" s="38" t="str">
        <f>VLOOKUP(F232,[1]cuc!B:E,4,0)</f>
        <v>DIPLOMADO (ABIERTO)</v>
      </c>
      <c r="K232" s="39" t="s">
        <v>57</v>
      </c>
      <c r="L232" s="79" t="s">
        <v>133</v>
      </c>
      <c r="M232" s="66">
        <f>VLOOKUP(F232,[1]cuc!B:J,9,0)</f>
        <v>124</v>
      </c>
      <c r="N232" s="82">
        <v>4</v>
      </c>
      <c r="O232" s="83">
        <v>45810</v>
      </c>
      <c r="P232" s="83">
        <v>45816</v>
      </c>
      <c r="Q232" s="40"/>
      <c r="R232" s="40"/>
      <c r="S232" s="42"/>
      <c r="T232" s="42"/>
      <c r="U232" s="42"/>
      <c r="V232" s="42"/>
      <c r="W232" s="42"/>
      <c r="X232" s="45"/>
      <c r="Y232" s="40"/>
    </row>
    <row r="233" spans="1:25" ht="15" customHeight="1" x14ac:dyDescent="0.25">
      <c r="A233" s="13">
        <v>285</v>
      </c>
      <c r="B233" s="14">
        <v>45743</v>
      </c>
      <c r="C233" s="37">
        <v>19497350</v>
      </c>
      <c r="D233" s="37">
        <f>VLOOKUP(C233,[1]profesores!B:B,1,0)</f>
        <v>19497350</v>
      </c>
      <c r="E233" s="37" t="str">
        <f>VLOOKUP(C233,[1]profesores!B:G,3,0)</f>
        <v>BRICENO AYALA LEONARDO</v>
      </c>
      <c r="F233" s="16" t="s">
        <v>135</v>
      </c>
      <c r="G233" s="38" t="str">
        <f>VLOOKUP(F233,[1]cuc!B:C,2,0)</f>
        <v>0FA9 DIPLOMADO VIRTUAL ACTUALIZACION EN CALIFICACIÓN DE LA PÉRDIDA DE CAPACIDAD LABORAL Y OCUPACIONAL</v>
      </c>
      <c r="H233" s="38" t="str">
        <f>VLOOKUP(F233,[1]cuc!B:L,11,0)</f>
        <v>ESCUELA DE MEDICINA Y CIENCIAS DE LA SALUD</v>
      </c>
      <c r="I233" s="17" t="str">
        <f>VLOOKUP(F233,[1]cuc!B273:S951,18,0)</f>
        <v>ABT011</v>
      </c>
      <c r="J233" s="38" t="str">
        <f>VLOOKUP(F233,[1]cuc!B:E,4,0)</f>
        <v>DIPLOMADO (ABIERTO)</v>
      </c>
      <c r="K233" s="39" t="s">
        <v>57</v>
      </c>
      <c r="L233" s="79" t="s">
        <v>133</v>
      </c>
      <c r="M233" s="66">
        <f>VLOOKUP(F233,[1]cuc!B:J,9,0)</f>
        <v>124</v>
      </c>
      <c r="N233" s="82">
        <v>4</v>
      </c>
      <c r="O233" s="83">
        <v>45824</v>
      </c>
      <c r="P233" s="83">
        <v>45830</v>
      </c>
      <c r="Q233" s="40"/>
      <c r="R233" s="40"/>
      <c r="S233" s="42"/>
      <c r="T233" s="42"/>
      <c r="U233" s="42"/>
      <c r="V233" s="42"/>
      <c r="W233" s="42"/>
      <c r="X233" s="45"/>
      <c r="Y233" s="40"/>
    </row>
    <row r="234" spans="1:25" ht="15" customHeight="1" x14ac:dyDescent="0.25">
      <c r="A234" s="13">
        <v>286</v>
      </c>
      <c r="B234" s="14">
        <v>45743</v>
      </c>
      <c r="C234" s="37">
        <v>19497350</v>
      </c>
      <c r="D234" s="37">
        <f>VLOOKUP(C234,[1]profesores!B:B,1,0)</f>
        <v>19497350</v>
      </c>
      <c r="E234" s="37" t="str">
        <f>VLOOKUP(C234,[1]profesores!B:G,3,0)</f>
        <v>BRICENO AYALA LEONARDO</v>
      </c>
      <c r="F234" s="16" t="s">
        <v>135</v>
      </c>
      <c r="G234" s="38" t="str">
        <f>VLOOKUP(F234,[1]cuc!B:C,2,0)</f>
        <v>0FA9 DIPLOMADO VIRTUAL ACTUALIZACION EN CALIFICACIÓN DE LA PÉRDIDA DE CAPACIDAD LABORAL Y OCUPACIONAL</v>
      </c>
      <c r="H234" s="38" t="str">
        <f>VLOOKUP(F234,[1]cuc!B:L,11,0)</f>
        <v>ESCUELA DE MEDICINA Y CIENCIAS DE LA SALUD</v>
      </c>
      <c r="I234" s="17" t="str">
        <f>VLOOKUP(F234,[1]cuc!B274:S952,18,0)</f>
        <v>ABT011</v>
      </c>
      <c r="J234" s="38" t="str">
        <f>VLOOKUP(F234,[1]cuc!B:E,4,0)</f>
        <v>DIPLOMADO (ABIERTO)</v>
      </c>
      <c r="K234" s="39" t="s">
        <v>57</v>
      </c>
      <c r="L234" s="79" t="s">
        <v>133</v>
      </c>
      <c r="M234" s="66">
        <f>VLOOKUP(F234,[1]cuc!B:J,9,0)</f>
        <v>124</v>
      </c>
      <c r="N234" s="82">
        <v>4</v>
      </c>
      <c r="O234" s="83">
        <v>45831</v>
      </c>
      <c r="P234" s="83">
        <v>45837</v>
      </c>
      <c r="Q234" s="40"/>
      <c r="R234" s="40"/>
      <c r="S234" s="42"/>
      <c r="T234" s="42"/>
      <c r="U234" s="42"/>
      <c r="V234" s="42"/>
      <c r="W234" s="42"/>
      <c r="X234" s="45"/>
      <c r="Y234" s="40"/>
    </row>
    <row r="235" spans="1:25" ht="15" customHeight="1" x14ac:dyDescent="0.25">
      <c r="A235" s="13">
        <v>287</v>
      </c>
      <c r="B235" s="14">
        <v>45743</v>
      </c>
      <c r="C235" s="37">
        <v>6758056</v>
      </c>
      <c r="D235" s="37">
        <f>VLOOKUP(C235,[1]profesores!B:B,1,0)</f>
        <v>6758056</v>
      </c>
      <c r="E235" s="37" t="str">
        <f>VLOOKUP(C235,[1]profesores!B:G,3,0)</f>
        <v>GONZALEZ RODRIGUEZ JAVIER LEONARDO</v>
      </c>
      <c r="F235" s="16" t="s">
        <v>135</v>
      </c>
      <c r="G235" s="38" t="str">
        <f>VLOOKUP(F235,[1]cuc!B:C,2,0)</f>
        <v>0FA9 DIPLOMADO VIRTUAL ACTUALIZACION EN CALIFICACIÓN DE LA PÉRDIDA DE CAPACIDAD LABORAL Y OCUPACIONAL</v>
      </c>
      <c r="H235" s="38" t="str">
        <f>VLOOKUP(F235,[1]cuc!B:L,11,0)</f>
        <v>ESCUELA DE MEDICINA Y CIENCIAS DE LA SALUD</v>
      </c>
      <c r="I235" s="17" t="str">
        <f>VLOOKUP(F235,[1]cuc!B275:S953,18,0)</f>
        <v>ABT011</v>
      </c>
      <c r="J235" s="38" t="str">
        <f>VLOOKUP(F235,[1]cuc!B:E,4,0)</f>
        <v>DIPLOMADO (ABIERTO)</v>
      </c>
      <c r="K235" s="39" t="s">
        <v>57</v>
      </c>
      <c r="L235" s="79" t="s">
        <v>133</v>
      </c>
      <c r="M235" s="66">
        <f>VLOOKUP(F235,[1]cuc!B:J,9,0)</f>
        <v>124</v>
      </c>
      <c r="N235" s="82">
        <v>4</v>
      </c>
      <c r="O235" s="83">
        <v>45845</v>
      </c>
      <c r="P235" s="83">
        <v>45851</v>
      </c>
      <c r="Q235" s="40"/>
      <c r="R235" s="40"/>
      <c r="S235" s="42"/>
      <c r="T235" s="42"/>
      <c r="U235" s="42"/>
      <c r="V235" s="42"/>
      <c r="W235" s="42"/>
      <c r="X235" s="45"/>
      <c r="Y235" s="40"/>
    </row>
    <row r="236" spans="1:25" ht="15" customHeight="1" x14ac:dyDescent="0.25">
      <c r="A236" s="13">
        <v>288</v>
      </c>
      <c r="B236" s="14">
        <v>45743</v>
      </c>
      <c r="C236" s="37">
        <v>6758056</v>
      </c>
      <c r="D236" s="37">
        <f>VLOOKUP(C236,[1]profesores!B:B,1,0)</f>
        <v>6758056</v>
      </c>
      <c r="E236" s="37" t="str">
        <f>VLOOKUP(C236,[1]profesores!B:G,3,0)</f>
        <v>GONZALEZ RODRIGUEZ JAVIER LEONARDO</v>
      </c>
      <c r="F236" s="16" t="s">
        <v>135</v>
      </c>
      <c r="G236" s="38" t="str">
        <f>VLOOKUP(F236,[1]cuc!B:C,2,0)</f>
        <v>0FA9 DIPLOMADO VIRTUAL ACTUALIZACION EN CALIFICACIÓN DE LA PÉRDIDA DE CAPACIDAD LABORAL Y OCUPACIONAL</v>
      </c>
      <c r="H236" s="38" t="str">
        <f>VLOOKUP(F236,[1]cuc!B:L,11,0)</f>
        <v>ESCUELA DE MEDICINA Y CIENCIAS DE LA SALUD</v>
      </c>
      <c r="I236" s="17" t="str">
        <f>VLOOKUP(F236,[1]cuc!B276:S954,18,0)</f>
        <v>ABT011</v>
      </c>
      <c r="J236" s="38" t="str">
        <f>VLOOKUP(F236,[1]cuc!B:E,4,0)</f>
        <v>DIPLOMADO (ABIERTO)</v>
      </c>
      <c r="K236" s="39" t="s">
        <v>57</v>
      </c>
      <c r="L236" s="79" t="s">
        <v>133</v>
      </c>
      <c r="M236" s="66">
        <f>VLOOKUP(F236,[1]cuc!B:J,9,0)</f>
        <v>124</v>
      </c>
      <c r="N236" s="82">
        <v>4</v>
      </c>
      <c r="O236" s="83">
        <v>45873</v>
      </c>
      <c r="P236" s="83">
        <v>45879</v>
      </c>
      <c r="Q236" s="40"/>
      <c r="R236" s="40"/>
      <c r="S236" s="42"/>
      <c r="T236" s="42"/>
      <c r="U236" s="42"/>
      <c r="V236" s="42"/>
      <c r="W236" s="42"/>
      <c r="X236" s="45"/>
      <c r="Y236" s="40"/>
    </row>
    <row r="237" spans="1:25" ht="15" customHeight="1" x14ac:dyDescent="0.25">
      <c r="A237" s="13">
        <v>289</v>
      </c>
      <c r="B237" s="14">
        <v>45743</v>
      </c>
      <c r="C237" s="37">
        <v>6758056</v>
      </c>
      <c r="D237" s="37">
        <f>VLOOKUP(C237,[1]profesores!B:B,1,0)</f>
        <v>6758056</v>
      </c>
      <c r="E237" s="37" t="str">
        <f>VLOOKUP(C237,[1]profesores!B:G,3,0)</f>
        <v>GONZALEZ RODRIGUEZ JAVIER LEONARDO</v>
      </c>
      <c r="F237" s="16" t="s">
        <v>135</v>
      </c>
      <c r="G237" s="38" t="str">
        <f>VLOOKUP(F237,[1]cuc!B:C,2,0)</f>
        <v>0FA9 DIPLOMADO VIRTUAL ACTUALIZACION EN CALIFICACIÓN DE LA PÉRDIDA DE CAPACIDAD LABORAL Y OCUPACIONAL</v>
      </c>
      <c r="H237" s="38" t="str">
        <f>VLOOKUP(F237,[1]cuc!B:L,11,0)</f>
        <v>ESCUELA DE MEDICINA Y CIENCIAS DE LA SALUD</v>
      </c>
      <c r="I237" s="17" t="str">
        <f>VLOOKUP(F237,[1]cuc!B277:S955,18,0)</f>
        <v>ABT011</v>
      </c>
      <c r="J237" s="38" t="str">
        <f>VLOOKUP(F237,[1]cuc!B:E,4,0)</f>
        <v>DIPLOMADO (ABIERTO)</v>
      </c>
      <c r="K237" s="39" t="s">
        <v>57</v>
      </c>
      <c r="L237" s="79" t="s">
        <v>133</v>
      </c>
      <c r="M237" s="66">
        <f>VLOOKUP(F237,[1]cuc!B:J,9,0)</f>
        <v>124</v>
      </c>
      <c r="N237" s="82">
        <v>4</v>
      </c>
      <c r="O237" s="83">
        <v>45894</v>
      </c>
      <c r="P237" s="83">
        <v>45900</v>
      </c>
      <c r="Q237" s="40"/>
      <c r="R237" s="40"/>
      <c r="S237" s="42"/>
      <c r="T237" s="42"/>
      <c r="U237" s="42"/>
      <c r="V237" s="42"/>
      <c r="W237" s="42"/>
      <c r="X237" s="45"/>
      <c r="Y237" s="40"/>
    </row>
    <row r="238" spans="1:25" ht="15" customHeight="1" x14ac:dyDescent="0.25">
      <c r="A238" s="13">
        <v>290</v>
      </c>
      <c r="B238" s="14">
        <v>45743</v>
      </c>
      <c r="C238" s="37">
        <v>6758056</v>
      </c>
      <c r="D238" s="37">
        <f>VLOOKUP(C238,[1]profesores!B:B,1,0)</f>
        <v>6758056</v>
      </c>
      <c r="E238" s="37" t="str">
        <f>VLOOKUP(C238,[1]profesores!B:G,3,0)</f>
        <v>GONZALEZ RODRIGUEZ JAVIER LEONARDO</v>
      </c>
      <c r="F238" s="16" t="s">
        <v>135</v>
      </c>
      <c r="G238" s="38" t="str">
        <f>VLOOKUP(F238,[1]cuc!B:C,2,0)</f>
        <v>0FA9 DIPLOMADO VIRTUAL ACTUALIZACION EN CALIFICACIÓN DE LA PÉRDIDA DE CAPACIDAD LABORAL Y OCUPACIONAL</v>
      </c>
      <c r="H238" s="38" t="str">
        <f>VLOOKUP(F238,[1]cuc!B:L,11,0)</f>
        <v>ESCUELA DE MEDICINA Y CIENCIAS DE LA SALUD</v>
      </c>
      <c r="I238" s="17" t="str">
        <f>VLOOKUP(F238,[1]cuc!B278:S956,18,0)</f>
        <v>ABT011</v>
      </c>
      <c r="J238" s="38" t="str">
        <f>VLOOKUP(F238,[1]cuc!B:E,4,0)</f>
        <v>DIPLOMADO (ABIERTO)</v>
      </c>
      <c r="K238" s="39" t="s">
        <v>57</v>
      </c>
      <c r="L238" s="79" t="s">
        <v>133</v>
      </c>
      <c r="M238" s="66">
        <f>VLOOKUP(F238,[1]cuc!B:J,9,0)</f>
        <v>124</v>
      </c>
      <c r="N238" s="82">
        <v>4</v>
      </c>
      <c r="O238" s="83">
        <v>45901</v>
      </c>
      <c r="P238" s="83">
        <v>45907</v>
      </c>
      <c r="Q238" s="40"/>
      <c r="R238" s="40"/>
      <c r="S238" s="42"/>
      <c r="T238" s="42"/>
      <c r="U238" s="42"/>
      <c r="V238" s="42"/>
      <c r="W238" s="42"/>
      <c r="X238" s="45"/>
      <c r="Y238" s="40"/>
    </row>
    <row r="239" spans="1:25" ht="15" customHeight="1" x14ac:dyDescent="0.25">
      <c r="A239" s="13">
        <v>291</v>
      </c>
      <c r="B239" s="14">
        <v>45743</v>
      </c>
      <c r="C239" s="37">
        <v>6758056</v>
      </c>
      <c r="D239" s="37">
        <f>VLOOKUP(C239,[1]profesores!B:B,1,0)</f>
        <v>6758056</v>
      </c>
      <c r="E239" s="37" t="str">
        <f>VLOOKUP(C239,[1]profesores!B:G,3,0)</f>
        <v>GONZALEZ RODRIGUEZ JAVIER LEONARDO</v>
      </c>
      <c r="F239" s="16" t="s">
        <v>135</v>
      </c>
      <c r="G239" s="38" t="str">
        <f>VLOOKUP(F239,[1]cuc!B:C,2,0)</f>
        <v>0FA9 DIPLOMADO VIRTUAL ACTUALIZACION EN CALIFICACIÓN DE LA PÉRDIDA DE CAPACIDAD LABORAL Y OCUPACIONAL</v>
      </c>
      <c r="H239" s="38" t="str">
        <f>VLOOKUP(F239,[1]cuc!B:L,11,0)</f>
        <v>ESCUELA DE MEDICINA Y CIENCIAS DE LA SALUD</v>
      </c>
      <c r="I239" s="17" t="str">
        <f>VLOOKUP(F239,[1]cuc!B279:S957,18,0)</f>
        <v>ABT011</v>
      </c>
      <c r="J239" s="38" t="str">
        <f>VLOOKUP(F239,[1]cuc!B:E,4,0)</f>
        <v>DIPLOMADO (ABIERTO)</v>
      </c>
      <c r="K239" s="39" t="s">
        <v>57</v>
      </c>
      <c r="L239" s="79" t="s">
        <v>133</v>
      </c>
      <c r="M239" s="66">
        <f>VLOOKUP(F239,[1]cuc!B:J,9,0)</f>
        <v>124</v>
      </c>
      <c r="N239" s="82">
        <v>4</v>
      </c>
      <c r="O239" s="83">
        <v>45936</v>
      </c>
      <c r="P239" s="83">
        <v>45942</v>
      </c>
      <c r="Q239" s="40"/>
      <c r="R239" s="40"/>
      <c r="S239" s="42"/>
      <c r="T239" s="42"/>
      <c r="U239" s="42"/>
      <c r="V239" s="42"/>
      <c r="W239" s="42"/>
      <c r="X239" s="45"/>
      <c r="Y239" s="40"/>
    </row>
    <row r="240" spans="1:25" ht="15" customHeight="1" x14ac:dyDescent="0.25">
      <c r="A240" s="13">
        <v>292</v>
      </c>
      <c r="B240" s="14">
        <v>45743</v>
      </c>
      <c r="C240" s="37">
        <v>26607359</v>
      </c>
      <c r="D240" s="37">
        <f>VLOOKUP(C240,[1]profesores!B:B,1,0)</f>
        <v>26607359</v>
      </c>
      <c r="E240" s="37" t="str">
        <f>VLOOKUP(C240,[1]profesores!B:G,3,0)</f>
        <v>PERDOMO HERNANDEZ MONICA MILDRED</v>
      </c>
      <c r="F240" s="16" t="s">
        <v>135</v>
      </c>
      <c r="G240" s="38" t="str">
        <f>VLOOKUP(F240,[1]cuc!B:C,2,0)</f>
        <v>0FA9 DIPLOMADO VIRTUAL ACTUALIZACION EN CALIFICACIÓN DE LA PÉRDIDA DE CAPACIDAD LABORAL Y OCUPACIONAL</v>
      </c>
      <c r="H240" s="38" t="str">
        <f>VLOOKUP(F240,[1]cuc!B:L,11,0)</f>
        <v>ESCUELA DE MEDICINA Y CIENCIAS DE LA SALUD</v>
      </c>
      <c r="I240" s="17" t="str">
        <f>VLOOKUP(F240,[1]cuc!B280:S958,18,0)</f>
        <v>ABT011</v>
      </c>
      <c r="J240" s="38" t="str">
        <f>VLOOKUP(F240,[1]cuc!B:E,4,0)</f>
        <v>DIPLOMADO (ABIERTO)</v>
      </c>
      <c r="K240" s="39" t="s">
        <v>57</v>
      </c>
      <c r="L240" s="79" t="s">
        <v>133</v>
      </c>
      <c r="M240" s="66">
        <f>VLOOKUP(F240,[1]cuc!B:J,9,0)</f>
        <v>124</v>
      </c>
      <c r="N240" s="82">
        <v>4</v>
      </c>
      <c r="O240" s="83">
        <v>45943</v>
      </c>
      <c r="P240" s="83">
        <v>45949</v>
      </c>
      <c r="Q240" s="40"/>
      <c r="R240" s="40"/>
      <c r="S240" s="42"/>
      <c r="T240" s="42"/>
      <c r="U240" s="42"/>
      <c r="V240" s="42"/>
      <c r="W240" s="42"/>
      <c r="X240" s="45"/>
      <c r="Y240" s="40"/>
    </row>
    <row r="241" spans="1:25" ht="15" customHeight="1" x14ac:dyDescent="0.25">
      <c r="A241" s="13">
        <v>293</v>
      </c>
      <c r="B241" s="14">
        <v>45743</v>
      </c>
      <c r="C241" s="37">
        <v>26607359</v>
      </c>
      <c r="D241" s="37">
        <f>VLOOKUP(C241,[1]profesores!B:B,1,0)</f>
        <v>26607359</v>
      </c>
      <c r="E241" s="37" t="str">
        <f>VLOOKUP(C241,[1]profesores!B:G,3,0)</f>
        <v>PERDOMO HERNANDEZ MONICA MILDRED</v>
      </c>
      <c r="F241" s="16" t="s">
        <v>135</v>
      </c>
      <c r="G241" s="38" t="str">
        <f>VLOOKUP(F241,[1]cuc!B:C,2,0)</f>
        <v>0FA9 DIPLOMADO VIRTUAL ACTUALIZACION EN CALIFICACIÓN DE LA PÉRDIDA DE CAPACIDAD LABORAL Y OCUPACIONAL</v>
      </c>
      <c r="H241" s="38" t="str">
        <f>VLOOKUP(F241,[1]cuc!B:L,11,0)</f>
        <v>ESCUELA DE MEDICINA Y CIENCIAS DE LA SALUD</v>
      </c>
      <c r="I241" s="17" t="str">
        <f>VLOOKUP(F241,[1]cuc!B281:S959,18,0)</f>
        <v>ABT011</v>
      </c>
      <c r="J241" s="38" t="str">
        <f>VLOOKUP(F241,[1]cuc!B:E,4,0)</f>
        <v>DIPLOMADO (ABIERTO)</v>
      </c>
      <c r="K241" s="39" t="s">
        <v>57</v>
      </c>
      <c r="L241" s="79" t="s">
        <v>133</v>
      </c>
      <c r="M241" s="66">
        <f>VLOOKUP(F241,[1]cuc!B:J,9,0)</f>
        <v>124</v>
      </c>
      <c r="N241" s="82">
        <v>4</v>
      </c>
      <c r="O241" s="83">
        <v>45950</v>
      </c>
      <c r="P241" s="83">
        <v>45956</v>
      </c>
      <c r="Q241" s="40"/>
      <c r="R241" s="40"/>
      <c r="S241" s="42"/>
      <c r="T241" s="42"/>
      <c r="U241" s="42"/>
      <c r="V241" s="42"/>
      <c r="W241" s="42"/>
      <c r="X241" s="45"/>
      <c r="Y241" s="40"/>
    </row>
    <row r="242" spans="1:25" ht="15" customHeight="1" x14ac:dyDescent="0.25">
      <c r="A242" s="13">
        <v>294</v>
      </c>
      <c r="B242" s="14">
        <v>45743</v>
      </c>
      <c r="C242" s="37">
        <v>26607359</v>
      </c>
      <c r="D242" s="37">
        <f>VLOOKUP(C242,[1]profesores!B:B,1,0)</f>
        <v>26607359</v>
      </c>
      <c r="E242" s="37" t="str">
        <f>VLOOKUP(C242,[1]profesores!B:G,3,0)</f>
        <v>PERDOMO HERNANDEZ MONICA MILDRED</v>
      </c>
      <c r="F242" s="16" t="s">
        <v>135</v>
      </c>
      <c r="G242" s="38" t="str">
        <f>VLOOKUP(F242,[1]cuc!B:C,2,0)</f>
        <v>0FA9 DIPLOMADO VIRTUAL ACTUALIZACION EN CALIFICACIÓN DE LA PÉRDIDA DE CAPACIDAD LABORAL Y OCUPACIONAL</v>
      </c>
      <c r="H242" s="38" t="str">
        <f>VLOOKUP(F242,[1]cuc!B:L,11,0)</f>
        <v>ESCUELA DE MEDICINA Y CIENCIAS DE LA SALUD</v>
      </c>
      <c r="I242" s="17" t="str">
        <f>VLOOKUP(F242,[1]cuc!B282:S960,18,0)</f>
        <v>ABT011</v>
      </c>
      <c r="J242" s="38" t="str">
        <f>VLOOKUP(F242,[1]cuc!B:E,4,0)</f>
        <v>DIPLOMADO (ABIERTO)</v>
      </c>
      <c r="K242" s="39" t="s">
        <v>57</v>
      </c>
      <c r="L242" s="79" t="s">
        <v>133</v>
      </c>
      <c r="M242" s="66">
        <f>VLOOKUP(F242,[1]cuc!B:J,9,0)</f>
        <v>124</v>
      </c>
      <c r="N242" s="82">
        <v>4</v>
      </c>
      <c r="O242" s="83">
        <v>45957</v>
      </c>
      <c r="P242" s="83">
        <v>45963</v>
      </c>
      <c r="Q242" s="40"/>
      <c r="R242" s="40"/>
      <c r="S242" s="42"/>
      <c r="T242" s="42"/>
      <c r="U242" s="42"/>
      <c r="V242" s="42"/>
      <c r="W242" s="42"/>
      <c r="X242" s="45"/>
      <c r="Y242" s="40"/>
    </row>
    <row r="243" spans="1:25" ht="15" customHeight="1" x14ac:dyDescent="0.25">
      <c r="A243" s="13">
        <v>295</v>
      </c>
      <c r="B243" s="14">
        <v>45743</v>
      </c>
      <c r="C243" s="37">
        <v>26607359</v>
      </c>
      <c r="D243" s="37">
        <f>VLOOKUP(C243,[1]profesores!B:B,1,0)</f>
        <v>26607359</v>
      </c>
      <c r="E243" s="37" t="str">
        <f>VLOOKUP(C243,[1]profesores!B:G,3,0)</f>
        <v>PERDOMO HERNANDEZ MONICA MILDRED</v>
      </c>
      <c r="F243" s="16" t="s">
        <v>135</v>
      </c>
      <c r="G243" s="38" t="str">
        <f>VLOOKUP(F243,[1]cuc!B:C,2,0)</f>
        <v>0FA9 DIPLOMADO VIRTUAL ACTUALIZACION EN CALIFICACIÓN DE LA PÉRDIDA DE CAPACIDAD LABORAL Y OCUPACIONAL</v>
      </c>
      <c r="H243" s="38" t="str">
        <f>VLOOKUP(F243,[1]cuc!B:L,11,0)</f>
        <v>ESCUELA DE MEDICINA Y CIENCIAS DE LA SALUD</v>
      </c>
      <c r="I243" s="17" t="str">
        <f>VLOOKUP(F243,[1]cuc!B283:S961,18,0)</f>
        <v>ABT011</v>
      </c>
      <c r="J243" s="38" t="str">
        <f>VLOOKUP(F243,[1]cuc!B:E,4,0)</f>
        <v>DIPLOMADO (ABIERTO)</v>
      </c>
      <c r="K243" s="39" t="s">
        <v>57</v>
      </c>
      <c r="L243" s="79" t="s">
        <v>133</v>
      </c>
      <c r="M243" s="66">
        <f>VLOOKUP(F243,[1]cuc!B:J,9,0)</f>
        <v>124</v>
      </c>
      <c r="N243" s="82">
        <v>8</v>
      </c>
      <c r="O243" s="83">
        <v>45962</v>
      </c>
      <c r="P243" s="83">
        <v>45962</v>
      </c>
      <c r="Q243" s="40"/>
      <c r="R243" s="40"/>
      <c r="S243" s="42"/>
      <c r="T243" s="42"/>
      <c r="U243" s="42"/>
      <c r="V243" s="42"/>
      <c r="W243" s="42"/>
      <c r="X243" s="45"/>
      <c r="Y243" s="40"/>
    </row>
    <row r="244" spans="1:25" ht="15" customHeight="1" x14ac:dyDescent="0.25">
      <c r="A244" s="13">
        <v>296</v>
      </c>
      <c r="B244" s="14">
        <v>45743</v>
      </c>
      <c r="C244" s="37">
        <v>6758056</v>
      </c>
      <c r="D244" s="37">
        <f>VLOOKUP(C244,[1]profesores!B:B,1,0)</f>
        <v>6758056</v>
      </c>
      <c r="E244" s="37" t="str">
        <f>VLOOKUP(C244,[1]profesores!B:G,3,0)</f>
        <v>GONZALEZ RODRIGUEZ JAVIER LEONARDO</v>
      </c>
      <c r="F244" s="16" t="s">
        <v>135</v>
      </c>
      <c r="G244" s="38" t="str">
        <f>VLOOKUP(F244,[1]cuc!B:C,2,0)</f>
        <v>0FA9 DIPLOMADO VIRTUAL ACTUALIZACION EN CALIFICACIÓN DE LA PÉRDIDA DE CAPACIDAD LABORAL Y OCUPACIONAL</v>
      </c>
      <c r="H244" s="38" t="str">
        <f>VLOOKUP(F244,[1]cuc!B:L,11,0)</f>
        <v>ESCUELA DE MEDICINA Y CIENCIAS DE LA SALUD</v>
      </c>
      <c r="I244" s="17" t="str">
        <f>VLOOKUP(F244,[1]cuc!B284:S962,18,0)</f>
        <v>ABT011</v>
      </c>
      <c r="J244" s="38" t="str">
        <f>VLOOKUP(F244,[1]cuc!B:E,4,0)</f>
        <v>DIPLOMADO (ABIERTO)</v>
      </c>
      <c r="K244" s="39" t="s">
        <v>57</v>
      </c>
      <c r="L244" s="79" t="s">
        <v>133</v>
      </c>
      <c r="M244" s="66">
        <f>VLOOKUP(F244,[1]cuc!B:J,9,0)</f>
        <v>124</v>
      </c>
      <c r="N244" s="82">
        <v>4</v>
      </c>
      <c r="O244" s="83">
        <v>45962</v>
      </c>
      <c r="P244" s="83">
        <v>45962</v>
      </c>
      <c r="Q244" s="40"/>
      <c r="R244" s="40"/>
      <c r="S244" s="42"/>
      <c r="T244" s="42"/>
      <c r="U244" s="42"/>
      <c r="V244" s="42"/>
      <c r="W244" s="42"/>
      <c r="X244" s="45"/>
      <c r="Y244" s="40"/>
    </row>
  </sheetData>
  <autoFilter ref="A1:Y244" xr:uid="{510B4CE7-CB04-448C-AEE0-01082652D8E4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D5ED4115B9003418692FD310DAC290A" ma:contentTypeVersion="15" ma:contentTypeDescription="Crear nuevo documento." ma:contentTypeScope="" ma:versionID="c12d06d11d21eac882640e5e64075070">
  <xsd:schema xmlns:xsd="http://www.w3.org/2001/XMLSchema" xmlns:xs="http://www.w3.org/2001/XMLSchema" xmlns:p="http://schemas.microsoft.com/office/2006/metadata/properties" xmlns:ns2="037b9be7-2a32-4e2c-afc5-f4da28bcad7c" xmlns:ns3="1d34d3a6-52ea-493c-a55d-424e25a3e944" targetNamespace="http://schemas.microsoft.com/office/2006/metadata/properties" ma:root="true" ma:fieldsID="6c923ca1961aab4f67d511731a90c900" ns2:_="" ns3:_="">
    <xsd:import namespace="037b9be7-2a32-4e2c-afc5-f4da28bcad7c"/>
    <xsd:import namespace="1d34d3a6-52ea-493c-a55d-424e25a3e9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7b9be7-2a32-4e2c-afc5-f4da28bcad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91714cc3-0b58-4b86-a2d5-5223db0584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34d3a6-52ea-493c-a55d-424e25a3e94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9e1923-7500-456e-8b52-6f4dd01740f7}" ma:internalName="TaxCatchAll" ma:showField="CatchAllData" ma:web="1d34d3a6-52ea-493c-a55d-424e25a3e9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7b9be7-2a32-4e2c-afc5-f4da28bcad7c">
      <Terms xmlns="http://schemas.microsoft.com/office/infopath/2007/PartnerControls"/>
    </lcf76f155ced4ddcb4097134ff3c332f>
    <TaxCatchAll xmlns="1d34d3a6-52ea-493c-a55d-424e25a3e944" xsi:nil="true"/>
  </documentManagement>
</p:properties>
</file>

<file path=customXml/itemProps1.xml><?xml version="1.0" encoding="utf-8"?>
<ds:datastoreItem xmlns:ds="http://schemas.openxmlformats.org/officeDocument/2006/customXml" ds:itemID="{97B1EBE7-4540-4798-A132-852F0A4AF57C}"/>
</file>

<file path=customXml/itemProps2.xml><?xml version="1.0" encoding="utf-8"?>
<ds:datastoreItem xmlns:ds="http://schemas.openxmlformats.org/officeDocument/2006/customXml" ds:itemID="{20AD9CD5-DD30-4684-9D74-5211DE57E80F}"/>
</file>

<file path=customXml/itemProps3.xml><?xml version="1.0" encoding="utf-8"?>
<ds:datastoreItem xmlns:ds="http://schemas.openxmlformats.org/officeDocument/2006/customXml" ds:itemID="{47555759-17D0-4E67-88B4-FF65D965E2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INC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Eduardo Olaya Liquitan</dc:creator>
  <cp:lastModifiedBy>Luis Eduardo Olaya Liquitan</cp:lastModifiedBy>
  <dcterms:created xsi:type="dcterms:W3CDTF">2025-06-13T15:42:03Z</dcterms:created>
  <dcterms:modified xsi:type="dcterms:W3CDTF">2025-06-13T15:43:55Z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0x0101002D5ED4115B9003418692FD310DAC290A</vt:lpwstr>
  </property>
</Properties>
</file>