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gui\Desktop\Escritorio\I cuatri 2021\II cuatri 2020\"/>
    </mc:Choice>
  </mc:AlternateContent>
  <bookViews>
    <workbookView xWindow="0" yWindow="0" windowWidth="20355" windowHeight="8220"/>
  </bookViews>
  <sheets>
    <sheet name="Intervalos (media)" sheetId="2" r:id="rId1"/>
    <sheet name="intervalos (proporciones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5" i="3"/>
  <c r="C1" i="3"/>
  <c r="N5" i="2"/>
  <c r="M8" i="2" s="1"/>
  <c r="M9" i="2" s="1"/>
  <c r="M5" i="2"/>
  <c r="H8" i="2"/>
  <c r="H9" i="2" s="1"/>
  <c r="H5" i="2"/>
  <c r="H6" i="2" s="1"/>
  <c r="C8" i="2"/>
  <c r="C9" i="2" s="1"/>
  <c r="C5" i="2"/>
  <c r="C6" i="2" s="1"/>
  <c r="C2" i="3" l="1"/>
  <c r="C9" i="3" s="1"/>
  <c r="D9" i="3" s="1"/>
  <c r="C10" i="2"/>
  <c r="M10" i="2"/>
  <c r="H10" i="2"/>
  <c r="C10" i="3" l="1"/>
  <c r="D10" i="3" s="1"/>
</calcChain>
</file>

<file path=xl/sharedStrings.xml><?xml version="1.0" encoding="utf-8"?>
<sst xmlns="http://schemas.openxmlformats.org/spreadsheetml/2006/main" count="34" uniqueCount="17">
  <si>
    <t>n=</t>
  </si>
  <si>
    <t>Desv. Pobla. =</t>
  </si>
  <si>
    <t>Media=</t>
  </si>
  <si>
    <t>Confianza=</t>
  </si>
  <si>
    <t>Significancia=</t>
  </si>
  <si>
    <t>Lim. Sup.</t>
  </si>
  <si>
    <t>Lim. Inf.</t>
  </si>
  <si>
    <t>Fórmula=</t>
  </si>
  <si>
    <t>Desv. Estandar. =</t>
  </si>
  <si>
    <t>p=</t>
  </si>
  <si>
    <t>q=</t>
  </si>
  <si>
    <t>confianza=</t>
  </si>
  <si>
    <t>significancia=</t>
  </si>
  <si>
    <t>x=</t>
  </si>
  <si>
    <t>z=</t>
  </si>
  <si>
    <t>lim superior</t>
  </si>
  <si>
    <t>lim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</si>
</sst>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"/>
  <sheetViews>
    <sheetView tabSelected="1" zoomScale="160" zoomScaleNormal="160" workbookViewId="0">
      <selection activeCell="A8" sqref="A8"/>
    </sheetView>
  </sheetViews>
  <sheetFormatPr baseColWidth="10" defaultRowHeight="15" x14ac:dyDescent="0.25"/>
  <cols>
    <col min="2" max="2" width="14.140625" customWidth="1"/>
    <col min="3" max="3" width="11.42578125" style="3"/>
    <col min="7" max="7" width="13.7109375" customWidth="1"/>
    <col min="12" max="12" width="15" customWidth="1"/>
  </cols>
  <sheetData>
    <row r="1" spans="2:14" x14ac:dyDescent="0.25">
      <c r="B1" t="s">
        <v>0</v>
      </c>
      <c r="C1" s="3">
        <v>50</v>
      </c>
      <c r="G1" t="s">
        <v>0</v>
      </c>
      <c r="H1" s="3">
        <v>42</v>
      </c>
      <c r="L1" t="s">
        <v>0</v>
      </c>
      <c r="M1" s="3">
        <v>25</v>
      </c>
    </row>
    <row r="2" spans="2:14" x14ac:dyDescent="0.25">
      <c r="B2" t="s">
        <v>1</v>
      </c>
      <c r="C2" s="3">
        <v>40</v>
      </c>
      <c r="G2" t="s">
        <v>8</v>
      </c>
      <c r="H2" s="3">
        <v>1.75</v>
      </c>
      <c r="L2" t="s">
        <v>8</v>
      </c>
      <c r="M2" s="3">
        <v>3.5</v>
      </c>
    </row>
    <row r="3" spans="2:14" x14ac:dyDescent="0.25">
      <c r="B3" t="s">
        <v>2</v>
      </c>
      <c r="C3" s="3">
        <v>206</v>
      </c>
      <c r="G3" t="s">
        <v>2</v>
      </c>
      <c r="H3" s="3">
        <v>5.25</v>
      </c>
      <c r="L3" t="s">
        <v>2</v>
      </c>
      <c r="M3" s="3">
        <v>4.8</v>
      </c>
    </row>
    <row r="4" spans="2:14" x14ac:dyDescent="0.25">
      <c r="B4" t="s">
        <v>3</v>
      </c>
      <c r="C4" s="4">
        <v>0.95</v>
      </c>
      <c r="D4" s="9">
        <v>0.95</v>
      </c>
      <c r="G4" t="s">
        <v>3</v>
      </c>
      <c r="H4" s="4">
        <v>0.95</v>
      </c>
      <c r="I4" s="9">
        <v>0.95</v>
      </c>
      <c r="L4" t="s">
        <v>3</v>
      </c>
      <c r="M4" s="4">
        <v>0.99</v>
      </c>
      <c r="N4" s="9">
        <v>0.99</v>
      </c>
    </row>
    <row r="5" spans="2:14" x14ac:dyDescent="0.25">
      <c r="B5" t="s">
        <v>4</v>
      </c>
      <c r="C5" s="4">
        <f>1-C4</f>
        <v>5.0000000000000044E-2</v>
      </c>
      <c r="D5" s="9">
        <v>0.05</v>
      </c>
      <c r="G5" t="s">
        <v>4</v>
      </c>
      <c r="H5" s="4">
        <f>1-H4</f>
        <v>5.0000000000000044E-2</v>
      </c>
      <c r="I5" s="9">
        <v>0.05</v>
      </c>
      <c r="L5" t="s">
        <v>4</v>
      </c>
      <c r="M5" s="4">
        <f>1-M4</f>
        <v>1.0000000000000009E-2</v>
      </c>
      <c r="N5" s="9">
        <f>1-N4</f>
        <v>1.0000000000000009E-2</v>
      </c>
    </row>
    <row r="6" spans="2:14" x14ac:dyDescent="0.25">
      <c r="C6" s="4">
        <f>SUM(C4:C5)</f>
        <v>1</v>
      </c>
      <c r="D6" s="10">
        <v>1</v>
      </c>
      <c r="H6" s="4">
        <f>SUM(H4:H5)</f>
        <v>1</v>
      </c>
      <c r="I6" s="10">
        <v>1</v>
      </c>
      <c r="M6" s="4"/>
      <c r="N6" s="10"/>
    </row>
    <row r="7" spans="2:14" x14ac:dyDescent="0.25">
      <c r="H7" s="3"/>
      <c r="M7" s="3"/>
    </row>
    <row r="8" spans="2:14" x14ac:dyDescent="0.25">
      <c r="B8" t="s">
        <v>7</v>
      </c>
      <c r="C8" s="3">
        <f>_xlfn.CONFIDENCE.NORM(D5,C2,C1)</f>
        <v>11.087230594797418</v>
      </c>
      <c r="G8" t="s">
        <v>7</v>
      </c>
      <c r="H8" s="3">
        <f>_xlfn.CONFIDENCE.NORM(I5,H2,H1)</f>
        <v>0.52925076508426494</v>
      </c>
      <c r="L8" t="s">
        <v>7</v>
      </c>
      <c r="M8" s="3">
        <f>_xlfn.CONFIDENCE.T(N5,M2,M1)</f>
        <v>1.9578576533421188</v>
      </c>
    </row>
    <row r="9" spans="2:14" x14ac:dyDescent="0.25">
      <c r="B9" s="7" t="s">
        <v>6</v>
      </c>
      <c r="C9" s="8">
        <f>C3-C8</f>
        <v>194.9127694052026</v>
      </c>
      <c r="G9" s="7" t="s">
        <v>6</v>
      </c>
      <c r="H9" s="8">
        <f>H3-H8</f>
        <v>4.7207492349157354</v>
      </c>
      <c r="L9" s="7" t="s">
        <v>6</v>
      </c>
      <c r="M9" s="8">
        <f>M3-M8</f>
        <v>2.842142346657881</v>
      </c>
    </row>
    <row r="10" spans="2:14" x14ac:dyDescent="0.25">
      <c r="B10" s="5" t="s">
        <v>5</v>
      </c>
      <c r="C10" s="6">
        <f>C3+C8</f>
        <v>217.0872305947974</v>
      </c>
      <c r="G10" s="5" t="s">
        <v>5</v>
      </c>
      <c r="H10" s="6">
        <f>H3+H8</f>
        <v>5.7792507650842646</v>
      </c>
      <c r="L10" s="5" t="s">
        <v>5</v>
      </c>
      <c r="M10" s="6">
        <f>M3+M8</f>
        <v>6.7578576533421186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zoomScale="160" zoomScaleNormal="160" workbookViewId="0">
      <selection activeCell="C11" sqref="C11"/>
    </sheetView>
  </sheetViews>
  <sheetFormatPr baseColWidth="10" defaultRowHeight="15" x14ac:dyDescent="0.25"/>
  <cols>
    <col min="2" max="2" width="12.5703125" customWidth="1"/>
  </cols>
  <sheetData>
    <row r="1" spans="2:5" x14ac:dyDescent="0.25">
      <c r="B1" t="s">
        <v>9</v>
      </c>
      <c r="C1" s="3">
        <f>E1/E2</f>
        <v>0.92</v>
      </c>
      <c r="D1" s="3" t="s">
        <v>13</v>
      </c>
      <c r="E1" s="3">
        <v>184</v>
      </c>
    </row>
    <row r="2" spans="2:5" x14ac:dyDescent="0.25">
      <c r="B2" t="s">
        <v>10</v>
      </c>
      <c r="C2" s="3">
        <f>1-C1</f>
        <v>7.999999999999996E-2</v>
      </c>
      <c r="D2" s="3" t="s">
        <v>0</v>
      </c>
      <c r="E2" s="3">
        <v>200</v>
      </c>
    </row>
    <row r="3" spans="2:5" x14ac:dyDescent="0.25">
      <c r="B3" t="s">
        <v>0</v>
      </c>
      <c r="C3" s="3">
        <v>200</v>
      </c>
    </row>
    <row r="4" spans="2:5" x14ac:dyDescent="0.25">
      <c r="B4" t="s">
        <v>11</v>
      </c>
      <c r="C4" s="4">
        <v>0.95</v>
      </c>
      <c r="D4" s="3">
        <v>0.95</v>
      </c>
    </row>
    <row r="5" spans="2:5" x14ac:dyDescent="0.25">
      <c r="B5" t="s">
        <v>12</v>
      </c>
      <c r="C5" s="4">
        <f>1-C4</f>
        <v>5.0000000000000044E-2</v>
      </c>
      <c r="D5" s="3">
        <v>0.05</v>
      </c>
    </row>
    <row r="7" spans="2:5" x14ac:dyDescent="0.25">
      <c r="B7" t="s">
        <v>14</v>
      </c>
      <c r="C7" s="2">
        <f>_xlfn.NORM.S.INV(D4+D5/2)</f>
        <v>1.9599639845400536</v>
      </c>
    </row>
    <row r="9" spans="2:5" x14ac:dyDescent="0.25">
      <c r="B9" t="s">
        <v>16</v>
      </c>
      <c r="C9" s="1">
        <f>C1-(C7*(SQRT(C1*C2/C3)))</f>
        <v>0.88240137175354083</v>
      </c>
      <c r="D9" s="11">
        <f>C9</f>
        <v>0.88240137175354083</v>
      </c>
    </row>
    <row r="10" spans="2:5" x14ac:dyDescent="0.25">
      <c r="B10" t="s">
        <v>15</v>
      </c>
      <c r="C10" s="1">
        <f>C1+(C7*(SQRT(C1*C2/C3)))</f>
        <v>0.95759862824645925</v>
      </c>
      <c r="D10" s="11">
        <f>C10</f>
        <v>0.95759862824645925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Intervalos (media)</vt:lpstr>
      <vt:lpstr>intervalos (proporciones)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 Orozco Jorge</dc:creator>
  <cp:lastModifiedBy>Aguirre Orozco Jorge</cp:lastModifiedBy>
  <dcterms:created xsi:type="dcterms:W3CDTF">2020-07-16T17:37:27Z</dcterms:created>
  <dcterms:modified xsi:type="dcterms:W3CDTF">2023-03-14T21:01:38Z</dcterms:modified>
</cp:coreProperties>
</file>