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ELIANA\Downloads\"/>
    </mc:Choice>
  </mc:AlternateContent>
  <xr:revisionPtr revIDLastSave="0" documentId="13_ncr:1_{82D44F1C-B45E-46DC-9689-02743ECFC8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U Y YO" sheetId="6" r:id="rId1"/>
  </sheets>
  <calcPr calcId="191029"/>
</workbook>
</file>

<file path=xl/calcChain.xml><?xml version="1.0" encoding="utf-8"?>
<calcChain xmlns="http://schemas.openxmlformats.org/spreadsheetml/2006/main">
  <c r="I26" i="6" l="1"/>
  <c r="I23" i="6"/>
  <c r="I19" i="6"/>
  <c r="I22" i="6"/>
  <c r="I24" i="6"/>
  <c r="I16" i="6"/>
  <c r="I17" i="6"/>
  <c r="I18" i="6"/>
  <c r="I15" i="6"/>
  <c r="I20" i="6" s="1"/>
  <c r="I11" i="6"/>
  <c r="I9" i="6"/>
  <c r="I8" i="6"/>
  <c r="I13" i="6" s="1"/>
  <c r="I25" i="6"/>
  <c r="I12" i="6"/>
  <c r="I10" i="6"/>
  <c r="I27" i="6" l="1"/>
  <c r="I28" i="6" s="1"/>
</calcChain>
</file>

<file path=xl/sharedStrings.xml><?xml version="1.0" encoding="utf-8"?>
<sst xmlns="http://schemas.openxmlformats.org/spreadsheetml/2006/main" count="40" uniqueCount="39">
  <si>
    <t>DESCRIPCION</t>
  </si>
  <si>
    <t>DIAS</t>
  </si>
  <si>
    <t>CANT.</t>
  </si>
  <si>
    <t>VLR. UNIT.</t>
  </si>
  <si>
    <t>VLR. TOTAL</t>
  </si>
  <si>
    <t>LOCACION</t>
  </si>
  <si>
    <t>EMAIL</t>
  </si>
  <si>
    <t>TELEFONO</t>
  </si>
  <si>
    <t>TRANSPORTE - OTROS</t>
  </si>
  <si>
    <t>SUBTOTAL RECEPCION</t>
  </si>
  <si>
    <t>SUBTOTAL TRANSPORTE - OTROS</t>
  </si>
  <si>
    <t>SUBTOTAL ANTES DE IVA</t>
  </si>
  <si>
    <t>FECHA EVENTO</t>
  </si>
  <si>
    <t>TIPO DE EVENTO</t>
  </si>
  <si>
    <t>ESTILO O COLORES</t>
  </si>
  <si>
    <t>CANTIDAD DE INVITADOS</t>
  </si>
  <si>
    <t>HORA Y DIA DESMONTAJE</t>
  </si>
  <si>
    <t>HORA Y DIA MONTAJE</t>
  </si>
  <si>
    <r>
      <t xml:space="preserve">ADRIANA NARVAEZ                                                                       EVENTOS                                                         </t>
    </r>
    <r>
      <rPr>
        <b/>
        <sz val="12"/>
        <color indexed="56"/>
        <rFont val="Arial"/>
        <family val="2"/>
      </rPr>
      <t xml:space="preserve">WWW.ADRIANANARVAEZ.COM </t>
    </r>
    <r>
      <rPr>
        <b/>
        <sz val="16"/>
        <rFont val="Arial"/>
        <family val="2"/>
      </rPr>
      <t xml:space="preserve">                                               </t>
    </r>
    <r>
      <rPr>
        <b/>
        <sz val="12"/>
        <color indexed="56"/>
        <rFont val="Arial"/>
        <family val="2"/>
      </rPr>
      <t>ADRIANA@ADRIANANARVAEZ.COM</t>
    </r>
    <r>
      <rPr>
        <b/>
        <sz val="16"/>
        <color indexed="56"/>
        <rFont val="Arial"/>
        <family val="2"/>
      </rPr>
      <t xml:space="preserve"> </t>
    </r>
    <r>
      <rPr>
        <b/>
        <sz val="16"/>
        <rFont val="Arial"/>
        <family val="2"/>
      </rPr>
      <t xml:space="preserve">                           </t>
    </r>
    <r>
      <rPr>
        <b/>
        <sz val="12"/>
        <rFont val="Arial"/>
        <family val="2"/>
      </rPr>
      <t xml:space="preserve">                           CEL/WHATSAPP 3154768045</t>
    </r>
  </si>
  <si>
    <t>TRANSPORTE LOGISTICO</t>
  </si>
  <si>
    <t>CENTROS DE MESA</t>
  </si>
  <si>
    <t xml:space="preserve">SILLAS </t>
  </si>
  <si>
    <t>CLIENTE</t>
  </si>
  <si>
    <t>DECORACION</t>
  </si>
  <si>
    <t>Jackson Melo</t>
  </si>
  <si>
    <t>EVENTO SOCIAL</t>
  </si>
  <si>
    <t>MESAS</t>
  </si>
  <si>
    <t>PLATO BASE</t>
  </si>
  <si>
    <t>SERVILLETAS</t>
  </si>
  <si>
    <t>CATERING</t>
  </si>
  <si>
    <t>REFRIGERIO AM</t>
  </si>
  <si>
    <t>REFRIGERIO PM</t>
  </si>
  <si>
    <t>ALMUERZO</t>
  </si>
  <si>
    <t>MESEROS</t>
  </si>
  <si>
    <t>BEBIDAS ILIMITADAS NO ALCOHOLICAS</t>
  </si>
  <si>
    <t>PLANNER</t>
  </si>
  <si>
    <t>FINCA LM</t>
  </si>
  <si>
    <t>VALOR POR PERSONA</t>
  </si>
  <si>
    <t>SONIDO CON AMPLIFICACIÓN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</si>
</sst>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&quot;$&quot;* #,##0_-;\-&quot;$&quot;* #,##0_-;_-&quot;$&quot;* &quot;-&quot;_-;_-@_-"/>
    <numFmt numFmtId="165" formatCode="&quot;$&quot;\ #,##0_);[Red]\(&quot;$&quot;\ #,##0\)"/>
    <numFmt numFmtId="166" formatCode="_-* #,##0.00\ &quot;Pts&quot;_-;\-* #,##0.00\ &quot;Pts&quot;_-;_-* &quot;-&quot;??\ &quot;Pts&quot;_-;_-@_-"/>
    <numFmt numFmtId="167" formatCode="[$$-240A]\ #,##0"/>
    <numFmt numFmtId="168" formatCode="&quot;$&quot;\ #,##0"/>
    <numFmt numFmtId="169" formatCode="&quot;$ &quot;#,##0_);[Red]&quot;($ &quot;#,##0\)"/>
  </numFmts>
  <fonts count="19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6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6"/>
      <color indexed="56"/>
      <name val="Arial"/>
      <family val="2"/>
    </font>
    <font>
      <b/>
      <sz val="12"/>
      <color indexed="56"/>
      <name val="Arial"/>
      <family val="2"/>
    </font>
    <font>
      <b/>
      <sz val="10"/>
      <name val="Arial"/>
      <family val="2"/>
      <charset val="1"/>
    </font>
    <font>
      <u/>
      <sz val="10"/>
      <color theme="1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auto="1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BFBFB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68" fontId="3" fillId="0" borderId="0" xfId="0" applyNumberFormat="1" applyFont="1" applyAlignment="1">
      <alignment horizontal="left" vertical="center"/>
    </xf>
    <xf numFmtId="165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7" fillId="0" borderId="0" xfId="0" applyFont="1" applyProtection="1">
      <protection locked="0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167" fontId="0" fillId="0" borderId="1" xfId="2" applyNumberFormat="1" applyFont="1" applyBorder="1" applyAlignment="1" applyProtection="1">
      <alignment horizontal="center" vertical="center" wrapText="1"/>
    </xf>
    <xf numFmtId="169" fontId="0" fillId="0" borderId="4" xfId="2" applyNumberFormat="1" applyFont="1" applyBorder="1" applyAlignment="1" applyProtection="1">
      <alignment horizontal="center" vertical="center" wrapText="1"/>
    </xf>
    <xf numFmtId="169" fontId="1" fillId="2" borderId="4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7" fillId="0" borderId="0" xfId="0" applyFont="1" applyAlignment="1" applyProtection="1">
      <alignment horizontal="center"/>
      <protection locked="0"/>
    </xf>
    <xf numFmtId="168" fontId="3" fillId="0" borderId="0" xfId="0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17" fillId="0" borderId="0" xfId="1" applyFill="1" applyAlignment="1" applyProtection="1">
      <alignment horizontal="center"/>
    </xf>
    <xf numFmtId="0" fontId="8" fillId="4" borderId="1" xfId="0" applyFont="1" applyFill="1" applyBorder="1" applyAlignment="1" applyProtection="1">
      <alignment horizontal="center" vertical="center" wrapText="1"/>
      <protection locked="0"/>
    </xf>
    <xf numFmtId="165" fontId="5" fillId="4" borderId="4" xfId="2" applyNumberFormat="1" applyFont="1" applyFill="1" applyBorder="1" applyAlignment="1">
      <alignment horizontal="center" vertical="center" wrapText="1"/>
    </xf>
    <xf numFmtId="169" fontId="16" fillId="6" borderId="4" xfId="2" applyNumberFormat="1" applyFont="1" applyFill="1" applyBorder="1" applyAlignment="1" applyProtection="1">
      <alignment horizontal="center" vertical="center" wrapText="1"/>
    </xf>
    <xf numFmtId="164" fontId="3" fillId="0" borderId="0" xfId="3" applyFont="1"/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8" fillId="4" borderId="5" xfId="0" applyFont="1" applyFill="1" applyBorder="1" applyAlignment="1" applyProtection="1">
      <alignment horizontal="center" vertical="center" wrapText="1"/>
      <protection locked="0"/>
    </xf>
    <xf numFmtId="0" fontId="8" fillId="4" borderId="2" xfId="0" applyFont="1" applyFill="1" applyBorder="1" applyAlignment="1" applyProtection="1">
      <alignment horizontal="center" vertical="center" wrapText="1"/>
      <protection locked="0"/>
    </xf>
    <xf numFmtId="0" fontId="8" fillId="4" borderId="3" xfId="0" applyFont="1" applyFill="1" applyBorder="1" applyAlignment="1" applyProtection="1">
      <alignment horizontal="center" vertical="center" wrapText="1"/>
      <protection locked="0"/>
    </xf>
    <xf numFmtId="0" fontId="5" fillId="4" borderId="1" xfId="0" applyFont="1" applyFill="1" applyBorder="1" applyAlignment="1">
      <alignment horizontal="center" vertical="center" wrapText="1"/>
    </xf>
    <xf numFmtId="0" fontId="17" fillId="4" borderId="5" xfId="1" applyFill="1" applyBorder="1" applyAlignment="1" applyProtection="1">
      <alignment horizontal="center" vertical="center" wrapText="1"/>
    </xf>
    <xf numFmtId="0" fontId="17" fillId="4" borderId="3" xfId="1" applyFill="1" applyBorder="1" applyAlignment="1" applyProtection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8" fillId="4" borderId="5" xfId="1" applyFont="1" applyFill="1" applyBorder="1" applyAlignment="1" applyProtection="1">
      <alignment horizontal="center" vertical="center" wrapText="1"/>
    </xf>
    <xf numFmtId="0" fontId="18" fillId="4" borderId="3" xfId="1" applyFont="1" applyFill="1" applyBorder="1" applyAlignment="1" applyProtection="1">
      <alignment horizontal="center" vertical="center" wrapText="1"/>
    </xf>
    <xf numFmtId="17" fontId="5" fillId="4" borderId="1" xfId="0" applyNumberFormat="1" applyFont="1" applyFill="1" applyBorder="1" applyAlignment="1">
      <alignment horizontal="center" vertical="center" wrapText="1"/>
    </xf>
    <xf numFmtId="165" fontId="5" fillId="0" borderId="12" xfId="0" applyNumberFormat="1" applyFont="1" applyBorder="1" applyAlignment="1">
      <alignment horizontal="center" vertical="center"/>
    </xf>
    <xf numFmtId="165" fontId="5" fillId="0" borderId="13" xfId="0" applyNumberFormat="1" applyFont="1" applyBorder="1" applyAlignment="1">
      <alignment horizontal="center" vertical="center"/>
    </xf>
    <xf numFmtId="165" fontId="5" fillId="0" borderId="4" xfId="0" applyNumberFormat="1" applyFont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7" fillId="0" borderId="0" xfId="1" applyFill="1" applyAlignment="1" applyProtection="1">
      <alignment horizontal="center"/>
    </xf>
    <xf numFmtId="0" fontId="12" fillId="0" borderId="0" xfId="1" applyFont="1" applyFill="1" applyAlignment="1" applyProtection="1">
      <alignment horizontal="center"/>
    </xf>
    <xf numFmtId="0" fontId="8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6" fillId="5" borderId="1" xfId="0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</cellXfs>
  <cellStyles count="4">
    <cellStyle name="Hipervínculo" xfId="1" builtinId="8"/>
    <cellStyle name="Moneda" xfId="2" builtinId="4"/>
    <cellStyle name="Moneda [0]" xfId="3" builtinId="7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66675</xdr:rowOff>
    </xdr:from>
    <xdr:to>
      <xdr:col>2</xdr:col>
      <xdr:colOff>9525</xdr:colOff>
      <xdr:row>5</xdr:row>
      <xdr:rowOff>19050</xdr:rowOff>
    </xdr:to>
    <xdr:pic>
      <xdr:nvPicPr>
        <xdr:cNvPr id="4" name="Imagen 9">
          <a:extLst>
            <a:ext uri="{FF2B5EF4-FFF2-40B4-BE49-F238E27FC236}">
              <a16:creationId xmlns:a16="http://schemas.microsoft.com/office/drawing/2014/main" id="{5A980E8C-BE62-4CFE-838C-4973814A6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6675"/>
          <a:ext cx="2804502" cy="18884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21" zoomScale="84" zoomScaleNormal="84" workbookViewId="0">
      <selection activeCell="I27" sqref="I27"/>
    </sheetView>
  </sheetViews>
  <sheetFormatPr baseColWidth="10" defaultColWidth="9.140625" defaultRowHeight="12.75" x14ac:dyDescent="0.2"/>
  <cols>
    <col min="1" max="1" width="12.85546875" customWidth="1"/>
    <col min="2" max="2" width="24.28515625" customWidth="1"/>
    <col min="3" max="3" width="19.42578125" customWidth="1"/>
    <col min="4" max="4" width="8.85546875" customWidth="1"/>
    <col min="5" max="5" width="9.85546875" customWidth="1"/>
    <col min="6" max="6" width="6.7109375" style="8" customWidth="1"/>
    <col min="7" max="7" width="13.42578125" style="8" customWidth="1"/>
    <col min="8" max="8" width="15.28515625" customWidth="1"/>
    <col min="9" max="9" width="18.7109375" customWidth="1"/>
    <col min="10" max="10" width="30" style="24" customWidth="1"/>
    <col min="11" max="11" width="12.85546875" style="2" customWidth="1"/>
    <col min="12" max="12" width="11.28515625" style="2" bestFit="1" customWidth="1"/>
    <col min="13" max="16384" width="9.140625" style="2"/>
  </cols>
  <sheetData>
    <row r="1" spans="1:12" s="1" customFormat="1" ht="30" customHeight="1" x14ac:dyDescent="0.2">
      <c r="A1" s="50"/>
      <c r="B1" s="51"/>
      <c r="C1" s="11" t="s">
        <v>22</v>
      </c>
      <c r="D1" s="45" t="s">
        <v>24</v>
      </c>
      <c r="E1" s="45"/>
      <c r="F1" s="45"/>
      <c r="G1" s="10" t="s">
        <v>6</v>
      </c>
      <c r="H1" s="46"/>
      <c r="I1" s="47"/>
      <c r="J1" s="21"/>
    </row>
    <row r="2" spans="1:12" s="1" customFormat="1" ht="30.75" customHeight="1" x14ac:dyDescent="0.2">
      <c r="A2" s="52"/>
      <c r="B2" s="53"/>
      <c r="C2" s="11" t="s">
        <v>13</v>
      </c>
      <c r="D2" s="45" t="s">
        <v>25</v>
      </c>
      <c r="E2" s="45"/>
      <c r="F2" s="45"/>
      <c r="G2" s="14" t="s">
        <v>7</v>
      </c>
      <c r="H2" s="46"/>
      <c r="I2" s="47"/>
      <c r="J2" s="28"/>
    </row>
    <row r="3" spans="1:12" s="1" customFormat="1" ht="31.5" customHeight="1" x14ac:dyDescent="0.2">
      <c r="A3" s="52"/>
      <c r="B3" s="53"/>
      <c r="C3" s="12" t="s">
        <v>12</v>
      </c>
      <c r="D3" s="58"/>
      <c r="E3" s="45"/>
      <c r="F3" s="45"/>
      <c r="G3" s="10" t="s">
        <v>5</v>
      </c>
      <c r="H3" s="56"/>
      <c r="I3" s="57"/>
      <c r="J3" s="21"/>
    </row>
    <row r="4" spans="1:12" s="1" customFormat="1" ht="33" customHeight="1" x14ac:dyDescent="0.2">
      <c r="A4" s="52"/>
      <c r="B4" s="53"/>
      <c r="C4" s="12" t="s">
        <v>14</v>
      </c>
      <c r="D4" s="45"/>
      <c r="E4" s="45"/>
      <c r="F4" s="45"/>
      <c r="G4" s="16" t="s">
        <v>17</v>
      </c>
      <c r="H4" s="46"/>
      <c r="I4" s="47"/>
      <c r="J4" s="21"/>
    </row>
    <row r="5" spans="1:12" s="1" customFormat="1" ht="29.1" customHeight="1" x14ac:dyDescent="0.2">
      <c r="A5" s="54"/>
      <c r="B5" s="55"/>
      <c r="C5" s="15" t="s">
        <v>15</v>
      </c>
      <c r="D5" s="45">
        <v>73</v>
      </c>
      <c r="E5" s="45"/>
      <c r="F5" s="45"/>
      <c r="G5" s="16" t="s">
        <v>16</v>
      </c>
      <c r="H5" s="46"/>
      <c r="I5" s="47"/>
      <c r="J5" s="21"/>
    </row>
    <row r="6" spans="1:12" s="1" customFormat="1" ht="39.75" customHeight="1" x14ac:dyDescent="0.2">
      <c r="A6" s="48" t="s">
        <v>23</v>
      </c>
      <c r="B6" s="49"/>
      <c r="C6" s="49"/>
      <c r="D6" s="49"/>
      <c r="E6" s="49"/>
      <c r="F6" s="49"/>
      <c r="G6" s="49"/>
      <c r="H6" s="49"/>
      <c r="I6" s="49"/>
      <c r="J6" s="21"/>
    </row>
    <row r="7" spans="1:12" s="9" customFormat="1" ht="21.75" customHeight="1" x14ac:dyDescent="0.2">
      <c r="A7" s="42" t="s">
        <v>0</v>
      </c>
      <c r="B7" s="43"/>
      <c r="C7" s="43"/>
      <c r="D7" s="43"/>
      <c r="E7" s="44"/>
      <c r="F7" s="29" t="s">
        <v>1</v>
      </c>
      <c r="G7" s="29" t="s">
        <v>2</v>
      </c>
      <c r="H7" s="29" t="s">
        <v>3</v>
      </c>
      <c r="I7" s="29" t="s">
        <v>4</v>
      </c>
      <c r="J7" s="22"/>
    </row>
    <row r="8" spans="1:12" s="9" customFormat="1" ht="33" customHeight="1" x14ac:dyDescent="0.2">
      <c r="A8" s="33" t="s">
        <v>21</v>
      </c>
      <c r="B8" s="34"/>
      <c r="C8" s="34"/>
      <c r="D8" s="34"/>
      <c r="E8" s="35"/>
      <c r="F8" s="17">
        <v>1</v>
      </c>
      <c r="G8" s="17">
        <v>73</v>
      </c>
      <c r="H8" s="18">
        <v>6000</v>
      </c>
      <c r="I8" s="19">
        <f t="shared" ref="I8:I12" si="0">+F8*G8*H8</f>
        <v>438000</v>
      </c>
      <c r="J8" s="22"/>
    </row>
    <row r="9" spans="1:12" s="9" customFormat="1" ht="33" customHeight="1" x14ac:dyDescent="0.2">
      <c r="A9" s="33" t="s">
        <v>26</v>
      </c>
      <c r="B9" s="34"/>
      <c r="C9" s="34"/>
      <c r="D9" s="34"/>
      <c r="E9" s="35"/>
      <c r="F9" s="17">
        <v>1</v>
      </c>
      <c r="G9" s="17">
        <v>8</v>
      </c>
      <c r="H9" s="18">
        <v>60000</v>
      </c>
      <c r="I9" s="19">
        <f t="shared" ref="I9" si="1">+F9*G9*H9</f>
        <v>480000</v>
      </c>
      <c r="J9" s="22"/>
    </row>
    <row r="10" spans="1:12" s="9" customFormat="1" ht="33" customHeight="1" x14ac:dyDescent="0.2">
      <c r="A10" s="33" t="s">
        <v>20</v>
      </c>
      <c r="B10" s="34"/>
      <c r="C10" s="34"/>
      <c r="D10" s="34"/>
      <c r="E10" s="35"/>
      <c r="F10" s="17">
        <v>1</v>
      </c>
      <c r="G10" s="17">
        <v>8</v>
      </c>
      <c r="H10" s="18">
        <v>50000</v>
      </c>
      <c r="I10" s="19">
        <f t="shared" si="0"/>
        <v>400000</v>
      </c>
      <c r="J10" s="22"/>
    </row>
    <row r="11" spans="1:12" s="9" customFormat="1" ht="33" customHeight="1" x14ac:dyDescent="0.2">
      <c r="A11" s="33" t="s">
        <v>27</v>
      </c>
      <c r="B11" s="34"/>
      <c r="C11" s="34"/>
      <c r="D11" s="34"/>
      <c r="E11" s="35"/>
      <c r="F11" s="17">
        <v>1</v>
      </c>
      <c r="G11" s="17">
        <v>73</v>
      </c>
      <c r="H11" s="18">
        <v>2000</v>
      </c>
      <c r="I11" s="19">
        <f t="shared" ref="I11" si="2">+F11*G11*H11</f>
        <v>146000</v>
      </c>
      <c r="J11" s="22"/>
    </row>
    <row r="12" spans="1:12" s="4" customFormat="1" ht="33" customHeight="1" x14ac:dyDescent="0.2">
      <c r="A12" s="33" t="s">
        <v>28</v>
      </c>
      <c r="B12" s="34"/>
      <c r="C12" s="34"/>
      <c r="D12" s="34"/>
      <c r="E12" s="35"/>
      <c r="F12" s="17">
        <v>1</v>
      </c>
      <c r="G12" s="17">
        <v>73</v>
      </c>
      <c r="H12" s="18">
        <v>2000</v>
      </c>
      <c r="I12" s="19">
        <f t="shared" si="0"/>
        <v>146000</v>
      </c>
      <c r="J12" s="23"/>
      <c r="K12" s="5"/>
      <c r="L12" s="6"/>
    </row>
    <row r="13" spans="1:12" s="4" customFormat="1" ht="26.25" customHeight="1" x14ac:dyDescent="0.2">
      <c r="A13" s="36"/>
      <c r="B13" s="37"/>
      <c r="C13" s="37"/>
      <c r="D13" s="37"/>
      <c r="E13" s="38"/>
      <c r="F13" s="39" t="s">
        <v>9</v>
      </c>
      <c r="G13" s="40"/>
      <c r="H13" s="41"/>
      <c r="I13" s="30">
        <f>SUM(I8:I12)</f>
        <v>1610000</v>
      </c>
      <c r="J13" s="27"/>
      <c r="K13" s="5"/>
      <c r="L13" s="6"/>
    </row>
    <row r="14" spans="1:12" s="4" customFormat="1" ht="42" customHeight="1" x14ac:dyDescent="0.2">
      <c r="A14" s="48" t="s">
        <v>29</v>
      </c>
      <c r="B14" s="49"/>
      <c r="C14" s="49"/>
      <c r="D14" s="49"/>
      <c r="E14" s="49"/>
      <c r="F14" s="49"/>
      <c r="G14" s="49"/>
      <c r="H14" s="49"/>
      <c r="I14" s="80"/>
      <c r="J14" s="27"/>
      <c r="K14" s="5"/>
      <c r="L14" s="6"/>
    </row>
    <row r="15" spans="1:12" s="4" customFormat="1" ht="26.25" customHeight="1" x14ac:dyDescent="0.2">
      <c r="A15" s="33" t="s">
        <v>30</v>
      </c>
      <c r="B15" s="34"/>
      <c r="C15" s="34"/>
      <c r="D15" s="34"/>
      <c r="E15" s="35"/>
      <c r="F15" s="17">
        <v>1</v>
      </c>
      <c r="G15" s="17">
        <v>73</v>
      </c>
      <c r="H15" s="18">
        <v>18000</v>
      </c>
      <c r="I15" s="19">
        <f t="shared" ref="I15" si="3">+F15*G15*H15</f>
        <v>1314000</v>
      </c>
      <c r="J15" s="27"/>
      <c r="K15" s="5"/>
      <c r="L15" s="6"/>
    </row>
    <row r="16" spans="1:12" s="4" customFormat="1" ht="26.25" customHeight="1" x14ac:dyDescent="0.2">
      <c r="A16" s="33" t="s">
        <v>33</v>
      </c>
      <c r="B16" s="34"/>
      <c r="C16" s="34"/>
      <c r="D16" s="34"/>
      <c r="E16" s="35"/>
      <c r="F16" s="17">
        <v>1</v>
      </c>
      <c r="G16" s="17">
        <v>5</v>
      </c>
      <c r="H16" s="18">
        <v>260000</v>
      </c>
      <c r="I16" s="19">
        <f t="shared" ref="I16:I17" si="4">+F16*G16*H16</f>
        <v>1300000</v>
      </c>
      <c r="J16" s="27"/>
      <c r="K16" s="5"/>
      <c r="L16" s="6"/>
    </row>
    <row r="17" spans="1:13" s="4" customFormat="1" ht="26.25" customHeight="1" x14ac:dyDescent="0.2">
      <c r="A17" s="33" t="s">
        <v>34</v>
      </c>
      <c r="B17" s="34"/>
      <c r="C17" s="34"/>
      <c r="D17" s="34"/>
      <c r="E17" s="35"/>
      <c r="F17" s="17">
        <v>1</v>
      </c>
      <c r="G17" s="17">
        <v>73</v>
      </c>
      <c r="H17" s="18">
        <v>18000</v>
      </c>
      <c r="I17" s="19">
        <f t="shared" si="4"/>
        <v>1314000</v>
      </c>
      <c r="J17" s="27"/>
      <c r="K17" s="5"/>
      <c r="L17" s="6"/>
    </row>
    <row r="18" spans="1:13" s="4" customFormat="1" ht="26.25" customHeight="1" x14ac:dyDescent="0.2">
      <c r="A18" s="33" t="s">
        <v>31</v>
      </c>
      <c r="B18" s="34"/>
      <c r="C18" s="34"/>
      <c r="D18" s="34"/>
      <c r="E18" s="35"/>
      <c r="F18" s="17">
        <v>1</v>
      </c>
      <c r="G18" s="17">
        <v>73</v>
      </c>
      <c r="H18" s="18">
        <v>25000</v>
      </c>
      <c r="I18" s="19">
        <f t="shared" ref="I18" si="5">+F18*G18*H18</f>
        <v>1825000</v>
      </c>
      <c r="J18" s="27"/>
      <c r="K18" s="5"/>
      <c r="L18" s="6"/>
    </row>
    <row r="19" spans="1:13" s="4" customFormat="1" ht="31.5" customHeight="1" x14ac:dyDescent="0.2">
      <c r="A19" s="33" t="s">
        <v>32</v>
      </c>
      <c r="B19" s="34"/>
      <c r="C19" s="34"/>
      <c r="D19" s="34"/>
      <c r="E19" s="35"/>
      <c r="F19" s="17">
        <v>1</v>
      </c>
      <c r="G19" s="17">
        <v>73</v>
      </c>
      <c r="H19" s="18">
        <v>70000</v>
      </c>
      <c r="I19" s="19">
        <f>+F19*G19*H19</f>
        <v>5110000</v>
      </c>
      <c r="J19" s="27"/>
      <c r="K19" s="5"/>
      <c r="L19" s="6"/>
    </row>
    <row r="20" spans="1:13" s="4" customFormat="1" ht="31.5" customHeight="1" x14ac:dyDescent="0.2">
      <c r="A20" s="36"/>
      <c r="B20" s="37"/>
      <c r="C20" s="37"/>
      <c r="D20" s="37"/>
      <c r="E20" s="38"/>
      <c r="F20" s="39" t="s">
        <v>9</v>
      </c>
      <c r="G20" s="40"/>
      <c r="H20" s="41"/>
      <c r="I20" s="30">
        <f>SUM(I15:I19)</f>
        <v>10863000</v>
      </c>
      <c r="J20" s="27"/>
      <c r="K20" s="5"/>
      <c r="L20" s="6"/>
    </row>
    <row r="21" spans="1:13" ht="45" customHeight="1" x14ac:dyDescent="0.2">
      <c r="A21" s="48" t="s">
        <v>8</v>
      </c>
      <c r="B21" s="49"/>
      <c r="C21" s="49"/>
      <c r="D21" s="49"/>
      <c r="E21" s="49"/>
      <c r="F21" s="49"/>
      <c r="G21" s="49"/>
      <c r="H21" s="49"/>
      <c r="I21" s="80"/>
    </row>
    <row r="22" spans="1:13" ht="45" customHeight="1" x14ac:dyDescent="0.2">
      <c r="A22" s="33" t="s">
        <v>35</v>
      </c>
      <c r="B22" s="34"/>
      <c r="C22" s="34"/>
      <c r="D22" s="34"/>
      <c r="E22" s="35"/>
      <c r="F22" s="17">
        <v>1</v>
      </c>
      <c r="G22" s="17">
        <v>1</v>
      </c>
      <c r="H22" s="18">
        <v>1000000</v>
      </c>
      <c r="I22" s="20">
        <f>H22*G22*F22</f>
        <v>1000000</v>
      </c>
    </row>
    <row r="23" spans="1:13" ht="45" customHeight="1" x14ac:dyDescent="0.2">
      <c r="A23" s="33" t="s">
        <v>38</v>
      </c>
      <c r="B23" s="34"/>
      <c r="C23" s="34"/>
      <c r="D23" s="34"/>
      <c r="E23" s="35"/>
      <c r="F23" s="17">
        <v>1</v>
      </c>
      <c r="G23" s="17">
        <v>1</v>
      </c>
      <c r="H23" s="18">
        <v>3500000</v>
      </c>
      <c r="I23" s="20">
        <f>H23*G23*F23</f>
        <v>3500000</v>
      </c>
    </row>
    <row r="24" spans="1:13" ht="45" customHeight="1" x14ac:dyDescent="0.2">
      <c r="A24" s="33" t="s">
        <v>36</v>
      </c>
      <c r="B24" s="34"/>
      <c r="C24" s="34"/>
      <c r="D24" s="34"/>
      <c r="E24" s="35"/>
      <c r="F24" s="17">
        <v>1</v>
      </c>
      <c r="G24" s="17">
        <v>1</v>
      </c>
      <c r="H24" s="18">
        <v>4500000</v>
      </c>
      <c r="I24" s="20">
        <f>H24*G24*F24</f>
        <v>4500000</v>
      </c>
    </row>
    <row r="25" spans="1:13" s="4" customFormat="1" ht="34.5" customHeight="1" x14ac:dyDescent="0.2">
      <c r="A25" s="33" t="s">
        <v>19</v>
      </c>
      <c r="B25" s="34"/>
      <c r="C25" s="34"/>
      <c r="D25" s="34"/>
      <c r="E25" s="35"/>
      <c r="F25" s="17">
        <v>1</v>
      </c>
      <c r="G25" s="17">
        <v>1</v>
      </c>
      <c r="H25" s="18">
        <v>300000</v>
      </c>
      <c r="I25" s="20">
        <f>H25*G25*F25</f>
        <v>300000</v>
      </c>
      <c r="J25" s="26"/>
      <c r="K25" s="7"/>
      <c r="L25" s="6"/>
    </row>
    <row r="26" spans="1:13" s="3" customFormat="1" ht="36" customHeight="1" x14ac:dyDescent="0.2">
      <c r="A26" s="90"/>
      <c r="B26" s="90"/>
      <c r="C26" s="90"/>
      <c r="D26" s="90"/>
      <c r="E26" s="90"/>
      <c r="F26" s="87" t="s">
        <v>10</v>
      </c>
      <c r="G26" s="87"/>
      <c r="H26" s="87"/>
      <c r="I26" s="31">
        <f>SUM(I22:I25)</f>
        <v>9300000</v>
      </c>
      <c r="J26" s="25"/>
      <c r="K26" s="2"/>
      <c r="L26" s="2"/>
      <c r="M26" s="2"/>
    </row>
    <row r="27" spans="1:13" ht="26.25" customHeight="1" x14ac:dyDescent="0.2">
      <c r="A27" s="62" t="s">
        <v>18</v>
      </c>
      <c r="B27" s="63"/>
      <c r="C27" s="63"/>
      <c r="D27" s="63"/>
      <c r="E27" s="64"/>
      <c r="F27" s="68" t="s">
        <v>11</v>
      </c>
      <c r="G27" s="69"/>
      <c r="H27" s="70"/>
      <c r="I27" s="13">
        <f>I26+I13+I20</f>
        <v>21773000</v>
      </c>
      <c r="K27" s="32"/>
    </row>
    <row r="28" spans="1:13" ht="24.75" customHeight="1" x14ac:dyDescent="0.2">
      <c r="A28" s="65"/>
      <c r="B28" s="66"/>
      <c r="C28" s="66"/>
      <c r="D28" s="66"/>
      <c r="E28" s="67"/>
      <c r="F28" s="71" t="s">
        <v>37</v>
      </c>
      <c r="G28" s="72"/>
      <c r="H28" s="73"/>
      <c r="I28" s="59">
        <f>I27/73</f>
        <v>298260.27397260274</v>
      </c>
      <c r="K28" s="32"/>
    </row>
    <row r="29" spans="1:13" ht="16.5" customHeight="1" x14ac:dyDescent="0.2">
      <c r="A29" s="65"/>
      <c r="B29" s="66"/>
      <c r="C29" s="66"/>
      <c r="D29" s="66"/>
      <c r="E29" s="67"/>
      <c r="F29" s="74"/>
      <c r="G29" s="75"/>
      <c r="H29" s="76"/>
      <c r="I29" s="60"/>
    </row>
    <row r="30" spans="1:13" ht="16.5" customHeight="1" x14ac:dyDescent="0.2">
      <c r="A30" s="65"/>
      <c r="B30" s="66"/>
      <c r="C30" s="66"/>
      <c r="D30" s="66"/>
      <c r="E30" s="67"/>
      <c r="F30" s="74"/>
      <c r="G30" s="75"/>
      <c r="H30" s="76"/>
      <c r="I30" s="60"/>
    </row>
    <row r="31" spans="1:13" ht="14.25" customHeight="1" x14ac:dyDescent="0.2">
      <c r="A31" s="65"/>
      <c r="B31" s="66"/>
      <c r="C31" s="66"/>
      <c r="D31" s="66"/>
      <c r="E31" s="67"/>
      <c r="F31" s="77"/>
      <c r="G31" s="78"/>
      <c r="H31" s="79"/>
      <c r="I31" s="61"/>
    </row>
    <row r="32" spans="1:13" ht="16.5" customHeight="1" x14ac:dyDescent="0.2">
      <c r="A32" s="65"/>
      <c r="B32" s="66"/>
      <c r="C32" s="66"/>
      <c r="D32" s="66"/>
      <c r="E32" s="67"/>
      <c r="F32" s="68"/>
      <c r="G32" s="69"/>
      <c r="H32" s="70"/>
      <c r="I32" s="13"/>
    </row>
    <row r="33" spans="3:13" ht="20.25" customHeight="1" x14ac:dyDescent="0.2"/>
    <row r="39" spans="3:13" customFormat="1" ht="20.25" x14ac:dyDescent="0.2">
      <c r="C39" s="88"/>
      <c r="D39" s="88"/>
      <c r="E39" s="88"/>
      <c r="F39" s="88"/>
      <c r="G39" s="88"/>
      <c r="J39" s="24"/>
      <c r="K39" s="2"/>
      <c r="L39" s="2"/>
      <c r="M39" s="2"/>
    </row>
    <row r="40" spans="3:13" customFormat="1" ht="15" x14ac:dyDescent="0.2">
      <c r="C40" s="89"/>
      <c r="D40" s="86"/>
      <c r="E40" s="86"/>
      <c r="F40" s="86"/>
      <c r="G40" s="86"/>
      <c r="J40" s="24"/>
      <c r="K40" s="2"/>
      <c r="L40" s="2"/>
      <c r="M40" s="2"/>
    </row>
    <row r="41" spans="3:13" customFormat="1" ht="15" x14ac:dyDescent="0.2">
      <c r="C41" s="86"/>
      <c r="D41" s="86"/>
      <c r="E41" s="86"/>
      <c r="F41" s="86"/>
      <c r="G41" s="86"/>
      <c r="J41" s="24"/>
      <c r="K41" s="2"/>
      <c r="L41" s="2"/>
      <c r="M41" s="2"/>
    </row>
    <row r="42" spans="3:13" customFormat="1" x14ac:dyDescent="0.2">
      <c r="C42" s="81"/>
      <c r="D42" s="85"/>
      <c r="E42" s="85"/>
      <c r="F42" s="85"/>
      <c r="G42" s="85"/>
      <c r="J42" s="24"/>
      <c r="K42" s="2"/>
      <c r="L42" s="2"/>
      <c r="M42" s="2"/>
    </row>
    <row r="43" spans="3:13" customFormat="1" ht="18" x14ac:dyDescent="0.25">
      <c r="C43" s="81"/>
      <c r="D43" s="82"/>
      <c r="E43" s="82"/>
      <c r="F43" s="82"/>
      <c r="G43" s="82"/>
      <c r="J43" s="24"/>
      <c r="K43" s="2"/>
      <c r="L43" s="2"/>
      <c r="M43" s="2"/>
    </row>
    <row r="44" spans="3:13" customFormat="1" ht="15.75" x14ac:dyDescent="0.2">
      <c r="C44" s="83"/>
      <c r="D44" s="84"/>
      <c r="E44" s="84"/>
      <c r="F44" s="84"/>
      <c r="G44" s="84"/>
      <c r="J44" s="24"/>
      <c r="K44" s="2"/>
      <c r="L44" s="2"/>
      <c r="M44" s="2"/>
    </row>
    <row r="45" spans="3:13" customFormat="1" x14ac:dyDescent="0.2">
      <c r="F45" s="8"/>
      <c r="G45" s="8"/>
      <c r="J45" s="24"/>
      <c r="K45" s="2"/>
      <c r="L45" s="2"/>
      <c r="M45" s="2"/>
    </row>
  </sheetData>
  <mergeCells count="46">
    <mergeCell ref="C43:G43"/>
    <mergeCell ref="C44:G44"/>
    <mergeCell ref="C42:G42"/>
    <mergeCell ref="C41:G41"/>
    <mergeCell ref="F26:H26"/>
    <mergeCell ref="C39:G39"/>
    <mergeCell ref="C40:G40"/>
    <mergeCell ref="A26:E26"/>
    <mergeCell ref="I28:I31"/>
    <mergeCell ref="A27:E32"/>
    <mergeCell ref="F27:H27"/>
    <mergeCell ref="A13:E13"/>
    <mergeCell ref="F32:H32"/>
    <mergeCell ref="F28:H31"/>
    <mergeCell ref="A25:E25"/>
    <mergeCell ref="A21:I21"/>
    <mergeCell ref="F13:H13"/>
    <mergeCell ref="A14:I14"/>
    <mergeCell ref="A19:E19"/>
    <mergeCell ref="A15:E15"/>
    <mergeCell ref="A18:E18"/>
    <mergeCell ref="A16:E16"/>
    <mergeCell ref="A17:E17"/>
    <mergeCell ref="A23:E23"/>
    <mergeCell ref="H5:I5"/>
    <mergeCell ref="A6:I6"/>
    <mergeCell ref="A1:B5"/>
    <mergeCell ref="H1:I1"/>
    <mergeCell ref="D2:F2"/>
    <mergeCell ref="H2:I2"/>
    <mergeCell ref="H3:I3"/>
    <mergeCell ref="H4:I4"/>
    <mergeCell ref="D1:F1"/>
    <mergeCell ref="D3:F3"/>
    <mergeCell ref="D4:F4"/>
    <mergeCell ref="D5:F5"/>
    <mergeCell ref="A12:E12"/>
    <mergeCell ref="A10:E10"/>
    <mergeCell ref="A9:E9"/>
    <mergeCell ref="A11:E11"/>
    <mergeCell ref="A24:E24"/>
    <mergeCell ref="A22:E22"/>
    <mergeCell ref="A20:E20"/>
    <mergeCell ref="F20:H20"/>
    <mergeCell ref="A7:E7"/>
    <mergeCell ref="A8:E8"/>
  </mergeCells>
  <pageMargins left="0.74803149606299213" right="0.74803149606299213" top="0.7" bottom="0.11811023622047245" header="0.11811023622047245" footer="0.11811023622047245"/>
  <pageSetup scale="65" orientation="portrait" horizontalDpi="4294967292" verticalDpi="4294967292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TU Y 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ELIANA</cp:lastModifiedBy>
  <cp:lastPrinted>2023-02-06T15:53:09Z</cp:lastPrinted>
  <dcterms:created xsi:type="dcterms:W3CDTF">1996-11-27T10:00:04Z</dcterms:created>
  <dcterms:modified xsi:type="dcterms:W3CDTF">2023-07-25T20:15:44Z</dcterms:modified>
</cp:coreProperties>
</file>