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1" sheetId="1" r:id="rId4"/>
  </sheets>
  <definedNames/>
  <calcPr/>
  <extLst>
    <ext uri="GoogleSheetsCustomDataVersion1">
      <go:sheetsCustomData xmlns:go="http://customooxmlschemas.google.com/" r:id="rId5" roundtripDataSignature="AMtx7mga7nZFjuAcUh6OUYNB0PYpWXaeTA=="/>
    </ext>
  </extLst>
</workbook>
</file>

<file path=xl/sharedStrings.xml><?xml version="1.0" encoding="utf-8"?>
<sst xmlns="http://schemas.openxmlformats.org/spreadsheetml/2006/main" count="79" uniqueCount="36">
  <si>
    <t>Evaluación técnica</t>
  </si>
  <si>
    <t xml:space="preserve">Criterio técnico </t>
  </si>
  <si>
    <t>(0-4)</t>
  </si>
  <si>
    <t>Sol 1</t>
  </si>
  <si>
    <t>Sol 2</t>
  </si>
  <si>
    <t>Sol 3</t>
  </si>
  <si>
    <t>Sol 4</t>
  </si>
  <si>
    <t>Sol 5</t>
  </si>
  <si>
    <t>Sol 6</t>
  </si>
  <si>
    <t>Sol Ideal</t>
  </si>
  <si>
    <t>g</t>
  </si>
  <si>
    <t>p</t>
  </si>
  <si>
    <t>gp</t>
  </si>
  <si>
    <t>Precisión en la aplicación del pesticida</t>
  </si>
  <si>
    <t>Autonomía</t>
  </si>
  <si>
    <t>Robustez</t>
  </si>
  <si>
    <t>Facilidad de uso (configuración)</t>
  </si>
  <si>
    <t>Rango de transmisión de datos</t>
  </si>
  <si>
    <t>Facilidad de mantenimiento</t>
  </si>
  <si>
    <t>Eficiencia en detección de maleza y cultivo</t>
  </si>
  <si>
    <t>Sumatoria</t>
  </si>
  <si>
    <t>xi</t>
  </si>
  <si>
    <t>CRITERIOS PARA LA SOLUCIÓN:</t>
  </si>
  <si>
    <t>ALTERNATIVAS</t>
  </si>
  <si>
    <t xml:space="preserve">1.Desestimación de las soluciones con valor técnico/económico menor a 0.6 </t>
  </si>
  <si>
    <t>Evaluación económica</t>
  </si>
  <si>
    <t xml:space="preserve">2.Alternativas que se acercan al valor ideal </t>
  </si>
  <si>
    <t>Criterio económico</t>
  </si>
  <si>
    <t>3.Alternativas que se encuentran cerca de la línea diagonal</t>
  </si>
  <si>
    <t>Costo total de componentes y materiales</t>
  </si>
  <si>
    <t>Costo de fabricación</t>
  </si>
  <si>
    <t>Costo de desarrollo y diseño (personas)</t>
  </si>
  <si>
    <t>Costo energético</t>
  </si>
  <si>
    <t>Costo de mantenimiento</t>
  </si>
  <si>
    <t>Técnica</t>
  </si>
  <si>
    <t>Económica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</si>
</sst>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Arial"/>
    </font>
    <font>
      <sz val="11.0"/>
      <color theme="1"/>
      <name val="Calibri"/>
    </font>
    <font/>
    <font>
      <sz val="11.0"/>
      <color theme="1"/>
    </font>
    <font>
      <b/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8" fillId="2" fontId="1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center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5" fillId="0" fontId="2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1" numFmtId="0" xfId="0" applyBorder="1" applyFont="1"/>
    <xf borderId="17" fillId="2" fontId="1" numFmtId="0" xfId="0" applyAlignment="1" applyBorder="1" applyFont="1">
      <alignment readingOrder="0"/>
    </xf>
    <xf borderId="17" fillId="2" fontId="1" numFmtId="0" xfId="0" applyBorder="1" applyFont="1"/>
    <xf borderId="17" fillId="0" fontId="3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0" fontId="3" numFmtId="0" xfId="0" applyBorder="1" applyFont="1"/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2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horizontal="right"/>
    </xf>
    <xf borderId="22" fillId="0" fontId="1" numFmtId="0" xfId="0" applyBorder="1" applyFont="1"/>
    <xf borderId="23" fillId="0" fontId="4" numFmtId="0" xfId="0" applyAlignment="1" applyBorder="1" applyFont="1">
      <alignment horizontal="right"/>
    </xf>
    <xf borderId="24" fillId="0" fontId="2" numFmtId="0" xfId="0" applyBorder="1" applyFont="1"/>
    <xf borderId="17" fillId="3" fontId="1" numFmtId="164" xfId="0" applyBorder="1" applyFill="1" applyFont="1" applyNumberFormat="1"/>
    <xf borderId="17" fillId="3" fontId="1" numFmtId="0" xfId="0" applyBorder="1" applyFont="1"/>
    <xf borderId="0" fillId="0" fontId="5" numFmtId="0" xfId="0" applyAlignment="1" applyFont="1">
      <alignment readingOrder="0"/>
    </xf>
    <xf borderId="17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17" fillId="0" fontId="5" numFmtId="0" xfId="0" applyAlignment="1" applyBorder="1" applyFont="1">
      <alignment readingOrder="0" shrinkToFit="0" wrapText="1"/>
    </xf>
    <xf borderId="17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27" fillId="0" fontId="1" numFmtId="0" xfId="0" applyAlignment="1" applyBorder="1" applyFont="1">
      <alignment horizontal="center"/>
    </xf>
    <xf borderId="27" fillId="0" fontId="3" numFmtId="0" xfId="0" applyAlignment="1" applyBorder="1" applyFont="1">
      <alignment readingOrder="0"/>
    </xf>
    <xf borderId="28" fillId="0" fontId="2" numFmtId="0" xfId="0" applyBorder="1" applyFont="1"/>
    <xf borderId="15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17" fillId="2" fontId="3" numFmtId="0" xfId="0" applyAlignment="1" applyBorder="1" applyFont="1">
      <alignment horizontal="center"/>
    </xf>
    <xf borderId="13" fillId="2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29" fillId="0" fontId="3" numFmtId="0" xfId="0" applyAlignment="1" applyBorder="1" applyFont="1">
      <alignment readingOrder="0"/>
    </xf>
    <xf borderId="30" fillId="0" fontId="3" numFmtId="0" xfId="0" applyBorder="1" applyFont="1"/>
    <xf borderId="31" fillId="2" fontId="3" numFmtId="0" xfId="0" applyAlignment="1" applyBorder="1" applyFont="1">
      <alignment readingOrder="0"/>
    </xf>
    <xf borderId="17" fillId="0" fontId="3" numFmtId="0" xfId="0" applyBorder="1" applyFont="1"/>
    <xf borderId="29" fillId="0" fontId="1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18" fillId="0" fontId="3" numFmtId="0" xfId="0" applyBorder="1" applyFont="1"/>
    <xf borderId="31" fillId="0" fontId="3" numFmtId="0" xfId="0" applyAlignment="1" applyBorder="1" applyFont="1">
      <alignment readingOrder="0"/>
    </xf>
    <xf borderId="33" fillId="0" fontId="1" numFmtId="0" xfId="0" applyBorder="1" applyFont="1"/>
    <xf borderId="33" fillId="2" fontId="1" numFmtId="0" xfId="0" applyBorder="1" applyFont="1"/>
    <xf borderId="34" fillId="0" fontId="1" numFmtId="0" xfId="0" applyBorder="1" applyFont="1"/>
    <xf borderId="0" fillId="0" fontId="2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'2021-1'!$C$38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'2021-1'!$B$39:$B$44</c:f>
            </c:numRef>
          </c:xVal>
          <c:yVal>
            <c:numRef>
              <c:f>'2021-1'!$C$39:$C$44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7925"/>
        <c:axId val="502878027"/>
      </c:scatterChart>
      <c:valAx>
        <c:axId val="40590792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878027"/>
      </c:valAx>
      <c:valAx>
        <c:axId val="5028780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907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571500</xdr:colOff>
      <xdr:row>1</xdr:row>
      <xdr:rowOff>19050</xdr:rowOff>
    </xdr:from>
    <xdr:ext cx="4933950" cy="3133725"/>
    <xdr:pic>
      <xdr:nvPicPr>
        <xdr:cNvPr id="182560042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40</xdr:row>
      <xdr:rowOff>161925</xdr:rowOff>
    </xdr:from>
    <xdr:ext cx="4524375" cy="2800350"/>
    <xdr:graphicFrame>
      <xdr:nvGraphicFramePr>
        <xdr:cNvPr id="1002113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695325</xdr:colOff>
      <xdr:row>24</xdr:row>
      <xdr:rowOff>447675</xdr:rowOff>
    </xdr:from>
    <xdr:ext cx="2305050" cy="1171575"/>
    <xdr:sp>
      <xdr:nvSpPr>
        <xdr:cNvPr id="3" name="Shape 3"/>
        <xdr:cNvSpPr/>
      </xdr:nvSpPr>
      <xdr:spPr>
        <a:xfrm>
          <a:off x="4198238" y="3198975"/>
          <a:ext cx="2295525" cy="1162050"/>
        </a:xfrm>
        <a:prstGeom prst="rect">
          <a:avLst/>
        </a:prstGeom>
        <a:solidFill>
          <a:srgbClr val="FF0000">
            <a:alpha val="20000"/>
          </a:srgbClr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323850</xdr:colOff>
      <xdr:row>6</xdr:row>
      <xdr:rowOff>114300</xdr:rowOff>
    </xdr:from>
    <xdr:ext cx="438150" cy="266700"/>
    <xdr:sp>
      <xdr:nvSpPr>
        <xdr:cNvPr id="4" name="Shape 4"/>
        <xdr:cNvSpPr txBox="1"/>
      </xdr:nvSpPr>
      <xdr:spPr>
        <a:xfrm>
          <a:off x="5128985" y="3647720"/>
          <a:ext cx="43403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ideal</a:t>
          </a:r>
          <a:endParaRPr sz="1400"/>
        </a:p>
      </xdr:txBody>
    </xdr:sp>
    <xdr:clientData fLocksWithSheet="0"/>
  </xdr:oneCellAnchor>
  <xdr:oneCellAnchor>
    <xdr:from>
      <xdr:col>17</xdr:col>
      <xdr:colOff>571500</xdr:colOff>
      <xdr:row>19</xdr:row>
      <xdr:rowOff>114300</xdr:rowOff>
    </xdr:from>
    <xdr:ext cx="304800" cy="266700"/>
    <xdr:sp>
      <xdr:nvSpPr>
        <xdr:cNvPr id="5" name="Shape 5"/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20</xdr:col>
      <xdr:colOff>209550</xdr:colOff>
      <xdr:row>6</xdr:row>
      <xdr:rowOff>9525</xdr:rowOff>
    </xdr:from>
    <xdr:ext cx="304800" cy="266700"/>
    <xdr:sp>
      <xdr:nvSpPr>
        <xdr:cNvPr id="6" name="Shape 6"/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12</xdr:col>
      <xdr:colOff>257175</xdr:colOff>
      <xdr:row>40</xdr:row>
      <xdr:rowOff>161925</xdr:rowOff>
    </xdr:from>
    <xdr:ext cx="4362450" cy="2514600"/>
    <xdr:grpSp>
      <xdr:nvGrpSpPr>
        <xdr:cNvPr id="2" name="Shape 2" title="Dibujo"/>
        <xdr:cNvGrpSpPr/>
      </xdr:nvGrpSpPr>
      <xdr:grpSpPr>
        <a:xfrm>
          <a:off x="3431475" y="2803613"/>
          <a:ext cx="3829200" cy="1952700"/>
          <a:chOff x="3431475" y="2803613"/>
          <a:chExt cx="3829200" cy="1952700"/>
        </a:xfrm>
      </xdr:grpSpPr>
      <xdr:cxnSp>
        <xdr:nvCxnSpPr>
          <xdr:cNvPr id="7" name="Shape 7"/>
          <xdr:cNvCxnSpPr>
            <a:endCxn id="4" idx="0"/>
          </xdr:cNvCxnSpPr>
        </xdr:nvCxnSpPr>
        <xdr:spPr>
          <a:xfrm flipH="1" rot="10800000">
            <a:off x="3431475" y="2803613"/>
            <a:ext cx="3829200" cy="19527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13" width="4.75"/>
    <col customWidth="1" min="14" max="15" width="7.25"/>
    <col customWidth="1" min="16" max="19" width="9.38"/>
    <col customWidth="1" min="20" max="20" width="17.75"/>
    <col customWidth="1" min="21" max="21" width="12.88"/>
    <col customWidth="1" min="22" max="26" width="9.38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4" t="s">
        <v>1</v>
      </c>
      <c r="B3" s="5" t="s">
        <v>2</v>
      </c>
      <c r="C3" s="6" t="s">
        <v>3</v>
      </c>
      <c r="D3" s="7"/>
      <c r="E3" s="8" t="s">
        <v>4</v>
      </c>
      <c r="F3" s="7"/>
      <c r="G3" s="9" t="s">
        <v>5</v>
      </c>
      <c r="H3" s="7"/>
      <c r="I3" s="9" t="s">
        <v>6</v>
      </c>
      <c r="J3" s="7"/>
      <c r="K3" s="10" t="s">
        <v>7</v>
      </c>
      <c r="L3" s="7"/>
      <c r="M3" s="10" t="s">
        <v>8</v>
      </c>
      <c r="N3" s="7"/>
      <c r="O3" s="9" t="s">
        <v>9</v>
      </c>
      <c r="P3" s="11"/>
    </row>
    <row r="4">
      <c r="A4" s="12"/>
      <c r="B4" s="13" t="s">
        <v>10</v>
      </c>
      <c r="C4" s="14" t="s">
        <v>11</v>
      </c>
      <c r="D4" s="15" t="s">
        <v>12</v>
      </c>
      <c r="E4" s="16" t="s">
        <v>11</v>
      </c>
      <c r="F4" s="16" t="s">
        <v>12</v>
      </c>
      <c r="G4" s="15" t="s">
        <v>11</v>
      </c>
      <c r="H4" s="15" t="s">
        <v>12</v>
      </c>
      <c r="I4" s="15" t="s">
        <v>11</v>
      </c>
      <c r="J4" s="15" t="s">
        <v>12</v>
      </c>
      <c r="K4" s="15" t="s">
        <v>11</v>
      </c>
      <c r="L4" s="15" t="s">
        <v>12</v>
      </c>
      <c r="M4" s="15" t="s">
        <v>11</v>
      </c>
      <c r="N4" s="15" t="s">
        <v>12</v>
      </c>
      <c r="O4" s="15" t="s">
        <v>11</v>
      </c>
      <c r="P4" s="17" t="s">
        <v>12</v>
      </c>
    </row>
    <row r="5">
      <c r="A5" s="18" t="s">
        <v>13</v>
      </c>
      <c r="B5" s="19">
        <v>4.0</v>
      </c>
      <c r="C5" s="20">
        <v>3.0</v>
      </c>
      <c r="D5" s="21">
        <f t="shared" ref="D5:D11" si="1">B5*C5</f>
        <v>12</v>
      </c>
      <c r="E5" s="22">
        <v>3.0</v>
      </c>
      <c r="F5" s="23">
        <f t="shared" ref="F5:F11" si="2">B5*E5</f>
        <v>12</v>
      </c>
      <c r="G5" s="24">
        <v>3.0</v>
      </c>
      <c r="H5" s="21">
        <f t="shared" ref="H5:H11" si="3">B5*G5</f>
        <v>12</v>
      </c>
      <c r="I5" s="25">
        <v>2.0</v>
      </c>
      <c r="J5" s="21">
        <f t="shared" ref="J5:J11" si="4">B5*I5</f>
        <v>8</v>
      </c>
      <c r="K5" s="25">
        <v>3.0</v>
      </c>
      <c r="L5" s="21">
        <f t="shared" ref="L5:L11" si="5">B5*K5</f>
        <v>12</v>
      </c>
      <c r="M5" s="25">
        <v>2.0</v>
      </c>
      <c r="N5" s="21">
        <f t="shared" ref="N5:N11" si="6">B5*M5</f>
        <v>8</v>
      </c>
      <c r="O5" s="25">
        <v>4.0</v>
      </c>
      <c r="P5" s="21">
        <f t="shared" ref="P5:P11" si="7">B5*O5</f>
        <v>16</v>
      </c>
    </row>
    <row r="6">
      <c r="A6" s="19" t="s">
        <v>14</v>
      </c>
      <c r="B6" s="19">
        <v>4.0</v>
      </c>
      <c r="C6" s="20">
        <v>3.0</v>
      </c>
      <c r="D6" s="21">
        <f t="shared" si="1"/>
        <v>12</v>
      </c>
      <c r="E6" s="22">
        <v>3.0</v>
      </c>
      <c r="F6" s="23">
        <f t="shared" si="2"/>
        <v>12</v>
      </c>
      <c r="G6" s="25">
        <v>3.0</v>
      </c>
      <c r="H6" s="21">
        <f t="shared" si="3"/>
        <v>12</v>
      </c>
      <c r="I6" s="25">
        <v>3.0</v>
      </c>
      <c r="J6" s="21">
        <f t="shared" si="4"/>
        <v>12</v>
      </c>
      <c r="K6" s="25">
        <v>2.0</v>
      </c>
      <c r="L6" s="21">
        <f t="shared" si="5"/>
        <v>8</v>
      </c>
      <c r="M6" s="25">
        <v>1.0</v>
      </c>
      <c r="N6" s="21">
        <f t="shared" si="6"/>
        <v>4</v>
      </c>
      <c r="O6" s="21">
        <v>4.0</v>
      </c>
      <c r="P6" s="21">
        <f t="shared" si="7"/>
        <v>16</v>
      </c>
    </row>
    <row r="7">
      <c r="A7" s="26" t="s">
        <v>15</v>
      </c>
      <c r="B7" s="19">
        <v>3.0</v>
      </c>
      <c r="C7" s="20">
        <v>2.0</v>
      </c>
      <c r="D7" s="21">
        <f t="shared" si="1"/>
        <v>6</v>
      </c>
      <c r="E7" s="22">
        <v>2.0</v>
      </c>
      <c r="F7" s="23">
        <f t="shared" si="2"/>
        <v>6</v>
      </c>
      <c r="G7" s="24">
        <v>2.0</v>
      </c>
      <c r="H7" s="21">
        <f t="shared" si="3"/>
        <v>6</v>
      </c>
      <c r="I7" s="25">
        <v>1.0</v>
      </c>
      <c r="J7" s="21">
        <f t="shared" si="4"/>
        <v>3</v>
      </c>
      <c r="K7" s="25">
        <v>1.0</v>
      </c>
      <c r="L7" s="21">
        <f t="shared" si="5"/>
        <v>3</v>
      </c>
      <c r="M7" s="25">
        <v>3.0</v>
      </c>
      <c r="N7" s="21">
        <f t="shared" si="6"/>
        <v>9</v>
      </c>
      <c r="O7" s="21">
        <v>4.0</v>
      </c>
      <c r="P7" s="21">
        <f t="shared" si="7"/>
        <v>12</v>
      </c>
    </row>
    <row r="8">
      <c r="A8" s="19" t="s">
        <v>16</v>
      </c>
      <c r="B8" s="19">
        <v>3.0</v>
      </c>
      <c r="C8" s="20">
        <v>1.0</v>
      </c>
      <c r="D8" s="21">
        <f t="shared" si="1"/>
        <v>3</v>
      </c>
      <c r="E8" s="22">
        <v>2.0</v>
      </c>
      <c r="F8" s="23">
        <f t="shared" si="2"/>
        <v>6</v>
      </c>
      <c r="G8" s="24">
        <v>2.0</v>
      </c>
      <c r="H8" s="21">
        <f t="shared" si="3"/>
        <v>6</v>
      </c>
      <c r="I8" s="25">
        <v>2.0</v>
      </c>
      <c r="J8" s="21">
        <f t="shared" si="4"/>
        <v>6</v>
      </c>
      <c r="K8" s="25">
        <v>3.0</v>
      </c>
      <c r="L8" s="21">
        <f t="shared" si="5"/>
        <v>9</v>
      </c>
      <c r="M8" s="25">
        <v>2.0</v>
      </c>
      <c r="N8" s="21">
        <f t="shared" si="6"/>
        <v>6</v>
      </c>
      <c r="O8" s="21">
        <v>4.0</v>
      </c>
      <c r="P8" s="21">
        <f t="shared" si="7"/>
        <v>12</v>
      </c>
    </row>
    <row r="9">
      <c r="A9" s="27" t="s">
        <v>17</v>
      </c>
      <c r="B9" s="19">
        <v>3.0</v>
      </c>
      <c r="C9" s="20">
        <v>3.0</v>
      </c>
      <c r="D9" s="21">
        <f t="shared" si="1"/>
        <v>9</v>
      </c>
      <c r="E9" s="22">
        <v>3.0</v>
      </c>
      <c r="F9" s="23">
        <f t="shared" si="2"/>
        <v>9</v>
      </c>
      <c r="G9" s="25">
        <v>3.0</v>
      </c>
      <c r="H9" s="21">
        <f t="shared" si="3"/>
        <v>9</v>
      </c>
      <c r="I9" s="24">
        <v>2.0</v>
      </c>
      <c r="J9" s="21">
        <f t="shared" si="4"/>
        <v>6</v>
      </c>
      <c r="K9" s="25">
        <v>3.0</v>
      </c>
      <c r="L9" s="21">
        <f t="shared" si="5"/>
        <v>9</v>
      </c>
      <c r="M9" s="25">
        <v>3.0</v>
      </c>
      <c r="N9" s="21">
        <f t="shared" si="6"/>
        <v>9</v>
      </c>
      <c r="O9" s="25">
        <v>4.0</v>
      </c>
      <c r="P9" s="21">
        <f t="shared" si="7"/>
        <v>12</v>
      </c>
    </row>
    <row r="10">
      <c r="A10" s="28" t="s">
        <v>18</v>
      </c>
      <c r="B10" s="19">
        <v>2.0</v>
      </c>
      <c r="C10" s="20">
        <v>2.0</v>
      </c>
      <c r="D10" s="21">
        <f t="shared" si="1"/>
        <v>4</v>
      </c>
      <c r="E10" s="22">
        <v>3.0</v>
      </c>
      <c r="F10" s="23">
        <f t="shared" si="2"/>
        <v>6</v>
      </c>
      <c r="G10" s="24">
        <v>2.0</v>
      </c>
      <c r="H10" s="21">
        <f t="shared" si="3"/>
        <v>4</v>
      </c>
      <c r="I10" s="25">
        <v>3.0</v>
      </c>
      <c r="J10" s="21">
        <f t="shared" si="4"/>
        <v>6</v>
      </c>
      <c r="K10" s="25">
        <v>2.0</v>
      </c>
      <c r="L10" s="21">
        <f t="shared" si="5"/>
        <v>4</v>
      </c>
      <c r="M10" s="25">
        <v>2.0</v>
      </c>
      <c r="N10" s="21">
        <f t="shared" si="6"/>
        <v>4</v>
      </c>
      <c r="O10" s="25">
        <v>4.0</v>
      </c>
      <c r="P10" s="21">
        <f t="shared" si="7"/>
        <v>8</v>
      </c>
    </row>
    <row r="11">
      <c r="A11" s="29" t="s">
        <v>19</v>
      </c>
      <c r="B11" s="30">
        <v>4.0</v>
      </c>
      <c r="C11" s="31">
        <v>3.0</v>
      </c>
      <c r="D11" s="21">
        <f t="shared" si="1"/>
        <v>12</v>
      </c>
      <c r="E11" s="32">
        <v>3.0</v>
      </c>
      <c r="F11" s="23">
        <f t="shared" si="2"/>
        <v>12</v>
      </c>
      <c r="G11" s="33">
        <v>3.0</v>
      </c>
      <c r="H11" s="21">
        <f t="shared" si="3"/>
        <v>12</v>
      </c>
      <c r="I11" s="33">
        <v>2.0</v>
      </c>
      <c r="J11" s="21">
        <f t="shared" si="4"/>
        <v>8</v>
      </c>
      <c r="K11" s="33">
        <v>3.0</v>
      </c>
      <c r="L11" s="21">
        <f t="shared" si="5"/>
        <v>12</v>
      </c>
      <c r="M11" s="33">
        <v>2.0</v>
      </c>
      <c r="N11" s="21">
        <f t="shared" si="6"/>
        <v>8</v>
      </c>
      <c r="O11" s="34">
        <v>4.0</v>
      </c>
      <c r="P11" s="21">
        <f t="shared" si="7"/>
        <v>16</v>
      </c>
    </row>
    <row r="12">
      <c r="A12" s="35" t="s">
        <v>20</v>
      </c>
      <c r="B12" s="11"/>
      <c r="D12" s="36">
        <f>SUM(D6:D11)</f>
        <v>46</v>
      </c>
      <c r="F12" s="36">
        <f>SUM(F6:F11)</f>
        <v>51</v>
      </c>
      <c r="H12" s="36">
        <f>SUM(H6:H11)</f>
        <v>49</v>
      </c>
      <c r="J12" s="36">
        <f>SUM(J6:J11)</f>
        <v>41</v>
      </c>
      <c r="L12" s="36">
        <f>SUM(L6:L11)</f>
        <v>45</v>
      </c>
      <c r="N12" s="36">
        <f>SUM(N6:N11)</f>
        <v>40</v>
      </c>
      <c r="P12" s="36">
        <f>SUM(P6:P11)</f>
        <v>76</v>
      </c>
    </row>
    <row r="13">
      <c r="A13" s="37" t="s">
        <v>21</v>
      </c>
      <c r="B13" s="38"/>
      <c r="D13" s="39">
        <f>D12/P12</f>
        <v>0.6052631579</v>
      </c>
      <c r="F13" s="39">
        <f>F12/P12</f>
        <v>0.6710526316</v>
      </c>
      <c r="H13" s="40">
        <f>H12/P12</f>
        <v>0.6447368421</v>
      </c>
      <c r="J13" s="39">
        <f>J12/P12</f>
        <v>0.5394736842</v>
      </c>
      <c r="L13" s="40">
        <f>L12/P12</f>
        <v>0.5921052632</v>
      </c>
      <c r="N13" s="39">
        <f>N12/P12</f>
        <v>0.5263157895</v>
      </c>
      <c r="P13" s="40">
        <f>P12/P12</f>
        <v>1</v>
      </c>
    </row>
    <row r="16">
      <c r="A16" s="41"/>
    </row>
    <row r="22">
      <c r="T22" s="42" t="s">
        <v>22</v>
      </c>
      <c r="U22" s="42" t="s">
        <v>23</v>
      </c>
      <c r="V22" s="43"/>
      <c r="W22" s="43"/>
    </row>
    <row r="23">
      <c r="T23" s="44" t="s">
        <v>24</v>
      </c>
      <c r="U23" s="45"/>
      <c r="V23" s="43"/>
      <c r="W23" s="43"/>
    </row>
    <row r="24" ht="15.75" customHeight="1">
      <c r="A24" s="46" t="s">
        <v>25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T24" s="44" t="s">
        <v>26</v>
      </c>
      <c r="U24" s="45"/>
      <c r="V24" s="43"/>
      <c r="W24" s="43"/>
    </row>
    <row r="25" ht="15.75" customHeight="1">
      <c r="A25" s="49" t="s">
        <v>27</v>
      </c>
      <c r="B25" s="50" t="s">
        <v>2</v>
      </c>
      <c r="C25" s="6" t="s">
        <v>3</v>
      </c>
      <c r="D25" s="7"/>
      <c r="E25" s="8" t="s">
        <v>4</v>
      </c>
      <c r="F25" s="7"/>
      <c r="G25" s="9" t="s">
        <v>5</v>
      </c>
      <c r="H25" s="7"/>
      <c r="I25" s="9" t="s">
        <v>6</v>
      </c>
      <c r="J25" s="7"/>
      <c r="K25" s="10" t="s">
        <v>7</v>
      </c>
      <c r="L25" s="7"/>
      <c r="M25" s="10" t="s">
        <v>8</v>
      </c>
      <c r="N25" s="7"/>
      <c r="O25" s="9" t="s">
        <v>9</v>
      </c>
      <c r="P25" s="11"/>
      <c r="T25" s="44" t="s">
        <v>28</v>
      </c>
      <c r="U25" s="45"/>
      <c r="V25" s="43"/>
      <c r="W25" s="43"/>
    </row>
    <row r="26" ht="15.75" customHeight="1">
      <c r="A26" s="51"/>
      <c r="B26" s="52" t="s">
        <v>10</v>
      </c>
      <c r="C26" s="53" t="s">
        <v>11</v>
      </c>
      <c r="D26" s="54" t="s">
        <v>12</v>
      </c>
      <c r="E26" s="55" t="s">
        <v>11</v>
      </c>
      <c r="F26" s="56" t="s">
        <v>12</v>
      </c>
      <c r="G26" s="54" t="s">
        <v>11</v>
      </c>
      <c r="H26" s="54" t="s">
        <v>12</v>
      </c>
      <c r="I26" s="54" t="s">
        <v>11</v>
      </c>
      <c r="J26" s="54" t="s">
        <v>12</v>
      </c>
      <c r="K26" s="54" t="s">
        <v>11</v>
      </c>
      <c r="L26" s="54" t="s">
        <v>12</v>
      </c>
      <c r="M26" s="54" t="s">
        <v>11</v>
      </c>
      <c r="N26" s="54" t="s">
        <v>12</v>
      </c>
      <c r="O26" s="54" t="s">
        <v>11</v>
      </c>
      <c r="P26" s="57" t="s">
        <v>12</v>
      </c>
    </row>
    <row r="27" ht="15.75" customHeight="1">
      <c r="A27" s="58" t="s">
        <v>29</v>
      </c>
      <c r="B27" s="59">
        <v>4.0</v>
      </c>
      <c r="C27" s="20">
        <v>3.0</v>
      </c>
      <c r="D27" s="21">
        <f t="shared" ref="D27:D31" si="8">B27*C27</f>
        <v>12</v>
      </c>
      <c r="E27" s="60">
        <v>2.0</v>
      </c>
      <c r="F27" s="23">
        <f t="shared" ref="F27:F31" si="9">B27*E27</f>
        <v>8</v>
      </c>
      <c r="G27" s="24">
        <v>2.0</v>
      </c>
      <c r="H27" s="21">
        <f t="shared" ref="H27:H31" si="10">B27*G27</f>
        <v>8</v>
      </c>
      <c r="I27" s="24">
        <v>2.0</v>
      </c>
      <c r="J27" s="21">
        <f t="shared" ref="J27:J31" si="11">B27*I27</f>
        <v>8</v>
      </c>
      <c r="K27" s="24">
        <v>2.0</v>
      </c>
      <c r="L27" s="21">
        <f t="shared" ref="L27:L31" si="12">B27*K27</f>
        <v>8</v>
      </c>
      <c r="M27" s="24">
        <v>3.0</v>
      </c>
      <c r="N27" s="21">
        <f t="shared" ref="N27:N31" si="13">B27*M27</f>
        <v>12</v>
      </c>
      <c r="O27" s="61">
        <v>4.0</v>
      </c>
      <c r="P27" s="21">
        <f t="shared" ref="P27:P31" si="14">B27*O27</f>
        <v>16</v>
      </c>
    </row>
    <row r="28" ht="15.75" customHeight="1">
      <c r="A28" s="62" t="s">
        <v>30</v>
      </c>
      <c r="B28" s="63">
        <v>3.0</v>
      </c>
      <c r="C28" s="20">
        <v>3.0</v>
      </c>
      <c r="D28" s="21">
        <f t="shared" si="8"/>
        <v>9</v>
      </c>
      <c r="E28" s="60">
        <v>2.0</v>
      </c>
      <c r="F28" s="23">
        <f t="shared" si="9"/>
        <v>6</v>
      </c>
      <c r="G28" s="24">
        <v>2.0</v>
      </c>
      <c r="H28" s="21">
        <f t="shared" si="10"/>
        <v>6</v>
      </c>
      <c r="I28" s="24">
        <v>2.0</v>
      </c>
      <c r="J28" s="21">
        <f t="shared" si="11"/>
        <v>6</v>
      </c>
      <c r="K28" s="24">
        <v>2.0</v>
      </c>
      <c r="L28" s="21">
        <f t="shared" si="12"/>
        <v>6</v>
      </c>
      <c r="M28" s="24">
        <v>2.0</v>
      </c>
      <c r="N28" s="21">
        <f t="shared" si="13"/>
        <v>6</v>
      </c>
      <c r="O28" s="24">
        <v>4.0</v>
      </c>
      <c r="P28" s="21">
        <f t="shared" si="14"/>
        <v>12</v>
      </c>
    </row>
    <row r="29" ht="15.75" customHeight="1">
      <c r="A29" s="62" t="s">
        <v>31</v>
      </c>
      <c r="B29" s="26">
        <v>3.0</v>
      </c>
      <c r="C29" s="20">
        <v>3.0</v>
      </c>
      <c r="D29" s="21">
        <f t="shared" si="8"/>
        <v>9</v>
      </c>
      <c r="E29" s="60">
        <v>3.0</v>
      </c>
      <c r="F29" s="23">
        <f t="shared" si="9"/>
        <v>9</v>
      </c>
      <c r="G29" s="24">
        <v>3.0</v>
      </c>
      <c r="H29" s="21">
        <f t="shared" si="10"/>
        <v>9</v>
      </c>
      <c r="I29" s="24">
        <v>1.0</v>
      </c>
      <c r="J29" s="21">
        <f t="shared" si="11"/>
        <v>3</v>
      </c>
      <c r="K29" s="24">
        <v>1.0</v>
      </c>
      <c r="L29" s="21">
        <f t="shared" si="12"/>
        <v>3</v>
      </c>
      <c r="M29" s="24">
        <v>2.0</v>
      </c>
      <c r="N29" s="21">
        <f t="shared" si="13"/>
        <v>6</v>
      </c>
      <c r="O29" s="24">
        <v>4.0</v>
      </c>
      <c r="P29" s="21">
        <f t="shared" si="14"/>
        <v>12</v>
      </c>
    </row>
    <row r="30" ht="15.75" customHeight="1">
      <c r="A30" s="64" t="s">
        <v>32</v>
      </c>
      <c r="B30" s="63">
        <v>4.0</v>
      </c>
      <c r="C30" s="20">
        <v>1.0</v>
      </c>
      <c r="D30" s="21">
        <f t="shared" si="8"/>
        <v>4</v>
      </c>
      <c r="E30" s="60">
        <v>3.0</v>
      </c>
      <c r="F30" s="23">
        <f t="shared" si="9"/>
        <v>12</v>
      </c>
      <c r="G30" s="24">
        <v>3.0</v>
      </c>
      <c r="H30" s="21">
        <f t="shared" si="10"/>
        <v>12</v>
      </c>
      <c r="I30" s="24">
        <v>3.0</v>
      </c>
      <c r="J30" s="21">
        <f t="shared" si="11"/>
        <v>12</v>
      </c>
      <c r="K30" s="24">
        <v>3.0</v>
      </c>
      <c r="L30" s="21">
        <f t="shared" si="12"/>
        <v>12</v>
      </c>
      <c r="M30" s="24">
        <v>1.0</v>
      </c>
      <c r="N30" s="21">
        <f t="shared" si="13"/>
        <v>4</v>
      </c>
      <c r="O30" s="24">
        <v>4.0</v>
      </c>
      <c r="P30" s="21">
        <f t="shared" si="14"/>
        <v>16</v>
      </c>
    </row>
    <row r="31" ht="15.75" customHeight="1">
      <c r="A31" s="65" t="s">
        <v>33</v>
      </c>
      <c r="B31" s="66">
        <v>2.0</v>
      </c>
      <c r="C31" s="67">
        <v>2.0</v>
      </c>
      <c r="D31" s="68">
        <f t="shared" si="8"/>
        <v>4</v>
      </c>
      <c r="E31" s="22">
        <v>2.0</v>
      </c>
      <c r="F31" s="69">
        <f t="shared" si="9"/>
        <v>4</v>
      </c>
      <c r="G31" s="25">
        <v>2.0</v>
      </c>
      <c r="H31" s="68">
        <f t="shared" si="10"/>
        <v>4</v>
      </c>
      <c r="I31" s="25">
        <v>2.0</v>
      </c>
      <c r="J31" s="68">
        <f t="shared" si="11"/>
        <v>4</v>
      </c>
      <c r="K31" s="25">
        <v>3.0</v>
      </c>
      <c r="L31" s="68">
        <f t="shared" si="12"/>
        <v>6</v>
      </c>
      <c r="M31" s="25">
        <v>3.0</v>
      </c>
      <c r="N31" s="68">
        <f t="shared" si="13"/>
        <v>6</v>
      </c>
      <c r="O31" s="21">
        <v>4.0</v>
      </c>
      <c r="P31" s="70">
        <f t="shared" si="14"/>
        <v>8</v>
      </c>
    </row>
    <row r="32" ht="15.75" customHeight="1">
      <c r="A32" s="35" t="s">
        <v>20</v>
      </c>
      <c r="B32" s="11"/>
      <c r="D32" s="36">
        <f>SUM(D27:D31)</f>
        <v>38</v>
      </c>
      <c r="F32" s="36">
        <f>SUM(F27:F31)</f>
        <v>39</v>
      </c>
      <c r="H32" s="36">
        <f>SUM(H27:H31)</f>
        <v>39</v>
      </c>
      <c r="J32" s="36">
        <f>SUM(J27:J31)</f>
        <v>33</v>
      </c>
      <c r="L32" s="36">
        <f>SUM(L27:L31)</f>
        <v>35</v>
      </c>
      <c r="N32" s="36">
        <f>SUM(N27:N31)</f>
        <v>34</v>
      </c>
      <c r="P32" s="36">
        <f>SUM(P27:P31)</f>
        <v>64</v>
      </c>
    </row>
    <row r="33" ht="15.75" customHeight="1">
      <c r="A33" s="37" t="s">
        <v>21</v>
      </c>
      <c r="B33" s="38"/>
      <c r="D33" s="39">
        <f>D32/P32</f>
        <v>0.59375</v>
      </c>
      <c r="F33" s="39">
        <f>F32/P32</f>
        <v>0.609375</v>
      </c>
      <c r="H33" s="40">
        <f>H32/P32</f>
        <v>0.609375</v>
      </c>
      <c r="J33" s="39">
        <f>J32/P32</f>
        <v>0.515625</v>
      </c>
      <c r="L33" s="40">
        <f>L32/P32</f>
        <v>0.546875</v>
      </c>
      <c r="N33" s="39">
        <f>N32/P32</f>
        <v>0.53125</v>
      </c>
      <c r="P33" s="40">
        <f>P32/P32</f>
        <v>1</v>
      </c>
    </row>
    <row r="34" ht="15.75" customHeight="1"/>
    <row r="35" ht="15.75" customHeight="1"/>
    <row r="36" ht="15.75" customHeight="1"/>
    <row r="37" ht="15.75" customHeight="1"/>
    <row r="38" ht="15.75" customHeight="1">
      <c r="B38" s="71" t="s">
        <v>34</v>
      </c>
      <c r="C38" s="71" t="s">
        <v>35</v>
      </c>
    </row>
    <row r="39" ht="15.75" customHeight="1">
      <c r="A39" s="41" t="s">
        <v>3</v>
      </c>
      <c r="B39" s="72">
        <f>D13</f>
        <v>0.6052631579</v>
      </c>
      <c r="C39" s="72">
        <f>D33</f>
        <v>0.59375</v>
      </c>
    </row>
    <row r="40" ht="15.75" customHeight="1">
      <c r="A40" s="41" t="s">
        <v>4</v>
      </c>
      <c r="B40" s="72">
        <f>F13</f>
        <v>0.6710526316</v>
      </c>
      <c r="C40" s="72">
        <f>F33</f>
        <v>0.609375</v>
      </c>
    </row>
    <row r="41" ht="15.75" customHeight="1">
      <c r="A41" s="41" t="s">
        <v>5</v>
      </c>
      <c r="B41" s="73">
        <f>H13</f>
        <v>0.6447368421</v>
      </c>
      <c r="C41" s="73">
        <f>H33</f>
        <v>0.609375</v>
      </c>
    </row>
    <row r="42" ht="15.75" customHeight="1">
      <c r="A42" s="41" t="s">
        <v>6</v>
      </c>
      <c r="B42" s="72">
        <f>J13</f>
        <v>0.5394736842</v>
      </c>
      <c r="C42" s="72">
        <f>J33</f>
        <v>0.515625</v>
      </c>
    </row>
    <row r="43" ht="15.75" customHeight="1">
      <c r="A43" s="41" t="s">
        <v>7</v>
      </c>
      <c r="B43" s="73">
        <f>L13</f>
        <v>0.5921052632</v>
      </c>
      <c r="C43" s="73">
        <f>L33</f>
        <v>0.546875</v>
      </c>
    </row>
    <row r="44" ht="15.75" customHeight="1">
      <c r="A44" s="41" t="s">
        <v>8</v>
      </c>
      <c r="B44" s="72">
        <f>N13</f>
        <v>0.5263157895</v>
      </c>
      <c r="C44" s="72">
        <f>N33</f>
        <v>0.53125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M3:N3"/>
    <mergeCell ref="O3:P3"/>
    <mergeCell ref="I25:J25"/>
    <mergeCell ref="K25:L25"/>
    <mergeCell ref="A32:B32"/>
    <mergeCell ref="A33:B33"/>
    <mergeCell ref="M25:N25"/>
    <mergeCell ref="O25:P25"/>
    <mergeCell ref="A12:B12"/>
    <mergeCell ref="A13:B13"/>
    <mergeCell ref="A24:P24"/>
    <mergeCell ref="A25:A26"/>
    <mergeCell ref="C25:D25"/>
    <mergeCell ref="E25:F25"/>
    <mergeCell ref="G25:H25"/>
    <mergeCell ref="A2:P2"/>
    <mergeCell ref="A3:A4"/>
    <mergeCell ref="C3:D3"/>
    <mergeCell ref="E3:F3"/>
    <mergeCell ref="G3:H3"/>
    <mergeCell ref="I3:J3"/>
    <mergeCell ref="K3:L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2019-09-23T20:41:02Z</dcterms:created>
  <dc:creator>Usuario de Aulas Facultad de Ciencias e Ingeniría</dc:creator>
</cp:coreProperties>
</file>