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i unidad\DOCUMENTOS\UNIVERSIDAD\FACULTAD\SEMESTRE 2022-1\TRABAJO DE FIN DE CARRERA 2\1. SEMANAS\Semana 14\"/>
    </mc:Choice>
  </mc:AlternateContent>
  <xr:revisionPtr revIDLastSave="0" documentId="13_ncr:1_{F610F333-9065-4806-AAF9-BCA35D4676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0" i="3"/>
  <c r="D18" i="3"/>
  <c r="D19" i="3"/>
  <c r="D15" i="3"/>
  <c r="D16" i="3"/>
  <c r="D17" i="3"/>
  <c r="D14" i="3"/>
  <c r="D13" i="3"/>
  <c r="D12" i="3"/>
  <c r="D10" i="3"/>
  <c r="D11" i="3"/>
  <c r="D9" i="3"/>
  <c r="G7" i="3"/>
  <c r="D48" i="3"/>
  <c r="D49" i="3" s="1"/>
  <c r="D6" i="3"/>
  <c r="D7" i="3"/>
  <c r="D8" i="3"/>
  <c r="D5" i="3"/>
  <c r="D21" i="3" l="1"/>
  <c r="B53" i="3" s="1"/>
  <c r="B55" i="3"/>
  <c r="B54" i="3"/>
  <c r="B56" i="3" l="1"/>
</calcChain>
</file>

<file path=xl/sharedStrings.xml><?xml version="1.0" encoding="utf-8"?>
<sst xmlns="http://schemas.openxmlformats.org/spreadsheetml/2006/main" count="42" uniqueCount="33">
  <si>
    <t>Componente</t>
  </si>
  <si>
    <t>Cantidad</t>
  </si>
  <si>
    <t>P.unit (S/.)</t>
  </si>
  <si>
    <t>Total (S/.)</t>
  </si>
  <si>
    <t>Operación</t>
  </si>
  <si>
    <t>Costo total</t>
  </si>
  <si>
    <t>Torneado de ejes</t>
  </si>
  <si>
    <t>Fundicion (para acoples)</t>
  </si>
  <si>
    <t>Impresion de PCB</t>
  </si>
  <si>
    <t>Total</t>
  </si>
  <si>
    <t>Desarrollo de software</t>
  </si>
  <si>
    <t>Arduino Mega 2560 Pro</t>
  </si>
  <si>
    <t>Ítem</t>
  </si>
  <si>
    <t>Fabricación</t>
  </si>
  <si>
    <t>ESP-01 ESP8266 WIFI-SERIAL</t>
  </si>
  <si>
    <t>Celda de carga 5kg + HX711</t>
  </si>
  <si>
    <t>Actuator LA14 de Linak</t>
  </si>
  <si>
    <t>Nema 24 QCI-DS028</t>
  </si>
  <si>
    <t xml:space="preserve">Integrado L293D </t>
  </si>
  <si>
    <t xml:space="preserve">Driver TB6600 </t>
  </si>
  <si>
    <t xml:space="preserve">Driver L298N </t>
  </si>
  <si>
    <t xml:space="preserve">Driver Mosfet IRF540N </t>
  </si>
  <si>
    <t>Contactor 220V/25A</t>
  </si>
  <si>
    <t>Llave termomagnética 220V/25A</t>
  </si>
  <si>
    <t>Llave diferencial 220V/25A</t>
  </si>
  <si>
    <t>Fuente de alimentación ATX</t>
  </si>
  <si>
    <t>Fuente De Alimentación Conmutada AC/DC 120W 24V 5A</t>
  </si>
  <si>
    <t>Presupuesto de los componentes de empaquetadora</t>
  </si>
  <si>
    <t>Presupuesto de las piezas fabricadas</t>
  </si>
  <si>
    <t>Componentes</t>
  </si>
  <si>
    <t>Piezas fabricadas</t>
  </si>
  <si>
    <t>Motorreductor PDX26</t>
  </si>
  <si>
    <t>Sensor de Proximidad Fotoeléctrico Infrarrojo E18-D80NK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</si>
</sst>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.&quot;#,##0.00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4" xfId="0" applyFont="1" applyBorder="1" applyAlignment="1"/>
    <xf numFmtId="164" fontId="3" fillId="0" borderId="4" xfId="0" applyNumberFormat="1" applyFont="1" applyBorder="1"/>
    <xf numFmtId="0" fontId="3" fillId="0" borderId="4" xfId="0" applyFont="1" applyBorder="1" applyAlignment="1"/>
    <xf numFmtId="0" fontId="3" fillId="0" borderId="0" xfId="0" applyFont="1" applyAlignment="1"/>
    <xf numFmtId="164" fontId="3" fillId="0" borderId="0" xfId="0" applyNumberFormat="1" applyFont="1"/>
    <xf numFmtId="164" fontId="1" fillId="0" borderId="4" xfId="0" applyNumberFormat="1" applyFont="1" applyBorder="1"/>
    <xf numFmtId="0" fontId="1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G56"/>
  <sheetViews>
    <sheetView tabSelected="1" topLeftCell="A7" workbookViewId="0">
      <selection activeCell="A23" sqref="A23:D23"/>
    </sheetView>
  </sheetViews>
  <sheetFormatPr baseColWidth="10" defaultColWidth="14.42578125" defaultRowHeight="15.75" customHeight="1" x14ac:dyDescent="0.2"/>
  <cols>
    <col min="1" max="1" width="32.7109375" customWidth="1"/>
    <col min="6" max="6" width="24.28515625" customWidth="1"/>
    <col min="7" max="7" width="19.5703125" customWidth="1"/>
  </cols>
  <sheetData>
    <row r="3" spans="1:7" ht="27" customHeight="1" x14ac:dyDescent="0.2">
      <c r="A3" s="21" t="s">
        <v>27</v>
      </c>
      <c r="B3" s="22"/>
      <c r="C3" s="22"/>
      <c r="D3" s="23"/>
      <c r="F3" s="7" t="s">
        <v>4</v>
      </c>
      <c r="G3" s="7" t="s">
        <v>5</v>
      </c>
    </row>
    <row r="4" spans="1:7" ht="21.75" customHeight="1" x14ac:dyDescent="0.2">
      <c r="A4" s="11" t="s">
        <v>0</v>
      </c>
      <c r="B4" s="11" t="s">
        <v>1</v>
      </c>
      <c r="C4" s="11" t="s">
        <v>2</v>
      </c>
      <c r="D4" s="10" t="s">
        <v>3</v>
      </c>
      <c r="F4" s="9" t="s">
        <v>6</v>
      </c>
      <c r="G4" s="10">
        <v>0</v>
      </c>
    </row>
    <row r="5" spans="1:7" ht="15.75" customHeight="1" x14ac:dyDescent="0.2">
      <c r="A5" s="14" t="s">
        <v>11</v>
      </c>
      <c r="B5" s="17">
        <v>1</v>
      </c>
      <c r="C5" s="10">
        <v>65</v>
      </c>
      <c r="D5" s="10">
        <f>C5*B5</f>
        <v>65</v>
      </c>
      <c r="F5" s="14" t="s">
        <v>7</v>
      </c>
      <c r="G5" s="10">
        <v>0</v>
      </c>
    </row>
    <row r="6" spans="1:7" ht="15.75" customHeight="1" x14ac:dyDescent="0.2">
      <c r="A6" s="14" t="s">
        <v>14</v>
      </c>
      <c r="B6" s="8">
        <v>1</v>
      </c>
      <c r="C6" s="10">
        <v>20</v>
      </c>
      <c r="D6" s="10">
        <f t="shared" ref="D6:D8" si="0">C6*B6</f>
        <v>20</v>
      </c>
      <c r="F6" s="9" t="s">
        <v>8</v>
      </c>
      <c r="G6" s="10">
        <v>0</v>
      </c>
    </row>
    <row r="7" spans="1:7" ht="25.5" x14ac:dyDescent="0.2">
      <c r="A7" s="19" t="s">
        <v>32</v>
      </c>
      <c r="B7" s="11">
        <v>1</v>
      </c>
      <c r="C7" s="10">
        <v>28</v>
      </c>
      <c r="D7" s="10">
        <f t="shared" si="0"/>
        <v>28</v>
      </c>
      <c r="F7" s="9" t="s">
        <v>9</v>
      </c>
      <c r="G7" s="10">
        <f>SUM(G4:G6)</f>
        <v>0</v>
      </c>
    </row>
    <row r="8" spans="1:7" ht="15.75" customHeight="1" x14ac:dyDescent="0.2">
      <c r="A8" s="14" t="s">
        <v>15</v>
      </c>
      <c r="B8" s="8">
        <v>1</v>
      </c>
      <c r="C8" s="10">
        <v>19.5</v>
      </c>
      <c r="D8" s="10">
        <f t="shared" si="0"/>
        <v>19.5</v>
      </c>
    </row>
    <row r="9" spans="1:7" ht="15.75" customHeight="1" x14ac:dyDescent="0.2">
      <c r="A9" s="14" t="s">
        <v>16</v>
      </c>
      <c r="B9" s="8">
        <v>8</v>
      </c>
      <c r="C9" s="10">
        <v>150</v>
      </c>
      <c r="D9" s="10">
        <f t="shared" ref="D9" si="1">C9*B9</f>
        <v>1200</v>
      </c>
      <c r="F9" s="4" t="s">
        <v>10</v>
      </c>
      <c r="G9" s="4">
        <v>1000</v>
      </c>
    </row>
    <row r="10" spans="1:7" ht="15.75" customHeight="1" x14ac:dyDescent="0.2">
      <c r="A10" s="14" t="s">
        <v>17</v>
      </c>
      <c r="B10" s="8">
        <v>5</v>
      </c>
      <c r="C10" s="10">
        <v>100</v>
      </c>
      <c r="D10" s="10">
        <f t="shared" ref="D10:D12" si="2">C10*B10</f>
        <v>500</v>
      </c>
    </row>
    <row r="11" spans="1:7" ht="15.75" customHeight="1" x14ac:dyDescent="0.2">
      <c r="A11" s="19" t="s">
        <v>31</v>
      </c>
      <c r="B11" s="8">
        <v>2</v>
      </c>
      <c r="C11" s="10">
        <v>89</v>
      </c>
      <c r="D11" s="10">
        <f t="shared" si="2"/>
        <v>178</v>
      </c>
    </row>
    <row r="12" spans="1:7" ht="15.75" customHeight="1" x14ac:dyDescent="0.2">
      <c r="A12" s="14" t="s">
        <v>18</v>
      </c>
      <c r="B12" s="8">
        <v>4</v>
      </c>
      <c r="C12" s="10">
        <v>6</v>
      </c>
      <c r="D12" s="10">
        <f t="shared" si="2"/>
        <v>24</v>
      </c>
    </row>
    <row r="13" spans="1:7" ht="15.75" customHeight="1" x14ac:dyDescent="0.2">
      <c r="A13" s="14" t="s">
        <v>19</v>
      </c>
      <c r="B13" s="8">
        <v>5</v>
      </c>
      <c r="C13" s="10">
        <v>42</v>
      </c>
      <c r="D13" s="10">
        <f t="shared" ref="D13" si="3">C13*B13</f>
        <v>210</v>
      </c>
    </row>
    <row r="14" spans="1:7" ht="15.75" customHeight="1" x14ac:dyDescent="0.2">
      <c r="A14" s="14" t="s">
        <v>20</v>
      </c>
      <c r="B14" s="8">
        <v>1</v>
      </c>
      <c r="C14" s="10">
        <v>15</v>
      </c>
      <c r="D14" s="10">
        <f t="shared" ref="D14" si="4">C14*B14</f>
        <v>15</v>
      </c>
    </row>
    <row r="15" spans="1:7" ht="15.75" customHeight="1" x14ac:dyDescent="0.2">
      <c r="A15" s="14" t="s">
        <v>21</v>
      </c>
      <c r="B15" s="8">
        <v>1</v>
      </c>
      <c r="C15" s="10">
        <v>14</v>
      </c>
      <c r="D15" s="10">
        <f t="shared" ref="D15:D17" si="5">C15*B15</f>
        <v>14</v>
      </c>
    </row>
    <row r="16" spans="1:7" ht="15.75" customHeight="1" x14ac:dyDescent="0.2">
      <c r="A16" s="14" t="s">
        <v>24</v>
      </c>
      <c r="B16" s="8">
        <v>1</v>
      </c>
      <c r="C16" s="10">
        <v>184</v>
      </c>
      <c r="D16" s="10">
        <f t="shared" si="5"/>
        <v>184</v>
      </c>
    </row>
    <row r="17" spans="1:4" ht="15.75" customHeight="1" x14ac:dyDescent="0.2">
      <c r="A17" s="14" t="s">
        <v>23</v>
      </c>
      <c r="B17" s="8">
        <v>4</v>
      </c>
      <c r="C17" s="10">
        <v>42.9</v>
      </c>
      <c r="D17" s="10">
        <f t="shared" si="5"/>
        <v>171.6</v>
      </c>
    </row>
    <row r="18" spans="1:4" ht="15.75" customHeight="1" x14ac:dyDescent="0.2">
      <c r="A18" s="14" t="s">
        <v>22</v>
      </c>
      <c r="B18" s="8">
        <v>2</v>
      </c>
      <c r="C18" s="10">
        <v>309.02999999999997</v>
      </c>
      <c r="D18" s="10">
        <f t="shared" ref="D18:D19" si="6">C18*B18</f>
        <v>618.05999999999995</v>
      </c>
    </row>
    <row r="19" spans="1:4" ht="29.25" customHeight="1" x14ac:dyDescent="0.2">
      <c r="A19" s="19" t="s">
        <v>26</v>
      </c>
      <c r="B19" s="8">
        <v>1</v>
      </c>
      <c r="C19" s="10">
        <v>55</v>
      </c>
      <c r="D19" s="10">
        <f t="shared" si="6"/>
        <v>55</v>
      </c>
    </row>
    <row r="20" spans="1:4" ht="15.75" customHeight="1" x14ac:dyDescent="0.2">
      <c r="A20" s="19" t="s">
        <v>25</v>
      </c>
      <c r="B20" s="8">
        <v>1</v>
      </c>
      <c r="C20" s="10">
        <v>64.900000000000006</v>
      </c>
      <c r="D20" s="10">
        <f t="shared" ref="D20" si="7">C20*B20</f>
        <v>64.900000000000006</v>
      </c>
    </row>
    <row r="21" spans="1:4" ht="15.75" customHeight="1" x14ac:dyDescent="0.2">
      <c r="A21" s="16" t="s">
        <v>9</v>
      </c>
      <c r="B21" s="12"/>
      <c r="C21" s="12"/>
      <c r="D21" s="13">
        <f>SUM(D5:D20)</f>
        <v>3367.06</v>
      </c>
    </row>
    <row r="23" spans="1:4" ht="28.5" customHeight="1" x14ac:dyDescent="0.2">
      <c r="A23" s="21" t="s">
        <v>28</v>
      </c>
      <c r="B23" s="24"/>
      <c r="C23" s="24"/>
      <c r="D23" s="25"/>
    </row>
    <row r="24" spans="1:4" ht="12.75" x14ac:dyDescent="0.2">
      <c r="A24" s="11" t="s">
        <v>0</v>
      </c>
      <c r="B24" s="11" t="s">
        <v>1</v>
      </c>
      <c r="C24" s="11" t="s">
        <v>2</v>
      </c>
      <c r="D24" s="8" t="s">
        <v>3</v>
      </c>
    </row>
    <row r="25" spans="1:4" ht="12.75" x14ac:dyDescent="0.2">
      <c r="A25" s="14"/>
      <c r="B25" s="17">
        <v>1</v>
      </c>
      <c r="C25" s="10">
        <v>0</v>
      </c>
      <c r="D25" s="10">
        <f t="shared" ref="D25:D47" si="8">C25*B25</f>
        <v>0</v>
      </c>
    </row>
    <row r="26" spans="1:4" ht="12.75" x14ac:dyDescent="0.2">
      <c r="A26" s="14"/>
      <c r="B26" s="17">
        <v>1</v>
      </c>
      <c r="C26" s="10">
        <v>0</v>
      </c>
      <c r="D26" s="10">
        <f t="shared" si="8"/>
        <v>0</v>
      </c>
    </row>
    <row r="27" spans="1:4" ht="12.75" x14ac:dyDescent="0.2">
      <c r="A27" s="14"/>
      <c r="B27" s="17">
        <v>1</v>
      </c>
      <c r="C27" s="10">
        <v>0</v>
      </c>
      <c r="D27" s="10">
        <f t="shared" si="8"/>
        <v>0</v>
      </c>
    </row>
    <row r="28" spans="1:4" ht="12.75" x14ac:dyDescent="0.2">
      <c r="A28" s="14"/>
      <c r="B28" s="17">
        <v>1</v>
      </c>
      <c r="C28" s="10">
        <v>0</v>
      </c>
      <c r="D28" s="10">
        <f t="shared" si="8"/>
        <v>0</v>
      </c>
    </row>
    <row r="29" spans="1:4" ht="12.75" x14ac:dyDescent="0.2">
      <c r="A29" s="14"/>
      <c r="B29" s="17">
        <v>1</v>
      </c>
      <c r="C29" s="10">
        <v>0</v>
      </c>
      <c r="D29" s="10">
        <f t="shared" si="8"/>
        <v>0</v>
      </c>
    </row>
    <row r="30" spans="1:4" ht="12.75" x14ac:dyDescent="0.2">
      <c r="A30" s="14"/>
      <c r="B30" s="17">
        <v>1</v>
      </c>
      <c r="C30" s="10">
        <v>0</v>
      </c>
      <c r="D30" s="10">
        <f t="shared" si="8"/>
        <v>0</v>
      </c>
    </row>
    <row r="31" spans="1:4" ht="12.75" x14ac:dyDescent="0.2">
      <c r="A31" s="14"/>
      <c r="B31" s="17">
        <v>1</v>
      </c>
      <c r="C31" s="10">
        <v>0</v>
      </c>
      <c r="D31" s="10">
        <f t="shared" si="8"/>
        <v>0</v>
      </c>
    </row>
    <row r="32" spans="1:4" ht="12.75" x14ac:dyDescent="0.2">
      <c r="A32" s="14"/>
      <c r="B32" s="17">
        <v>1</v>
      </c>
      <c r="C32" s="10">
        <v>0</v>
      </c>
      <c r="D32" s="10">
        <f t="shared" si="8"/>
        <v>0</v>
      </c>
    </row>
    <row r="33" spans="1:4" ht="12.75" x14ac:dyDescent="0.2">
      <c r="A33" s="14"/>
      <c r="B33" s="17">
        <v>1</v>
      </c>
      <c r="C33" s="10">
        <v>0</v>
      </c>
      <c r="D33" s="10">
        <f t="shared" si="8"/>
        <v>0</v>
      </c>
    </row>
    <row r="34" spans="1:4" ht="12.75" x14ac:dyDescent="0.2">
      <c r="A34" s="14"/>
      <c r="B34" s="17">
        <v>1</v>
      </c>
      <c r="C34" s="10">
        <v>0</v>
      </c>
      <c r="D34" s="10">
        <f t="shared" si="8"/>
        <v>0</v>
      </c>
    </row>
    <row r="35" spans="1:4" ht="12.75" x14ac:dyDescent="0.2">
      <c r="A35" s="14"/>
      <c r="B35" s="17">
        <v>1</v>
      </c>
      <c r="C35" s="10">
        <v>0</v>
      </c>
      <c r="D35" s="10">
        <f t="shared" si="8"/>
        <v>0</v>
      </c>
    </row>
    <row r="36" spans="1:4" ht="12.75" x14ac:dyDescent="0.2">
      <c r="A36" s="14"/>
      <c r="B36" s="17">
        <v>1</v>
      </c>
      <c r="C36" s="10">
        <v>0</v>
      </c>
      <c r="D36" s="10">
        <f t="shared" si="8"/>
        <v>0</v>
      </c>
    </row>
    <row r="37" spans="1:4" ht="12.75" x14ac:dyDescent="0.2">
      <c r="A37" s="14"/>
      <c r="B37" s="17">
        <v>1</v>
      </c>
      <c r="C37" s="10">
        <v>0</v>
      </c>
      <c r="D37" s="10">
        <f t="shared" si="8"/>
        <v>0</v>
      </c>
    </row>
    <row r="38" spans="1:4" ht="12.75" x14ac:dyDescent="0.2">
      <c r="A38" s="14"/>
      <c r="B38" s="17">
        <v>1</v>
      </c>
      <c r="C38" s="10">
        <v>0</v>
      </c>
      <c r="D38" s="10">
        <f t="shared" si="8"/>
        <v>0</v>
      </c>
    </row>
    <row r="39" spans="1:4" ht="12.75" x14ac:dyDescent="0.2">
      <c r="A39" s="14"/>
      <c r="B39" s="17">
        <v>1</v>
      </c>
      <c r="C39" s="10">
        <v>0</v>
      </c>
      <c r="D39" s="10">
        <f t="shared" si="8"/>
        <v>0</v>
      </c>
    </row>
    <row r="40" spans="1:4" ht="12.75" x14ac:dyDescent="0.2">
      <c r="A40" s="14"/>
      <c r="B40" s="17">
        <v>1</v>
      </c>
      <c r="C40" s="10">
        <v>0</v>
      </c>
      <c r="D40" s="10">
        <f t="shared" si="8"/>
        <v>0</v>
      </c>
    </row>
    <row r="41" spans="1:4" ht="12.75" x14ac:dyDescent="0.2">
      <c r="A41" s="14"/>
      <c r="B41" s="17">
        <v>1</v>
      </c>
      <c r="C41" s="10">
        <v>0</v>
      </c>
      <c r="D41" s="10">
        <f t="shared" si="8"/>
        <v>0</v>
      </c>
    </row>
    <row r="42" spans="1:4" ht="12.75" x14ac:dyDescent="0.2">
      <c r="A42" s="14"/>
      <c r="B42" s="17">
        <v>1</v>
      </c>
      <c r="C42" s="10">
        <v>0</v>
      </c>
      <c r="D42" s="10">
        <f t="shared" si="8"/>
        <v>0</v>
      </c>
    </row>
    <row r="43" spans="1:4" ht="12.75" x14ac:dyDescent="0.2">
      <c r="A43" s="14"/>
      <c r="B43" s="17">
        <v>1</v>
      </c>
      <c r="C43" s="10">
        <v>0</v>
      </c>
      <c r="D43" s="10">
        <f t="shared" si="8"/>
        <v>0</v>
      </c>
    </row>
    <row r="44" spans="1:4" ht="12.75" x14ac:dyDescent="0.2">
      <c r="A44" s="14"/>
      <c r="B44" s="17">
        <v>1</v>
      </c>
      <c r="C44" s="10">
        <v>0</v>
      </c>
      <c r="D44" s="10">
        <f t="shared" si="8"/>
        <v>0</v>
      </c>
    </row>
    <row r="45" spans="1:4" ht="12.75" x14ac:dyDescent="0.2">
      <c r="A45" s="14"/>
      <c r="B45" s="17">
        <v>1</v>
      </c>
      <c r="C45" s="10">
        <v>0</v>
      </c>
      <c r="D45" s="10">
        <f t="shared" si="8"/>
        <v>0</v>
      </c>
    </row>
    <row r="46" spans="1:4" ht="12.75" x14ac:dyDescent="0.2">
      <c r="A46" s="14"/>
      <c r="B46" s="17">
        <v>1</v>
      </c>
      <c r="C46" s="10">
        <v>0</v>
      </c>
      <c r="D46" s="10">
        <f t="shared" si="8"/>
        <v>0</v>
      </c>
    </row>
    <row r="47" spans="1:4" ht="12.75" x14ac:dyDescent="0.2">
      <c r="A47" s="14"/>
      <c r="B47" s="17">
        <v>1</v>
      </c>
      <c r="C47" s="10">
        <v>0</v>
      </c>
      <c r="D47" s="10">
        <f t="shared" si="8"/>
        <v>0</v>
      </c>
    </row>
    <row r="48" spans="1:4" ht="12.75" x14ac:dyDescent="0.2">
      <c r="A48" s="14"/>
      <c r="B48" s="17">
        <v>1</v>
      </c>
      <c r="C48" s="10">
        <v>0</v>
      </c>
      <c r="D48" s="10">
        <f>C48*B48</f>
        <v>0</v>
      </c>
    </row>
    <row r="49" spans="1:4" ht="17.25" customHeight="1" x14ac:dyDescent="0.2">
      <c r="A49" s="15" t="s">
        <v>9</v>
      </c>
      <c r="B49" s="18"/>
      <c r="C49" s="18"/>
      <c r="D49" s="13">
        <f>SUM(D48)</f>
        <v>0</v>
      </c>
    </row>
    <row r="50" spans="1:4" ht="17.25" customHeight="1" x14ac:dyDescent="0.2"/>
    <row r="51" spans="1:4" ht="15.75" customHeight="1" x14ac:dyDescent="0.2">
      <c r="A51" s="4" t="s">
        <v>9</v>
      </c>
      <c r="D51" s="5"/>
    </row>
    <row r="52" spans="1:4" ht="15.75" customHeight="1" x14ac:dyDescent="0.2">
      <c r="A52" s="1" t="s">
        <v>12</v>
      </c>
      <c r="B52" s="1" t="s">
        <v>5</v>
      </c>
    </row>
    <row r="53" spans="1:4" ht="15.75" customHeight="1" x14ac:dyDescent="0.2">
      <c r="A53" s="20" t="s">
        <v>29</v>
      </c>
      <c r="B53" s="2">
        <f>D21</f>
        <v>3367.06</v>
      </c>
    </row>
    <row r="54" spans="1:4" ht="15.75" customHeight="1" x14ac:dyDescent="0.2">
      <c r="A54" s="20" t="s">
        <v>30</v>
      </c>
      <c r="B54" s="2">
        <f>D49</f>
        <v>0</v>
      </c>
    </row>
    <row r="55" spans="1:4" ht="15.75" customHeight="1" x14ac:dyDescent="0.2">
      <c r="A55" s="3" t="s">
        <v>13</v>
      </c>
      <c r="B55" s="2">
        <f>G7</f>
        <v>0</v>
      </c>
    </row>
    <row r="56" spans="1:4" ht="15.75" customHeight="1" x14ac:dyDescent="0.2">
      <c r="A56" s="1" t="s">
        <v>9</v>
      </c>
      <c r="B56" s="6">
        <f>SUM(B53:B55)</f>
        <v>3367.06</v>
      </c>
    </row>
  </sheetData>
  <mergeCells count="2">
    <mergeCell ref="A3:D3"/>
    <mergeCell ref="A23:D23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Jaimes</cp:lastModifiedBy>
  <dcterms:modified xsi:type="dcterms:W3CDTF">2022-06-22T06:21:25Z</dcterms:modified>
</cp:coreProperties>
</file>