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c52c4c083fdc72/Documentos/"/>
    </mc:Choice>
  </mc:AlternateContent>
  <xr:revisionPtr revIDLastSave="0" documentId="8_{2DB27665-91F3-460D-ACFF-C6B9F06663D5}" xr6:coauthVersionLast="47" xr6:coauthVersionMax="47" xr10:uidLastSave="{00000000-0000-0000-0000-000000000000}"/>
  <bookViews>
    <workbookView xWindow="-108" yWindow="-108" windowWidth="23256" windowHeight="12576" xr2:uid="{6C920C2C-3A64-4B69-8822-07807EDEB2F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7" i="1" l="1"/>
  <c r="F96" i="1"/>
  <c r="F104" i="1"/>
  <c r="G102" i="1"/>
  <c r="F102" i="1"/>
  <c r="G97" i="1"/>
  <c r="G96" i="1"/>
  <c r="G95" i="1"/>
  <c r="F95" i="1"/>
  <c r="I91" i="1"/>
  <c r="J91" i="1"/>
  <c r="K91" i="1"/>
  <c r="L91" i="1"/>
  <c r="H91" i="1"/>
</calcChain>
</file>

<file path=xl/sharedStrings.xml><?xml version="1.0" encoding="utf-8"?>
<sst xmlns="http://schemas.openxmlformats.org/spreadsheetml/2006/main" count="102" uniqueCount="100">
  <si>
    <t>Viaje MX</t>
  </si>
  <si>
    <t>IMPUESTO VALOR AGREGADO TRANSFRONTERIZO</t>
  </si>
  <si>
    <t>,</t>
  </si>
  <si>
    <t>UBER* TRIP</t>
  </si>
  <si>
    <t>CIUDAD DE MEX, MEX</t>
  </si>
  <si>
    <t>TICKETPORTAL</t>
  </si>
  <si>
    <t>MEXICO DF , MEX</t>
  </si>
  <si>
    <t xml:space="preserve">EL TEJABAN </t>
  </si>
  <si>
    <t xml:space="preserve">MORELIA </t>
  </si>
  <si>
    <t>2-JUN-22 MCDONALDS MEX AEROP FC_CI UDAD DE MEX 23.36</t>
  </si>
  <si>
    <t>2-JUN-22 TAQUERIA EL GABACHO_ ME XICO DF 18.03</t>
  </si>
  <si>
    <t>060399100801 2-JUN-22 TELCEL VIP AEROPUERTO _ME XICO DF 20.05</t>
  </si>
  <si>
    <t>060399100801 2-JUN-22 OXXODONATO MEX _ME XICO DF 2.98</t>
  </si>
  <si>
    <t>060399100801 2-JUN-22 MEX ALLIANCE _CI UDAD DE MEX 229.21</t>
  </si>
  <si>
    <t>2-JUN-22 LAS VIAS_ CI UDAD DE MEX 3.41</t>
  </si>
  <si>
    <t>3-JUN-22 PAYPAL *AIRBNB HMTH33_40 29357733 23,435.00</t>
  </si>
  <si>
    <t>060499100801 3-JUN-22 PAYPAL *AIRBNB INC_ 40 29357733 7,341.00</t>
  </si>
  <si>
    <t>060699100801 4-JUN-22 PAYPAL *AIRBNB HMRW2K_40 29357733 20,524.00</t>
  </si>
  <si>
    <t>4-JUN-22 OXXOSAN JORGE MLM _TA RIMBARO MIC 10.11</t>
  </si>
  <si>
    <t>060699100801 5-JUN-22 PAYPAL *AIRBNB HMDX8C_40 29357733 11,703.00</t>
  </si>
  <si>
    <t>060799100801 5-JUN-22 PAYPAL *AIRBNB HM88ST_40 29357733 25,599.00</t>
  </si>
  <si>
    <t>060699100801 5-JUN-22 SERV MEZQUITE_ GU ADALAJARA J 56.10</t>
  </si>
  <si>
    <t>060799100801 5-JUN-22 ABAJENO MINERVA _GU ADALAJARA J 59.34</t>
  </si>
  <si>
    <t>060799100801 6-JUN-22 7 ELEVEN ALCALDE _GU ADALAJARA J 2.02</t>
  </si>
  <si>
    <t>060799100801 6-JUN-22 7 ELEVEN ALCALDE _GU ADALAJARA J 1.09</t>
  </si>
  <si>
    <t>060799100801 6-JUN-22 FONDA CHIVO Y VACA _TE QUILA JAL 42.85</t>
  </si>
  <si>
    <t>060899100801 6-JUN-22 VISITANDO JALISCO _GU ADALAJARA 106.20</t>
  </si>
  <si>
    <t>7-JUN-22 PAYPAL *AIRBNB HMM53Q_40 29357733 24,886.00</t>
  </si>
  <si>
    <t>7-JUN-22 CERVECERIA CHAPULTEPEC_GU ADALAJARA J 3.12</t>
  </si>
  <si>
    <t>060799100801 7-JUN-22 CERVECERIA CHAPULTEPEC_GU ADALAJARA J 15.70</t>
  </si>
  <si>
    <t>060899100801 7-JUN-22 OXXOGASLAPIEDAD PEN _PE NJAMO GTO 1.45</t>
  </si>
  <si>
    <t>060899100801 7-JUN-22 REST SUBWAY OCOTLAN_ OC OTLAN JAL 14.54</t>
  </si>
  <si>
    <t>8-JUN-22 PAYPAL *AIRBNB HMM53Q_40 29357733 15,269.00</t>
  </si>
  <si>
    <t>8-JUN-22 GASOL VANIB BLV QUINT_ SA NTIAGO DE Q 54.23</t>
  </si>
  <si>
    <t>9-JUN-22 PAYPAL *AIRBNB HMNW4W_40 29357733 84,082.00</t>
  </si>
  <si>
    <t>9-JUN-22 VIATORTRIPADVISOR US _70 27495744 119.97</t>
  </si>
  <si>
    <t>9-JUN-22 ALITAS CONDESA_ CI UDAD DE MEX 38.66</t>
  </si>
  <si>
    <t>9-JUN-22 MEX ALLIANCE _CI UDAD DE MEX 76.41</t>
  </si>
  <si>
    <t>9-JUN-22 HELADOS MOYO 4 _ME XICO DF 5.43</t>
  </si>
  <si>
    <t>061099100801 9-JUN-22 TDA 1 INTERIOR _ME XICO DF 8.18</t>
  </si>
  <si>
    <t>9-JUN-22 OXXO AVENA MEX _ME XICO DF 5.30</t>
  </si>
  <si>
    <t>061199100801 9-JUN-22 OXXO AVENA MEX _ME XICO DF 4.29</t>
  </si>
  <si>
    <t>061199100801 9-JUN-22 OXXO AVENA MEX _ME XICO DF .73</t>
  </si>
  <si>
    <t>0611101056554 10-JUN-22 IVA -DLOCAL*DIDI RIDES .45</t>
  </si>
  <si>
    <t>061199100801 10-JUN-22 DLOCAL*DIDI RIDES_ CI UDAD DE MEX 3.49</t>
  </si>
  <si>
    <t>061199100801 10-JUN-22 MERPAGO*CHOPERI_ CI UDAD DE MEX 27.33</t>
  </si>
  <si>
    <t>061199100801 10-JUN-22 RESTAURANT EL JAGUAR_ SN MARTIN DE M 30.95</t>
  </si>
  <si>
    <t>061299100801 10-JUN-22 OXXO BOTURINI _ME XICO DF 6.86</t>
  </si>
  <si>
    <t>061299100801 10-JUN-22 EL REGAZO GUADALUPANO _ME XICO DF 4.85</t>
  </si>
  <si>
    <t>0612101056617 11-JUN-22 IVA -DLOCAL*DIDI RIDES .40</t>
  </si>
  <si>
    <t>061299100801 11-JUN-22 OXXO BOTURINI _ME XICO DF 19.11</t>
  </si>
  <si>
    <t>061299100801 11-JUN-22 DLOCAL*DIDI RIDES_ CI UDAD DE MEX 3.07</t>
  </si>
  <si>
    <t>061299100801 11-JUN-22 CLIP MX*LOS ORIGINAL D_VE NUSTIANO CA 8.15</t>
  </si>
  <si>
    <t>061299100801 11-JUN-22 MERPAGO*BARBERYKHOUSE_ CI UDAD DE MEX 10.83</t>
  </si>
  <si>
    <t>061599100801 12-JUN-22 PAYPAL *AIRBNB HMNW4W_40 29357733 38,921.00</t>
  </si>
  <si>
    <t>12-JUN-22 IVA -DLOCAL*DIDI RIDES 1.50</t>
  </si>
  <si>
    <t>061399100801 12-JUN-22 OXXO BOTURINI _ME XICO DF 14.91</t>
  </si>
  <si>
    <t>061399100801 12-JUN-22 FARMACIAS DE SIMILARES_ME XICO DF 4.28</t>
  </si>
  <si>
    <t>061399100801 12-JUN-22 ALIM VESEC A Y B_ CI UDAD DE MEX 13.93</t>
  </si>
  <si>
    <t>061399100801 12-JUN-22 TAQUERIA EL GABACHO_ ME XICO DF 4.33</t>
  </si>
  <si>
    <t>061399100801 12-JUN-22 SIX FLAGS MEXICO_ CI UDAD DE MEX 20.60</t>
  </si>
  <si>
    <t>061399100801 12-JUN-22 DLOCAL*DIDI RIDES_ CI UDAD DE MEX 11.52</t>
  </si>
  <si>
    <t>061399100801 12-JUN-22 VOLARISQF1Q9N_ VO LARIS.COM 270.40</t>
  </si>
  <si>
    <t>061399100801 12-JUN-22 SMFAVIANCA AIR TKT _85 88348360 2.31</t>
  </si>
  <si>
    <t>061399100801 12-JUN-22 SMFAVIANCA AIR TKT _85 88348360 277.95</t>
  </si>
  <si>
    <t>0614101056774 13-JUN-22 IVA -DLOCAL*DIDI RIDES .80</t>
  </si>
  <si>
    <t>061499100801 13-JUN-22 PAYPAL *NEWGENERATI _40 29357733 680.00</t>
  </si>
  <si>
    <t>13-JUN-22 OXXO PRISMA _ME XICO DF 4.13</t>
  </si>
  <si>
    <t>061499100801 13-JUN-22 OXXO PRISMA _ME XICO DF 1.32</t>
  </si>
  <si>
    <t>061499100801 13-JUN-22 FAR GUAD 1616 _ME XICO DF 5.59</t>
  </si>
  <si>
    <t>061499100801 13-JUN-22 DLOCAL*DIDI RIDES_ CI UDAD DE MEX 6.13</t>
  </si>
  <si>
    <t>061499100801 13-JUN-22 CLIP MX*SUITES ALCAZAR_CU AUHTEMOC 49.12</t>
  </si>
  <si>
    <t>061499100801 13-JUN-22 REST LA MANIFESTACION_ CI UDAD DE MEX 14.46</t>
  </si>
  <si>
    <t>061599100801 14-JUN-22 REST EL MARIACHITO_ CI UDAD DE MEX 5.07</t>
  </si>
  <si>
    <t>061599100801 14-JUN-22 INAH 62000MNANKIO_ CI UDAD DE MEX 4.31</t>
  </si>
  <si>
    <t>061599100801 14-JUN-22 BURGER KING GENOVA _ME XICO DF 3.97</t>
  </si>
  <si>
    <t>061599100801 14-JUN-22 CCP GENOVA ZONA ROSA _ME XICO DF 157.17</t>
  </si>
  <si>
    <t>061624895409 15-JUN-22 BAR Y RESTAURANTE LA UVIT A DE 5,050.00</t>
  </si>
  <si>
    <t>0617101057037 15-JUN-22 IVA -UBER *TRIP 2,173.60</t>
  </si>
  <si>
    <t>061799100801 15-JUN-22 UBER *TRIP _HE LP.UBER.COM 16,720.00</t>
  </si>
  <si>
    <t>0616101056934 15-JUN-22 IVA -DLOCAL*DIDI RIDES .59</t>
  </si>
  <si>
    <t>061699100801 15-JUN-22 DLOCAL*DIDI RIDES_ CI UDAD DE MEX 4.56</t>
  </si>
  <si>
    <t>061699100801 15-JUN-22 SUBWAY SUES INT 1_ CI UDAD DE MEX 8.20</t>
  </si>
  <si>
    <t>061699100801 15-JUN-22 DUFRY MEXICO T122_ ME XICO DF 20.00</t>
  </si>
  <si>
    <t>061799100801 15-JUN-22 AVIANCA_ BO GOTA 35.00</t>
  </si>
  <si>
    <t xml:space="preserve">LACSA AEROPUERTO JUAN_ </t>
  </si>
  <si>
    <t xml:space="preserve">PA NAMA </t>
  </si>
  <si>
    <t xml:space="preserve">LACSA AEROPUERTO JUAN_ PA </t>
  </si>
  <si>
    <t xml:space="preserve">NAMA </t>
  </si>
  <si>
    <t>061299100801 11-JUN-22 OXXO BOTURINI ME XICO DF 30.95</t>
  </si>
  <si>
    <t>Total</t>
  </si>
  <si>
    <t>$ Juntos</t>
  </si>
  <si>
    <t>Colones juntos</t>
  </si>
  <si>
    <t>Fabian</t>
  </si>
  <si>
    <t>Sebas y Josue</t>
  </si>
  <si>
    <t>Sebas y Josue Colones</t>
  </si>
  <si>
    <t>Sebas</t>
  </si>
  <si>
    <t>Josue</t>
  </si>
  <si>
    <t>Colones</t>
  </si>
  <si>
    <t>Dolares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</si>
</sst>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5" fontId="0" fillId="0" borderId="0" xfId="0" applyNumberFormat="1"/>
    <xf numFmtId="14" fontId="0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15" fontId="0" fillId="0" borderId="0" xfId="0" applyNumberFormat="1" applyFont="1"/>
    <xf numFmtId="0" fontId="0" fillId="0" borderId="0" xfId="0" applyFont="1"/>
    <xf numFmtId="0" fontId="0" fillId="2" borderId="0" xfId="0" applyFill="1"/>
    <xf numFmtId="0" fontId="0" fillId="4" borderId="0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5" xfId="0" applyFill="1" applyBorder="1"/>
    <xf numFmtId="0" fontId="0" fillId="3" borderId="6" xfId="0" applyFill="1" applyBorder="1"/>
    <xf numFmtId="0" fontId="0" fillId="4" borderId="7" xfId="0" applyFill="1" applyBorder="1"/>
    <xf numFmtId="0" fontId="0" fillId="4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8D060-BDFC-4D84-9FCB-F02E6A968ACE}">
  <dimension ref="C4:L104"/>
  <sheetViews>
    <sheetView tabSelected="1" topLeftCell="A73" workbookViewId="0">
      <selection activeCell="J96" sqref="J96"/>
    </sheetView>
  </sheetViews>
  <sheetFormatPr baseColWidth="10" defaultRowHeight="14.4" x14ac:dyDescent="0.3"/>
  <cols>
    <col min="7" max="7" width="17.88671875" customWidth="1"/>
  </cols>
  <sheetData>
    <row r="4" spans="3:12" x14ac:dyDescent="0.3">
      <c r="C4" t="s">
        <v>0</v>
      </c>
      <c r="H4" t="s">
        <v>92</v>
      </c>
      <c r="I4" t="s">
        <v>91</v>
      </c>
      <c r="J4" t="s">
        <v>93</v>
      </c>
      <c r="K4" t="s">
        <v>94</v>
      </c>
      <c r="L4" t="s">
        <v>95</v>
      </c>
    </row>
    <row r="6" spans="3:12" x14ac:dyDescent="0.3">
      <c r="C6" s="2">
        <v>44717</v>
      </c>
      <c r="D6" s="3" t="s">
        <v>1</v>
      </c>
      <c r="E6" s="3"/>
      <c r="F6" s="4" t="s">
        <v>2</v>
      </c>
      <c r="G6" s="4"/>
      <c r="H6" s="4"/>
      <c r="I6" s="4">
        <v>1.85</v>
      </c>
      <c r="J6" s="4">
        <v>0</v>
      </c>
    </row>
    <row r="7" spans="3:12" ht="28.8" x14ac:dyDescent="0.3">
      <c r="C7" s="2">
        <v>44717</v>
      </c>
      <c r="D7" s="3" t="s">
        <v>3</v>
      </c>
      <c r="E7" s="3"/>
      <c r="F7" s="4" t="s">
        <v>4</v>
      </c>
      <c r="G7" s="4"/>
      <c r="H7" s="4"/>
      <c r="I7" s="4">
        <v>14.24</v>
      </c>
      <c r="J7" s="4">
        <v>0</v>
      </c>
    </row>
    <row r="8" spans="3:12" ht="28.8" x14ac:dyDescent="0.3">
      <c r="C8" s="2">
        <v>44716</v>
      </c>
      <c r="D8" s="3" t="s">
        <v>5</v>
      </c>
      <c r="E8" s="3"/>
      <c r="F8" s="4" t="s">
        <v>6</v>
      </c>
      <c r="G8" s="4"/>
      <c r="H8" s="4"/>
      <c r="I8" s="4">
        <v>91.11</v>
      </c>
      <c r="J8" s="4">
        <v>0</v>
      </c>
    </row>
    <row r="9" spans="3:12" x14ac:dyDescent="0.3">
      <c r="C9" s="5">
        <v>44716</v>
      </c>
      <c r="D9" s="6" t="s">
        <v>7</v>
      </c>
      <c r="E9" s="6"/>
      <c r="F9" s="6" t="s">
        <v>8</v>
      </c>
      <c r="G9" s="6"/>
      <c r="H9" s="6"/>
      <c r="I9" s="6">
        <v>13.18</v>
      </c>
      <c r="J9" s="6"/>
    </row>
    <row r="10" spans="3:12" x14ac:dyDescent="0.3">
      <c r="C10" s="1">
        <v>44714</v>
      </c>
      <c r="D10" t="s">
        <v>85</v>
      </c>
      <c r="F10" t="s">
        <v>86</v>
      </c>
      <c r="I10">
        <v>160</v>
      </c>
    </row>
    <row r="11" spans="3:12" x14ac:dyDescent="0.3">
      <c r="C11" s="1">
        <v>44714</v>
      </c>
      <c r="D11" t="s">
        <v>87</v>
      </c>
      <c r="F11" s="4" t="s">
        <v>88</v>
      </c>
      <c r="I11">
        <v>80</v>
      </c>
    </row>
    <row r="12" spans="3:12" x14ac:dyDescent="0.3">
      <c r="C12" t="s">
        <v>9</v>
      </c>
      <c r="I12">
        <v>23.36</v>
      </c>
    </row>
    <row r="13" spans="3:12" x14ac:dyDescent="0.3">
      <c r="C13" t="s">
        <v>10</v>
      </c>
      <c r="I13">
        <v>18.03</v>
      </c>
    </row>
    <row r="14" spans="3:12" x14ac:dyDescent="0.3">
      <c r="C14" t="s">
        <v>11</v>
      </c>
      <c r="I14">
        <v>20.05</v>
      </c>
    </row>
    <row r="15" spans="3:12" x14ac:dyDescent="0.3">
      <c r="C15" t="s">
        <v>12</v>
      </c>
      <c r="I15">
        <v>2.98</v>
      </c>
    </row>
    <row r="16" spans="3:12" x14ac:dyDescent="0.3">
      <c r="C16" t="s">
        <v>13</v>
      </c>
      <c r="I16">
        <v>229.21</v>
      </c>
    </row>
    <row r="17" spans="3:9" x14ac:dyDescent="0.3">
      <c r="C17" t="s">
        <v>14</v>
      </c>
      <c r="I17">
        <v>3.41</v>
      </c>
    </row>
    <row r="18" spans="3:9" x14ac:dyDescent="0.3">
      <c r="C18" t="s">
        <v>15</v>
      </c>
      <c r="H18">
        <v>23435</v>
      </c>
    </row>
    <row r="19" spans="3:9" x14ac:dyDescent="0.3">
      <c r="C19" t="s">
        <v>16</v>
      </c>
      <c r="H19">
        <v>7341</v>
      </c>
    </row>
    <row r="20" spans="3:9" x14ac:dyDescent="0.3">
      <c r="C20" t="s">
        <v>17</v>
      </c>
      <c r="H20">
        <v>20524</v>
      </c>
    </row>
    <row r="21" spans="3:9" x14ac:dyDescent="0.3">
      <c r="C21" t="s">
        <v>18</v>
      </c>
      <c r="I21">
        <v>10.11</v>
      </c>
    </row>
    <row r="22" spans="3:9" x14ac:dyDescent="0.3">
      <c r="C22" t="s">
        <v>19</v>
      </c>
      <c r="H22">
        <v>11703</v>
      </c>
    </row>
    <row r="23" spans="3:9" x14ac:dyDescent="0.3">
      <c r="C23" t="s">
        <v>20</v>
      </c>
      <c r="H23">
        <v>25599</v>
      </c>
    </row>
    <row r="24" spans="3:9" x14ac:dyDescent="0.3">
      <c r="C24" t="s">
        <v>21</v>
      </c>
      <c r="I24">
        <v>56.1</v>
      </c>
    </row>
    <row r="25" spans="3:9" x14ac:dyDescent="0.3">
      <c r="C25" t="s">
        <v>22</v>
      </c>
      <c r="I25">
        <v>59.34</v>
      </c>
    </row>
    <row r="26" spans="3:9" x14ac:dyDescent="0.3">
      <c r="C26" t="s">
        <v>23</v>
      </c>
      <c r="I26">
        <v>2.02</v>
      </c>
    </row>
    <row r="27" spans="3:9" x14ac:dyDescent="0.3">
      <c r="C27" t="s">
        <v>24</v>
      </c>
      <c r="I27">
        <v>1.0900000000000001</v>
      </c>
    </row>
    <row r="28" spans="3:9" x14ac:dyDescent="0.3">
      <c r="C28" t="s">
        <v>25</v>
      </c>
      <c r="I28">
        <v>42.85</v>
      </c>
    </row>
    <row r="29" spans="3:9" x14ac:dyDescent="0.3">
      <c r="C29" t="s">
        <v>26</v>
      </c>
      <c r="I29">
        <v>106.2</v>
      </c>
    </row>
    <row r="30" spans="3:9" x14ac:dyDescent="0.3">
      <c r="C30" t="s">
        <v>27</v>
      </c>
      <c r="H30">
        <v>24886</v>
      </c>
    </row>
    <row r="31" spans="3:9" x14ac:dyDescent="0.3">
      <c r="C31" t="s">
        <v>28</v>
      </c>
      <c r="I31">
        <v>3.12</v>
      </c>
    </row>
    <row r="32" spans="3:9" x14ac:dyDescent="0.3">
      <c r="C32" t="s">
        <v>29</v>
      </c>
      <c r="I32">
        <v>15.7</v>
      </c>
    </row>
    <row r="33" spans="3:9" x14ac:dyDescent="0.3">
      <c r="C33" t="s">
        <v>30</v>
      </c>
      <c r="I33">
        <v>1.45</v>
      </c>
    </row>
    <row r="34" spans="3:9" x14ac:dyDescent="0.3">
      <c r="C34" t="s">
        <v>31</v>
      </c>
      <c r="I34">
        <v>14.54</v>
      </c>
    </row>
    <row r="35" spans="3:9" x14ac:dyDescent="0.3">
      <c r="C35" t="s">
        <v>32</v>
      </c>
      <c r="H35">
        <v>15269</v>
      </c>
    </row>
    <row r="36" spans="3:9" x14ac:dyDescent="0.3">
      <c r="C36" t="s">
        <v>33</v>
      </c>
      <c r="I36">
        <v>54.23</v>
      </c>
    </row>
    <row r="37" spans="3:9" x14ac:dyDescent="0.3">
      <c r="C37" t="s">
        <v>34</v>
      </c>
      <c r="H37">
        <v>84082</v>
      </c>
    </row>
    <row r="38" spans="3:9" x14ac:dyDescent="0.3">
      <c r="C38" t="s">
        <v>35</v>
      </c>
      <c r="I38">
        <v>119.97</v>
      </c>
    </row>
    <row r="39" spans="3:9" x14ac:dyDescent="0.3">
      <c r="C39" t="s">
        <v>36</v>
      </c>
      <c r="I39">
        <v>38.659999999999997</v>
      </c>
    </row>
    <row r="40" spans="3:9" x14ac:dyDescent="0.3">
      <c r="C40" t="s">
        <v>37</v>
      </c>
      <c r="I40">
        <v>76.41</v>
      </c>
    </row>
    <row r="41" spans="3:9" x14ac:dyDescent="0.3">
      <c r="C41" t="s">
        <v>38</v>
      </c>
      <c r="I41">
        <v>5.43</v>
      </c>
    </row>
    <row r="42" spans="3:9" x14ac:dyDescent="0.3">
      <c r="C42" t="s">
        <v>39</v>
      </c>
      <c r="I42">
        <v>8.18</v>
      </c>
    </row>
    <row r="43" spans="3:9" x14ac:dyDescent="0.3">
      <c r="C43" t="s">
        <v>40</v>
      </c>
      <c r="I43">
        <v>5.3</v>
      </c>
    </row>
    <row r="44" spans="3:9" x14ac:dyDescent="0.3">
      <c r="C44" t="s">
        <v>41</v>
      </c>
      <c r="I44">
        <v>4.29</v>
      </c>
    </row>
    <row r="45" spans="3:9" x14ac:dyDescent="0.3">
      <c r="C45" t="s">
        <v>42</v>
      </c>
      <c r="I45">
        <v>0.73</v>
      </c>
    </row>
    <row r="46" spans="3:9" x14ac:dyDescent="0.3">
      <c r="C46" t="s">
        <v>43</v>
      </c>
      <c r="I46">
        <v>0.45</v>
      </c>
    </row>
    <row r="47" spans="3:9" x14ac:dyDescent="0.3">
      <c r="C47" t="s">
        <v>44</v>
      </c>
      <c r="I47">
        <v>3.49</v>
      </c>
    </row>
    <row r="48" spans="3:9" x14ac:dyDescent="0.3">
      <c r="C48" t="s">
        <v>45</v>
      </c>
      <c r="I48">
        <v>27.33</v>
      </c>
    </row>
    <row r="49" spans="3:12" x14ac:dyDescent="0.3">
      <c r="C49" t="s">
        <v>46</v>
      </c>
      <c r="I49">
        <v>30.95</v>
      </c>
    </row>
    <row r="50" spans="3:12" x14ac:dyDescent="0.3">
      <c r="C50" t="s">
        <v>47</v>
      </c>
      <c r="I50">
        <v>6.86</v>
      </c>
    </row>
    <row r="51" spans="3:12" x14ac:dyDescent="0.3">
      <c r="C51" t="s">
        <v>48</v>
      </c>
      <c r="I51">
        <v>4.8499999999999996</v>
      </c>
    </row>
    <row r="52" spans="3:12" x14ac:dyDescent="0.3">
      <c r="C52" t="s">
        <v>49</v>
      </c>
      <c r="I52">
        <v>0.4</v>
      </c>
    </row>
    <row r="53" spans="3:12" x14ac:dyDescent="0.3">
      <c r="C53" t="s">
        <v>50</v>
      </c>
      <c r="I53">
        <v>19.11</v>
      </c>
    </row>
    <row r="54" spans="3:12" x14ac:dyDescent="0.3">
      <c r="C54" t="s">
        <v>51</v>
      </c>
      <c r="I54">
        <v>3.07</v>
      </c>
    </row>
    <row r="55" spans="3:12" x14ac:dyDescent="0.3">
      <c r="C55" t="s">
        <v>52</v>
      </c>
      <c r="I55">
        <v>8.15</v>
      </c>
    </row>
    <row r="56" spans="3:12" x14ac:dyDescent="0.3">
      <c r="C56" t="s">
        <v>53</v>
      </c>
      <c r="I56">
        <v>10.83</v>
      </c>
    </row>
    <row r="57" spans="3:12" x14ac:dyDescent="0.3">
      <c r="C57" t="s">
        <v>89</v>
      </c>
      <c r="I57">
        <v>30.95</v>
      </c>
    </row>
    <row r="58" spans="3:12" x14ac:dyDescent="0.3">
      <c r="C58" t="s">
        <v>54</v>
      </c>
      <c r="L58">
        <v>38921</v>
      </c>
    </row>
    <row r="59" spans="3:12" x14ac:dyDescent="0.3">
      <c r="C59" t="s">
        <v>55</v>
      </c>
      <c r="I59">
        <v>1.5</v>
      </c>
    </row>
    <row r="60" spans="3:12" x14ac:dyDescent="0.3">
      <c r="C60" t="s">
        <v>56</v>
      </c>
      <c r="I60">
        <v>14.91</v>
      </c>
    </row>
    <row r="61" spans="3:12" x14ac:dyDescent="0.3">
      <c r="C61" t="s">
        <v>57</v>
      </c>
      <c r="I61">
        <v>4.28</v>
      </c>
    </row>
    <row r="62" spans="3:12" x14ac:dyDescent="0.3">
      <c r="C62" t="s">
        <v>58</v>
      </c>
      <c r="I62">
        <v>13.93</v>
      </c>
    </row>
    <row r="63" spans="3:12" x14ac:dyDescent="0.3">
      <c r="C63" t="s">
        <v>59</v>
      </c>
      <c r="I63">
        <v>4.33</v>
      </c>
    </row>
    <row r="64" spans="3:12" x14ac:dyDescent="0.3">
      <c r="C64" s="7" t="s">
        <v>60</v>
      </c>
      <c r="D64" s="7"/>
      <c r="E64" s="7"/>
      <c r="F64" s="7"/>
      <c r="G64" s="7"/>
    </row>
    <row r="65" spans="3:11" x14ac:dyDescent="0.3">
      <c r="C65" t="s">
        <v>61</v>
      </c>
      <c r="I65">
        <v>11.52</v>
      </c>
    </row>
    <row r="66" spans="3:11" x14ac:dyDescent="0.3">
      <c r="C66" t="s">
        <v>62</v>
      </c>
      <c r="J66">
        <v>270.39999999999998</v>
      </c>
    </row>
    <row r="67" spans="3:11" x14ac:dyDescent="0.3">
      <c r="C67" s="7" t="s">
        <v>63</v>
      </c>
      <c r="D67" s="7"/>
      <c r="E67" s="7"/>
      <c r="F67" s="7"/>
      <c r="G67" s="7"/>
    </row>
    <row r="68" spans="3:11" x14ac:dyDescent="0.3">
      <c r="C68" s="7" t="s">
        <v>64</v>
      </c>
      <c r="D68" s="7"/>
      <c r="E68" s="7"/>
      <c r="F68" s="7"/>
      <c r="G68" s="7"/>
    </row>
    <row r="69" spans="3:11" x14ac:dyDescent="0.3">
      <c r="C69" t="s">
        <v>65</v>
      </c>
      <c r="I69">
        <v>0.8</v>
      </c>
    </row>
    <row r="70" spans="3:11" x14ac:dyDescent="0.3">
      <c r="C70" s="7" t="s">
        <v>66</v>
      </c>
      <c r="D70" s="7"/>
      <c r="E70" s="7"/>
      <c r="F70" s="7"/>
      <c r="G70" s="7"/>
    </row>
    <row r="71" spans="3:11" x14ac:dyDescent="0.3">
      <c r="C71" t="s">
        <v>67</v>
      </c>
      <c r="K71">
        <v>4.13</v>
      </c>
    </row>
    <row r="72" spans="3:11" x14ac:dyDescent="0.3">
      <c r="C72" t="s">
        <v>68</v>
      </c>
      <c r="K72">
        <v>1.32</v>
      </c>
    </row>
    <row r="73" spans="3:11" x14ac:dyDescent="0.3">
      <c r="C73" t="s">
        <v>69</v>
      </c>
      <c r="K73">
        <v>5.59</v>
      </c>
    </row>
    <row r="74" spans="3:11" x14ac:dyDescent="0.3">
      <c r="C74" t="s">
        <v>70</v>
      </c>
      <c r="K74">
        <v>6.13</v>
      </c>
    </row>
    <row r="75" spans="3:11" x14ac:dyDescent="0.3">
      <c r="C75" t="s">
        <v>71</v>
      </c>
      <c r="K75">
        <v>49.12</v>
      </c>
    </row>
    <row r="76" spans="3:11" x14ac:dyDescent="0.3">
      <c r="C76" t="s">
        <v>72</v>
      </c>
      <c r="K76">
        <v>14.46</v>
      </c>
    </row>
    <row r="77" spans="3:11" x14ac:dyDescent="0.3">
      <c r="C77" t="s">
        <v>73</v>
      </c>
      <c r="K77">
        <v>5.07</v>
      </c>
    </row>
    <row r="78" spans="3:11" x14ac:dyDescent="0.3">
      <c r="C78" t="s">
        <v>74</v>
      </c>
      <c r="K78">
        <v>4.3099999999999996</v>
      </c>
    </row>
    <row r="79" spans="3:11" x14ac:dyDescent="0.3">
      <c r="C79" t="s">
        <v>75</v>
      </c>
    </row>
    <row r="80" spans="3:11" x14ac:dyDescent="0.3">
      <c r="C80" t="s">
        <v>76</v>
      </c>
    </row>
    <row r="81" spans="3:12" x14ac:dyDescent="0.3">
      <c r="C81" t="s">
        <v>77</v>
      </c>
    </row>
    <row r="82" spans="3:12" x14ac:dyDescent="0.3">
      <c r="C82" t="s">
        <v>78</v>
      </c>
      <c r="L82">
        <v>2173</v>
      </c>
    </row>
    <row r="83" spans="3:12" x14ac:dyDescent="0.3">
      <c r="C83" t="s">
        <v>79</v>
      </c>
      <c r="L83">
        <v>16720</v>
      </c>
    </row>
    <row r="84" spans="3:12" x14ac:dyDescent="0.3">
      <c r="C84" t="s">
        <v>80</v>
      </c>
    </row>
    <row r="85" spans="3:12" x14ac:dyDescent="0.3">
      <c r="C85" t="s">
        <v>81</v>
      </c>
      <c r="K85">
        <v>4.5599999999999996</v>
      </c>
    </row>
    <row r="86" spans="3:12" x14ac:dyDescent="0.3">
      <c r="C86" t="s">
        <v>82</v>
      </c>
      <c r="K86">
        <v>8.1999999999999993</v>
      </c>
    </row>
    <row r="87" spans="3:12" x14ac:dyDescent="0.3">
      <c r="C87" t="s">
        <v>83</v>
      </c>
      <c r="K87">
        <v>35</v>
      </c>
    </row>
    <row r="88" spans="3:12" x14ac:dyDescent="0.3">
      <c r="C88" t="s">
        <v>84</v>
      </c>
      <c r="K88">
        <v>35</v>
      </c>
    </row>
    <row r="89" spans="3:12" x14ac:dyDescent="0.3">
      <c r="C89" t="s">
        <v>84</v>
      </c>
    </row>
    <row r="91" spans="3:12" x14ac:dyDescent="0.3">
      <c r="G91" t="s">
        <v>90</v>
      </c>
      <c r="H91">
        <f>SUM(H6:H89)</f>
        <v>212839</v>
      </c>
      <c r="I91">
        <f t="shared" ref="I91:L91" si="0">SUM(I6:I89)</f>
        <v>1480.8500000000001</v>
      </c>
      <c r="J91">
        <f t="shared" si="0"/>
        <v>270.39999999999998</v>
      </c>
      <c r="K91">
        <f t="shared" si="0"/>
        <v>172.89</v>
      </c>
      <c r="L91">
        <f t="shared" si="0"/>
        <v>57814</v>
      </c>
    </row>
    <row r="93" spans="3:12" ht="15" thickBot="1" x14ac:dyDescent="0.35"/>
    <row r="94" spans="3:12" x14ac:dyDescent="0.3">
      <c r="E94" s="9"/>
      <c r="F94" s="10" t="s">
        <v>98</v>
      </c>
      <c r="G94" s="11" t="s">
        <v>99</v>
      </c>
    </row>
    <row r="95" spans="3:12" x14ac:dyDescent="0.3">
      <c r="E95" s="12" t="s">
        <v>93</v>
      </c>
      <c r="F95" s="8">
        <f>H91/3</f>
        <v>70946.333333333328</v>
      </c>
      <c r="G95" s="13">
        <f>(I91/3)+J91</f>
        <v>764.01666666666665</v>
      </c>
    </row>
    <row r="96" spans="3:12" x14ac:dyDescent="0.3">
      <c r="E96" s="12" t="s">
        <v>96</v>
      </c>
      <c r="F96" s="8">
        <f>(H91/3)+(L91/2)</f>
        <v>99853.333333333328</v>
      </c>
      <c r="G96" s="13">
        <f>(I91/3)+(K91/2)</f>
        <v>580.06166666666672</v>
      </c>
    </row>
    <row r="97" spans="5:7" ht="15" thickBot="1" x14ac:dyDescent="0.35">
      <c r="E97" s="14" t="s">
        <v>97</v>
      </c>
      <c r="F97" s="15">
        <f>(H91/3)+(L91/2)</f>
        <v>99853.333333333328</v>
      </c>
      <c r="G97" s="16">
        <f>(I91/3)+(K91/2)</f>
        <v>580.06166666666672</v>
      </c>
    </row>
    <row r="102" spans="5:7" x14ac:dyDescent="0.3">
      <c r="F102">
        <f>F95+F96</f>
        <v>170799.66666666666</v>
      </c>
      <c r="G102">
        <f>(G95+G96)*680</f>
        <v>913973.26666666672</v>
      </c>
    </row>
    <row r="104" spans="5:7" x14ac:dyDescent="0.3">
      <c r="F104">
        <f>F102+G102</f>
        <v>1084772.9333333333</v>
      </c>
    </row>
  </sheetData>
  <mergeCells count="3">
    <mergeCell ref="D6:E6"/>
    <mergeCell ref="D7:E7"/>
    <mergeCell ref="D8:E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Josué B.</dc:creator>
  <cp:lastModifiedBy>Josué B.</cp:lastModifiedBy>
  <dcterms:created xsi:type="dcterms:W3CDTF">2022-08-10T07:51:07Z</dcterms:created>
  <dcterms:modified xsi:type="dcterms:W3CDTF">2022-08-10T09:01:43Z</dcterms:modified>
</cp:coreProperties>
</file>