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cal\Desktop\"/>
    </mc:Choice>
  </mc:AlternateContent>
  <bookViews>
    <workbookView xWindow="0" yWindow="0" windowWidth="28800" windowHeight="12435"/>
  </bookViews>
  <sheets>
    <sheet name="Arkusz1" sheetId="1" r:id="rId1"/>
    <sheet name="Arkusz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2" l="1"/>
  <c r="B16" i="2"/>
  <c r="B15" i="2"/>
  <c r="B14" i="2"/>
  <c r="B11" i="2"/>
  <c r="B12" i="2"/>
  <c r="C20" i="1"/>
  <c r="C19" i="1"/>
  <c r="C13" i="1"/>
  <c r="B18" i="1"/>
  <c r="C16" i="1"/>
  <c r="C15" i="1"/>
  <c r="G4" i="1"/>
  <c r="G5" i="1"/>
  <c r="G6" i="1"/>
  <c r="G7" i="1"/>
  <c r="G8" i="1"/>
  <c r="G9" i="1"/>
  <c r="G3" i="1"/>
  <c r="C14" i="1"/>
  <c r="F4" i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<sst xmlns="http://schemas.openxmlformats.org/spreadsheetml/2006/main" count="25" uniqueCount="18">
  <si>
    <t>xi</t>
  </si>
  <si>
    <t>alfa</t>
  </si>
  <si>
    <t>n</t>
  </si>
  <si>
    <t>liczba doswiadczen</t>
  </si>
  <si>
    <t>ni</t>
  </si>
  <si>
    <t>środek przedziału</t>
  </si>
  <si>
    <t>średnia</t>
  </si>
  <si>
    <t>Średnia</t>
  </si>
  <si>
    <t>(xi-średnia)^2*ni</t>
  </si>
  <si>
    <t>wariancja</t>
  </si>
  <si>
    <t>odchylenie standardowe</t>
  </si>
  <si>
    <t>a</t>
  </si>
  <si>
    <t>b</t>
  </si>
  <si>
    <t>pierwiarek z n</t>
  </si>
  <si>
    <t>Przedział(0,65;0,69) z prawdopodobieństwem równym 0,95 pokrywa nieznaną średnią wartośc występowania efekty świetlnego</t>
  </si>
  <si>
    <t>pierwiastek z N</t>
  </si>
  <si>
    <t>odchylenie</t>
  </si>
  <si>
    <t>rozkład 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</si>
</sst>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top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tabSelected="1" workbookViewId="0">
      <selection activeCell="C15" sqref="C15"/>
    </sheetView>
  </sheetViews>
  <sheetFormatPr defaultRowHeight="15" x14ac:dyDescent="0.25"/>
  <cols>
    <col min="2" max="2" width="23.28515625" bestFit="1" customWidth="1"/>
    <col min="4" max="4" width="16.7109375" bestFit="1" customWidth="1"/>
    <col min="5" max="5" width="18.140625" bestFit="1" customWidth="1"/>
    <col min="7" max="7" width="26.42578125" bestFit="1" customWidth="1"/>
  </cols>
  <sheetData>
    <row r="1" spans="2:7" x14ac:dyDescent="0.25">
      <c r="D1" t="s">
        <v>5</v>
      </c>
      <c r="E1" t="s">
        <v>3</v>
      </c>
      <c r="F1" t="s">
        <v>6</v>
      </c>
    </row>
    <row r="2" spans="2:7" x14ac:dyDescent="0.25">
      <c r="D2" s="1" t="s">
        <v>0</v>
      </c>
      <c r="E2" s="1" t="s">
        <v>4</v>
      </c>
      <c r="G2" t="s">
        <v>8</v>
      </c>
    </row>
    <row r="3" spans="2:7" x14ac:dyDescent="0.25">
      <c r="B3">
        <v>0</v>
      </c>
      <c r="C3">
        <v>0.2</v>
      </c>
      <c r="D3">
        <v>0.1</v>
      </c>
      <c r="E3">
        <v>50</v>
      </c>
      <c r="F3" s="2">
        <f>D3*E3</f>
        <v>5</v>
      </c>
      <c r="G3">
        <f>(D3-$C$14)^2*E3</f>
        <v>16.404992000000004</v>
      </c>
    </row>
    <row r="4" spans="2:7" x14ac:dyDescent="0.25">
      <c r="B4">
        <v>0.2</v>
      </c>
      <c r="C4">
        <v>0.4</v>
      </c>
      <c r="D4">
        <v>0.3</v>
      </c>
      <c r="E4">
        <v>128</v>
      </c>
      <c r="F4" s="3">
        <f t="shared" ref="F4:F9" si="0">D4*E4</f>
        <v>38.4</v>
      </c>
      <c r="G4">
        <f t="shared" ref="G4:G9" si="1">(D4-$C$14)^2*E4</f>
        <v>17.789419520000006</v>
      </c>
    </row>
    <row r="5" spans="2:7" x14ac:dyDescent="0.25">
      <c r="B5">
        <v>0.4</v>
      </c>
      <c r="C5">
        <v>0.6</v>
      </c>
      <c r="D5">
        <v>0.5</v>
      </c>
      <c r="E5">
        <v>245</v>
      </c>
      <c r="F5" s="3">
        <f t="shared" si="0"/>
        <v>122.5</v>
      </c>
      <c r="G5">
        <f t="shared" si="1"/>
        <v>7.3156608000000052</v>
      </c>
    </row>
    <row r="6" spans="2:7" x14ac:dyDescent="0.25">
      <c r="B6">
        <v>0.6</v>
      </c>
      <c r="C6">
        <v>0.8</v>
      </c>
      <c r="D6">
        <v>0.7</v>
      </c>
      <c r="E6">
        <v>286</v>
      </c>
      <c r="F6" s="3">
        <f t="shared" si="0"/>
        <v>200.2</v>
      </c>
      <c r="G6">
        <f t="shared" si="1"/>
        <v>0.21159423999999832</v>
      </c>
    </row>
    <row r="7" spans="2:7" x14ac:dyDescent="0.25">
      <c r="B7">
        <v>0.8</v>
      </c>
      <c r="C7">
        <v>1</v>
      </c>
      <c r="D7">
        <v>0.9</v>
      </c>
      <c r="E7">
        <v>134</v>
      </c>
      <c r="F7" s="3">
        <f t="shared" si="0"/>
        <v>120.60000000000001</v>
      </c>
      <c r="G7">
        <f t="shared" si="1"/>
        <v>6.9170585599999974</v>
      </c>
    </row>
    <row r="8" spans="2:7" x14ac:dyDescent="0.25">
      <c r="B8">
        <v>1</v>
      </c>
      <c r="C8">
        <v>1.2</v>
      </c>
      <c r="D8">
        <v>1.1000000000000001</v>
      </c>
      <c r="E8">
        <v>90</v>
      </c>
      <c r="F8" s="2">
        <f t="shared" si="0"/>
        <v>99.000000000000014</v>
      </c>
      <c r="G8">
        <f t="shared" si="1"/>
        <v>16.424985600000003</v>
      </c>
    </row>
    <row r="9" spans="2:7" x14ac:dyDescent="0.25">
      <c r="B9">
        <v>1.2</v>
      </c>
      <c r="C9">
        <v>1.4</v>
      </c>
      <c r="D9">
        <v>1.3</v>
      </c>
      <c r="E9">
        <v>67</v>
      </c>
      <c r="F9" s="3">
        <f t="shared" si="0"/>
        <v>87.100000000000009</v>
      </c>
      <c r="G9">
        <f t="shared" si="1"/>
        <v>26.35644928</v>
      </c>
    </row>
    <row r="11" spans="2:7" x14ac:dyDescent="0.25">
      <c r="B11" t="s">
        <v>1</v>
      </c>
      <c r="C11">
        <v>0.05</v>
      </c>
    </row>
    <row r="12" spans="2:7" x14ac:dyDescent="0.25">
      <c r="B12" t="s">
        <v>2</v>
      </c>
      <c r="C12">
        <v>1000</v>
      </c>
    </row>
    <row r="13" spans="2:7" x14ac:dyDescent="0.25">
      <c r="B13" t="s">
        <v>13</v>
      </c>
      <c r="C13">
        <f>SQRT(C12)</f>
        <v>31.622776601683793</v>
      </c>
    </row>
    <row r="14" spans="2:7" x14ac:dyDescent="0.25">
      <c r="B14" t="s">
        <v>7</v>
      </c>
      <c r="C14">
        <f>SUM(F3:F9)/C12</f>
        <v>0.67280000000000006</v>
      </c>
    </row>
    <row r="15" spans="2:7" x14ac:dyDescent="0.25">
      <c r="B15" t="s">
        <v>9</v>
      </c>
      <c r="C15">
        <f>SUM(G3:G9)/999</f>
        <v>9.1511671671671679E-2</v>
      </c>
    </row>
    <row r="16" spans="2:7" x14ac:dyDescent="0.25">
      <c r="B16" t="s">
        <v>10</v>
      </c>
      <c r="C16">
        <f>SQRT(C15)</f>
        <v>0.30250896130804406</v>
      </c>
    </row>
    <row r="18" spans="2:7" x14ac:dyDescent="0.25">
      <c r="B18">
        <f>NORMSINV(1-C11/2)</f>
        <v>1.9599639845400536</v>
      </c>
    </row>
    <row r="19" spans="2:7" ht="19.5" customHeight="1" x14ac:dyDescent="0.25">
      <c r="B19" t="s">
        <v>11</v>
      </c>
      <c r="C19">
        <f>C14-B18*C16/C13</f>
        <v>0.65405064485536624</v>
      </c>
      <c r="E19" s="4" t="s">
        <v>14</v>
      </c>
      <c r="F19" s="4"/>
      <c r="G19" s="4"/>
    </row>
    <row r="20" spans="2:7" x14ac:dyDescent="0.25">
      <c r="B20" t="s">
        <v>12</v>
      </c>
      <c r="C20">
        <f>C14+B18*C16/C13</f>
        <v>0.69154935514463389</v>
      </c>
      <c r="E20" s="4"/>
      <c r="F20" s="4"/>
      <c r="G20" s="4"/>
    </row>
    <row r="21" spans="2:7" x14ac:dyDescent="0.25">
      <c r="E21" s="4"/>
      <c r="F21" s="4"/>
      <c r="G21" s="4"/>
    </row>
  </sheetData>
  <mergeCells count="1">
    <mergeCell ref="E19:G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C20" sqref="C20"/>
    </sheetView>
  </sheetViews>
  <sheetFormatPr defaultRowHeight="15" x14ac:dyDescent="0.25"/>
  <cols>
    <col min="1" max="1" width="14.7109375" bestFit="1" customWidth="1"/>
  </cols>
  <sheetData>
    <row r="1" spans="1:2" x14ac:dyDescent="0.25">
      <c r="A1">
        <v>6.3</v>
      </c>
    </row>
    <row r="2" spans="1:2" x14ac:dyDescent="0.25">
      <c r="A2">
        <v>5.9</v>
      </c>
    </row>
    <row r="3" spans="1:2" x14ac:dyDescent="0.25">
      <c r="A3">
        <v>6.2</v>
      </c>
    </row>
    <row r="4" spans="1:2" x14ac:dyDescent="0.25">
      <c r="A4">
        <v>5.8</v>
      </c>
    </row>
    <row r="5" spans="1:2" x14ac:dyDescent="0.25">
      <c r="A5">
        <v>5.7</v>
      </c>
    </row>
    <row r="6" spans="1:2" x14ac:dyDescent="0.25">
      <c r="A6">
        <v>6.1</v>
      </c>
    </row>
    <row r="9" spans="1:2" x14ac:dyDescent="0.25">
      <c r="A9" t="s">
        <v>1</v>
      </c>
      <c r="B9">
        <v>0.1</v>
      </c>
    </row>
    <row r="10" spans="1:2" x14ac:dyDescent="0.25">
      <c r="A10" t="s">
        <v>2</v>
      </c>
      <c r="B10">
        <v>10</v>
      </c>
    </row>
    <row r="11" spans="1:2" x14ac:dyDescent="0.25">
      <c r="A11" t="s">
        <v>15</v>
      </c>
      <c r="B11">
        <f>SQRT(B10)</f>
        <v>3.1622776601683795</v>
      </c>
    </row>
    <row r="12" spans="1:2" x14ac:dyDescent="0.25">
      <c r="A12" t="s">
        <v>6</v>
      </c>
      <c r="B12">
        <f>AVERAGE(A1:A6)</f>
        <v>6</v>
      </c>
    </row>
    <row r="14" spans="1:2" x14ac:dyDescent="0.25">
      <c r="A14" t="s">
        <v>16</v>
      </c>
      <c r="B14">
        <f>_xlfn.STDEV.S(A1:A6)</f>
        <v>0.23664319132398456</v>
      </c>
    </row>
    <row r="15" spans="1:2" x14ac:dyDescent="0.25">
      <c r="A15" t="s">
        <v>9</v>
      </c>
      <c r="B15">
        <f>B14^2</f>
        <v>5.5999999999999966E-2</v>
      </c>
    </row>
    <row r="16" spans="1:2" x14ac:dyDescent="0.25">
      <c r="A16" t="s">
        <v>17</v>
      </c>
      <c r="B16">
        <f>_xlfn.CHISQ.INV.RT(1-B9/2,B10-1)</f>
        <v>3.3251128430668162</v>
      </c>
    </row>
    <row r="17" spans="1:2" x14ac:dyDescent="0.25">
      <c r="A17" t="s">
        <v>17</v>
      </c>
      <c r="B17">
        <f>_xlfn.CHISQ.INV.RT(B9/2,B10-1)</f>
        <v>16.918977604620451</v>
      </c>
    </row>
    <row r="19" spans="1:2" x14ac:dyDescent="0.25">
      <c r="A19" t="s">
        <v>11</v>
      </c>
      <c r="B19" s="2"/>
    </row>
    <row r="20" spans="1:2" x14ac:dyDescent="0.25">
      <c r="A20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</dc:creator>
  <cp:lastModifiedBy>local</cp:lastModifiedBy>
  <dcterms:created xsi:type="dcterms:W3CDTF">2022-12-15T11:09:43Z</dcterms:created>
  <dcterms:modified xsi:type="dcterms:W3CDTF">2022-12-15T11:56:50Z</dcterms:modified>
</cp:coreProperties>
</file>