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uta Crítica" sheetId="2" r:id="rId5"/>
    <sheet state="visible" name="Requisitos funcionales" sheetId="3" r:id="rId6"/>
    <sheet state="visible" name="Requisitos no funcionales" sheetId="4" r:id="rId7"/>
  </sheets>
  <definedNames/>
  <calcPr/>
  <extLst>
    <ext uri="GoogleSheetsCustomDataVersion2">
      <go:sheetsCustomData xmlns:go="http://customooxmlschemas.google.com/" r:id="rId8" roundtripDataChecksum="FyuWnwbvB0gQG3b3IJou2onuRlg8ltUvlQR/RPsEBSE="/>
    </ext>
  </extLst>
</workbook>
</file>

<file path=xl/sharedStrings.xml><?xml version="1.0" encoding="utf-8"?>
<sst xmlns="http://schemas.openxmlformats.org/spreadsheetml/2006/main" count="143" uniqueCount="112">
  <si>
    <t>DIAGRAMA DE GANTT DE SEVENDE</t>
  </si>
  <si>
    <t>NRO.</t>
  </si>
  <si>
    <t>ACTIVIDAD</t>
  </si>
  <si>
    <t>INICIO DE LA ACTIVIDAD</t>
  </si>
  <si>
    <t>FIN DE LA ACTIVIDAD</t>
  </si>
  <si>
    <t>DURACIÓN (DÍAS)</t>
  </si>
  <si>
    <t>INICIO REAL DE LA ACTIVIDAD</t>
  </si>
  <si>
    <t>FIN REAL DE LA ACTIVIDAD</t>
  </si>
  <si>
    <t>% COMPLETADO</t>
  </si>
  <si>
    <t>BARRA DE PROCESO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</si>
  <si>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</si>
  <si>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</si>
  <si>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</si>
  <si>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</si>
  <si>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</si>
  <si>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</si>
  <si>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</si>
  <si>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</si>
  <si>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</si>
  <si>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Planificación y análisis de requisitos</t>
  </si>
  <si>
    <t>Acta de constitución (Project Charter)</t>
  </si>
  <si>
    <t>Cronograma de proyecto</t>
  </si>
  <si>
    <t>Estructura de desglose de trabajo</t>
  </si>
  <si>
    <t>Plan de gestión de alcance</t>
  </si>
  <si>
    <t>Plan de gestión de requisitos</t>
  </si>
  <si>
    <t>Documentación de requisitos</t>
  </si>
  <si>
    <t>Matriz de trazabilidad</t>
  </si>
  <si>
    <t>Enunciado de enlace</t>
  </si>
  <si>
    <t>Diseño</t>
  </si>
  <si>
    <t>Documento de Especificación de UI</t>
  </si>
  <si>
    <t>Documento de Especificación de la BD</t>
  </si>
  <si>
    <t>Documento de Arquitectura del Software</t>
  </si>
  <si>
    <t>Implementación</t>
  </si>
  <si>
    <t>Modulo Página Principal</t>
  </si>
  <si>
    <t>Módulo Reserva de Comida</t>
  </si>
  <si>
    <t>Módulo de Historial de reservas</t>
  </si>
  <si>
    <t>Módulo de Gestión de almuerzos</t>
  </si>
  <si>
    <t>Módulo de Configuración de disponibilidad</t>
  </si>
  <si>
    <t>Módulo de Historial de ventas</t>
  </si>
  <si>
    <t>Pruebas y Cierre del Proyecto</t>
  </si>
  <si>
    <t>Documento de Pruebas del Software</t>
  </si>
  <si>
    <t>Acta de cierre del proyecto</t>
  </si>
  <si>
    <t>INTEGRANTES:</t>
  </si>
  <si>
    <t>Ayala Alberca Sebastian Santiago</t>
  </si>
  <si>
    <t xml:space="preserve">LLana Osorio Abigail Yomela
</t>
  </si>
  <si>
    <t xml:space="preserve">Reyes Espinoza Milagros Jesús
</t>
  </si>
  <si>
    <t xml:space="preserve">Torres Mariluz Josué Armando
</t>
  </si>
  <si>
    <t>Nombre</t>
  </si>
  <si>
    <t>Actividad</t>
  </si>
  <si>
    <t>Duración (Días)</t>
  </si>
  <si>
    <t>Predecesora</t>
  </si>
  <si>
    <t>1.1-A</t>
  </si>
  <si>
    <t>1.2-B</t>
  </si>
  <si>
    <t>1.1-1.5</t>
  </si>
  <si>
    <t>1.3-C</t>
  </si>
  <si>
    <t>1.4-D</t>
  </si>
  <si>
    <t>1.5-E</t>
  </si>
  <si>
    <t>1.6-F</t>
  </si>
  <si>
    <t>1.7-G</t>
  </si>
  <si>
    <t>1.8-H</t>
  </si>
  <si>
    <t>2.1-I</t>
  </si>
  <si>
    <t>1.1 - 1.8</t>
  </si>
  <si>
    <t>2.2-J</t>
  </si>
  <si>
    <t>1.1-1.8</t>
  </si>
  <si>
    <t>2.3-K</t>
  </si>
  <si>
    <t>3.1-L</t>
  </si>
  <si>
    <t>2.1-2.3</t>
  </si>
  <si>
    <t>3.2-M</t>
  </si>
  <si>
    <t>3.3-N</t>
  </si>
  <si>
    <t>3.4-Ñ</t>
  </si>
  <si>
    <t>3.5-O</t>
  </si>
  <si>
    <t>3.6-P</t>
  </si>
  <si>
    <t>4.1-Q</t>
  </si>
  <si>
    <t>3.1-3.6; 2.3</t>
  </si>
  <si>
    <t>4.2-R</t>
  </si>
  <si>
    <t>4.1; 2.3</t>
  </si>
  <si>
    <t>LISTA DE REQUISITOS FUNCIONALES</t>
  </si>
  <si>
    <t>Actor</t>
  </si>
  <si>
    <t>Módulo</t>
  </si>
  <si>
    <t>Número</t>
  </si>
  <si>
    <t>Requisito</t>
  </si>
  <si>
    <t>Descripción</t>
  </si>
  <si>
    <t>Usuario</t>
  </si>
  <si>
    <t>Selección de puesto de
comida</t>
  </si>
  <si>
    <t>El usuario puede seleccionar el puesto de comida de su preferencia para realizar la reserva.</t>
  </si>
  <si>
    <t>Reserva de menú</t>
  </si>
  <si>
    <t>El usuario puede elegir un plato de entrada, un plato principal y un postre de las opciones disponibles.
El usuario completa sus datos personales y reserva su almuerzo, recibiendo una confirmación de la reserva.</t>
  </si>
  <si>
    <t>Historial de pedidos</t>
  </si>
  <si>
    <t>El usuario puede ver un historial de todas las reservas realizadas, incluyendo el estado de cada una:
Cumplida: El usuario recogió su menú.
No recogido: El usuario no se presentó para recoger su menú.</t>
  </si>
  <si>
    <t>Vendedor</t>
  </si>
  <si>
    <t>Gestión del catálogo de menú</t>
  </si>
  <si>
    <t xml:space="preserve">El vendedor puede gestionar su catálogo de comidas, incluyendo la opción de agregar, modificar o eliminar platos de entrada, plato principal y postre.
Los cambios realizados por el vendedor se reflejan en tiempo real en la aplicación.
</t>
  </si>
  <si>
    <t>Administración de horarios y
disponibilidad</t>
  </si>
  <si>
    <t>El vendedor puede establecer la disponibilidad de su puesto de comida, indicando si está abierto o cerrado.
El vendedor puede definir sus horarios de atención, especificando horas y días de operación.</t>
  </si>
  <si>
    <t>Generación de reporte de
ventas</t>
  </si>
  <si>
    <t>El vendedor puede acceder a un informe detallado de sus ventas, que incluye:
Total de ventas realizadas en un período específico.
Cantidad de reservas cumplidas y no cumplidas.
Ingresos generados por cada menú ofrecido.
Análisis de tendencias en reservas y ventas para mejorar la oferta de menús.</t>
  </si>
  <si>
    <t>LISTA DE REQUISITOS NO FUNCIONALES</t>
  </si>
  <si>
    <t>Requisitos</t>
  </si>
  <si>
    <t>Usabilidad</t>
  </si>
  <si>
    <t>La interfaz de usuario debe ser intuitiva y fácil de usar, permitiendo a los usuarios navegar y realizar reservas sin dificultad.</t>
  </si>
  <si>
    <t>Rendimiento</t>
  </si>
  <si>
    <t>El sistema debe ser capaz de manejar al menos 500 usuarios simultáneamente sin degradar el rendimiento.</t>
  </si>
  <si>
    <t>Disponibilidad</t>
  </si>
  <si>
    <t>La plataforma debe estar disponible al menos el 99.5% del tiempo, asegurando un tiempo de inactividad mínimo.</t>
  </si>
  <si>
    <t>Escalabilidad</t>
  </si>
  <si>
    <t>El sistema debe ser escalable para soportar un crecimiento en la cantidad de usuarios y vendedores, así como un aumento en el volumen de pedidos.
Debe permitir la incorporación de nuevas funcionalidades y mejoras sin afectar la estabilidad existente.</t>
  </si>
  <si>
    <t>Seguridad</t>
  </si>
  <si>
    <t>La plataforma debe implementar medidas de seguridad robustas, incluyendo encriptación de datos sensibles (como contraseñas y detalles de pago).</t>
  </si>
  <si>
    <t>Compatibilidad</t>
  </si>
  <si>
    <t xml:space="preserve">La aplicación debe ser compatible con los navegadores web más utilizados (Chrome, Firefox, Safari, Edge) y dispositivos móviles (iOS y Android).
</t>
  </si>
  <si>
    <t>Mantenibilidad</t>
  </si>
  <si>
    <t>El código del sistema debe ser limpio y bien documentado para facilitar futuras actualizaciones y mantenimientos.
Se deben establecer protocolos para la corrección de errores y la implementación de mejoras de manera eficiente.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</si>
</sst>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4">
    <font>
      <sz val="11.0"/>
      <color theme="1"/>
      <name val="Calibri"/>
      <scheme val="minor"/>
    </font>
    <font>
      <b/>
      <u/>
      <sz val="12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color theme="0"/>
      <name val="Calibri"/>
      <scheme val="minor"/>
    </font>
    <font>
      <color rgb="FFFFFFFF"/>
      <name val="Calibri"/>
      <scheme val="minor"/>
    </font>
    <font>
      <b/>
      <sz val="18.0"/>
      <color theme="1"/>
      <name val="Calibri"/>
    </font>
    <font>
      <b/>
      <sz val="11.0"/>
      <color rgb="FFFFFFFF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4F81BD"/>
        <bgColor rgb="FF4F81B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6" fillId="2" fontId="2" numFmtId="0" xfId="0" applyAlignment="1" applyBorder="1" applyFill="1" applyFont="1">
      <alignment horizontal="left" shrinkToFit="0" wrapText="1"/>
    </xf>
    <xf borderId="6" fillId="2" fontId="4" numFmtId="0" xfId="0" applyAlignment="1" applyBorder="1" applyFont="1">
      <alignment readingOrder="0" shrinkToFit="0" wrapText="1"/>
    </xf>
    <xf borderId="6" fillId="2" fontId="4" numFmtId="164" xfId="0" applyAlignment="1" applyBorder="1" applyFont="1" applyNumberFormat="1">
      <alignment horizontal="center" readingOrder="0" shrinkToFit="0" wrapText="1"/>
    </xf>
    <xf borderId="6" fillId="2" fontId="4" numFmtId="0" xfId="0" applyAlignment="1" applyBorder="1" applyFont="1">
      <alignment horizontal="center" readingOrder="0" shrinkToFit="0" wrapText="1"/>
    </xf>
    <xf borderId="6" fillId="2" fontId="4" numFmtId="0" xfId="0" applyAlignment="1" applyBorder="1" applyFont="1">
      <alignment horizontal="center" shrinkToFit="0" wrapText="1"/>
    </xf>
    <xf borderId="6" fillId="2" fontId="4" numFmtId="9" xfId="0" applyAlignment="1" applyBorder="1" applyFont="1" applyNumberFormat="1">
      <alignment horizontal="center" readingOrder="0" shrinkToFit="0" wrapText="1"/>
    </xf>
    <xf borderId="2" fillId="2" fontId="4" numFmtId="9" xfId="0" applyAlignment="1" applyBorder="1" applyFont="1" applyNumberFormat="1">
      <alignment shrinkToFit="0" wrapText="1"/>
    </xf>
    <xf borderId="6" fillId="3" fontId="4" numFmtId="164" xfId="0" applyAlignment="1" applyBorder="1" applyFill="1" applyFont="1" applyNumberFormat="1">
      <alignment readingOrder="0" shrinkToFit="0" wrapText="1"/>
    </xf>
    <xf borderId="6" fillId="0" fontId="4" numFmtId="164" xfId="0" applyAlignment="1" applyBorder="1" applyFont="1" applyNumberFormat="1">
      <alignment readingOrder="0" shrinkToFit="0" wrapText="1"/>
    </xf>
    <xf borderId="6" fillId="0" fontId="2" numFmtId="0" xfId="0" applyAlignment="1" applyBorder="1" applyFont="1">
      <alignment horizontal="left" shrinkToFit="0" wrapText="1"/>
    </xf>
    <xf borderId="6" fillId="0" fontId="4" numFmtId="0" xfId="0" applyAlignment="1" applyBorder="1" applyFont="1">
      <alignment readingOrder="0" shrinkToFit="0" wrapText="1"/>
    </xf>
    <xf borderId="6" fillId="0" fontId="4" numFmtId="164" xfId="0" applyAlignment="1" applyBorder="1" applyFont="1" applyNumberForma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shrinkToFit="0" wrapText="1"/>
    </xf>
    <xf borderId="6" fillId="0" fontId="4" numFmtId="9" xfId="0" applyAlignment="1" applyBorder="1" applyFont="1" applyNumberFormat="1">
      <alignment horizontal="center" readingOrder="0" shrinkToFit="0" wrapText="1"/>
    </xf>
    <xf borderId="2" fillId="0" fontId="4" numFmtId="9" xfId="0" applyAlignment="1" applyBorder="1" applyFont="1" applyNumberFormat="1">
      <alignment shrinkToFit="0" wrapText="1"/>
    </xf>
    <xf borderId="6" fillId="4" fontId="4" numFmtId="0" xfId="0" applyAlignment="1" applyBorder="1" applyFill="1" applyFont="1">
      <alignment shrinkToFit="0" wrapText="1"/>
    </xf>
    <xf borderId="6" fillId="0" fontId="4" numFmtId="0" xfId="0" applyAlignment="1" applyBorder="1" applyFont="1">
      <alignment shrinkToFit="0" wrapText="1"/>
    </xf>
    <xf borderId="6" fillId="0" fontId="5" numFmtId="0" xfId="0" applyBorder="1" applyFont="1"/>
    <xf borderId="2" fillId="4" fontId="4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readingOrder="0" shrinkToFit="0" wrapText="1"/>
    </xf>
    <xf borderId="6" fillId="2" fontId="4" numFmtId="0" xfId="0" applyAlignment="1" applyBorder="1" applyFont="1">
      <alignment shrinkToFit="0" wrapText="1"/>
    </xf>
    <xf borderId="2" fillId="3" fontId="4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1"/>
    </xf>
    <xf borderId="6" fillId="3" fontId="5" numFmtId="0" xfId="0" applyBorder="1" applyFont="1"/>
    <xf borderId="6" fillId="0" fontId="7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0" fillId="0" fontId="8" numFmtId="0" xfId="0" applyFont="1"/>
    <xf borderId="0" fillId="0" fontId="7" numFmtId="0" xfId="0" applyAlignment="1" applyFont="1">
      <alignment readingOrder="0"/>
    </xf>
    <xf borderId="6" fillId="5" fontId="9" numFmtId="0" xfId="0" applyAlignment="1" applyBorder="1" applyFill="1" applyFont="1">
      <alignment readingOrder="0"/>
    </xf>
    <xf borderId="6" fillId="5" fontId="10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2" fillId="0" fontId="11" numFmtId="0" xfId="0" applyAlignment="1" applyBorder="1" applyFont="1">
      <alignment horizontal="center" shrinkToFit="0" vertical="bottom" wrapText="0"/>
    </xf>
    <xf borderId="5" fillId="6" fontId="12" numFmtId="0" xfId="0" applyAlignment="1" applyBorder="1" applyFill="1" applyFont="1">
      <alignment horizontal="center" shrinkToFit="0" wrapText="0"/>
    </xf>
    <xf borderId="7" fillId="6" fontId="12" numFmtId="0" xfId="0" applyAlignment="1" applyBorder="1" applyFont="1">
      <alignment horizontal="center" readingOrder="0"/>
    </xf>
    <xf borderId="7" fillId="6" fontId="12" numFmtId="0" xfId="0" applyAlignment="1" applyBorder="1" applyFont="1">
      <alignment horizontal="center"/>
    </xf>
    <xf borderId="7" fillId="6" fontId="12" numFmtId="0" xfId="0" applyAlignment="1" applyBorder="1" applyFont="1">
      <alignment horizontal="center" shrinkToFit="0" wrapText="0"/>
    </xf>
    <xf borderId="8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7" fillId="0" fontId="3" numFmtId="0" xfId="0" applyBorder="1" applyFont="1"/>
    <xf borderId="6" fillId="0" fontId="6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vertical="bottom"/>
    </xf>
    <xf borderId="5" fillId="6" fontId="12" numFmtId="0" xfId="0" applyAlignment="1" applyBorder="1" applyFont="1">
      <alignment horizontal="center"/>
    </xf>
    <xf borderId="5" fillId="0" fontId="6" numFmtId="0" xfId="0" applyAlignment="1" applyBorder="1" applyFont="1">
      <alignment horizontal="center" shrinkToFit="0" vertical="center" wrapText="1"/>
    </xf>
    <xf borderId="0" fillId="0" fontId="13" numFmtId="0" xfId="0" applyFont="1"/>
    <xf borderId="7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40.86"/>
    <col customWidth="1" min="3" max="3" width="13.0"/>
    <col customWidth="1" hidden="1" min="6" max="6" width="17.43"/>
    <col customWidth="1" hidden="1" min="7" max="7" width="14.86"/>
    <col customWidth="1" hidden="1" min="8" max="8" width="15.14"/>
    <col customWidth="1" hidden="1" min="9" max="9" width="18.71"/>
    <col customWidth="1" min="10" max="22" width="8.71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2" t="s">
        <v>9</v>
      </c>
      <c r="J2" s="5"/>
      <c r="K2" s="6"/>
      <c r="L2" s="6"/>
      <c r="M2" s="6"/>
      <c r="N2" s="6"/>
      <c r="O2" s="6"/>
      <c r="P2" s="6"/>
      <c r="Q2" s="6"/>
      <c r="R2" s="7"/>
    </row>
    <row r="3">
      <c r="A3" s="8"/>
      <c r="B3" s="8"/>
      <c r="C3" s="8"/>
      <c r="D3" s="8"/>
      <c r="E3" s="8"/>
      <c r="F3" s="8"/>
      <c r="G3" s="8"/>
      <c r="H3" s="8"/>
      <c r="I3" s="8"/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10"/>
    </row>
    <row r="4">
      <c r="A4" s="11">
        <v>1.0</v>
      </c>
      <c r="B4" s="12" t="s">
        <v>19</v>
      </c>
      <c r="C4" s="13"/>
      <c r="D4" s="13"/>
      <c r="E4" s="14"/>
      <c r="F4" s="15"/>
      <c r="G4" s="15"/>
      <c r="H4" s="16">
        <f>AVERAGE(H5:H12)</f>
        <v>0.6375</v>
      </c>
      <c r="I4" s="17" t="str">
        <f>IFERROR(__xludf.DUMMYFUNCTION("SPARKLINE(H4, {""charttype"", ""bar""; ""max"", 100%})
"),"")</f>
        <v/>
      </c>
      <c r="J4" s="18"/>
      <c r="K4" s="18"/>
      <c r="L4" s="18"/>
      <c r="M4" s="18"/>
      <c r="N4" s="18"/>
      <c r="O4" s="18"/>
      <c r="P4" s="18"/>
      <c r="Q4" s="18"/>
      <c r="R4" s="19"/>
    </row>
    <row r="5">
      <c r="A5" s="20">
        <v>1.1</v>
      </c>
      <c r="B5" s="21" t="s">
        <v>20</v>
      </c>
      <c r="C5" s="22">
        <v>45565.0</v>
      </c>
      <c r="D5" s="22">
        <v>45565.0</v>
      </c>
      <c r="E5" s="23">
        <f t="shared" ref="E5:E12" si="1">(D5-C5)+1</f>
        <v>1</v>
      </c>
      <c r="F5" s="24"/>
      <c r="G5" s="24"/>
      <c r="H5" s="25">
        <v>1.0</v>
      </c>
      <c r="I5" s="26" t="str">
        <f>IFERROR(__xludf.DUMMYFUNCTION("SPARKLINE(H5, {""charttype"", ""bar""; ""max"", 100%})
"),"")</f>
        <v/>
      </c>
      <c r="J5" s="27"/>
      <c r="K5" s="28"/>
      <c r="L5" s="28"/>
      <c r="M5" s="28"/>
      <c r="N5" s="28"/>
      <c r="O5" s="28"/>
      <c r="P5" s="29"/>
      <c r="Q5" s="29"/>
      <c r="R5" s="29"/>
    </row>
    <row r="6">
      <c r="A6" s="20">
        <v>1.2</v>
      </c>
      <c r="B6" s="21" t="s">
        <v>21</v>
      </c>
      <c r="C6" s="22">
        <v>45570.0</v>
      </c>
      <c r="D6" s="22">
        <v>45570.0</v>
      </c>
      <c r="E6" s="23">
        <f t="shared" si="1"/>
        <v>1</v>
      </c>
      <c r="F6" s="24"/>
      <c r="G6" s="24"/>
      <c r="H6" s="25">
        <v>1.0</v>
      </c>
      <c r="I6" s="26" t="str">
        <f>IFERROR(__xludf.DUMMYFUNCTION("SPARKLINE(H6, {""charttype"", ""bar""; ""max"", 100%})
"),"")</f>
        <v/>
      </c>
      <c r="J6" s="27"/>
      <c r="K6" s="28"/>
      <c r="L6" s="28"/>
      <c r="M6" s="28"/>
      <c r="N6" s="28"/>
      <c r="O6" s="28"/>
      <c r="P6" s="29"/>
      <c r="Q6" s="29"/>
      <c r="R6" s="29"/>
    </row>
    <row r="7">
      <c r="A7" s="20">
        <v>1.3</v>
      </c>
      <c r="B7" s="21" t="s">
        <v>22</v>
      </c>
      <c r="C7" s="22">
        <v>45565.0</v>
      </c>
      <c r="D7" s="22">
        <v>45565.0</v>
      </c>
      <c r="E7" s="23">
        <f t="shared" si="1"/>
        <v>1</v>
      </c>
      <c r="F7" s="24"/>
      <c r="G7" s="24"/>
      <c r="H7" s="25">
        <v>1.0</v>
      </c>
      <c r="I7" s="26" t="str">
        <f>IFERROR(__xludf.DUMMYFUNCTION("SPARKLINE(H7, {""charttype"", ""bar""; ""max"", 100%})
"),"")</f>
        <v/>
      </c>
      <c r="J7" s="27"/>
      <c r="K7" s="28"/>
      <c r="L7" s="28"/>
      <c r="M7" s="28"/>
      <c r="N7" s="28"/>
      <c r="O7" s="28"/>
      <c r="P7" s="29"/>
      <c r="Q7" s="29"/>
      <c r="R7" s="29"/>
    </row>
    <row r="8">
      <c r="A8" s="20">
        <v>1.4</v>
      </c>
      <c r="B8" s="21" t="s">
        <v>23</v>
      </c>
      <c r="C8" s="22">
        <v>45565.0</v>
      </c>
      <c r="D8" s="22">
        <v>45565.0</v>
      </c>
      <c r="E8" s="23">
        <f t="shared" si="1"/>
        <v>1</v>
      </c>
      <c r="F8" s="24"/>
      <c r="G8" s="24"/>
      <c r="H8" s="25">
        <v>1.0</v>
      </c>
      <c r="I8" s="26" t="str">
        <f>IFERROR(__xludf.DUMMYFUNCTION("SPARKLINE(H8, {""charttype"", ""bar""; ""max"", 100%})
"),"")</f>
        <v/>
      </c>
      <c r="J8" s="27"/>
      <c r="K8" s="28"/>
      <c r="L8" s="28"/>
      <c r="M8" s="28"/>
      <c r="N8" s="28"/>
      <c r="O8" s="28"/>
      <c r="P8" s="29"/>
      <c r="Q8" s="29"/>
      <c r="R8" s="29"/>
    </row>
    <row r="9">
      <c r="A9" s="20">
        <v>1.5</v>
      </c>
      <c r="B9" s="21" t="s">
        <v>24</v>
      </c>
      <c r="C9" s="22">
        <v>45565.0</v>
      </c>
      <c r="D9" s="22">
        <v>45565.0</v>
      </c>
      <c r="E9" s="23">
        <f t="shared" si="1"/>
        <v>1</v>
      </c>
      <c r="F9" s="24"/>
      <c r="G9" s="24"/>
      <c r="H9" s="25">
        <v>1.0</v>
      </c>
      <c r="I9" s="26" t="str">
        <f>IFERROR(__xludf.DUMMYFUNCTION("SPARKLINE(H9, {""charttype"", ""bar""; ""max"", 100%})
"),"")</f>
        <v/>
      </c>
      <c r="J9" s="27"/>
      <c r="K9" s="28"/>
      <c r="L9" s="28"/>
      <c r="M9" s="28"/>
      <c r="N9" s="28"/>
      <c r="O9" s="28"/>
      <c r="P9" s="29"/>
      <c r="Q9" s="29"/>
      <c r="R9" s="29"/>
    </row>
    <row r="10">
      <c r="A10" s="20">
        <v>1.6</v>
      </c>
      <c r="B10" s="21" t="s">
        <v>25</v>
      </c>
      <c r="C10" s="22">
        <v>45572.0</v>
      </c>
      <c r="D10" s="22">
        <v>45620.0</v>
      </c>
      <c r="E10" s="23">
        <f t="shared" si="1"/>
        <v>49</v>
      </c>
      <c r="F10" s="24"/>
      <c r="G10" s="24"/>
      <c r="H10" s="25">
        <v>0.1</v>
      </c>
      <c r="I10" s="26" t="str">
        <f>IFERROR(__xludf.DUMMYFUNCTION("SPARKLINE(H10, {""charttype"", ""bar""; ""max"", 100%})
"),"")</f>
        <v/>
      </c>
      <c r="J10" s="28"/>
      <c r="K10" s="30"/>
      <c r="L10" s="6"/>
      <c r="M10" s="6"/>
      <c r="N10" s="6"/>
      <c r="O10" s="6"/>
      <c r="P10" s="6"/>
      <c r="Q10" s="7"/>
      <c r="R10" s="29"/>
    </row>
    <row r="11">
      <c r="A11" s="20">
        <v>1.7</v>
      </c>
      <c r="B11" s="21" t="s">
        <v>26</v>
      </c>
      <c r="C11" s="22">
        <v>45572.0</v>
      </c>
      <c r="D11" s="22">
        <v>45573.0</v>
      </c>
      <c r="E11" s="23">
        <f t="shared" si="1"/>
        <v>2</v>
      </c>
      <c r="F11" s="24"/>
      <c r="G11" s="24"/>
      <c r="H11" s="25">
        <v>0.0</v>
      </c>
      <c r="I11" s="26" t="str">
        <f>IFERROR(__xludf.DUMMYFUNCTION("SPARKLINE(H11, {""charttype"", ""bar""; ""max"", 100%})
"),"")</f>
        <v/>
      </c>
      <c r="J11" s="28"/>
      <c r="K11" s="30"/>
      <c r="L11" s="7"/>
      <c r="M11" s="28"/>
      <c r="N11" s="28"/>
      <c r="O11" s="28"/>
      <c r="P11" s="29"/>
      <c r="Q11" s="29"/>
      <c r="R11" s="29"/>
    </row>
    <row r="12">
      <c r="A12" s="31">
        <v>1.8</v>
      </c>
      <c r="B12" s="21" t="s">
        <v>27</v>
      </c>
      <c r="C12" s="22">
        <v>45565.0</v>
      </c>
      <c r="D12" s="22">
        <v>45565.0</v>
      </c>
      <c r="E12" s="23">
        <f t="shared" si="1"/>
        <v>1</v>
      </c>
      <c r="F12" s="24"/>
      <c r="G12" s="24"/>
      <c r="H12" s="25">
        <v>0.0</v>
      </c>
      <c r="I12" s="26" t="str">
        <f>IFERROR(__xludf.DUMMYFUNCTION("SPARKLINE(H12, {""charttype"", ""bar""; ""max"", 100%})
"),"")</f>
        <v/>
      </c>
      <c r="J12" s="27"/>
      <c r="K12" s="28"/>
      <c r="L12" s="28"/>
      <c r="M12" s="28"/>
      <c r="N12" s="28"/>
      <c r="O12" s="28"/>
      <c r="P12" s="29"/>
      <c r="Q12" s="29"/>
      <c r="R12" s="29"/>
    </row>
    <row r="13">
      <c r="A13" s="11">
        <v>2.0</v>
      </c>
      <c r="B13" s="32" t="s">
        <v>28</v>
      </c>
      <c r="C13" s="13"/>
      <c r="D13" s="13"/>
      <c r="E13" s="14"/>
      <c r="F13" s="15"/>
      <c r="G13" s="15"/>
      <c r="H13" s="16">
        <f>AVERAGE(H14:H16)</f>
        <v>0</v>
      </c>
      <c r="I13" s="17" t="str">
        <f>IFERROR(__xludf.DUMMYFUNCTION("SPARKLINE(H13, {""charttype"", ""bar""; ""max"", 100%})
"),"")</f>
        <v/>
      </c>
      <c r="J13" s="28"/>
      <c r="K13" s="33"/>
      <c r="L13" s="6"/>
      <c r="M13" s="6"/>
      <c r="N13" s="6"/>
      <c r="O13" s="6"/>
      <c r="P13" s="6"/>
      <c r="Q13" s="6"/>
      <c r="R13" s="7"/>
    </row>
    <row r="14" ht="17.25" customHeight="1">
      <c r="A14" s="20">
        <v>2.1</v>
      </c>
      <c r="B14" s="21" t="s">
        <v>29</v>
      </c>
      <c r="C14" s="22">
        <v>45573.0</v>
      </c>
      <c r="D14" s="22">
        <v>45621.0</v>
      </c>
      <c r="E14" s="23">
        <f t="shared" ref="E14:E16" si="2">(D14-C14)+1</f>
        <v>49</v>
      </c>
      <c r="F14" s="24"/>
      <c r="G14" s="24"/>
      <c r="H14" s="25">
        <v>0.0</v>
      </c>
      <c r="I14" s="26" t="str">
        <f>IFERROR(__xludf.DUMMYFUNCTION("SPARKLINE(H14, {""charttype"", ""bar""; ""max"", 100%})
"),"")</f>
        <v/>
      </c>
      <c r="J14" s="28"/>
      <c r="K14" s="30"/>
      <c r="L14" s="6"/>
      <c r="M14" s="6"/>
      <c r="N14" s="6"/>
      <c r="O14" s="6"/>
      <c r="P14" s="6"/>
      <c r="Q14" s="6"/>
      <c r="R14" s="7"/>
    </row>
    <row r="15" ht="17.25" customHeight="1">
      <c r="A15" s="31">
        <v>2.2</v>
      </c>
      <c r="B15" s="21" t="s">
        <v>30</v>
      </c>
      <c r="C15" s="22">
        <v>45574.0</v>
      </c>
      <c r="D15" s="22">
        <v>45621.0</v>
      </c>
      <c r="E15" s="23">
        <f t="shared" si="2"/>
        <v>48</v>
      </c>
      <c r="F15" s="24"/>
      <c r="G15" s="24"/>
      <c r="H15" s="25">
        <v>0.0</v>
      </c>
      <c r="I15" s="26"/>
      <c r="J15" s="28"/>
      <c r="K15" s="30"/>
      <c r="L15" s="6"/>
      <c r="M15" s="6"/>
      <c r="N15" s="6"/>
      <c r="O15" s="6"/>
      <c r="P15" s="6"/>
      <c r="Q15" s="6"/>
      <c r="R15" s="7"/>
    </row>
    <row r="16" ht="17.25" customHeight="1">
      <c r="A16" s="31">
        <v>2.3</v>
      </c>
      <c r="B16" s="21" t="s">
        <v>31</v>
      </c>
      <c r="C16" s="22">
        <v>45575.0</v>
      </c>
      <c r="D16" s="22">
        <v>45622.0</v>
      </c>
      <c r="E16" s="23">
        <f t="shared" si="2"/>
        <v>48</v>
      </c>
      <c r="F16" s="24"/>
      <c r="G16" s="24"/>
      <c r="H16" s="25">
        <v>0.0</v>
      </c>
      <c r="I16" s="26"/>
      <c r="J16" s="28"/>
      <c r="K16" s="30"/>
      <c r="L16" s="6"/>
      <c r="M16" s="6"/>
      <c r="N16" s="6"/>
      <c r="O16" s="6"/>
      <c r="P16" s="6"/>
      <c r="Q16" s="6"/>
      <c r="R16" s="7"/>
    </row>
    <row r="17">
      <c r="A17" s="11">
        <v>3.0</v>
      </c>
      <c r="B17" s="32" t="s">
        <v>32</v>
      </c>
      <c r="C17" s="13"/>
      <c r="D17" s="13"/>
      <c r="E17" s="14"/>
      <c r="F17" s="15"/>
      <c r="G17" s="15"/>
      <c r="H17" s="16">
        <f>AVERAGE(H18:H23)</f>
        <v>0</v>
      </c>
      <c r="I17" s="17" t="str">
        <f>IFERROR(__xludf.DUMMYFUNCTION("SPARKLINE(H17, {""charttype"", ""bar""; ""max"", 100%})
"),"")</f>
        <v/>
      </c>
      <c r="J17" s="28"/>
      <c r="K17" s="33"/>
      <c r="L17" s="6"/>
      <c r="M17" s="6"/>
      <c r="N17" s="6"/>
      <c r="O17" s="6"/>
      <c r="P17" s="6"/>
      <c r="Q17" s="7"/>
      <c r="R17" s="29"/>
    </row>
    <row r="18">
      <c r="A18" s="20">
        <v>3.1</v>
      </c>
      <c r="B18" s="21" t="s">
        <v>33</v>
      </c>
      <c r="C18" s="22">
        <v>45592.0</v>
      </c>
      <c r="D18" s="22">
        <v>45596.0</v>
      </c>
      <c r="E18" s="23">
        <f t="shared" ref="E18:E23" si="3">(D18-C18)+1</f>
        <v>5</v>
      </c>
      <c r="F18" s="24"/>
      <c r="G18" s="24"/>
      <c r="H18" s="25">
        <v>0.0</v>
      </c>
      <c r="I18" s="26" t="str">
        <f>IFERROR(__xludf.DUMMYFUNCTION("SPARKLINE(H18, {""charttype"", ""bar""; ""max"", 100%})
"),"")</f>
        <v/>
      </c>
      <c r="J18" s="28"/>
      <c r="K18" s="28"/>
      <c r="L18" s="28"/>
      <c r="M18" s="30"/>
      <c r="N18" s="7"/>
      <c r="O18" s="29"/>
      <c r="P18" s="29"/>
      <c r="Q18" s="29"/>
      <c r="R18" s="29"/>
    </row>
    <row r="19">
      <c r="A19" s="20">
        <v>3.2</v>
      </c>
      <c r="B19" s="34" t="s">
        <v>34</v>
      </c>
      <c r="C19" s="22">
        <v>45596.0</v>
      </c>
      <c r="D19" s="22">
        <v>45601.0</v>
      </c>
      <c r="E19" s="23">
        <f t="shared" si="3"/>
        <v>6</v>
      </c>
      <c r="F19" s="24"/>
      <c r="G19" s="24"/>
      <c r="H19" s="25">
        <v>0.0</v>
      </c>
      <c r="I19" s="26" t="str">
        <f>IFERROR(__xludf.DUMMYFUNCTION("SPARKLINE(H19, {""charttype"", ""bar""; ""max"", 100%})
"),"")</f>
        <v/>
      </c>
      <c r="J19" s="28"/>
      <c r="K19" s="28"/>
      <c r="L19" s="28"/>
      <c r="M19" s="28"/>
      <c r="N19" s="30"/>
      <c r="O19" s="7"/>
      <c r="P19" s="29"/>
      <c r="Q19" s="29"/>
      <c r="R19" s="29"/>
    </row>
    <row r="20" ht="15.75" customHeight="1">
      <c r="A20" s="20">
        <v>3.3</v>
      </c>
      <c r="B20" s="34" t="s">
        <v>35</v>
      </c>
      <c r="C20" s="22">
        <v>45570.0</v>
      </c>
      <c r="D20" s="22">
        <v>45607.0</v>
      </c>
      <c r="E20" s="23">
        <f t="shared" si="3"/>
        <v>38</v>
      </c>
      <c r="F20" s="24"/>
      <c r="G20" s="24"/>
      <c r="H20" s="25">
        <v>0.0</v>
      </c>
      <c r="I20" s="26" t="str">
        <f>IFERROR(__xludf.DUMMYFUNCTION("SPARKLINE(H20, {""charttype"", ""bar""; ""max"", 100%})
"),"")</f>
        <v/>
      </c>
      <c r="J20" s="28"/>
      <c r="K20" s="30"/>
      <c r="L20" s="6"/>
      <c r="M20" s="6"/>
      <c r="N20" s="6"/>
      <c r="O20" s="6"/>
      <c r="P20" s="7"/>
      <c r="Q20" s="29"/>
      <c r="R20" s="29"/>
    </row>
    <row r="21" ht="15.75" customHeight="1">
      <c r="A21" s="20">
        <v>3.4</v>
      </c>
      <c r="B21" s="34" t="s">
        <v>36</v>
      </c>
      <c r="C21" s="22">
        <v>45576.0</v>
      </c>
      <c r="D21" s="22">
        <v>45613.0</v>
      </c>
      <c r="E21" s="23">
        <f t="shared" si="3"/>
        <v>38</v>
      </c>
      <c r="F21" s="24"/>
      <c r="G21" s="24"/>
      <c r="H21" s="25">
        <v>0.0</v>
      </c>
      <c r="I21" s="26" t="str">
        <f>IFERROR(__xludf.DUMMYFUNCTION("SPARKLINE(H21, {""charttype"", ""bar""; ""max"", 100%})
"),"")</f>
        <v/>
      </c>
      <c r="J21" s="28"/>
      <c r="K21" s="30"/>
      <c r="L21" s="6"/>
      <c r="M21" s="6"/>
      <c r="N21" s="6"/>
      <c r="O21" s="6"/>
      <c r="P21" s="6"/>
      <c r="Q21" s="7"/>
      <c r="R21" s="29"/>
    </row>
    <row r="22" ht="15.75" customHeight="1">
      <c r="A22" s="20">
        <v>3.5</v>
      </c>
      <c r="B22" s="34" t="s">
        <v>37</v>
      </c>
      <c r="C22" s="22">
        <v>45581.0</v>
      </c>
      <c r="D22" s="22">
        <v>45616.0</v>
      </c>
      <c r="E22" s="23">
        <f t="shared" si="3"/>
        <v>36</v>
      </c>
      <c r="F22" s="24"/>
      <c r="G22" s="24"/>
      <c r="H22" s="25">
        <v>0.0</v>
      </c>
      <c r="I22" s="26" t="str">
        <f>IFERROR(__xludf.DUMMYFUNCTION("SPARKLINE(H22, {""charttype"", ""bar""; ""max"", 100%})
"),"")</f>
        <v/>
      </c>
      <c r="J22" s="28"/>
      <c r="K22" s="28"/>
      <c r="L22" s="30"/>
      <c r="M22" s="6"/>
      <c r="N22" s="6"/>
      <c r="O22" s="6"/>
      <c r="P22" s="6"/>
      <c r="Q22" s="7"/>
      <c r="R22" s="29"/>
    </row>
    <row r="23" ht="15.75" customHeight="1">
      <c r="A23" s="31">
        <v>3.6</v>
      </c>
      <c r="B23" s="34" t="s">
        <v>38</v>
      </c>
      <c r="C23" s="22">
        <v>45582.0</v>
      </c>
      <c r="D23" s="22">
        <v>45616.0</v>
      </c>
      <c r="E23" s="23">
        <f t="shared" si="3"/>
        <v>35</v>
      </c>
      <c r="F23" s="24"/>
      <c r="G23" s="24"/>
      <c r="H23" s="25">
        <v>0.0</v>
      </c>
      <c r="I23" s="26"/>
      <c r="J23" s="28"/>
      <c r="K23" s="28"/>
      <c r="L23" s="30"/>
      <c r="M23" s="6"/>
      <c r="N23" s="6"/>
      <c r="O23" s="6"/>
      <c r="P23" s="6"/>
      <c r="Q23" s="7"/>
      <c r="R23" s="29"/>
    </row>
    <row r="24" ht="15.75" customHeight="1">
      <c r="A24" s="11">
        <v>4.0</v>
      </c>
      <c r="B24" s="12" t="s">
        <v>39</v>
      </c>
      <c r="C24" s="13"/>
      <c r="D24" s="13"/>
      <c r="E24" s="14"/>
      <c r="F24" s="15"/>
      <c r="G24" s="15"/>
      <c r="H24" s="16">
        <f>AVERAGE(H25:H26)</f>
        <v>0</v>
      </c>
      <c r="I24" s="17" t="str">
        <f>IFERROR(__xludf.DUMMYFUNCTION("SPARKLINE(H24, {""charttype"", ""bar""; ""max"", 100%})
"),"")</f>
        <v/>
      </c>
      <c r="J24" s="28"/>
      <c r="K24" s="28"/>
      <c r="L24" s="28"/>
      <c r="M24" s="28"/>
      <c r="N24" s="28"/>
      <c r="O24" s="28"/>
      <c r="P24" s="29"/>
      <c r="Q24" s="29"/>
      <c r="R24" s="35"/>
    </row>
    <row r="25" ht="15.75" customHeight="1">
      <c r="A25" s="20">
        <v>4.1</v>
      </c>
      <c r="B25" s="21" t="s">
        <v>40</v>
      </c>
      <c r="C25" s="22">
        <v>45621.0</v>
      </c>
      <c r="D25" s="22">
        <v>45623.0</v>
      </c>
      <c r="E25" s="23">
        <f t="shared" ref="E25:E26" si="4">(D25-C25)+1</f>
        <v>3</v>
      </c>
      <c r="F25" s="24"/>
      <c r="G25" s="24"/>
      <c r="H25" s="25">
        <v>0.0</v>
      </c>
      <c r="I25" s="26" t="str">
        <f>IFERROR(__xludf.DUMMYFUNCTION("SPARKLINE(H25, {""charttype"", ""bar""; ""max"", 100%})
"),"")</f>
        <v/>
      </c>
      <c r="J25" s="28"/>
      <c r="K25" s="28"/>
      <c r="L25" s="28"/>
      <c r="M25" s="28"/>
      <c r="N25" s="28"/>
      <c r="O25" s="28"/>
      <c r="P25" s="29"/>
      <c r="Q25" s="29"/>
      <c r="R25" s="27"/>
    </row>
    <row r="26" ht="15.75" customHeight="1">
      <c r="A26" s="20">
        <v>4.2</v>
      </c>
      <c r="B26" s="21" t="s">
        <v>41</v>
      </c>
      <c r="C26" s="22">
        <v>45624.0</v>
      </c>
      <c r="D26" s="36">
        <v>45624.0</v>
      </c>
      <c r="E26" s="23">
        <f t="shared" si="4"/>
        <v>1</v>
      </c>
      <c r="F26" s="24"/>
      <c r="G26" s="24"/>
      <c r="H26" s="25">
        <v>0.0</v>
      </c>
      <c r="I26" s="26" t="str">
        <f>IFERROR(__xludf.DUMMYFUNCTION("SPARKLINE(H26, {""charttype"", ""bar""; ""max"", 100%})
"),"")</f>
        <v/>
      </c>
      <c r="J26" s="29"/>
      <c r="K26" s="29"/>
      <c r="L26" s="28"/>
      <c r="M26" s="29"/>
      <c r="N26" s="29"/>
      <c r="O26" s="29"/>
      <c r="P26" s="29"/>
      <c r="Q26" s="29"/>
      <c r="R26" s="27"/>
    </row>
    <row r="27" ht="15.75" customHeight="1">
      <c r="L27" s="37"/>
    </row>
    <row r="28" ht="15.75" customHeight="1">
      <c r="L28" s="37"/>
    </row>
    <row r="29" ht="15.75" customHeight="1">
      <c r="L29" s="37"/>
    </row>
    <row r="30" ht="15.75" customHeight="1">
      <c r="L30" s="37"/>
    </row>
    <row r="31" ht="15.75" customHeight="1">
      <c r="B31" s="38" t="s">
        <v>42</v>
      </c>
    </row>
    <row r="32" ht="15.75" customHeight="1">
      <c r="B32" s="39" t="s">
        <v>43</v>
      </c>
    </row>
    <row r="33" ht="15.75" customHeight="1">
      <c r="B33" s="39" t="s">
        <v>44</v>
      </c>
    </row>
    <row r="34" ht="15.75" customHeight="1">
      <c r="B34" s="39" t="s">
        <v>45</v>
      </c>
    </row>
    <row r="35" ht="15.75" customHeight="1">
      <c r="B35" s="39" t="s">
        <v>46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G2:G3"/>
    <mergeCell ref="H2:H3"/>
    <mergeCell ref="A1:O1"/>
    <mergeCell ref="A2:A3"/>
    <mergeCell ref="B2:B3"/>
    <mergeCell ref="C2:C3"/>
    <mergeCell ref="D2:D3"/>
    <mergeCell ref="E2:E3"/>
    <mergeCell ref="F2:F3"/>
    <mergeCell ref="K16:R16"/>
    <mergeCell ref="K17:Q17"/>
    <mergeCell ref="M18:N18"/>
    <mergeCell ref="N19:O19"/>
    <mergeCell ref="K20:P20"/>
    <mergeCell ref="K21:Q21"/>
    <mergeCell ref="L22:Q22"/>
    <mergeCell ref="L23:Q23"/>
    <mergeCell ref="I2:I3"/>
    <mergeCell ref="J2:R2"/>
    <mergeCell ref="K10:Q10"/>
    <mergeCell ref="K11:L11"/>
    <mergeCell ref="K13:R13"/>
    <mergeCell ref="K14:R14"/>
    <mergeCell ref="K15:R15"/>
  </mergeCells>
  <printOptions/>
  <pageMargins bottom="0.75" footer="0.0" header="0.0" left="0.7" right="0.7" top="0.75"/>
  <pageSetup fitToHeight="0" paperSize="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0.29"/>
    <col customWidth="1" min="5" max="5" width="13.29"/>
  </cols>
  <sheetData>
    <row r="4">
      <c r="B4" s="40" t="s">
        <v>47</v>
      </c>
      <c r="C4" s="40" t="s">
        <v>48</v>
      </c>
      <c r="D4" s="41" t="s">
        <v>49</v>
      </c>
      <c r="E4" s="40" t="s">
        <v>50</v>
      </c>
    </row>
    <row r="5">
      <c r="B5" s="11">
        <v>1.0</v>
      </c>
      <c r="C5" s="12" t="s">
        <v>19</v>
      </c>
      <c r="D5" s="29"/>
      <c r="E5" s="29"/>
    </row>
    <row r="6">
      <c r="B6" s="31" t="s">
        <v>51</v>
      </c>
      <c r="C6" s="21" t="s">
        <v>20</v>
      </c>
      <c r="D6" s="42">
        <v>1.0</v>
      </c>
      <c r="E6" s="29"/>
    </row>
    <row r="7">
      <c r="B7" s="31" t="s">
        <v>52</v>
      </c>
      <c r="C7" s="21" t="s">
        <v>21</v>
      </c>
      <c r="D7" s="42">
        <v>1.0</v>
      </c>
      <c r="E7" s="42" t="s">
        <v>53</v>
      </c>
    </row>
    <row r="8">
      <c r="B8" s="31" t="s">
        <v>54</v>
      </c>
      <c r="C8" s="21" t="s">
        <v>22</v>
      </c>
      <c r="D8" s="42">
        <v>1.0</v>
      </c>
      <c r="E8" s="42"/>
    </row>
    <row r="9">
      <c r="B9" s="31" t="s">
        <v>55</v>
      </c>
      <c r="C9" s="21" t="s">
        <v>23</v>
      </c>
      <c r="D9" s="42">
        <v>1.0</v>
      </c>
      <c r="E9" s="42"/>
    </row>
    <row r="10">
      <c r="B10" s="31" t="s">
        <v>56</v>
      </c>
      <c r="C10" s="21" t="s">
        <v>24</v>
      </c>
      <c r="D10" s="42">
        <v>1.0</v>
      </c>
      <c r="E10" s="42"/>
    </row>
    <row r="11">
      <c r="B11" s="31" t="s">
        <v>57</v>
      </c>
      <c r="C11" s="21" t="s">
        <v>25</v>
      </c>
      <c r="D11" s="42">
        <v>49.0</v>
      </c>
      <c r="E11" s="42">
        <v>1.2</v>
      </c>
    </row>
    <row r="12">
      <c r="B12" s="31" t="s">
        <v>58</v>
      </c>
      <c r="C12" s="21" t="s">
        <v>26</v>
      </c>
      <c r="D12" s="42">
        <v>2.0</v>
      </c>
      <c r="E12" s="42">
        <v>1.8</v>
      </c>
    </row>
    <row r="13">
      <c r="B13" s="31" t="s">
        <v>59</v>
      </c>
      <c r="C13" s="21" t="s">
        <v>27</v>
      </c>
      <c r="D13" s="42">
        <v>1.0</v>
      </c>
      <c r="E13" s="42">
        <v>1.1</v>
      </c>
    </row>
    <row r="14">
      <c r="B14" s="11">
        <v>2.0</v>
      </c>
      <c r="C14" s="32" t="s">
        <v>28</v>
      </c>
      <c r="D14" s="29"/>
      <c r="E14" s="29"/>
    </row>
    <row r="15">
      <c r="B15" s="31" t="s">
        <v>60</v>
      </c>
      <c r="C15" s="21" t="s">
        <v>29</v>
      </c>
      <c r="D15" s="42">
        <v>49.0</v>
      </c>
      <c r="E15" s="42" t="s">
        <v>61</v>
      </c>
    </row>
    <row r="16">
      <c r="B16" s="31" t="s">
        <v>62</v>
      </c>
      <c r="C16" s="21" t="s">
        <v>30</v>
      </c>
      <c r="D16" s="42">
        <v>48.0</v>
      </c>
      <c r="E16" s="42" t="s">
        <v>63</v>
      </c>
    </row>
    <row r="17">
      <c r="B17" s="31" t="s">
        <v>64</v>
      </c>
      <c r="C17" s="21" t="s">
        <v>31</v>
      </c>
      <c r="D17" s="42">
        <v>48.0</v>
      </c>
      <c r="E17" s="42" t="s">
        <v>63</v>
      </c>
    </row>
    <row r="18">
      <c r="B18" s="11">
        <v>3.0</v>
      </c>
      <c r="C18" s="32" t="s">
        <v>32</v>
      </c>
      <c r="D18" s="29"/>
      <c r="E18" s="29"/>
    </row>
    <row r="19">
      <c r="B19" s="31" t="s">
        <v>65</v>
      </c>
      <c r="C19" s="21" t="s">
        <v>33</v>
      </c>
      <c r="D19" s="42">
        <v>5.0</v>
      </c>
      <c r="E19" s="42" t="s">
        <v>66</v>
      </c>
    </row>
    <row r="20">
      <c r="B20" s="31" t="s">
        <v>67</v>
      </c>
      <c r="C20" s="34" t="s">
        <v>34</v>
      </c>
      <c r="D20" s="42">
        <v>6.0</v>
      </c>
      <c r="E20" s="42">
        <v>3.1</v>
      </c>
    </row>
    <row r="21">
      <c r="B21" s="31" t="s">
        <v>68</v>
      </c>
      <c r="C21" s="34" t="s">
        <v>35</v>
      </c>
      <c r="D21" s="42">
        <v>38.0</v>
      </c>
      <c r="E21" s="42">
        <v>1.2</v>
      </c>
    </row>
    <row r="22">
      <c r="B22" s="31" t="s">
        <v>69</v>
      </c>
      <c r="C22" s="34" t="s">
        <v>36</v>
      </c>
      <c r="D22" s="42">
        <v>38.0</v>
      </c>
      <c r="E22" s="42">
        <v>1.2</v>
      </c>
    </row>
    <row r="23">
      <c r="B23" s="31" t="s">
        <v>70</v>
      </c>
      <c r="C23" s="34" t="s">
        <v>37</v>
      </c>
      <c r="D23" s="42">
        <v>36.0</v>
      </c>
      <c r="E23" s="42">
        <v>1.2</v>
      </c>
    </row>
    <row r="24">
      <c r="B24" s="31" t="s">
        <v>71</v>
      </c>
      <c r="C24" s="34" t="s">
        <v>38</v>
      </c>
      <c r="D24" s="42">
        <v>35.0</v>
      </c>
      <c r="E24" s="42">
        <v>1.2</v>
      </c>
    </row>
    <row r="25">
      <c r="B25" s="11">
        <v>4.0</v>
      </c>
      <c r="C25" s="12" t="s">
        <v>39</v>
      </c>
      <c r="D25" s="29"/>
      <c r="E25" s="29"/>
    </row>
    <row r="26">
      <c r="B26" s="31" t="s">
        <v>72</v>
      </c>
      <c r="C26" s="21" t="s">
        <v>40</v>
      </c>
      <c r="D26" s="42">
        <v>3.0</v>
      </c>
      <c r="E26" s="42" t="s">
        <v>73</v>
      </c>
    </row>
    <row r="27">
      <c r="B27" s="31" t="s">
        <v>74</v>
      </c>
      <c r="C27" s="21" t="s">
        <v>41</v>
      </c>
      <c r="D27" s="42">
        <v>1.0</v>
      </c>
      <c r="E27" s="42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23.29"/>
    <col customWidth="1" min="4" max="5" width="21.43"/>
    <col customWidth="1" min="6" max="6" width="28.14"/>
    <col customWidth="1" min="7" max="7" width="86.71"/>
  </cols>
  <sheetData>
    <row r="4">
      <c r="C4" s="43" t="s">
        <v>76</v>
      </c>
      <c r="D4" s="6"/>
      <c r="E4" s="6"/>
      <c r="F4" s="6"/>
      <c r="G4" s="7"/>
    </row>
    <row r="5">
      <c r="C5" s="44" t="s">
        <v>77</v>
      </c>
      <c r="D5" s="45" t="s">
        <v>78</v>
      </c>
      <c r="E5" s="46" t="s">
        <v>79</v>
      </c>
      <c r="F5" s="45" t="s">
        <v>80</v>
      </c>
      <c r="G5" s="47" t="s">
        <v>81</v>
      </c>
    </row>
    <row r="6" ht="59.25" customHeight="1">
      <c r="C6" s="48" t="s">
        <v>82</v>
      </c>
      <c r="D6" s="49" t="s">
        <v>34</v>
      </c>
      <c r="E6" s="50">
        <v>1.0</v>
      </c>
      <c r="F6" s="50" t="s">
        <v>83</v>
      </c>
      <c r="G6" s="51" t="s">
        <v>84</v>
      </c>
    </row>
    <row r="7" ht="78.0" customHeight="1">
      <c r="C7" s="52"/>
      <c r="D7" s="53"/>
      <c r="E7" s="50">
        <v>2.0</v>
      </c>
      <c r="F7" s="50" t="s">
        <v>85</v>
      </c>
      <c r="G7" s="54" t="s">
        <v>86</v>
      </c>
    </row>
    <row r="8" ht="60.75" customHeight="1">
      <c r="C8" s="8"/>
      <c r="D8" s="50" t="s">
        <v>35</v>
      </c>
      <c r="E8" s="50">
        <v>3.0</v>
      </c>
      <c r="F8" s="50" t="s">
        <v>87</v>
      </c>
      <c r="G8" s="54" t="s">
        <v>88</v>
      </c>
    </row>
    <row r="9" ht="58.5" customHeight="1">
      <c r="C9" s="48" t="s">
        <v>89</v>
      </c>
      <c r="D9" s="50" t="s">
        <v>36</v>
      </c>
      <c r="E9" s="50">
        <v>4.0</v>
      </c>
      <c r="F9" s="50" t="s">
        <v>90</v>
      </c>
      <c r="G9" s="54" t="s">
        <v>91</v>
      </c>
    </row>
    <row r="10" ht="66.0" customHeight="1">
      <c r="C10" s="52"/>
      <c r="D10" s="50" t="s">
        <v>37</v>
      </c>
      <c r="E10" s="50">
        <v>5.0</v>
      </c>
      <c r="F10" s="50" t="s">
        <v>92</v>
      </c>
      <c r="G10" s="51" t="s">
        <v>93</v>
      </c>
    </row>
    <row r="11" ht="96.0" customHeight="1">
      <c r="C11" s="8"/>
      <c r="D11" s="50" t="s">
        <v>38</v>
      </c>
      <c r="E11" s="50">
        <v>6.0</v>
      </c>
      <c r="F11" s="50" t="s">
        <v>94</v>
      </c>
      <c r="G11" s="51" t="s">
        <v>95</v>
      </c>
    </row>
  </sheetData>
  <mergeCells count="4">
    <mergeCell ref="C4:G4"/>
    <mergeCell ref="C6:C8"/>
    <mergeCell ref="D6:D7"/>
    <mergeCell ref="C9:C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9.57"/>
    <col customWidth="1" min="3" max="3" width="18.29"/>
    <col customWidth="1" min="4" max="4" width="65.29"/>
  </cols>
  <sheetData>
    <row r="2">
      <c r="B2" s="43" t="s">
        <v>96</v>
      </c>
      <c r="C2" s="6"/>
      <c r="D2" s="7"/>
      <c r="E2" s="55"/>
    </row>
    <row r="3">
      <c r="B3" s="56" t="s">
        <v>79</v>
      </c>
      <c r="C3" s="46" t="s">
        <v>97</v>
      </c>
      <c r="D3" s="47" t="s">
        <v>81</v>
      </c>
      <c r="E3" s="55"/>
    </row>
    <row r="4" ht="69.0" customHeight="1">
      <c r="B4" s="57">
        <v>1.0</v>
      </c>
      <c r="C4" s="50" t="s">
        <v>98</v>
      </c>
      <c r="D4" s="51" t="s">
        <v>99</v>
      </c>
      <c r="E4" s="58"/>
    </row>
    <row r="5" ht="64.5" customHeight="1">
      <c r="B5" s="57">
        <v>2.0</v>
      </c>
      <c r="C5" s="59" t="s">
        <v>100</v>
      </c>
      <c r="D5" s="51" t="s">
        <v>101</v>
      </c>
      <c r="E5" s="58"/>
    </row>
    <row r="6" ht="84.75" customHeight="1">
      <c r="B6" s="57">
        <v>3.0</v>
      </c>
      <c r="C6" s="50" t="s">
        <v>102</v>
      </c>
      <c r="D6" s="51" t="s">
        <v>103</v>
      </c>
      <c r="E6" s="58"/>
    </row>
    <row r="7" ht="108.75" customHeight="1">
      <c r="B7" s="60">
        <v>4.0</v>
      </c>
      <c r="C7" s="50" t="s">
        <v>104</v>
      </c>
      <c r="D7" s="51" t="s">
        <v>105</v>
      </c>
      <c r="E7" s="58"/>
    </row>
    <row r="8" ht="67.5" customHeight="1">
      <c r="B8" s="60">
        <v>5.0</v>
      </c>
      <c r="C8" s="50" t="s">
        <v>106</v>
      </c>
      <c r="D8" s="51" t="s">
        <v>107</v>
      </c>
      <c r="E8" s="58"/>
    </row>
    <row r="9" ht="57.0" customHeight="1">
      <c r="B9" s="60">
        <v>6.0</v>
      </c>
      <c r="C9" s="50" t="s">
        <v>108</v>
      </c>
      <c r="D9" s="51" t="s">
        <v>109</v>
      </c>
      <c r="E9" s="58"/>
    </row>
    <row r="10" ht="90.75" customHeight="1">
      <c r="B10" s="60">
        <v>7.0</v>
      </c>
      <c r="C10" s="50" t="s">
        <v>110</v>
      </c>
      <c r="D10" s="51" t="s">
        <v>111</v>
      </c>
      <c r="E10" s="58"/>
    </row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2023-11-11T01:25:41Z</dcterms:created>
  <dc:creator>Monica Ch</dc:creator>
</cp:coreProperties>
</file>