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fazweb-my.sharepoint.com/personal/mk_iqb_de/Documents/Desktop/"/>
    </mc:Choice>
  </mc:AlternateContent>
  <xr:revisionPtr revIDLastSave="238" documentId="8_{8D971EA7-6C0A-446A-B963-9338775F9F7F}" xr6:coauthVersionLast="47" xr6:coauthVersionMax="47" xr10:uidLastSave="{15C15288-637E-4D92-8B5D-3A1DAE30607D}"/>
  <bookViews>
    <workbookView xWindow="-110" yWindow="-110" windowWidth="19420" windowHeight="10300" xr2:uid="{00000000-000D-0000-FFFF-FFFF00000000}"/>
  </bookViews>
  <sheets>
    <sheet name="Schedule" sheetId="1" r:id="rId1"/>
    <sheet name="Auswertung" sheetId="6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6" l="1"/>
  <c r="C3" i="6"/>
  <c r="D3" i="6"/>
  <c r="E3" i="6"/>
  <c r="B3" i="6"/>
  <c r="BH93" i="1"/>
  <c r="BH86" i="1"/>
  <c r="BH79" i="1"/>
  <c r="BH72" i="1"/>
  <c r="BH65" i="1"/>
  <c r="BH58" i="1"/>
  <c r="BH51" i="1"/>
  <c r="BH44" i="1"/>
  <c r="BH37" i="1"/>
  <c r="BH30" i="1"/>
  <c r="BH23" i="1"/>
  <c r="BH16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2" i="1"/>
  <c r="BG3" i="1"/>
  <c r="BG4" i="1"/>
  <c r="BG5" i="1"/>
  <c r="BG6" i="1"/>
  <c r="BG7" i="1"/>
  <c r="BG8" i="1"/>
  <c r="BH2" i="1" s="1"/>
  <c r="BG9" i="1"/>
  <c r="BH9" i="1" s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2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3" i="1"/>
  <c r="AZ2" i="1"/>
  <c r="BH98" i="1" l="1"/>
  <c r="BF98" i="1"/>
  <c r="BG98" i="1"/>
  <c r="AZ98" i="1"/>
  <c r="BB98" i="1"/>
  <c r="BC98" i="1"/>
  <c r="BE98" i="1"/>
  <c r="BA98" i="1"/>
  <c r="BD98" i="1"/>
</calcChain>
</file>

<file path=xl/sharedStrings.xml><?xml version="1.0" encoding="utf-8"?>
<sst xmlns="http://schemas.openxmlformats.org/spreadsheetml/2006/main" count="2844" uniqueCount="82">
  <si>
    <t>0.00</t>
  </si>
  <si>
    <t>0.30</t>
  </si>
  <si>
    <t>1.00</t>
  </si>
  <si>
    <t>1.30</t>
  </si>
  <si>
    <t>2.00</t>
  </si>
  <si>
    <t>2.30</t>
  </si>
  <si>
    <t>3.00</t>
  </si>
  <si>
    <t>3.30</t>
  </si>
  <si>
    <t>4.00</t>
  </si>
  <si>
    <t>4.30</t>
  </si>
  <si>
    <t>5.00</t>
  </si>
  <si>
    <t>5.30</t>
  </si>
  <si>
    <t>6.00</t>
  </si>
  <si>
    <t>6.30</t>
  </si>
  <si>
    <t>7.00</t>
  </si>
  <si>
    <t>7.30</t>
  </si>
  <si>
    <t>8.00</t>
  </si>
  <si>
    <t>8.30</t>
  </si>
  <si>
    <t>9.00</t>
  </si>
  <si>
    <t>9.30</t>
  </si>
  <si>
    <t>10.00</t>
  </si>
  <si>
    <t>10.30</t>
  </si>
  <si>
    <t>11.00</t>
  </si>
  <si>
    <t>11.30</t>
  </si>
  <si>
    <t>12.00</t>
  </si>
  <si>
    <t>12.30</t>
  </si>
  <si>
    <t>13.00</t>
  </si>
  <si>
    <t>13.30</t>
  </si>
  <si>
    <t>14.00</t>
  </si>
  <si>
    <t>14.30</t>
  </si>
  <si>
    <t>15.00</t>
  </si>
  <si>
    <t>15.30</t>
  </si>
  <si>
    <t>16.00</t>
  </si>
  <si>
    <t>16.30</t>
  </si>
  <si>
    <t>17.00</t>
  </si>
  <si>
    <t>17.30</t>
  </si>
  <si>
    <t>18.00</t>
  </si>
  <si>
    <t>18.30</t>
  </si>
  <si>
    <t>19.00</t>
  </si>
  <si>
    <t>19.30</t>
  </si>
  <si>
    <t>20.00</t>
  </si>
  <si>
    <t>20.30</t>
  </si>
  <si>
    <t>21.00</t>
  </si>
  <si>
    <t>21.30</t>
  </si>
  <si>
    <t>22.00</t>
  </si>
  <si>
    <t>22.30</t>
  </si>
  <si>
    <t>23.00</t>
  </si>
  <si>
    <t>23.30</t>
  </si>
  <si>
    <t>DS</t>
  </si>
  <si>
    <t>rest</t>
  </si>
  <si>
    <t>Wed</t>
  </si>
  <si>
    <t>Thu</t>
  </si>
  <si>
    <t>Fri</t>
  </si>
  <si>
    <t>Sat</t>
  </si>
  <si>
    <t>Sun</t>
  </si>
  <si>
    <t>Tue</t>
  </si>
  <si>
    <t>PCNA</t>
  </si>
  <si>
    <t>RT</t>
  </si>
  <si>
    <t>Distr. Sys.</t>
  </si>
  <si>
    <t>RA</t>
  </si>
  <si>
    <t>Travel</t>
  </si>
  <si>
    <t>Day</t>
  </si>
  <si>
    <t>Month</t>
  </si>
  <si>
    <t>April</t>
  </si>
  <si>
    <t>Juni</t>
  </si>
  <si>
    <t>Juli</t>
  </si>
  <si>
    <t>Mai</t>
  </si>
  <si>
    <t>Sleep</t>
  </si>
  <si>
    <t>Weekday</t>
  </si>
  <si>
    <t>Mo</t>
  </si>
  <si>
    <t>T</t>
  </si>
  <si>
    <t>S</t>
  </si>
  <si>
    <t>PC</t>
  </si>
  <si>
    <t>SUMME:</t>
  </si>
  <si>
    <t>A</t>
  </si>
  <si>
    <t>Arbeit</t>
  </si>
  <si>
    <t>Zeit zum lernen in der ganzen Woche</t>
  </si>
  <si>
    <t>Uni</t>
  </si>
  <si>
    <t>Zeit zum Lernen</t>
  </si>
  <si>
    <t>Schlafen</t>
  </si>
  <si>
    <t>Ganze Woche</t>
  </si>
  <si>
    <t>168h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</si>
</sst>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&quot; &quot;[$€-407];[Red]&quot;-&quot;#,##0.00&quot; &quot;[$€-407]"/>
  </numFmts>
  <fonts count="5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rgb="FFFF0000"/>
      </patternFill>
    </fill>
    <fill>
      <patternFill patternType="solid">
        <fgColor theme="4" tint="-0.249977111117893"/>
        <bgColor rgb="FFFF5050"/>
      </patternFill>
    </fill>
    <fill>
      <patternFill patternType="solid">
        <fgColor rgb="FFFF0000"/>
        <bgColor rgb="FFFF505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rgb="FFFF0000"/>
      </patternFill>
    </fill>
    <fill>
      <patternFill patternType="solid">
        <fgColor rgb="FFFFC000"/>
        <bgColor rgb="FF66FF66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rgb="FF00FFFF"/>
      </patternFill>
    </fill>
    <fill>
      <patternFill patternType="solid">
        <fgColor rgb="FF0070C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0000"/>
      </patternFill>
    </fill>
    <fill>
      <patternFill patternType="solid">
        <fgColor rgb="FF7030A0"/>
        <bgColor rgb="FFBFBFBF"/>
      </patternFill>
    </fill>
    <fill>
      <patternFill patternType="solid">
        <fgColor rgb="FF7030A0"/>
        <bgColor indexed="64"/>
      </patternFill>
    </fill>
    <fill>
      <patternFill patternType="solid">
        <fgColor rgb="FFFF339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44">
    <xf numFmtId="0" fontId="0" fillId="0" borderId="0" xfId="0"/>
    <xf numFmtId="0" fontId="4" fillId="0" borderId="0" xfId="0" applyFont="1" applyBorder="1" applyAlignment="1">
      <alignment horizontal="center" vertical="center" textRotation="90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center" vertical="center"/>
    </xf>
    <xf numFmtId="164" fontId="3" fillId="7" borderId="0" xfId="0" applyNumberFormat="1" applyFont="1" applyFill="1" applyBorder="1" applyAlignment="1">
      <alignment horizontal="center" vertical="center"/>
    </xf>
    <xf numFmtId="164" fontId="3" fillId="6" borderId="0" xfId="0" applyNumberFormat="1" applyFont="1" applyFill="1" applyBorder="1" applyAlignment="1">
      <alignment horizontal="center" vertical="center"/>
    </xf>
    <xf numFmtId="164" fontId="3" fillId="1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164" fontId="3" fillId="14" borderId="0" xfId="0" applyNumberFormat="1" applyFont="1" applyFill="1" applyBorder="1" applyAlignment="1">
      <alignment horizontal="center" vertical="center"/>
    </xf>
    <xf numFmtId="164" fontId="3" fillId="3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" fillId="17" borderId="0" xfId="0" applyFont="1" applyFill="1" applyBorder="1" applyAlignment="1">
      <alignment horizontal="center" vertical="center"/>
    </xf>
    <xf numFmtId="0" fontId="3" fillId="17" borderId="0" xfId="0" applyNumberFormat="1" applyFont="1" applyFill="1" applyBorder="1" applyAlignment="1">
      <alignment horizontal="center" vertical="center"/>
    </xf>
    <xf numFmtId="164" fontId="3" fillId="19" borderId="0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4" fillId="2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3" fillId="21" borderId="0" xfId="0" applyNumberFormat="1" applyFont="1" applyFill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10" fontId="3" fillId="0" borderId="3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right" vertical="center"/>
    </xf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3000000}"/>
    <cellStyle name="Result2" xfId="4" xr:uid="{00000000-0005-0000-0000-000004000000}"/>
    <cellStyle name="Standard" xfId="0" builtinId="0" customBuiltin="1"/>
  </cellStyles>
  <dxfs count="0"/>
  <tableStyles count="0" defaultTableStyle="TableStyleMedium2" defaultPivotStyle="PivotStyleLight16"/>
  <colors>
    <mruColors>
      <color rgb="FFFF3399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Wochenverteilung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770-4B06-B7C1-8D241A8B54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770-4B06-B7C1-8D241A8B543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770-4B06-B7C1-8D241A8B543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770-4B06-B7C1-8D241A8B543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770-4B06-B7C1-8D241A8B543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Auswertung!$B$2:$F$2</c:f>
              <c:strCache>
                <c:ptCount val="5"/>
                <c:pt idx="0">
                  <c:v>Schlafen</c:v>
                </c:pt>
                <c:pt idx="1">
                  <c:v>Arbeit</c:v>
                </c:pt>
                <c:pt idx="2">
                  <c:v>Zeit zum Lernen</c:v>
                </c:pt>
                <c:pt idx="3">
                  <c:v>Travel</c:v>
                </c:pt>
                <c:pt idx="4">
                  <c:v>Uni</c:v>
                </c:pt>
              </c:strCache>
            </c:strRef>
          </c:cat>
          <c:val>
            <c:numRef>
              <c:f>Auswertung!$B$3:$F$3</c:f>
              <c:numCache>
                <c:formatCode>0.00%</c:formatCode>
                <c:ptCount val="5"/>
                <c:pt idx="0">
                  <c:v>0.35714285714285715</c:v>
                </c:pt>
                <c:pt idx="1">
                  <c:v>0.12202380952380952</c:v>
                </c:pt>
                <c:pt idx="2">
                  <c:v>0.38988095238095238</c:v>
                </c:pt>
                <c:pt idx="3">
                  <c:v>3.5714285714285712E-2</c:v>
                </c:pt>
                <c:pt idx="4">
                  <c:v>9.5238095238095233E-2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7-4C8C-8B3D-24270D24FD1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339725</xdr:colOff>
      <xdr:row>3</xdr:row>
      <xdr:rowOff>139700</xdr:rowOff>
    </xdr:from>
    <xdr:to>
      <xdr:col>6</xdr:col>
      <xdr:colOff>835025</xdr:colOff>
      <xdr:row>18</xdr:row>
      <xdr:rowOff>120650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4F7DC10-ECB2-6572-0996-3CFBD3BFA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00"/>
  <sheetViews>
    <sheetView tabSelected="1" zoomScale="85" zoomScaleNormal="85" workbookViewId="0">
      <selection activeCell="Y9" sqref="Y9"/>
    </sheetView>
  </sheetViews>
  <sheetFormatPr baseColWidth="10" defaultColWidth="8.7265625" defaultRowHeight="14.5" x14ac:dyDescent="0.35"/>
  <cols>
    <col min="1" max="1" width="11" style="3" customWidth="1"/>
    <col min="2" max="2" width="10" style="3" customWidth="1"/>
    <col min="3" max="3" width="11.453125" style="5" customWidth="1"/>
    <col min="4" max="51" width="3.26953125" style="35" customWidth="1"/>
    <col min="52" max="52" width="14.81640625" style="14" customWidth="1"/>
    <col min="53" max="53" width="11.54296875" style="14" customWidth="1"/>
    <col min="54" max="54" width="17.7265625" style="14" customWidth="1"/>
    <col min="55" max="56" width="17.453125" style="14" customWidth="1"/>
    <col min="57" max="58" width="12.7265625" style="14" customWidth="1"/>
    <col min="59" max="59" width="13.90625" style="13" customWidth="1"/>
    <col min="60" max="60" width="24.54296875" style="3" customWidth="1"/>
    <col min="61" max="1021" width="11.26953125" style="17" customWidth="1"/>
    <col min="1022" max="16384" width="8.7265625" style="17"/>
  </cols>
  <sheetData>
    <row r="1" spans="1:61" ht="35.5" customHeight="1" x14ac:dyDescent="0.35">
      <c r="A1" s="3" t="s">
        <v>68</v>
      </c>
      <c r="B1" s="4" t="s">
        <v>62</v>
      </c>
      <c r="C1" s="5" t="s">
        <v>61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6" t="s">
        <v>67</v>
      </c>
      <c r="BA1" s="7" t="s">
        <v>60</v>
      </c>
      <c r="BB1" s="8" t="s">
        <v>57</v>
      </c>
      <c r="BC1" s="9" t="s">
        <v>58</v>
      </c>
      <c r="BD1" s="10" t="s">
        <v>59</v>
      </c>
      <c r="BE1" s="11" t="s">
        <v>56</v>
      </c>
      <c r="BF1" s="21" t="s">
        <v>75</v>
      </c>
      <c r="BG1" s="12" t="s">
        <v>49</v>
      </c>
      <c r="BH1" s="36" t="s">
        <v>76</v>
      </c>
      <c r="BI1" s="2"/>
    </row>
    <row r="2" spans="1:61" x14ac:dyDescent="0.35">
      <c r="A2" s="3" t="s">
        <v>69</v>
      </c>
      <c r="B2" s="16" t="s">
        <v>63</v>
      </c>
      <c r="C2" s="5">
        <v>7</v>
      </c>
      <c r="D2" s="22" t="s">
        <v>71</v>
      </c>
      <c r="E2" s="22" t="s">
        <v>71</v>
      </c>
      <c r="F2" s="22" t="s">
        <v>71</v>
      </c>
      <c r="G2" s="22" t="s">
        <v>71</v>
      </c>
      <c r="H2" s="22" t="s">
        <v>71</v>
      </c>
      <c r="I2" s="22" t="s">
        <v>71</v>
      </c>
      <c r="J2" s="22" t="s">
        <v>71</v>
      </c>
      <c r="K2" s="22" t="s">
        <v>71</v>
      </c>
      <c r="L2" s="22" t="s">
        <v>71</v>
      </c>
      <c r="M2" s="22" t="s">
        <v>71</v>
      </c>
      <c r="N2" s="22" t="s">
        <v>71</v>
      </c>
      <c r="O2" s="22" t="s">
        <v>71</v>
      </c>
      <c r="P2" s="22" t="s">
        <v>71</v>
      </c>
      <c r="Q2" s="22" t="s">
        <v>71</v>
      </c>
      <c r="R2" s="22" t="s">
        <v>71</v>
      </c>
      <c r="S2" s="22" t="s">
        <v>71</v>
      </c>
      <c r="T2" s="22" t="s">
        <v>71</v>
      </c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4"/>
      <c r="AW2" s="24"/>
      <c r="AX2" s="24"/>
      <c r="AY2" s="22" t="s">
        <v>71</v>
      </c>
      <c r="AZ2" s="13">
        <f>COUNTIF(D2:AY2, "S")*0.5</f>
        <v>9</v>
      </c>
      <c r="BA2" s="13">
        <f>COUNTIF(D2:AY2, "T")*0.5</f>
        <v>0</v>
      </c>
      <c r="BB2" s="13">
        <f>COUNTIF(D2:AY2, "RT")*0.5</f>
        <v>0</v>
      </c>
      <c r="BC2" s="13">
        <f>COUNTIF(D2:AY2, "DS")*0.5</f>
        <v>0</v>
      </c>
      <c r="BD2" s="13">
        <f>COUNTIF(D2:AY2, "RA")*0.5</f>
        <v>0</v>
      </c>
      <c r="BE2" s="13">
        <f>COUNTIF(D2:AY2, "PC")*0.5</f>
        <v>0</v>
      </c>
      <c r="BF2" s="13">
        <f>COUNTIF(D2:AY2, "A")*0.5</f>
        <v>0</v>
      </c>
      <c r="BG2" s="13">
        <f>COUNTIF(D2:AY2, "")*0.5</f>
        <v>15</v>
      </c>
      <c r="BH2" s="41">
        <f>SUM(BG2:BG8)</f>
        <v>84.5</v>
      </c>
    </row>
    <row r="3" spans="1:61" x14ac:dyDescent="0.35">
      <c r="A3" s="3" t="s">
        <v>55</v>
      </c>
      <c r="B3" s="16" t="s">
        <v>63</v>
      </c>
      <c r="C3" s="5">
        <v>8</v>
      </c>
      <c r="D3" s="22" t="s">
        <v>71</v>
      </c>
      <c r="E3" s="22" t="s">
        <v>71</v>
      </c>
      <c r="F3" s="22" t="s">
        <v>71</v>
      </c>
      <c r="G3" s="22" t="s">
        <v>71</v>
      </c>
      <c r="H3" s="22" t="s">
        <v>71</v>
      </c>
      <c r="I3" s="22" t="s">
        <v>71</v>
      </c>
      <c r="J3" s="22" t="s">
        <v>71</v>
      </c>
      <c r="K3" s="22" t="s">
        <v>71</v>
      </c>
      <c r="L3" s="22" t="s">
        <v>71</v>
      </c>
      <c r="M3" s="22" t="s">
        <v>71</v>
      </c>
      <c r="N3" s="22" t="s">
        <v>71</v>
      </c>
      <c r="O3" s="22" t="s">
        <v>71</v>
      </c>
      <c r="P3" s="22" t="s">
        <v>71</v>
      </c>
      <c r="Q3" s="22" t="s">
        <v>71</v>
      </c>
      <c r="R3" s="25" t="s">
        <v>70</v>
      </c>
      <c r="S3" s="25" t="s">
        <v>70</v>
      </c>
      <c r="T3" s="26" t="s">
        <v>57</v>
      </c>
      <c r="U3" s="26" t="s">
        <v>57</v>
      </c>
      <c r="V3" s="26" t="s">
        <v>57</v>
      </c>
      <c r="W3" s="26" t="s">
        <v>57</v>
      </c>
      <c r="X3" s="26" t="s">
        <v>57</v>
      </c>
      <c r="Y3" s="26" t="s">
        <v>57</v>
      </c>
      <c r="Z3" s="26" t="s">
        <v>57</v>
      </c>
      <c r="AA3" s="26" t="s">
        <v>57</v>
      </c>
      <c r="AB3" s="27" t="s">
        <v>59</v>
      </c>
      <c r="AC3" s="27" t="s">
        <v>59</v>
      </c>
      <c r="AD3" s="27" t="s">
        <v>59</v>
      </c>
      <c r="AE3" s="27" t="s">
        <v>59</v>
      </c>
      <c r="AF3" s="28" t="s">
        <v>48</v>
      </c>
      <c r="AG3" s="28" t="s">
        <v>48</v>
      </c>
      <c r="AH3" s="28" t="s">
        <v>48</v>
      </c>
      <c r="AI3" s="28" t="s">
        <v>48</v>
      </c>
      <c r="AJ3" s="27" t="s">
        <v>59</v>
      </c>
      <c r="AK3" s="27" t="s">
        <v>59</v>
      </c>
      <c r="AL3" s="27" t="s">
        <v>59</v>
      </c>
      <c r="AM3" s="27" t="s">
        <v>59</v>
      </c>
      <c r="AN3" s="29" t="s">
        <v>70</v>
      </c>
      <c r="AO3" s="29" t="s">
        <v>70</v>
      </c>
      <c r="AP3" s="23"/>
      <c r="AQ3" s="23"/>
      <c r="AR3" s="23"/>
      <c r="AS3" s="23"/>
      <c r="AT3" s="23"/>
      <c r="AU3" s="23"/>
      <c r="AV3" s="24"/>
      <c r="AW3" s="24"/>
      <c r="AX3" s="24"/>
      <c r="AY3" s="22" t="s">
        <v>71</v>
      </c>
      <c r="AZ3" s="13">
        <f>COUNTIF(D3:AY3, "S")*0.5</f>
        <v>7.5</v>
      </c>
      <c r="BA3" s="13">
        <f t="shared" ref="BA3:BA66" si="0">COUNTIF(D3:AY3, "T")*0.5</f>
        <v>2</v>
      </c>
      <c r="BB3" s="13">
        <f t="shared" ref="BB3:BB66" si="1">COUNTIF(D3:AY3, "RT")*0.5</f>
        <v>4</v>
      </c>
      <c r="BC3" s="13">
        <f t="shared" ref="BC3:BC66" si="2">COUNTIF(D3:AY3, "DS")*0.5</f>
        <v>2</v>
      </c>
      <c r="BD3" s="13">
        <f t="shared" ref="BD3:BD66" si="3">COUNTIF(D3:AY3, "RA")*0.5</f>
        <v>4</v>
      </c>
      <c r="BE3" s="13">
        <f t="shared" ref="BE3:BE66" si="4">COUNTIF(D3:AY3, "PC")*0.5</f>
        <v>0</v>
      </c>
      <c r="BF3" s="13">
        <f t="shared" ref="BF3:BF66" si="5">COUNTIF(D3:AY3, "A")*0.5</f>
        <v>0</v>
      </c>
      <c r="BG3" s="13">
        <f t="shared" ref="BG3:BG66" si="6">COUNTIF(D3:AY3, "")*0.5</f>
        <v>4.5</v>
      </c>
      <c r="BH3" s="42"/>
    </row>
    <row r="4" spans="1:61" x14ac:dyDescent="0.35">
      <c r="A4" s="3" t="s">
        <v>50</v>
      </c>
      <c r="B4" s="16" t="s">
        <v>63</v>
      </c>
      <c r="C4" s="5">
        <v>9</v>
      </c>
      <c r="D4" s="22" t="s">
        <v>71</v>
      </c>
      <c r="E4" s="22" t="s">
        <v>71</v>
      </c>
      <c r="F4" s="22" t="s">
        <v>71</v>
      </c>
      <c r="G4" s="22" t="s">
        <v>71</v>
      </c>
      <c r="H4" s="22" t="s">
        <v>71</v>
      </c>
      <c r="I4" s="22" t="s">
        <v>71</v>
      </c>
      <c r="J4" s="22" t="s">
        <v>71</v>
      </c>
      <c r="K4" s="22" t="s">
        <v>71</v>
      </c>
      <c r="L4" s="22" t="s">
        <v>71</v>
      </c>
      <c r="M4" s="22" t="s">
        <v>71</v>
      </c>
      <c r="N4" s="22" t="s">
        <v>71</v>
      </c>
      <c r="O4" s="22" t="s">
        <v>71</v>
      </c>
      <c r="P4" s="22" t="s">
        <v>71</v>
      </c>
      <c r="Q4" s="22" t="s">
        <v>71</v>
      </c>
      <c r="R4" s="22" t="s">
        <v>71</v>
      </c>
      <c r="S4" s="22" t="s">
        <v>71</v>
      </c>
      <c r="T4" s="22" t="s">
        <v>71</v>
      </c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4"/>
      <c r="AW4" s="24"/>
      <c r="AX4" s="24"/>
      <c r="AY4" s="22" t="s">
        <v>71</v>
      </c>
      <c r="AZ4" s="13">
        <f t="shared" ref="AZ4:AZ67" si="7">COUNTIF(D4:AY4, "S")*0.5</f>
        <v>9</v>
      </c>
      <c r="BA4" s="13">
        <f t="shared" si="0"/>
        <v>0</v>
      </c>
      <c r="BB4" s="13">
        <f t="shared" si="1"/>
        <v>0</v>
      </c>
      <c r="BC4" s="13">
        <f t="shared" si="2"/>
        <v>0</v>
      </c>
      <c r="BD4" s="13">
        <f t="shared" si="3"/>
        <v>0</v>
      </c>
      <c r="BE4" s="13">
        <f t="shared" si="4"/>
        <v>0</v>
      </c>
      <c r="BF4" s="13">
        <f t="shared" si="5"/>
        <v>0</v>
      </c>
      <c r="BG4" s="13">
        <f t="shared" si="6"/>
        <v>15</v>
      </c>
      <c r="BH4" s="42"/>
    </row>
    <row r="5" spans="1:61" x14ac:dyDescent="0.35">
      <c r="A5" s="3" t="s">
        <v>51</v>
      </c>
      <c r="B5" s="16" t="s">
        <v>63</v>
      </c>
      <c r="C5" s="5">
        <v>10</v>
      </c>
      <c r="D5" s="22" t="s">
        <v>71</v>
      </c>
      <c r="E5" s="22" t="s">
        <v>71</v>
      </c>
      <c r="F5" s="22" t="s">
        <v>71</v>
      </c>
      <c r="G5" s="22" t="s">
        <v>71</v>
      </c>
      <c r="H5" s="22" t="s">
        <v>71</v>
      </c>
      <c r="I5" s="22" t="s">
        <v>71</v>
      </c>
      <c r="J5" s="22" t="s">
        <v>71</v>
      </c>
      <c r="K5" s="22" t="s">
        <v>71</v>
      </c>
      <c r="L5" s="22" t="s">
        <v>71</v>
      </c>
      <c r="M5" s="22" t="s">
        <v>71</v>
      </c>
      <c r="N5" s="22" t="s">
        <v>71</v>
      </c>
      <c r="O5" s="22" t="s">
        <v>71</v>
      </c>
      <c r="P5" s="22" t="s">
        <v>71</v>
      </c>
      <c r="Q5" s="22" t="s">
        <v>71</v>
      </c>
      <c r="R5" s="22" t="s">
        <v>71</v>
      </c>
      <c r="S5" s="22" t="s">
        <v>71</v>
      </c>
      <c r="T5" s="22" t="s">
        <v>71</v>
      </c>
      <c r="U5" s="23"/>
      <c r="V5" s="23"/>
      <c r="W5" s="23"/>
      <c r="X5" s="23"/>
      <c r="Y5" s="23"/>
      <c r="Z5" s="23"/>
      <c r="AA5" s="23"/>
      <c r="AB5" s="30"/>
      <c r="AC5" s="30"/>
      <c r="AD5" s="29" t="s">
        <v>70</v>
      </c>
      <c r="AE5" s="29" t="s">
        <v>70</v>
      </c>
      <c r="AF5" s="28" t="s">
        <v>48</v>
      </c>
      <c r="AG5" s="28" t="s">
        <v>48</v>
      </c>
      <c r="AH5" s="28" t="s">
        <v>48</v>
      </c>
      <c r="AI5" s="28" t="s">
        <v>48</v>
      </c>
      <c r="AJ5" s="28" t="s">
        <v>48</v>
      </c>
      <c r="AK5" s="28" t="s">
        <v>48</v>
      </c>
      <c r="AL5" s="28" t="s">
        <v>48</v>
      </c>
      <c r="AM5" s="28" t="s">
        <v>48</v>
      </c>
      <c r="AN5" s="29" t="s">
        <v>70</v>
      </c>
      <c r="AO5" s="29" t="s">
        <v>70</v>
      </c>
      <c r="AP5" s="23"/>
      <c r="AQ5" s="23"/>
      <c r="AR5" s="23"/>
      <c r="AS5" s="23"/>
      <c r="AT5" s="23"/>
      <c r="AU5" s="23"/>
      <c r="AV5" s="24"/>
      <c r="AW5" s="24"/>
      <c r="AX5" s="24"/>
      <c r="AY5" s="22" t="s">
        <v>71</v>
      </c>
      <c r="AZ5" s="13">
        <f t="shared" si="7"/>
        <v>9</v>
      </c>
      <c r="BA5" s="13">
        <f t="shared" si="0"/>
        <v>2</v>
      </c>
      <c r="BB5" s="13">
        <f t="shared" si="1"/>
        <v>0</v>
      </c>
      <c r="BC5" s="13">
        <f t="shared" si="2"/>
        <v>4</v>
      </c>
      <c r="BD5" s="13">
        <f t="shared" si="3"/>
        <v>0</v>
      </c>
      <c r="BE5" s="13">
        <f t="shared" si="4"/>
        <v>0</v>
      </c>
      <c r="BF5" s="13">
        <f t="shared" si="5"/>
        <v>0</v>
      </c>
      <c r="BG5" s="13">
        <f t="shared" si="6"/>
        <v>9</v>
      </c>
      <c r="BH5" s="42"/>
    </row>
    <row r="6" spans="1:61" x14ac:dyDescent="0.35">
      <c r="A6" s="3" t="s">
        <v>52</v>
      </c>
      <c r="B6" s="16" t="s">
        <v>63</v>
      </c>
      <c r="C6" s="5">
        <v>11</v>
      </c>
      <c r="D6" s="22" t="s">
        <v>71</v>
      </c>
      <c r="E6" s="22" t="s">
        <v>71</v>
      </c>
      <c r="F6" s="22" t="s">
        <v>71</v>
      </c>
      <c r="G6" s="22" t="s">
        <v>71</v>
      </c>
      <c r="H6" s="22" t="s">
        <v>71</v>
      </c>
      <c r="I6" s="22" t="s">
        <v>71</v>
      </c>
      <c r="J6" s="22" t="s">
        <v>71</v>
      </c>
      <c r="K6" s="22" t="s">
        <v>71</v>
      </c>
      <c r="L6" s="22" t="s">
        <v>71</v>
      </c>
      <c r="M6" s="22" t="s">
        <v>71</v>
      </c>
      <c r="N6" s="22" t="s">
        <v>71</v>
      </c>
      <c r="O6" s="22" t="s">
        <v>71</v>
      </c>
      <c r="P6" s="22" t="s">
        <v>71</v>
      </c>
      <c r="Q6" s="22" t="s">
        <v>71</v>
      </c>
      <c r="R6" s="22" t="s">
        <v>71</v>
      </c>
      <c r="S6" s="22" t="s">
        <v>71</v>
      </c>
      <c r="T6" s="22" t="s">
        <v>71</v>
      </c>
      <c r="U6" s="23"/>
      <c r="V6" s="23"/>
      <c r="W6" s="23"/>
      <c r="X6" s="23"/>
      <c r="Y6" s="23"/>
      <c r="Z6" s="29" t="s">
        <v>70</v>
      </c>
      <c r="AA6" s="29" t="s">
        <v>70</v>
      </c>
      <c r="AB6" s="31" t="s">
        <v>72</v>
      </c>
      <c r="AC6" s="31" t="s">
        <v>72</v>
      </c>
      <c r="AD6" s="31" t="s">
        <v>72</v>
      </c>
      <c r="AE6" s="31" t="s">
        <v>72</v>
      </c>
      <c r="AF6" s="29" t="s">
        <v>70</v>
      </c>
      <c r="AG6" s="29" t="s">
        <v>70</v>
      </c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4"/>
      <c r="AW6" s="24"/>
      <c r="AX6" s="24"/>
      <c r="AY6" s="22" t="s">
        <v>71</v>
      </c>
      <c r="AZ6" s="13">
        <f t="shared" si="7"/>
        <v>9</v>
      </c>
      <c r="BA6" s="13">
        <f t="shared" si="0"/>
        <v>2</v>
      </c>
      <c r="BB6" s="13">
        <f t="shared" si="1"/>
        <v>0</v>
      </c>
      <c r="BC6" s="13">
        <f t="shared" si="2"/>
        <v>0</v>
      </c>
      <c r="BD6" s="13">
        <f t="shared" si="3"/>
        <v>0</v>
      </c>
      <c r="BE6" s="13">
        <f t="shared" si="4"/>
        <v>2</v>
      </c>
      <c r="BF6" s="13">
        <f t="shared" si="5"/>
        <v>0</v>
      </c>
      <c r="BG6" s="13">
        <f t="shared" si="6"/>
        <v>11</v>
      </c>
      <c r="BH6" s="42"/>
    </row>
    <row r="7" spans="1:61" x14ac:dyDescent="0.35">
      <c r="A7" s="3" t="s">
        <v>53</v>
      </c>
      <c r="B7" s="16" t="s">
        <v>63</v>
      </c>
      <c r="C7" s="5">
        <v>12</v>
      </c>
      <c r="D7" s="22" t="s">
        <v>71</v>
      </c>
      <c r="E7" s="22" t="s">
        <v>71</v>
      </c>
      <c r="F7" s="22" t="s">
        <v>71</v>
      </c>
      <c r="G7" s="22" t="s">
        <v>71</v>
      </c>
      <c r="H7" s="22" t="s">
        <v>71</v>
      </c>
      <c r="I7" s="22" t="s">
        <v>71</v>
      </c>
      <c r="J7" s="22" t="s">
        <v>71</v>
      </c>
      <c r="K7" s="22" t="s">
        <v>71</v>
      </c>
      <c r="L7" s="22" t="s">
        <v>71</v>
      </c>
      <c r="M7" s="22" t="s">
        <v>71</v>
      </c>
      <c r="N7" s="22" t="s">
        <v>71</v>
      </c>
      <c r="O7" s="22" t="s">
        <v>71</v>
      </c>
      <c r="P7" s="22" t="s">
        <v>71</v>
      </c>
      <c r="Q7" s="22" t="s">
        <v>71</v>
      </c>
      <c r="R7" s="22" t="s">
        <v>71</v>
      </c>
      <c r="S7" s="22" t="s">
        <v>71</v>
      </c>
      <c r="T7" s="22" t="s">
        <v>71</v>
      </c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4"/>
      <c r="AW7" s="24"/>
      <c r="AX7" s="24"/>
      <c r="AY7" s="22" t="s">
        <v>71</v>
      </c>
      <c r="AZ7" s="13">
        <f t="shared" si="7"/>
        <v>9</v>
      </c>
      <c r="BA7" s="13">
        <f t="shared" si="0"/>
        <v>0</v>
      </c>
      <c r="BB7" s="13">
        <f t="shared" si="1"/>
        <v>0</v>
      </c>
      <c r="BC7" s="13">
        <f t="shared" si="2"/>
        <v>0</v>
      </c>
      <c r="BD7" s="13">
        <f t="shared" si="3"/>
        <v>0</v>
      </c>
      <c r="BE7" s="13">
        <f t="shared" si="4"/>
        <v>0</v>
      </c>
      <c r="BF7" s="13">
        <f t="shared" si="5"/>
        <v>0</v>
      </c>
      <c r="BG7" s="13">
        <f t="shared" si="6"/>
        <v>15</v>
      </c>
      <c r="BH7" s="42"/>
    </row>
    <row r="8" spans="1:61" x14ac:dyDescent="0.35">
      <c r="A8" s="3" t="s">
        <v>54</v>
      </c>
      <c r="B8" s="16" t="s">
        <v>63</v>
      </c>
      <c r="C8" s="5">
        <v>13</v>
      </c>
      <c r="D8" s="22" t="s">
        <v>71</v>
      </c>
      <c r="E8" s="22" t="s">
        <v>71</v>
      </c>
      <c r="F8" s="22" t="s">
        <v>71</v>
      </c>
      <c r="G8" s="22" t="s">
        <v>71</v>
      </c>
      <c r="H8" s="22" t="s">
        <v>71</v>
      </c>
      <c r="I8" s="22" t="s">
        <v>71</v>
      </c>
      <c r="J8" s="22" t="s">
        <v>71</v>
      </c>
      <c r="K8" s="22" t="s">
        <v>71</v>
      </c>
      <c r="L8" s="22" t="s">
        <v>71</v>
      </c>
      <c r="M8" s="22" t="s">
        <v>71</v>
      </c>
      <c r="N8" s="22" t="s">
        <v>71</v>
      </c>
      <c r="O8" s="22" t="s">
        <v>71</v>
      </c>
      <c r="P8" s="22" t="s">
        <v>71</v>
      </c>
      <c r="Q8" s="22" t="s">
        <v>71</v>
      </c>
      <c r="R8" s="22" t="s">
        <v>71</v>
      </c>
      <c r="S8" s="22" t="s">
        <v>71</v>
      </c>
      <c r="T8" s="22" t="s">
        <v>71</v>
      </c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4"/>
      <c r="AW8" s="24"/>
      <c r="AX8" s="24"/>
      <c r="AY8" s="22" t="s">
        <v>71</v>
      </c>
      <c r="AZ8" s="13">
        <f t="shared" si="7"/>
        <v>9</v>
      </c>
      <c r="BA8" s="13">
        <f t="shared" si="0"/>
        <v>0</v>
      </c>
      <c r="BB8" s="13">
        <f t="shared" si="1"/>
        <v>0</v>
      </c>
      <c r="BC8" s="13">
        <f t="shared" si="2"/>
        <v>0</v>
      </c>
      <c r="BD8" s="13">
        <f t="shared" si="3"/>
        <v>0</v>
      </c>
      <c r="BE8" s="13">
        <f t="shared" si="4"/>
        <v>0</v>
      </c>
      <c r="BF8" s="13">
        <f t="shared" si="5"/>
        <v>0</v>
      </c>
      <c r="BG8" s="13">
        <f t="shared" si="6"/>
        <v>15</v>
      </c>
      <c r="BH8" s="42"/>
    </row>
    <row r="9" spans="1:61" x14ac:dyDescent="0.35">
      <c r="A9" s="3" t="s">
        <v>69</v>
      </c>
      <c r="B9" s="16" t="s">
        <v>63</v>
      </c>
      <c r="C9" s="5">
        <v>14</v>
      </c>
      <c r="D9" s="22" t="s">
        <v>71</v>
      </c>
      <c r="E9" s="22" t="s">
        <v>71</v>
      </c>
      <c r="F9" s="22" t="s">
        <v>71</v>
      </c>
      <c r="G9" s="22" t="s">
        <v>71</v>
      </c>
      <c r="H9" s="22" t="s">
        <v>71</v>
      </c>
      <c r="I9" s="22" t="s">
        <v>71</v>
      </c>
      <c r="J9" s="22" t="s">
        <v>71</v>
      </c>
      <c r="K9" s="22" t="s">
        <v>71</v>
      </c>
      <c r="L9" s="22" t="s">
        <v>71</v>
      </c>
      <c r="M9" s="22" t="s">
        <v>71</v>
      </c>
      <c r="N9" s="22" t="s">
        <v>71</v>
      </c>
      <c r="O9" s="22" t="s">
        <v>71</v>
      </c>
      <c r="P9" s="22" t="s">
        <v>71</v>
      </c>
      <c r="Q9" s="22" t="s">
        <v>71</v>
      </c>
      <c r="R9" s="22" t="s">
        <v>71</v>
      </c>
      <c r="S9" s="22" t="s">
        <v>71</v>
      </c>
      <c r="T9" s="22" t="s">
        <v>71</v>
      </c>
      <c r="U9" s="23"/>
      <c r="V9" s="23"/>
      <c r="W9" s="23"/>
      <c r="X9" s="23"/>
      <c r="Y9" s="23"/>
      <c r="Z9" s="23"/>
      <c r="AA9" s="23"/>
      <c r="AB9" s="23"/>
      <c r="AC9" s="23"/>
      <c r="AD9" s="29" t="s">
        <v>70</v>
      </c>
      <c r="AE9" s="29" t="s">
        <v>70</v>
      </c>
      <c r="AF9" s="31" t="s">
        <v>72</v>
      </c>
      <c r="AG9" s="31" t="s">
        <v>72</v>
      </c>
      <c r="AH9" s="31" t="s">
        <v>72</v>
      </c>
      <c r="AI9" s="31" t="s">
        <v>72</v>
      </c>
      <c r="AJ9" s="31" t="s">
        <v>72</v>
      </c>
      <c r="AK9" s="29" t="s">
        <v>70</v>
      </c>
      <c r="AL9" s="29" t="s">
        <v>70</v>
      </c>
      <c r="AM9" s="23"/>
      <c r="AN9" s="23"/>
      <c r="AO9" s="23"/>
      <c r="AP9" s="23"/>
      <c r="AQ9" s="23"/>
      <c r="AR9" s="23"/>
      <c r="AS9" s="23"/>
      <c r="AT9" s="23"/>
      <c r="AU9" s="23"/>
      <c r="AV9" s="24"/>
      <c r="AW9" s="24"/>
      <c r="AX9" s="24"/>
      <c r="AY9" s="22" t="s">
        <v>71</v>
      </c>
      <c r="AZ9" s="13">
        <f t="shared" si="7"/>
        <v>9</v>
      </c>
      <c r="BA9" s="13">
        <f t="shared" si="0"/>
        <v>2</v>
      </c>
      <c r="BB9" s="13">
        <f t="shared" si="1"/>
        <v>0</v>
      </c>
      <c r="BC9" s="13">
        <f t="shared" si="2"/>
        <v>0</v>
      </c>
      <c r="BD9" s="13">
        <f t="shared" si="3"/>
        <v>0</v>
      </c>
      <c r="BE9" s="13">
        <f t="shared" si="4"/>
        <v>2.5</v>
      </c>
      <c r="BF9" s="13">
        <f t="shared" si="5"/>
        <v>0</v>
      </c>
      <c r="BG9" s="13">
        <f t="shared" si="6"/>
        <v>10.5</v>
      </c>
      <c r="BH9" s="41">
        <f>SUM(BG9:BG15)</f>
        <v>84</v>
      </c>
    </row>
    <row r="10" spans="1:61" x14ac:dyDescent="0.35">
      <c r="A10" s="3" t="s">
        <v>55</v>
      </c>
      <c r="B10" s="16" t="s">
        <v>63</v>
      </c>
      <c r="C10" s="5">
        <v>15</v>
      </c>
      <c r="D10" s="22" t="s">
        <v>71</v>
      </c>
      <c r="E10" s="22" t="s">
        <v>71</v>
      </c>
      <c r="F10" s="22" t="s">
        <v>71</v>
      </c>
      <c r="G10" s="22" t="s">
        <v>71</v>
      </c>
      <c r="H10" s="22" t="s">
        <v>71</v>
      </c>
      <c r="I10" s="22" t="s">
        <v>71</v>
      </c>
      <c r="J10" s="22" t="s">
        <v>71</v>
      </c>
      <c r="K10" s="22" t="s">
        <v>71</v>
      </c>
      <c r="L10" s="22" t="s">
        <v>71</v>
      </c>
      <c r="M10" s="22" t="s">
        <v>71</v>
      </c>
      <c r="N10" s="22" t="s">
        <v>71</v>
      </c>
      <c r="O10" s="22" t="s">
        <v>71</v>
      </c>
      <c r="P10" s="22" t="s">
        <v>71</v>
      </c>
      <c r="Q10" s="22" t="s">
        <v>71</v>
      </c>
      <c r="R10" s="25" t="s">
        <v>70</v>
      </c>
      <c r="S10" s="25" t="s">
        <v>70</v>
      </c>
      <c r="T10" s="26" t="s">
        <v>57</v>
      </c>
      <c r="U10" s="26" t="s">
        <v>57</v>
      </c>
      <c r="V10" s="26" t="s">
        <v>57</v>
      </c>
      <c r="W10" s="26" t="s">
        <v>57</v>
      </c>
      <c r="X10" s="26" t="s">
        <v>57</v>
      </c>
      <c r="Y10" s="26" t="s">
        <v>57</v>
      </c>
      <c r="Z10" s="26" t="s">
        <v>57</v>
      </c>
      <c r="AA10" s="26" t="s">
        <v>57</v>
      </c>
      <c r="AB10" s="27" t="s">
        <v>59</v>
      </c>
      <c r="AC10" s="27" t="s">
        <v>59</v>
      </c>
      <c r="AD10" s="27" t="s">
        <v>59</v>
      </c>
      <c r="AE10" s="27" t="s">
        <v>59</v>
      </c>
      <c r="AF10" s="28" t="s">
        <v>48</v>
      </c>
      <c r="AG10" s="28" t="s">
        <v>48</v>
      </c>
      <c r="AH10" s="28" t="s">
        <v>48</v>
      </c>
      <c r="AI10" s="28" t="s">
        <v>48</v>
      </c>
      <c r="AJ10" s="27" t="s">
        <v>59</v>
      </c>
      <c r="AK10" s="27" t="s">
        <v>59</v>
      </c>
      <c r="AL10" s="27" t="s">
        <v>59</v>
      </c>
      <c r="AM10" s="27" t="s">
        <v>59</v>
      </c>
      <c r="AN10" s="29" t="s">
        <v>70</v>
      </c>
      <c r="AO10" s="29" t="s">
        <v>70</v>
      </c>
      <c r="AP10" s="23"/>
      <c r="AQ10" s="23"/>
      <c r="AR10" s="23"/>
      <c r="AS10" s="23"/>
      <c r="AT10" s="23"/>
      <c r="AU10" s="23"/>
      <c r="AV10" s="24"/>
      <c r="AW10" s="24"/>
      <c r="AX10" s="24"/>
      <c r="AY10" s="22" t="s">
        <v>71</v>
      </c>
      <c r="AZ10" s="13">
        <f t="shared" si="7"/>
        <v>7.5</v>
      </c>
      <c r="BA10" s="13">
        <f t="shared" si="0"/>
        <v>2</v>
      </c>
      <c r="BB10" s="13">
        <f t="shared" si="1"/>
        <v>4</v>
      </c>
      <c r="BC10" s="13">
        <f t="shared" si="2"/>
        <v>2</v>
      </c>
      <c r="BD10" s="13">
        <f t="shared" si="3"/>
        <v>4</v>
      </c>
      <c r="BE10" s="13">
        <f t="shared" si="4"/>
        <v>0</v>
      </c>
      <c r="BF10" s="13">
        <f t="shared" si="5"/>
        <v>0</v>
      </c>
      <c r="BG10" s="13">
        <f t="shared" si="6"/>
        <v>4.5</v>
      </c>
      <c r="BH10" s="42"/>
    </row>
    <row r="11" spans="1:61" x14ac:dyDescent="0.35">
      <c r="A11" s="3" t="s">
        <v>50</v>
      </c>
      <c r="B11" s="16" t="s">
        <v>63</v>
      </c>
      <c r="C11" s="5">
        <v>16</v>
      </c>
      <c r="D11" s="22" t="s">
        <v>71</v>
      </c>
      <c r="E11" s="22" t="s">
        <v>71</v>
      </c>
      <c r="F11" s="22" t="s">
        <v>71</v>
      </c>
      <c r="G11" s="22" t="s">
        <v>71</v>
      </c>
      <c r="H11" s="22" t="s">
        <v>71</v>
      </c>
      <c r="I11" s="22" t="s">
        <v>71</v>
      </c>
      <c r="J11" s="22" t="s">
        <v>71</v>
      </c>
      <c r="K11" s="22" t="s">
        <v>71</v>
      </c>
      <c r="L11" s="22" t="s">
        <v>71</v>
      </c>
      <c r="M11" s="22" t="s">
        <v>71</v>
      </c>
      <c r="N11" s="22" t="s">
        <v>71</v>
      </c>
      <c r="O11" s="22" t="s">
        <v>71</v>
      </c>
      <c r="P11" s="22" t="s">
        <v>71</v>
      </c>
      <c r="Q11" s="22" t="s">
        <v>71</v>
      </c>
      <c r="R11" s="22" t="s">
        <v>71</v>
      </c>
      <c r="S11" s="22" t="s">
        <v>71</v>
      </c>
      <c r="T11" s="22" t="s">
        <v>71</v>
      </c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4"/>
      <c r="AW11" s="24"/>
      <c r="AX11" s="24"/>
      <c r="AY11" s="22" t="s">
        <v>71</v>
      </c>
      <c r="AZ11" s="13">
        <f t="shared" si="7"/>
        <v>9</v>
      </c>
      <c r="BA11" s="13">
        <f t="shared" si="0"/>
        <v>0</v>
      </c>
      <c r="BB11" s="13">
        <f t="shared" si="1"/>
        <v>0</v>
      </c>
      <c r="BC11" s="13">
        <f t="shared" si="2"/>
        <v>0</v>
      </c>
      <c r="BD11" s="13">
        <f t="shared" si="3"/>
        <v>0</v>
      </c>
      <c r="BE11" s="13">
        <f t="shared" si="4"/>
        <v>0</v>
      </c>
      <c r="BF11" s="13">
        <f t="shared" si="5"/>
        <v>0</v>
      </c>
      <c r="BG11" s="13">
        <f t="shared" si="6"/>
        <v>15</v>
      </c>
      <c r="BH11" s="42"/>
    </row>
    <row r="12" spans="1:61" x14ac:dyDescent="0.35">
      <c r="A12" s="3" t="s">
        <v>51</v>
      </c>
      <c r="B12" s="16" t="s">
        <v>63</v>
      </c>
      <c r="C12" s="5">
        <v>17</v>
      </c>
      <c r="D12" s="22" t="s">
        <v>71</v>
      </c>
      <c r="E12" s="22" t="s">
        <v>71</v>
      </c>
      <c r="F12" s="22" t="s">
        <v>71</v>
      </c>
      <c r="G12" s="22" t="s">
        <v>71</v>
      </c>
      <c r="H12" s="22" t="s">
        <v>71</v>
      </c>
      <c r="I12" s="22" t="s">
        <v>71</v>
      </c>
      <c r="J12" s="22" t="s">
        <v>71</v>
      </c>
      <c r="K12" s="22" t="s">
        <v>71</v>
      </c>
      <c r="L12" s="22" t="s">
        <v>71</v>
      </c>
      <c r="M12" s="22" t="s">
        <v>71</v>
      </c>
      <c r="N12" s="22" t="s">
        <v>71</v>
      </c>
      <c r="O12" s="22" t="s">
        <v>71</v>
      </c>
      <c r="P12" s="22" t="s">
        <v>71</v>
      </c>
      <c r="Q12" s="22" t="s">
        <v>71</v>
      </c>
      <c r="R12" s="22" t="s">
        <v>71</v>
      </c>
      <c r="S12" s="22" t="s">
        <v>71</v>
      </c>
      <c r="T12" s="22" t="s">
        <v>71</v>
      </c>
      <c r="U12" s="23"/>
      <c r="V12" s="23"/>
      <c r="W12" s="23"/>
      <c r="X12" s="23"/>
      <c r="Y12" s="23"/>
      <c r="Z12" s="23"/>
      <c r="AA12" s="23"/>
      <c r="AB12" s="30"/>
      <c r="AC12" s="30"/>
      <c r="AD12" s="29" t="s">
        <v>70</v>
      </c>
      <c r="AE12" s="29" t="s">
        <v>70</v>
      </c>
      <c r="AF12" s="28" t="s">
        <v>48</v>
      </c>
      <c r="AG12" s="28" t="s">
        <v>48</v>
      </c>
      <c r="AH12" s="28" t="s">
        <v>48</v>
      </c>
      <c r="AI12" s="28" t="s">
        <v>48</v>
      </c>
      <c r="AJ12" s="28" t="s">
        <v>48</v>
      </c>
      <c r="AK12" s="28" t="s">
        <v>48</v>
      </c>
      <c r="AL12" s="28" t="s">
        <v>48</v>
      </c>
      <c r="AM12" s="28" t="s">
        <v>48</v>
      </c>
      <c r="AN12" s="29" t="s">
        <v>70</v>
      </c>
      <c r="AO12" s="29" t="s">
        <v>70</v>
      </c>
      <c r="AP12" s="23"/>
      <c r="AQ12" s="23"/>
      <c r="AR12" s="23"/>
      <c r="AS12" s="23"/>
      <c r="AT12" s="23"/>
      <c r="AU12" s="23"/>
      <c r="AV12" s="24"/>
      <c r="AW12" s="24"/>
      <c r="AX12" s="24"/>
      <c r="AY12" s="22" t="s">
        <v>71</v>
      </c>
      <c r="AZ12" s="13">
        <f t="shared" si="7"/>
        <v>9</v>
      </c>
      <c r="BA12" s="13">
        <f t="shared" si="0"/>
        <v>2</v>
      </c>
      <c r="BB12" s="13">
        <f t="shared" si="1"/>
        <v>0</v>
      </c>
      <c r="BC12" s="13">
        <f t="shared" si="2"/>
        <v>4</v>
      </c>
      <c r="BD12" s="13">
        <f t="shared" si="3"/>
        <v>0</v>
      </c>
      <c r="BE12" s="13">
        <f t="shared" si="4"/>
        <v>0</v>
      </c>
      <c r="BF12" s="13">
        <f t="shared" si="5"/>
        <v>0</v>
      </c>
      <c r="BG12" s="13">
        <f t="shared" si="6"/>
        <v>9</v>
      </c>
      <c r="BH12" s="42"/>
    </row>
    <row r="13" spans="1:61" x14ac:dyDescent="0.35">
      <c r="A13" s="18" t="s">
        <v>52</v>
      </c>
      <c r="B13" s="19" t="s">
        <v>63</v>
      </c>
      <c r="C13" s="20">
        <v>18</v>
      </c>
      <c r="D13" s="32" t="s">
        <v>71</v>
      </c>
      <c r="E13" s="32" t="s">
        <v>71</v>
      </c>
      <c r="F13" s="32" t="s">
        <v>71</v>
      </c>
      <c r="G13" s="32" t="s">
        <v>71</v>
      </c>
      <c r="H13" s="32" t="s">
        <v>71</v>
      </c>
      <c r="I13" s="32" t="s">
        <v>71</v>
      </c>
      <c r="J13" s="32" t="s">
        <v>71</v>
      </c>
      <c r="K13" s="32" t="s">
        <v>71</v>
      </c>
      <c r="L13" s="32" t="s">
        <v>71</v>
      </c>
      <c r="M13" s="32" t="s">
        <v>71</v>
      </c>
      <c r="N13" s="32" t="s">
        <v>71</v>
      </c>
      <c r="O13" s="32" t="s">
        <v>71</v>
      </c>
      <c r="P13" s="32" t="s">
        <v>71</v>
      </c>
      <c r="Q13" s="32" t="s">
        <v>71</v>
      </c>
      <c r="R13" s="32" t="s">
        <v>71</v>
      </c>
      <c r="S13" s="32" t="s">
        <v>71</v>
      </c>
      <c r="T13" s="32" t="s">
        <v>71</v>
      </c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2"/>
      <c r="AW13" s="32"/>
      <c r="AX13" s="32"/>
      <c r="AY13" s="32" t="s">
        <v>71</v>
      </c>
      <c r="AZ13" s="13">
        <f t="shared" si="7"/>
        <v>9</v>
      </c>
      <c r="BA13" s="13">
        <f t="shared" si="0"/>
        <v>0</v>
      </c>
      <c r="BB13" s="13">
        <f t="shared" si="1"/>
        <v>0</v>
      </c>
      <c r="BC13" s="13">
        <f t="shared" si="2"/>
        <v>0</v>
      </c>
      <c r="BD13" s="13">
        <f t="shared" si="3"/>
        <v>0</v>
      </c>
      <c r="BE13" s="13">
        <f t="shared" si="4"/>
        <v>0</v>
      </c>
      <c r="BF13" s="13">
        <f t="shared" si="5"/>
        <v>0</v>
      </c>
      <c r="BG13" s="13">
        <f t="shared" si="6"/>
        <v>15</v>
      </c>
      <c r="BH13" s="42"/>
    </row>
    <row r="14" spans="1:61" x14ac:dyDescent="0.35">
      <c r="A14" s="3" t="s">
        <v>53</v>
      </c>
      <c r="B14" s="16" t="s">
        <v>63</v>
      </c>
      <c r="C14" s="5">
        <v>19</v>
      </c>
      <c r="D14" s="22" t="s">
        <v>71</v>
      </c>
      <c r="E14" s="22" t="s">
        <v>71</v>
      </c>
      <c r="F14" s="22" t="s">
        <v>71</v>
      </c>
      <c r="G14" s="22" t="s">
        <v>71</v>
      </c>
      <c r="H14" s="22" t="s">
        <v>71</v>
      </c>
      <c r="I14" s="22" t="s">
        <v>71</v>
      </c>
      <c r="J14" s="22" t="s">
        <v>71</v>
      </c>
      <c r="K14" s="22" t="s">
        <v>71</v>
      </c>
      <c r="L14" s="22" t="s">
        <v>71</v>
      </c>
      <c r="M14" s="22" t="s">
        <v>71</v>
      </c>
      <c r="N14" s="22" t="s">
        <v>71</v>
      </c>
      <c r="O14" s="22" t="s">
        <v>71</v>
      </c>
      <c r="P14" s="22" t="s">
        <v>71</v>
      </c>
      <c r="Q14" s="22" t="s">
        <v>71</v>
      </c>
      <c r="R14" s="22" t="s">
        <v>71</v>
      </c>
      <c r="S14" s="22" t="s">
        <v>71</v>
      </c>
      <c r="T14" s="22" t="s">
        <v>71</v>
      </c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4"/>
      <c r="AW14" s="24"/>
      <c r="AX14" s="24"/>
      <c r="AY14" s="22" t="s">
        <v>71</v>
      </c>
      <c r="AZ14" s="13">
        <f t="shared" si="7"/>
        <v>9</v>
      </c>
      <c r="BA14" s="13">
        <f t="shared" si="0"/>
        <v>0</v>
      </c>
      <c r="BB14" s="13">
        <f t="shared" si="1"/>
        <v>0</v>
      </c>
      <c r="BC14" s="13">
        <f t="shared" si="2"/>
        <v>0</v>
      </c>
      <c r="BD14" s="13">
        <f t="shared" si="3"/>
        <v>0</v>
      </c>
      <c r="BE14" s="13">
        <f t="shared" si="4"/>
        <v>0</v>
      </c>
      <c r="BF14" s="13">
        <f t="shared" si="5"/>
        <v>0</v>
      </c>
      <c r="BG14" s="13">
        <f t="shared" si="6"/>
        <v>15</v>
      </c>
      <c r="BH14" s="42"/>
    </row>
    <row r="15" spans="1:61" x14ac:dyDescent="0.35">
      <c r="A15" s="3" t="s">
        <v>54</v>
      </c>
      <c r="B15" s="16" t="s">
        <v>63</v>
      </c>
      <c r="C15" s="5">
        <v>20</v>
      </c>
      <c r="D15" s="22" t="s">
        <v>71</v>
      </c>
      <c r="E15" s="22" t="s">
        <v>71</v>
      </c>
      <c r="F15" s="22" t="s">
        <v>71</v>
      </c>
      <c r="G15" s="22" t="s">
        <v>71</v>
      </c>
      <c r="H15" s="22" t="s">
        <v>71</v>
      </c>
      <c r="I15" s="22" t="s">
        <v>71</v>
      </c>
      <c r="J15" s="22" t="s">
        <v>71</v>
      </c>
      <c r="K15" s="22" t="s">
        <v>71</v>
      </c>
      <c r="L15" s="22" t="s">
        <v>71</v>
      </c>
      <c r="M15" s="22" t="s">
        <v>71</v>
      </c>
      <c r="N15" s="22" t="s">
        <v>71</v>
      </c>
      <c r="O15" s="22" t="s">
        <v>71</v>
      </c>
      <c r="P15" s="22" t="s">
        <v>71</v>
      </c>
      <c r="Q15" s="22" t="s">
        <v>71</v>
      </c>
      <c r="R15" s="22" t="s">
        <v>71</v>
      </c>
      <c r="S15" s="22" t="s">
        <v>71</v>
      </c>
      <c r="T15" s="22" t="s">
        <v>71</v>
      </c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4"/>
      <c r="AW15" s="24"/>
      <c r="AX15" s="24"/>
      <c r="AY15" s="22" t="s">
        <v>71</v>
      </c>
      <c r="AZ15" s="13">
        <f t="shared" si="7"/>
        <v>9</v>
      </c>
      <c r="BA15" s="13">
        <f t="shared" si="0"/>
        <v>0</v>
      </c>
      <c r="BB15" s="13">
        <f t="shared" si="1"/>
        <v>0</v>
      </c>
      <c r="BC15" s="13">
        <f t="shared" si="2"/>
        <v>0</v>
      </c>
      <c r="BD15" s="13">
        <f t="shared" si="3"/>
        <v>0</v>
      </c>
      <c r="BE15" s="13">
        <f t="shared" si="4"/>
        <v>0</v>
      </c>
      <c r="BF15" s="13">
        <f t="shared" si="5"/>
        <v>0</v>
      </c>
      <c r="BG15" s="13">
        <f t="shared" si="6"/>
        <v>15</v>
      </c>
      <c r="BH15" s="42"/>
    </row>
    <row r="16" spans="1:61" x14ac:dyDescent="0.35">
      <c r="A16" s="18" t="s">
        <v>69</v>
      </c>
      <c r="B16" s="19" t="s">
        <v>63</v>
      </c>
      <c r="C16" s="20">
        <v>21</v>
      </c>
      <c r="D16" s="32" t="s">
        <v>71</v>
      </c>
      <c r="E16" s="32" t="s">
        <v>71</v>
      </c>
      <c r="F16" s="32" t="s">
        <v>71</v>
      </c>
      <c r="G16" s="32" t="s">
        <v>71</v>
      </c>
      <c r="H16" s="32" t="s">
        <v>71</v>
      </c>
      <c r="I16" s="32" t="s">
        <v>71</v>
      </c>
      <c r="J16" s="32" t="s">
        <v>71</v>
      </c>
      <c r="K16" s="32" t="s">
        <v>71</v>
      </c>
      <c r="L16" s="32" t="s">
        <v>71</v>
      </c>
      <c r="M16" s="32" t="s">
        <v>71</v>
      </c>
      <c r="N16" s="32" t="s">
        <v>71</v>
      </c>
      <c r="O16" s="32" t="s">
        <v>71</v>
      </c>
      <c r="P16" s="32" t="s">
        <v>71</v>
      </c>
      <c r="Q16" s="32" t="s">
        <v>71</v>
      </c>
      <c r="R16" s="32" t="s">
        <v>71</v>
      </c>
      <c r="S16" s="32" t="s">
        <v>71</v>
      </c>
      <c r="T16" s="32" t="s">
        <v>71</v>
      </c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2"/>
      <c r="AW16" s="32"/>
      <c r="AX16" s="32"/>
      <c r="AY16" s="32" t="s">
        <v>71</v>
      </c>
      <c r="AZ16" s="13">
        <f t="shared" si="7"/>
        <v>9</v>
      </c>
      <c r="BA16" s="13">
        <f t="shared" si="0"/>
        <v>0</v>
      </c>
      <c r="BB16" s="13">
        <f t="shared" si="1"/>
        <v>0</v>
      </c>
      <c r="BC16" s="13">
        <f t="shared" si="2"/>
        <v>0</v>
      </c>
      <c r="BD16" s="13">
        <f t="shared" si="3"/>
        <v>0</v>
      </c>
      <c r="BE16" s="13">
        <f t="shared" si="4"/>
        <v>0</v>
      </c>
      <c r="BF16" s="13">
        <f t="shared" si="5"/>
        <v>0</v>
      </c>
      <c r="BG16" s="13">
        <f t="shared" si="6"/>
        <v>15</v>
      </c>
      <c r="BH16" s="41">
        <f>SUM(BG16:BG22)</f>
        <v>84.5</v>
      </c>
    </row>
    <row r="17" spans="1:60" x14ac:dyDescent="0.35">
      <c r="A17" s="3" t="s">
        <v>55</v>
      </c>
      <c r="B17" s="16" t="s">
        <v>63</v>
      </c>
      <c r="C17" s="5">
        <v>22</v>
      </c>
      <c r="D17" s="22" t="s">
        <v>71</v>
      </c>
      <c r="E17" s="22" t="s">
        <v>71</v>
      </c>
      <c r="F17" s="22" t="s">
        <v>71</v>
      </c>
      <c r="G17" s="22" t="s">
        <v>71</v>
      </c>
      <c r="H17" s="22" t="s">
        <v>71</v>
      </c>
      <c r="I17" s="22" t="s">
        <v>71</v>
      </c>
      <c r="J17" s="22" t="s">
        <v>71</v>
      </c>
      <c r="K17" s="22" t="s">
        <v>71</v>
      </c>
      <c r="L17" s="22" t="s">
        <v>71</v>
      </c>
      <c r="M17" s="22" t="s">
        <v>71</v>
      </c>
      <c r="N17" s="22" t="s">
        <v>71</v>
      </c>
      <c r="O17" s="22" t="s">
        <v>71</v>
      </c>
      <c r="P17" s="22" t="s">
        <v>71</v>
      </c>
      <c r="Q17" s="22" t="s">
        <v>71</v>
      </c>
      <c r="R17" s="25" t="s">
        <v>70</v>
      </c>
      <c r="S17" s="25" t="s">
        <v>70</v>
      </c>
      <c r="T17" s="26" t="s">
        <v>57</v>
      </c>
      <c r="U17" s="26" t="s">
        <v>57</v>
      </c>
      <c r="V17" s="26" t="s">
        <v>57</v>
      </c>
      <c r="W17" s="26" t="s">
        <v>57</v>
      </c>
      <c r="X17" s="26" t="s">
        <v>57</v>
      </c>
      <c r="Y17" s="26" t="s">
        <v>57</v>
      </c>
      <c r="Z17" s="26" t="s">
        <v>57</v>
      </c>
      <c r="AA17" s="26" t="s">
        <v>57</v>
      </c>
      <c r="AB17" s="27" t="s">
        <v>59</v>
      </c>
      <c r="AC17" s="27" t="s">
        <v>59</v>
      </c>
      <c r="AD17" s="27" t="s">
        <v>59</v>
      </c>
      <c r="AE17" s="27" t="s">
        <v>59</v>
      </c>
      <c r="AF17" s="28" t="s">
        <v>48</v>
      </c>
      <c r="AG17" s="28" t="s">
        <v>48</v>
      </c>
      <c r="AH17" s="28" t="s">
        <v>48</v>
      </c>
      <c r="AI17" s="28" t="s">
        <v>48</v>
      </c>
      <c r="AJ17" s="27" t="s">
        <v>59</v>
      </c>
      <c r="AK17" s="27" t="s">
        <v>59</v>
      </c>
      <c r="AL17" s="27" t="s">
        <v>59</v>
      </c>
      <c r="AM17" s="27" t="s">
        <v>59</v>
      </c>
      <c r="AN17" s="29" t="s">
        <v>70</v>
      </c>
      <c r="AO17" s="29" t="s">
        <v>70</v>
      </c>
      <c r="AP17" s="23"/>
      <c r="AQ17" s="23"/>
      <c r="AR17" s="23"/>
      <c r="AS17" s="23"/>
      <c r="AT17" s="23"/>
      <c r="AU17" s="23"/>
      <c r="AV17" s="24"/>
      <c r="AW17" s="24"/>
      <c r="AX17" s="24"/>
      <c r="AY17" s="22" t="s">
        <v>71</v>
      </c>
      <c r="AZ17" s="13">
        <f t="shared" si="7"/>
        <v>7.5</v>
      </c>
      <c r="BA17" s="13">
        <f t="shared" si="0"/>
        <v>2</v>
      </c>
      <c r="BB17" s="13">
        <f t="shared" si="1"/>
        <v>4</v>
      </c>
      <c r="BC17" s="13">
        <f t="shared" si="2"/>
        <v>2</v>
      </c>
      <c r="BD17" s="13">
        <f t="shared" si="3"/>
        <v>4</v>
      </c>
      <c r="BE17" s="13">
        <f t="shared" si="4"/>
        <v>0</v>
      </c>
      <c r="BF17" s="13">
        <f t="shared" si="5"/>
        <v>0</v>
      </c>
      <c r="BG17" s="13">
        <f t="shared" si="6"/>
        <v>4.5</v>
      </c>
      <c r="BH17" s="42"/>
    </row>
    <row r="18" spans="1:60" x14ac:dyDescent="0.35">
      <c r="A18" s="3" t="s">
        <v>50</v>
      </c>
      <c r="B18" s="16" t="s">
        <v>63</v>
      </c>
      <c r="C18" s="5">
        <v>23</v>
      </c>
      <c r="D18" s="22" t="s">
        <v>71</v>
      </c>
      <c r="E18" s="22" t="s">
        <v>71</v>
      </c>
      <c r="F18" s="22" t="s">
        <v>71</v>
      </c>
      <c r="G18" s="22" t="s">
        <v>71</v>
      </c>
      <c r="H18" s="22" t="s">
        <v>71</v>
      </c>
      <c r="I18" s="22" t="s">
        <v>71</v>
      </c>
      <c r="J18" s="22" t="s">
        <v>71</v>
      </c>
      <c r="K18" s="22" t="s">
        <v>71</v>
      </c>
      <c r="L18" s="22" t="s">
        <v>71</v>
      </c>
      <c r="M18" s="22" t="s">
        <v>71</v>
      </c>
      <c r="N18" s="22" t="s">
        <v>71</v>
      </c>
      <c r="O18" s="22" t="s">
        <v>71</v>
      </c>
      <c r="P18" s="22" t="s">
        <v>71</v>
      </c>
      <c r="Q18" s="22" t="s">
        <v>71</v>
      </c>
      <c r="R18" s="22" t="s">
        <v>71</v>
      </c>
      <c r="S18" s="22" t="s">
        <v>71</v>
      </c>
      <c r="T18" s="22" t="s">
        <v>71</v>
      </c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4"/>
      <c r="AW18" s="24"/>
      <c r="AX18" s="24"/>
      <c r="AY18" s="22" t="s">
        <v>71</v>
      </c>
      <c r="AZ18" s="13">
        <f t="shared" si="7"/>
        <v>9</v>
      </c>
      <c r="BA18" s="13">
        <f t="shared" si="0"/>
        <v>0</v>
      </c>
      <c r="BB18" s="13">
        <f t="shared" si="1"/>
        <v>0</v>
      </c>
      <c r="BC18" s="13">
        <f t="shared" si="2"/>
        <v>0</v>
      </c>
      <c r="BD18" s="13">
        <f t="shared" si="3"/>
        <v>0</v>
      </c>
      <c r="BE18" s="13">
        <f t="shared" si="4"/>
        <v>0</v>
      </c>
      <c r="BF18" s="13">
        <f t="shared" si="5"/>
        <v>0</v>
      </c>
      <c r="BG18" s="13">
        <f t="shared" si="6"/>
        <v>15</v>
      </c>
      <c r="BH18" s="42"/>
    </row>
    <row r="19" spans="1:60" x14ac:dyDescent="0.35">
      <c r="A19" s="3" t="s">
        <v>51</v>
      </c>
      <c r="B19" s="16" t="s">
        <v>63</v>
      </c>
      <c r="C19" s="5">
        <v>24</v>
      </c>
      <c r="D19" s="22" t="s">
        <v>71</v>
      </c>
      <c r="E19" s="22" t="s">
        <v>71</v>
      </c>
      <c r="F19" s="22" t="s">
        <v>71</v>
      </c>
      <c r="G19" s="22" t="s">
        <v>71</v>
      </c>
      <c r="H19" s="22" t="s">
        <v>71</v>
      </c>
      <c r="I19" s="22" t="s">
        <v>71</v>
      </c>
      <c r="J19" s="22" t="s">
        <v>71</v>
      </c>
      <c r="K19" s="22" t="s">
        <v>71</v>
      </c>
      <c r="L19" s="22" t="s">
        <v>71</v>
      </c>
      <c r="M19" s="22" t="s">
        <v>71</v>
      </c>
      <c r="N19" s="22" t="s">
        <v>71</v>
      </c>
      <c r="O19" s="22" t="s">
        <v>71</v>
      </c>
      <c r="P19" s="22" t="s">
        <v>71</v>
      </c>
      <c r="Q19" s="22" t="s">
        <v>71</v>
      </c>
      <c r="R19" s="22" t="s">
        <v>71</v>
      </c>
      <c r="S19" s="22" t="s">
        <v>71</v>
      </c>
      <c r="T19" s="22" t="s">
        <v>71</v>
      </c>
      <c r="U19" s="23"/>
      <c r="V19" s="23"/>
      <c r="W19" s="23"/>
      <c r="X19" s="23"/>
      <c r="Y19" s="23"/>
      <c r="Z19" s="23"/>
      <c r="AA19" s="23"/>
      <c r="AB19" s="30"/>
      <c r="AC19" s="30"/>
      <c r="AD19" s="29" t="s">
        <v>70</v>
      </c>
      <c r="AE19" s="29" t="s">
        <v>70</v>
      </c>
      <c r="AF19" s="28" t="s">
        <v>48</v>
      </c>
      <c r="AG19" s="28" t="s">
        <v>48</v>
      </c>
      <c r="AH19" s="28" t="s">
        <v>48</v>
      </c>
      <c r="AI19" s="28" t="s">
        <v>48</v>
      </c>
      <c r="AJ19" s="28" t="s">
        <v>48</v>
      </c>
      <c r="AK19" s="28" t="s">
        <v>48</v>
      </c>
      <c r="AL19" s="28" t="s">
        <v>48</v>
      </c>
      <c r="AM19" s="28" t="s">
        <v>48</v>
      </c>
      <c r="AN19" s="29" t="s">
        <v>70</v>
      </c>
      <c r="AO19" s="29" t="s">
        <v>70</v>
      </c>
      <c r="AP19" s="23"/>
      <c r="AQ19" s="23"/>
      <c r="AR19" s="23"/>
      <c r="AS19" s="23"/>
      <c r="AT19" s="23"/>
      <c r="AU19" s="23"/>
      <c r="AV19" s="24"/>
      <c r="AW19" s="24"/>
      <c r="AX19" s="24"/>
      <c r="AY19" s="22" t="s">
        <v>71</v>
      </c>
      <c r="AZ19" s="13">
        <f t="shared" si="7"/>
        <v>9</v>
      </c>
      <c r="BA19" s="13">
        <f t="shared" si="0"/>
        <v>2</v>
      </c>
      <c r="BB19" s="13">
        <f t="shared" si="1"/>
        <v>0</v>
      </c>
      <c r="BC19" s="13">
        <f t="shared" si="2"/>
        <v>4</v>
      </c>
      <c r="BD19" s="13">
        <f t="shared" si="3"/>
        <v>0</v>
      </c>
      <c r="BE19" s="13">
        <f t="shared" si="4"/>
        <v>0</v>
      </c>
      <c r="BF19" s="13">
        <f t="shared" si="5"/>
        <v>0</v>
      </c>
      <c r="BG19" s="13">
        <f t="shared" si="6"/>
        <v>9</v>
      </c>
      <c r="BH19" s="42"/>
    </row>
    <row r="20" spans="1:60" x14ac:dyDescent="0.35">
      <c r="A20" s="3" t="s">
        <v>52</v>
      </c>
      <c r="B20" s="16" t="s">
        <v>63</v>
      </c>
      <c r="C20" s="5">
        <v>25</v>
      </c>
      <c r="D20" s="22" t="s">
        <v>71</v>
      </c>
      <c r="E20" s="22" t="s">
        <v>71</v>
      </c>
      <c r="F20" s="22" t="s">
        <v>71</v>
      </c>
      <c r="G20" s="22" t="s">
        <v>71</v>
      </c>
      <c r="H20" s="22" t="s">
        <v>71</v>
      </c>
      <c r="I20" s="22" t="s">
        <v>71</v>
      </c>
      <c r="J20" s="22" t="s">
        <v>71</v>
      </c>
      <c r="K20" s="22" t="s">
        <v>71</v>
      </c>
      <c r="L20" s="22" t="s">
        <v>71</v>
      </c>
      <c r="M20" s="22" t="s">
        <v>71</v>
      </c>
      <c r="N20" s="22" t="s">
        <v>71</v>
      </c>
      <c r="O20" s="22" t="s">
        <v>71</v>
      </c>
      <c r="P20" s="22" t="s">
        <v>71</v>
      </c>
      <c r="Q20" s="22" t="s">
        <v>71</v>
      </c>
      <c r="R20" s="22" t="s">
        <v>71</v>
      </c>
      <c r="S20" s="22" t="s">
        <v>71</v>
      </c>
      <c r="T20" s="22" t="s">
        <v>71</v>
      </c>
      <c r="U20" s="23"/>
      <c r="V20" s="23"/>
      <c r="W20" s="23"/>
      <c r="X20" s="23"/>
      <c r="Y20" s="23"/>
      <c r="Z20" s="29" t="s">
        <v>70</v>
      </c>
      <c r="AA20" s="29" t="s">
        <v>70</v>
      </c>
      <c r="AB20" s="31" t="s">
        <v>72</v>
      </c>
      <c r="AC20" s="31" t="s">
        <v>72</v>
      </c>
      <c r="AD20" s="31" t="s">
        <v>72</v>
      </c>
      <c r="AE20" s="31" t="s">
        <v>72</v>
      </c>
      <c r="AF20" s="29" t="s">
        <v>70</v>
      </c>
      <c r="AG20" s="29" t="s">
        <v>70</v>
      </c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4"/>
      <c r="AW20" s="24"/>
      <c r="AX20" s="24"/>
      <c r="AY20" s="22" t="s">
        <v>71</v>
      </c>
      <c r="AZ20" s="13">
        <f t="shared" si="7"/>
        <v>9</v>
      </c>
      <c r="BA20" s="13">
        <f t="shared" si="0"/>
        <v>2</v>
      </c>
      <c r="BB20" s="13">
        <f t="shared" si="1"/>
        <v>0</v>
      </c>
      <c r="BC20" s="13">
        <f t="shared" si="2"/>
        <v>0</v>
      </c>
      <c r="BD20" s="13">
        <f t="shared" si="3"/>
        <v>0</v>
      </c>
      <c r="BE20" s="13">
        <f t="shared" si="4"/>
        <v>2</v>
      </c>
      <c r="BF20" s="13">
        <f t="shared" si="5"/>
        <v>0</v>
      </c>
      <c r="BG20" s="13">
        <f t="shared" si="6"/>
        <v>11</v>
      </c>
      <c r="BH20" s="42"/>
    </row>
    <row r="21" spans="1:60" x14ac:dyDescent="0.35">
      <c r="A21" s="3" t="s">
        <v>53</v>
      </c>
      <c r="B21" s="16" t="s">
        <v>63</v>
      </c>
      <c r="C21" s="5">
        <v>26</v>
      </c>
      <c r="D21" s="22" t="s">
        <v>71</v>
      </c>
      <c r="E21" s="22" t="s">
        <v>71</v>
      </c>
      <c r="F21" s="22" t="s">
        <v>71</v>
      </c>
      <c r="G21" s="22" t="s">
        <v>71</v>
      </c>
      <c r="H21" s="22" t="s">
        <v>71</v>
      </c>
      <c r="I21" s="22" t="s">
        <v>71</v>
      </c>
      <c r="J21" s="22" t="s">
        <v>71</v>
      </c>
      <c r="K21" s="22" t="s">
        <v>71</v>
      </c>
      <c r="L21" s="22" t="s">
        <v>71</v>
      </c>
      <c r="M21" s="22" t="s">
        <v>71</v>
      </c>
      <c r="N21" s="22" t="s">
        <v>71</v>
      </c>
      <c r="O21" s="22" t="s">
        <v>71</v>
      </c>
      <c r="P21" s="22" t="s">
        <v>71</v>
      </c>
      <c r="Q21" s="22" t="s">
        <v>71</v>
      </c>
      <c r="R21" s="22" t="s">
        <v>71</v>
      </c>
      <c r="S21" s="22" t="s">
        <v>71</v>
      </c>
      <c r="T21" s="22" t="s">
        <v>71</v>
      </c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4"/>
      <c r="AW21" s="24"/>
      <c r="AX21" s="24"/>
      <c r="AY21" s="22" t="s">
        <v>71</v>
      </c>
      <c r="AZ21" s="13">
        <f t="shared" si="7"/>
        <v>9</v>
      </c>
      <c r="BA21" s="13">
        <f t="shared" si="0"/>
        <v>0</v>
      </c>
      <c r="BB21" s="13">
        <f t="shared" si="1"/>
        <v>0</v>
      </c>
      <c r="BC21" s="13">
        <f t="shared" si="2"/>
        <v>0</v>
      </c>
      <c r="BD21" s="13">
        <f t="shared" si="3"/>
        <v>0</v>
      </c>
      <c r="BE21" s="13">
        <f t="shared" si="4"/>
        <v>0</v>
      </c>
      <c r="BF21" s="13">
        <f t="shared" si="5"/>
        <v>0</v>
      </c>
      <c r="BG21" s="13">
        <f t="shared" si="6"/>
        <v>15</v>
      </c>
      <c r="BH21" s="42"/>
    </row>
    <row r="22" spans="1:60" x14ac:dyDescent="0.35">
      <c r="A22" s="3" t="s">
        <v>54</v>
      </c>
      <c r="B22" s="16" t="s">
        <v>63</v>
      </c>
      <c r="C22" s="5">
        <v>27</v>
      </c>
      <c r="D22" s="22" t="s">
        <v>71</v>
      </c>
      <c r="E22" s="22" t="s">
        <v>71</v>
      </c>
      <c r="F22" s="22" t="s">
        <v>71</v>
      </c>
      <c r="G22" s="22" t="s">
        <v>71</v>
      </c>
      <c r="H22" s="22" t="s">
        <v>71</v>
      </c>
      <c r="I22" s="22" t="s">
        <v>71</v>
      </c>
      <c r="J22" s="22" t="s">
        <v>71</v>
      </c>
      <c r="K22" s="22" t="s">
        <v>71</v>
      </c>
      <c r="L22" s="22" t="s">
        <v>71</v>
      </c>
      <c r="M22" s="22" t="s">
        <v>71</v>
      </c>
      <c r="N22" s="22" t="s">
        <v>71</v>
      </c>
      <c r="O22" s="22" t="s">
        <v>71</v>
      </c>
      <c r="P22" s="22" t="s">
        <v>71</v>
      </c>
      <c r="Q22" s="22" t="s">
        <v>71</v>
      </c>
      <c r="R22" s="22" t="s">
        <v>71</v>
      </c>
      <c r="S22" s="22" t="s">
        <v>71</v>
      </c>
      <c r="T22" s="22" t="s">
        <v>71</v>
      </c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4"/>
      <c r="AW22" s="24"/>
      <c r="AX22" s="24"/>
      <c r="AY22" s="22" t="s">
        <v>71</v>
      </c>
      <c r="AZ22" s="13">
        <f t="shared" si="7"/>
        <v>9</v>
      </c>
      <c r="BA22" s="13">
        <f t="shared" si="0"/>
        <v>0</v>
      </c>
      <c r="BB22" s="13">
        <f t="shared" si="1"/>
        <v>0</v>
      </c>
      <c r="BC22" s="13">
        <f t="shared" si="2"/>
        <v>0</v>
      </c>
      <c r="BD22" s="13">
        <f t="shared" si="3"/>
        <v>0</v>
      </c>
      <c r="BE22" s="13">
        <f t="shared" si="4"/>
        <v>0</v>
      </c>
      <c r="BF22" s="13">
        <f t="shared" si="5"/>
        <v>0</v>
      </c>
      <c r="BG22" s="13">
        <f t="shared" si="6"/>
        <v>15</v>
      </c>
      <c r="BH22" s="42"/>
    </row>
    <row r="23" spans="1:60" x14ac:dyDescent="0.35">
      <c r="A23" s="3" t="s">
        <v>69</v>
      </c>
      <c r="B23" s="16" t="s">
        <v>63</v>
      </c>
      <c r="C23" s="5">
        <v>28</v>
      </c>
      <c r="D23" s="22" t="s">
        <v>71</v>
      </c>
      <c r="E23" s="22" t="s">
        <v>71</v>
      </c>
      <c r="F23" s="22" t="s">
        <v>71</v>
      </c>
      <c r="G23" s="22" t="s">
        <v>71</v>
      </c>
      <c r="H23" s="22" t="s">
        <v>71</v>
      </c>
      <c r="I23" s="22" t="s">
        <v>71</v>
      </c>
      <c r="J23" s="22" t="s">
        <v>71</v>
      </c>
      <c r="K23" s="22" t="s">
        <v>71</v>
      </c>
      <c r="L23" s="22" t="s">
        <v>71</v>
      </c>
      <c r="M23" s="22" t="s">
        <v>71</v>
      </c>
      <c r="N23" s="22" t="s">
        <v>71</v>
      </c>
      <c r="O23" s="22" t="s">
        <v>71</v>
      </c>
      <c r="P23" s="22" t="s">
        <v>71</v>
      </c>
      <c r="Q23" s="22" t="s">
        <v>71</v>
      </c>
      <c r="R23" s="22" t="s">
        <v>71</v>
      </c>
      <c r="S23" s="22" t="s">
        <v>71</v>
      </c>
      <c r="T23" s="22" t="s">
        <v>71</v>
      </c>
      <c r="U23" s="23"/>
      <c r="V23" s="23"/>
      <c r="W23" s="23"/>
      <c r="X23" s="23"/>
      <c r="Y23" s="23"/>
      <c r="Z23" s="23"/>
      <c r="AA23" s="23"/>
      <c r="AB23" s="23"/>
      <c r="AC23" s="23"/>
      <c r="AD23" s="29" t="s">
        <v>70</v>
      </c>
      <c r="AE23" s="29" t="s">
        <v>70</v>
      </c>
      <c r="AF23" s="31" t="s">
        <v>72</v>
      </c>
      <c r="AG23" s="31" t="s">
        <v>72</v>
      </c>
      <c r="AH23" s="31" t="s">
        <v>72</v>
      </c>
      <c r="AI23" s="31" t="s">
        <v>72</v>
      </c>
      <c r="AJ23" s="31" t="s">
        <v>72</v>
      </c>
      <c r="AK23" s="31" t="s">
        <v>72</v>
      </c>
      <c r="AL23" s="31" t="s">
        <v>72</v>
      </c>
      <c r="AM23" s="31" t="s">
        <v>72</v>
      </c>
      <c r="AN23" s="31" t="s">
        <v>72</v>
      </c>
      <c r="AO23" s="31" t="s">
        <v>72</v>
      </c>
      <c r="AP23" s="31" t="s">
        <v>72</v>
      </c>
      <c r="AQ23" s="31" t="s">
        <v>72</v>
      </c>
      <c r="AR23" s="29" t="s">
        <v>70</v>
      </c>
      <c r="AS23" s="29" t="s">
        <v>70</v>
      </c>
      <c r="AT23" s="23"/>
      <c r="AU23" s="23"/>
      <c r="AV23" s="24"/>
      <c r="AW23" s="24"/>
      <c r="AX23" s="24"/>
      <c r="AY23" s="22" t="s">
        <v>71</v>
      </c>
      <c r="AZ23" s="13">
        <f t="shared" si="7"/>
        <v>9</v>
      </c>
      <c r="BA23" s="13">
        <f t="shared" si="0"/>
        <v>2</v>
      </c>
      <c r="BB23" s="13">
        <f t="shared" si="1"/>
        <v>0</v>
      </c>
      <c r="BC23" s="13">
        <f t="shared" si="2"/>
        <v>0</v>
      </c>
      <c r="BD23" s="13">
        <f t="shared" si="3"/>
        <v>0</v>
      </c>
      <c r="BE23" s="13">
        <f t="shared" si="4"/>
        <v>6</v>
      </c>
      <c r="BF23" s="13">
        <f t="shared" si="5"/>
        <v>0</v>
      </c>
      <c r="BG23" s="13">
        <f t="shared" si="6"/>
        <v>7</v>
      </c>
      <c r="BH23" s="41">
        <f>SUM(BG23:BG29)</f>
        <v>82.5</v>
      </c>
    </row>
    <row r="24" spans="1:60" x14ac:dyDescent="0.35">
      <c r="A24" s="3" t="s">
        <v>55</v>
      </c>
      <c r="B24" s="16" t="s">
        <v>63</v>
      </c>
      <c r="C24" s="5">
        <v>29</v>
      </c>
      <c r="D24" s="22" t="s">
        <v>71</v>
      </c>
      <c r="E24" s="22" t="s">
        <v>71</v>
      </c>
      <c r="F24" s="22" t="s">
        <v>71</v>
      </c>
      <c r="G24" s="22" t="s">
        <v>71</v>
      </c>
      <c r="H24" s="22" t="s">
        <v>71</v>
      </c>
      <c r="I24" s="22" t="s">
        <v>71</v>
      </c>
      <c r="J24" s="22" t="s">
        <v>71</v>
      </c>
      <c r="K24" s="22" t="s">
        <v>71</v>
      </c>
      <c r="L24" s="22" t="s">
        <v>71</v>
      </c>
      <c r="M24" s="22" t="s">
        <v>71</v>
      </c>
      <c r="N24" s="22" t="s">
        <v>71</v>
      </c>
      <c r="O24" s="22" t="s">
        <v>71</v>
      </c>
      <c r="P24" s="22" t="s">
        <v>71</v>
      </c>
      <c r="Q24" s="22" t="s">
        <v>71</v>
      </c>
      <c r="R24" s="25" t="s">
        <v>70</v>
      </c>
      <c r="S24" s="25" t="s">
        <v>70</v>
      </c>
      <c r="T24" s="26" t="s">
        <v>57</v>
      </c>
      <c r="U24" s="26" t="s">
        <v>57</v>
      </c>
      <c r="V24" s="26" t="s">
        <v>57</v>
      </c>
      <c r="W24" s="26" t="s">
        <v>57</v>
      </c>
      <c r="X24" s="26" t="s">
        <v>57</v>
      </c>
      <c r="Y24" s="26" t="s">
        <v>57</v>
      </c>
      <c r="Z24" s="26" t="s">
        <v>57</v>
      </c>
      <c r="AA24" s="26" t="s">
        <v>57</v>
      </c>
      <c r="AB24" s="27" t="s">
        <v>59</v>
      </c>
      <c r="AC24" s="27" t="s">
        <v>59</v>
      </c>
      <c r="AD24" s="27" t="s">
        <v>59</v>
      </c>
      <c r="AE24" s="27" t="s">
        <v>59</v>
      </c>
      <c r="AF24" s="28" t="s">
        <v>48</v>
      </c>
      <c r="AG24" s="28" t="s">
        <v>48</v>
      </c>
      <c r="AH24" s="28" t="s">
        <v>48</v>
      </c>
      <c r="AI24" s="28" t="s">
        <v>48</v>
      </c>
      <c r="AJ24" s="27" t="s">
        <v>59</v>
      </c>
      <c r="AK24" s="27" t="s">
        <v>59</v>
      </c>
      <c r="AL24" s="27" t="s">
        <v>59</v>
      </c>
      <c r="AM24" s="27" t="s">
        <v>59</v>
      </c>
      <c r="AN24" s="29" t="s">
        <v>70</v>
      </c>
      <c r="AO24" s="29" t="s">
        <v>70</v>
      </c>
      <c r="AP24" s="23"/>
      <c r="AQ24" s="23"/>
      <c r="AR24" s="23"/>
      <c r="AS24" s="23"/>
      <c r="AT24" s="23"/>
      <c r="AU24" s="23"/>
      <c r="AV24" s="24"/>
      <c r="AW24" s="24"/>
      <c r="AX24" s="24"/>
      <c r="AY24" s="22" t="s">
        <v>71</v>
      </c>
      <c r="AZ24" s="13">
        <f t="shared" si="7"/>
        <v>7.5</v>
      </c>
      <c r="BA24" s="13">
        <f t="shared" si="0"/>
        <v>2</v>
      </c>
      <c r="BB24" s="13">
        <f t="shared" si="1"/>
        <v>4</v>
      </c>
      <c r="BC24" s="13">
        <f t="shared" si="2"/>
        <v>2</v>
      </c>
      <c r="BD24" s="13">
        <f t="shared" si="3"/>
        <v>4</v>
      </c>
      <c r="BE24" s="13">
        <f t="shared" si="4"/>
        <v>0</v>
      </c>
      <c r="BF24" s="13">
        <f t="shared" si="5"/>
        <v>0</v>
      </c>
      <c r="BG24" s="13">
        <f t="shared" si="6"/>
        <v>4.5</v>
      </c>
      <c r="BH24" s="42"/>
    </row>
    <row r="25" spans="1:60" x14ac:dyDescent="0.35">
      <c r="A25" s="3" t="s">
        <v>50</v>
      </c>
      <c r="B25" s="16" t="s">
        <v>63</v>
      </c>
      <c r="C25" s="5">
        <v>30</v>
      </c>
      <c r="D25" s="22" t="s">
        <v>71</v>
      </c>
      <c r="E25" s="22" t="s">
        <v>71</v>
      </c>
      <c r="F25" s="22" t="s">
        <v>71</v>
      </c>
      <c r="G25" s="22" t="s">
        <v>71</v>
      </c>
      <c r="H25" s="22" t="s">
        <v>71</v>
      </c>
      <c r="I25" s="22" t="s">
        <v>71</v>
      </c>
      <c r="J25" s="22" t="s">
        <v>71</v>
      </c>
      <c r="K25" s="22" t="s">
        <v>71</v>
      </c>
      <c r="L25" s="22" t="s">
        <v>71</v>
      </c>
      <c r="M25" s="22" t="s">
        <v>71</v>
      </c>
      <c r="N25" s="22" t="s">
        <v>71</v>
      </c>
      <c r="O25" s="22" t="s">
        <v>71</v>
      </c>
      <c r="P25" s="22" t="s">
        <v>71</v>
      </c>
      <c r="Q25" s="22" t="s">
        <v>71</v>
      </c>
      <c r="R25" s="22" t="s">
        <v>71</v>
      </c>
      <c r="S25" s="22" t="s">
        <v>71</v>
      </c>
      <c r="T25" s="22" t="s">
        <v>71</v>
      </c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4"/>
      <c r="AW25" s="24"/>
      <c r="AX25" s="24"/>
      <c r="AY25" s="22" t="s">
        <v>71</v>
      </c>
      <c r="AZ25" s="13">
        <f t="shared" si="7"/>
        <v>9</v>
      </c>
      <c r="BA25" s="13">
        <f t="shared" si="0"/>
        <v>0</v>
      </c>
      <c r="BB25" s="13">
        <f t="shared" si="1"/>
        <v>0</v>
      </c>
      <c r="BC25" s="13">
        <f t="shared" si="2"/>
        <v>0</v>
      </c>
      <c r="BD25" s="13">
        <f t="shared" si="3"/>
        <v>0</v>
      </c>
      <c r="BE25" s="13">
        <f t="shared" si="4"/>
        <v>0</v>
      </c>
      <c r="BF25" s="13">
        <f t="shared" si="5"/>
        <v>0</v>
      </c>
      <c r="BG25" s="13">
        <f t="shared" si="6"/>
        <v>15</v>
      </c>
      <c r="BH25" s="42"/>
    </row>
    <row r="26" spans="1:60" x14ac:dyDescent="0.35">
      <c r="A26" s="18" t="s">
        <v>51</v>
      </c>
      <c r="B26" s="19" t="s">
        <v>66</v>
      </c>
      <c r="C26" s="20">
        <v>1</v>
      </c>
      <c r="D26" s="32" t="s">
        <v>71</v>
      </c>
      <c r="E26" s="32" t="s">
        <v>71</v>
      </c>
      <c r="F26" s="32" t="s">
        <v>71</v>
      </c>
      <c r="G26" s="32" t="s">
        <v>71</v>
      </c>
      <c r="H26" s="32" t="s">
        <v>71</v>
      </c>
      <c r="I26" s="32" t="s">
        <v>71</v>
      </c>
      <c r="J26" s="32" t="s">
        <v>71</v>
      </c>
      <c r="K26" s="32" t="s">
        <v>71</v>
      </c>
      <c r="L26" s="32" t="s">
        <v>71</v>
      </c>
      <c r="M26" s="32" t="s">
        <v>71</v>
      </c>
      <c r="N26" s="32" t="s">
        <v>71</v>
      </c>
      <c r="O26" s="32" t="s">
        <v>71</v>
      </c>
      <c r="P26" s="32" t="s">
        <v>71</v>
      </c>
      <c r="Q26" s="32" t="s">
        <v>71</v>
      </c>
      <c r="R26" s="32" t="s">
        <v>71</v>
      </c>
      <c r="S26" s="32" t="s">
        <v>71</v>
      </c>
      <c r="T26" s="32" t="s">
        <v>71</v>
      </c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2"/>
      <c r="AW26" s="32"/>
      <c r="AX26" s="32"/>
      <c r="AY26" s="32" t="s">
        <v>71</v>
      </c>
      <c r="AZ26" s="13">
        <f t="shared" si="7"/>
        <v>9</v>
      </c>
      <c r="BA26" s="13">
        <f t="shared" si="0"/>
        <v>0</v>
      </c>
      <c r="BB26" s="13">
        <f t="shared" si="1"/>
        <v>0</v>
      </c>
      <c r="BC26" s="13">
        <f t="shared" si="2"/>
        <v>0</v>
      </c>
      <c r="BD26" s="13">
        <f t="shared" si="3"/>
        <v>0</v>
      </c>
      <c r="BE26" s="13">
        <f t="shared" si="4"/>
        <v>0</v>
      </c>
      <c r="BF26" s="13">
        <f t="shared" si="5"/>
        <v>0</v>
      </c>
      <c r="BG26" s="13">
        <f t="shared" si="6"/>
        <v>15</v>
      </c>
      <c r="BH26" s="42"/>
    </row>
    <row r="27" spans="1:60" x14ac:dyDescent="0.35">
      <c r="A27" s="3" t="s">
        <v>52</v>
      </c>
      <c r="B27" s="16" t="s">
        <v>66</v>
      </c>
      <c r="C27" s="5">
        <v>2</v>
      </c>
      <c r="D27" s="22" t="s">
        <v>71</v>
      </c>
      <c r="E27" s="22" t="s">
        <v>71</v>
      </c>
      <c r="F27" s="22" t="s">
        <v>71</v>
      </c>
      <c r="G27" s="22" t="s">
        <v>71</v>
      </c>
      <c r="H27" s="22" t="s">
        <v>71</v>
      </c>
      <c r="I27" s="22" t="s">
        <v>71</v>
      </c>
      <c r="J27" s="22" t="s">
        <v>71</v>
      </c>
      <c r="K27" s="22" t="s">
        <v>71</v>
      </c>
      <c r="L27" s="22" t="s">
        <v>71</v>
      </c>
      <c r="M27" s="22" t="s">
        <v>71</v>
      </c>
      <c r="N27" s="22" t="s">
        <v>71</v>
      </c>
      <c r="O27" s="22" t="s">
        <v>71</v>
      </c>
      <c r="P27" s="22" t="s">
        <v>71</v>
      </c>
      <c r="Q27" s="22" t="s">
        <v>71</v>
      </c>
      <c r="R27" s="22" t="s">
        <v>71</v>
      </c>
      <c r="S27" s="22" t="s">
        <v>71</v>
      </c>
      <c r="T27" s="22" t="s">
        <v>71</v>
      </c>
      <c r="U27" s="23"/>
      <c r="V27" s="23"/>
      <c r="W27" s="23"/>
      <c r="X27" s="23"/>
      <c r="Y27" s="23"/>
      <c r="Z27" s="29" t="s">
        <v>70</v>
      </c>
      <c r="AA27" s="29" t="s">
        <v>70</v>
      </c>
      <c r="AB27" s="31" t="s">
        <v>72</v>
      </c>
      <c r="AC27" s="31" t="s">
        <v>72</v>
      </c>
      <c r="AD27" s="31" t="s">
        <v>72</v>
      </c>
      <c r="AE27" s="31" t="s">
        <v>72</v>
      </c>
      <c r="AF27" s="29" t="s">
        <v>70</v>
      </c>
      <c r="AG27" s="29" t="s">
        <v>70</v>
      </c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4"/>
      <c r="AW27" s="24"/>
      <c r="AX27" s="24"/>
      <c r="AY27" s="22" t="s">
        <v>71</v>
      </c>
      <c r="AZ27" s="13">
        <f t="shared" si="7"/>
        <v>9</v>
      </c>
      <c r="BA27" s="13">
        <f t="shared" si="0"/>
        <v>2</v>
      </c>
      <c r="BB27" s="13">
        <f t="shared" si="1"/>
        <v>0</v>
      </c>
      <c r="BC27" s="13">
        <f t="shared" si="2"/>
        <v>0</v>
      </c>
      <c r="BD27" s="13">
        <f t="shared" si="3"/>
        <v>0</v>
      </c>
      <c r="BE27" s="13">
        <f t="shared" si="4"/>
        <v>2</v>
      </c>
      <c r="BF27" s="13">
        <f t="shared" si="5"/>
        <v>0</v>
      </c>
      <c r="BG27" s="13">
        <f t="shared" si="6"/>
        <v>11</v>
      </c>
      <c r="BH27" s="42"/>
    </row>
    <row r="28" spans="1:60" x14ac:dyDescent="0.35">
      <c r="A28" s="3" t="s">
        <v>53</v>
      </c>
      <c r="B28" s="16" t="s">
        <v>66</v>
      </c>
      <c r="C28" s="5">
        <v>3</v>
      </c>
      <c r="D28" s="22" t="s">
        <v>71</v>
      </c>
      <c r="E28" s="22" t="s">
        <v>71</v>
      </c>
      <c r="F28" s="22" t="s">
        <v>71</v>
      </c>
      <c r="G28" s="22" t="s">
        <v>71</v>
      </c>
      <c r="H28" s="22" t="s">
        <v>71</v>
      </c>
      <c r="I28" s="22" t="s">
        <v>71</v>
      </c>
      <c r="J28" s="22" t="s">
        <v>71</v>
      </c>
      <c r="K28" s="22" t="s">
        <v>71</v>
      </c>
      <c r="L28" s="22" t="s">
        <v>71</v>
      </c>
      <c r="M28" s="22" t="s">
        <v>71</v>
      </c>
      <c r="N28" s="22" t="s">
        <v>71</v>
      </c>
      <c r="O28" s="22" t="s">
        <v>71</v>
      </c>
      <c r="P28" s="22" t="s">
        <v>71</v>
      </c>
      <c r="Q28" s="22" t="s">
        <v>71</v>
      </c>
      <c r="R28" s="22" t="s">
        <v>71</v>
      </c>
      <c r="S28" s="22" t="s">
        <v>71</v>
      </c>
      <c r="T28" s="22" t="s">
        <v>71</v>
      </c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4"/>
      <c r="AW28" s="24"/>
      <c r="AX28" s="24"/>
      <c r="AY28" s="22" t="s">
        <v>71</v>
      </c>
      <c r="AZ28" s="13">
        <f t="shared" si="7"/>
        <v>9</v>
      </c>
      <c r="BA28" s="13">
        <f t="shared" si="0"/>
        <v>0</v>
      </c>
      <c r="BB28" s="13">
        <f t="shared" si="1"/>
        <v>0</v>
      </c>
      <c r="BC28" s="13">
        <f t="shared" si="2"/>
        <v>0</v>
      </c>
      <c r="BD28" s="13">
        <f t="shared" si="3"/>
        <v>0</v>
      </c>
      <c r="BE28" s="13">
        <f t="shared" si="4"/>
        <v>0</v>
      </c>
      <c r="BF28" s="13">
        <f t="shared" si="5"/>
        <v>0</v>
      </c>
      <c r="BG28" s="13">
        <f t="shared" si="6"/>
        <v>15</v>
      </c>
      <c r="BH28" s="42"/>
    </row>
    <row r="29" spans="1:60" x14ac:dyDescent="0.35">
      <c r="A29" s="3" t="s">
        <v>54</v>
      </c>
      <c r="B29" s="16" t="s">
        <v>66</v>
      </c>
      <c r="C29" s="5">
        <v>4</v>
      </c>
      <c r="D29" s="22" t="s">
        <v>71</v>
      </c>
      <c r="E29" s="22" t="s">
        <v>71</v>
      </c>
      <c r="F29" s="22" t="s">
        <v>71</v>
      </c>
      <c r="G29" s="22" t="s">
        <v>71</v>
      </c>
      <c r="H29" s="22" t="s">
        <v>71</v>
      </c>
      <c r="I29" s="22" t="s">
        <v>71</v>
      </c>
      <c r="J29" s="22" t="s">
        <v>71</v>
      </c>
      <c r="K29" s="22" t="s">
        <v>71</v>
      </c>
      <c r="L29" s="22" t="s">
        <v>71</v>
      </c>
      <c r="M29" s="22" t="s">
        <v>71</v>
      </c>
      <c r="N29" s="22" t="s">
        <v>71</v>
      </c>
      <c r="O29" s="22" t="s">
        <v>71</v>
      </c>
      <c r="P29" s="22" t="s">
        <v>71</v>
      </c>
      <c r="Q29" s="22" t="s">
        <v>71</v>
      </c>
      <c r="R29" s="22" t="s">
        <v>71</v>
      </c>
      <c r="S29" s="22" t="s">
        <v>71</v>
      </c>
      <c r="T29" s="22" t="s">
        <v>71</v>
      </c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4"/>
      <c r="AW29" s="24"/>
      <c r="AX29" s="24"/>
      <c r="AY29" s="22" t="s">
        <v>71</v>
      </c>
      <c r="AZ29" s="13">
        <f t="shared" si="7"/>
        <v>9</v>
      </c>
      <c r="BA29" s="13">
        <f t="shared" si="0"/>
        <v>0</v>
      </c>
      <c r="BB29" s="13">
        <f t="shared" si="1"/>
        <v>0</v>
      </c>
      <c r="BC29" s="13">
        <f t="shared" si="2"/>
        <v>0</v>
      </c>
      <c r="BD29" s="13">
        <f t="shared" si="3"/>
        <v>0</v>
      </c>
      <c r="BE29" s="13">
        <f t="shared" si="4"/>
        <v>0</v>
      </c>
      <c r="BF29" s="13">
        <f t="shared" si="5"/>
        <v>0</v>
      </c>
      <c r="BG29" s="13">
        <f t="shared" si="6"/>
        <v>15</v>
      </c>
      <c r="BH29" s="42"/>
    </row>
    <row r="30" spans="1:60" x14ac:dyDescent="0.35">
      <c r="A30" s="3" t="s">
        <v>69</v>
      </c>
      <c r="B30" s="16" t="s">
        <v>66</v>
      </c>
      <c r="C30" s="5">
        <v>5</v>
      </c>
      <c r="D30" s="22" t="s">
        <v>71</v>
      </c>
      <c r="E30" s="22" t="s">
        <v>71</v>
      </c>
      <c r="F30" s="22" t="s">
        <v>71</v>
      </c>
      <c r="G30" s="22" t="s">
        <v>71</v>
      </c>
      <c r="H30" s="22" t="s">
        <v>71</v>
      </c>
      <c r="I30" s="22" t="s">
        <v>71</v>
      </c>
      <c r="J30" s="22" t="s">
        <v>71</v>
      </c>
      <c r="K30" s="22" t="s">
        <v>71</v>
      </c>
      <c r="L30" s="22" t="s">
        <v>71</v>
      </c>
      <c r="M30" s="22" t="s">
        <v>71</v>
      </c>
      <c r="N30" s="22" t="s">
        <v>71</v>
      </c>
      <c r="O30" s="22" t="s">
        <v>71</v>
      </c>
      <c r="P30" s="22" t="s">
        <v>71</v>
      </c>
      <c r="Q30" s="22" t="s">
        <v>71</v>
      </c>
      <c r="R30" s="22" t="s">
        <v>71</v>
      </c>
      <c r="S30" s="22" t="s">
        <v>71</v>
      </c>
      <c r="T30" s="22" t="s">
        <v>71</v>
      </c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4"/>
      <c r="AW30" s="24"/>
      <c r="AX30" s="24"/>
      <c r="AY30" s="22" t="s">
        <v>71</v>
      </c>
      <c r="AZ30" s="13">
        <f t="shared" si="7"/>
        <v>9</v>
      </c>
      <c r="BA30" s="13">
        <f t="shared" si="0"/>
        <v>0</v>
      </c>
      <c r="BB30" s="13">
        <f t="shared" si="1"/>
        <v>0</v>
      </c>
      <c r="BC30" s="13">
        <f t="shared" si="2"/>
        <v>0</v>
      </c>
      <c r="BD30" s="13">
        <f t="shared" si="3"/>
        <v>0</v>
      </c>
      <c r="BE30" s="13">
        <f t="shared" si="4"/>
        <v>0</v>
      </c>
      <c r="BF30" s="13">
        <f t="shared" si="5"/>
        <v>0</v>
      </c>
      <c r="BG30" s="13">
        <f t="shared" si="6"/>
        <v>15</v>
      </c>
      <c r="BH30" s="41">
        <f>SUM(BG30:BG36)</f>
        <v>84.5</v>
      </c>
    </row>
    <row r="31" spans="1:60" x14ac:dyDescent="0.35">
      <c r="A31" s="3" t="s">
        <v>55</v>
      </c>
      <c r="B31" s="16" t="s">
        <v>66</v>
      </c>
      <c r="C31" s="5">
        <v>6</v>
      </c>
      <c r="D31" s="22" t="s">
        <v>71</v>
      </c>
      <c r="E31" s="22" t="s">
        <v>71</v>
      </c>
      <c r="F31" s="22" t="s">
        <v>71</v>
      </c>
      <c r="G31" s="22" t="s">
        <v>71</v>
      </c>
      <c r="H31" s="22" t="s">
        <v>71</v>
      </c>
      <c r="I31" s="22" t="s">
        <v>71</v>
      </c>
      <c r="J31" s="22" t="s">
        <v>71</v>
      </c>
      <c r="K31" s="22" t="s">
        <v>71</v>
      </c>
      <c r="L31" s="22" t="s">
        <v>71</v>
      </c>
      <c r="M31" s="22" t="s">
        <v>71</v>
      </c>
      <c r="N31" s="22" t="s">
        <v>71</v>
      </c>
      <c r="O31" s="22" t="s">
        <v>71</v>
      </c>
      <c r="P31" s="22" t="s">
        <v>71</v>
      </c>
      <c r="Q31" s="22" t="s">
        <v>71</v>
      </c>
      <c r="R31" s="25" t="s">
        <v>70</v>
      </c>
      <c r="S31" s="25" t="s">
        <v>70</v>
      </c>
      <c r="T31" s="26" t="s">
        <v>57</v>
      </c>
      <c r="U31" s="26" t="s">
        <v>57</v>
      </c>
      <c r="V31" s="26" t="s">
        <v>57</v>
      </c>
      <c r="W31" s="26" t="s">
        <v>57</v>
      </c>
      <c r="X31" s="26" t="s">
        <v>57</v>
      </c>
      <c r="Y31" s="26" t="s">
        <v>57</v>
      </c>
      <c r="Z31" s="26" t="s">
        <v>57</v>
      </c>
      <c r="AA31" s="26" t="s">
        <v>57</v>
      </c>
      <c r="AB31" s="27" t="s">
        <v>59</v>
      </c>
      <c r="AC31" s="27" t="s">
        <v>59</v>
      </c>
      <c r="AD31" s="27" t="s">
        <v>59</v>
      </c>
      <c r="AE31" s="27" t="s">
        <v>59</v>
      </c>
      <c r="AF31" s="28" t="s">
        <v>48</v>
      </c>
      <c r="AG31" s="28" t="s">
        <v>48</v>
      </c>
      <c r="AH31" s="28" t="s">
        <v>48</v>
      </c>
      <c r="AI31" s="28" t="s">
        <v>48</v>
      </c>
      <c r="AJ31" s="27" t="s">
        <v>59</v>
      </c>
      <c r="AK31" s="27" t="s">
        <v>59</v>
      </c>
      <c r="AL31" s="27" t="s">
        <v>59</v>
      </c>
      <c r="AM31" s="27" t="s">
        <v>59</v>
      </c>
      <c r="AN31" s="29" t="s">
        <v>70</v>
      </c>
      <c r="AO31" s="29" t="s">
        <v>70</v>
      </c>
      <c r="AP31" s="23"/>
      <c r="AQ31" s="23"/>
      <c r="AR31" s="23"/>
      <c r="AS31" s="23"/>
      <c r="AT31" s="23"/>
      <c r="AU31" s="23"/>
      <c r="AV31" s="24"/>
      <c r="AW31" s="24"/>
      <c r="AX31" s="24"/>
      <c r="AY31" s="22" t="s">
        <v>71</v>
      </c>
      <c r="AZ31" s="13">
        <f t="shared" si="7"/>
        <v>7.5</v>
      </c>
      <c r="BA31" s="13">
        <f t="shared" si="0"/>
        <v>2</v>
      </c>
      <c r="BB31" s="13">
        <f t="shared" si="1"/>
        <v>4</v>
      </c>
      <c r="BC31" s="13">
        <f t="shared" si="2"/>
        <v>2</v>
      </c>
      <c r="BD31" s="13">
        <f t="shared" si="3"/>
        <v>4</v>
      </c>
      <c r="BE31" s="13">
        <f t="shared" si="4"/>
        <v>0</v>
      </c>
      <c r="BF31" s="13">
        <f t="shared" si="5"/>
        <v>0</v>
      </c>
      <c r="BG31" s="13">
        <f t="shared" si="6"/>
        <v>4.5</v>
      </c>
      <c r="BH31" s="42"/>
    </row>
    <row r="32" spans="1:60" x14ac:dyDescent="0.35">
      <c r="A32" s="3" t="s">
        <v>50</v>
      </c>
      <c r="B32" s="16" t="s">
        <v>66</v>
      </c>
      <c r="C32" s="5">
        <v>7</v>
      </c>
      <c r="D32" s="22" t="s">
        <v>71</v>
      </c>
      <c r="E32" s="22" t="s">
        <v>71</v>
      </c>
      <c r="F32" s="22" t="s">
        <v>71</v>
      </c>
      <c r="G32" s="22" t="s">
        <v>71</v>
      </c>
      <c r="H32" s="22" t="s">
        <v>71</v>
      </c>
      <c r="I32" s="22" t="s">
        <v>71</v>
      </c>
      <c r="J32" s="22" t="s">
        <v>71</v>
      </c>
      <c r="K32" s="22" t="s">
        <v>71</v>
      </c>
      <c r="L32" s="22" t="s">
        <v>71</v>
      </c>
      <c r="M32" s="22" t="s">
        <v>71</v>
      </c>
      <c r="N32" s="22" t="s">
        <v>71</v>
      </c>
      <c r="O32" s="22" t="s">
        <v>71</v>
      </c>
      <c r="P32" s="22" t="s">
        <v>71</v>
      </c>
      <c r="Q32" s="22" t="s">
        <v>71</v>
      </c>
      <c r="R32" s="22" t="s">
        <v>71</v>
      </c>
      <c r="S32" s="22" t="s">
        <v>71</v>
      </c>
      <c r="T32" s="22" t="s">
        <v>71</v>
      </c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4"/>
      <c r="AW32" s="24"/>
      <c r="AX32" s="24"/>
      <c r="AY32" s="22" t="s">
        <v>71</v>
      </c>
      <c r="AZ32" s="13">
        <f t="shared" si="7"/>
        <v>9</v>
      </c>
      <c r="BA32" s="13">
        <f t="shared" si="0"/>
        <v>0</v>
      </c>
      <c r="BB32" s="13">
        <f t="shared" si="1"/>
        <v>0</v>
      </c>
      <c r="BC32" s="13">
        <f t="shared" si="2"/>
        <v>0</v>
      </c>
      <c r="BD32" s="13">
        <f t="shared" si="3"/>
        <v>0</v>
      </c>
      <c r="BE32" s="13">
        <f t="shared" si="4"/>
        <v>0</v>
      </c>
      <c r="BF32" s="13">
        <f t="shared" si="5"/>
        <v>0</v>
      </c>
      <c r="BG32" s="13">
        <f t="shared" si="6"/>
        <v>15</v>
      </c>
      <c r="BH32" s="42"/>
    </row>
    <row r="33" spans="1:60" x14ac:dyDescent="0.35">
      <c r="A33" s="3" t="s">
        <v>51</v>
      </c>
      <c r="B33" s="16" t="s">
        <v>66</v>
      </c>
      <c r="C33" s="5">
        <v>8</v>
      </c>
      <c r="D33" s="22" t="s">
        <v>71</v>
      </c>
      <c r="E33" s="22" t="s">
        <v>71</v>
      </c>
      <c r="F33" s="22" t="s">
        <v>71</v>
      </c>
      <c r="G33" s="22" t="s">
        <v>71</v>
      </c>
      <c r="H33" s="22" t="s">
        <v>71</v>
      </c>
      <c r="I33" s="22" t="s">
        <v>71</v>
      </c>
      <c r="J33" s="22" t="s">
        <v>71</v>
      </c>
      <c r="K33" s="22" t="s">
        <v>71</v>
      </c>
      <c r="L33" s="22" t="s">
        <v>71</v>
      </c>
      <c r="M33" s="22" t="s">
        <v>71</v>
      </c>
      <c r="N33" s="22" t="s">
        <v>71</v>
      </c>
      <c r="O33" s="22" t="s">
        <v>71</v>
      </c>
      <c r="P33" s="22" t="s">
        <v>71</v>
      </c>
      <c r="Q33" s="22" t="s">
        <v>71</v>
      </c>
      <c r="R33" s="22" t="s">
        <v>71</v>
      </c>
      <c r="S33" s="22" t="s">
        <v>71</v>
      </c>
      <c r="T33" s="22" t="s">
        <v>71</v>
      </c>
      <c r="U33" s="23"/>
      <c r="V33" s="23"/>
      <c r="W33" s="23"/>
      <c r="X33" s="23"/>
      <c r="Y33" s="23"/>
      <c r="Z33" s="23"/>
      <c r="AA33" s="23"/>
      <c r="AB33" s="30"/>
      <c r="AC33" s="30"/>
      <c r="AD33" s="29" t="s">
        <v>70</v>
      </c>
      <c r="AE33" s="29" t="s">
        <v>70</v>
      </c>
      <c r="AF33" s="28" t="s">
        <v>48</v>
      </c>
      <c r="AG33" s="28" t="s">
        <v>48</v>
      </c>
      <c r="AH33" s="28" t="s">
        <v>48</v>
      </c>
      <c r="AI33" s="28" t="s">
        <v>48</v>
      </c>
      <c r="AJ33" s="28" t="s">
        <v>48</v>
      </c>
      <c r="AK33" s="28" t="s">
        <v>48</v>
      </c>
      <c r="AL33" s="28" t="s">
        <v>48</v>
      </c>
      <c r="AM33" s="28" t="s">
        <v>48</v>
      </c>
      <c r="AN33" s="29" t="s">
        <v>70</v>
      </c>
      <c r="AO33" s="29" t="s">
        <v>70</v>
      </c>
      <c r="AP33" s="23"/>
      <c r="AQ33" s="23"/>
      <c r="AR33" s="23"/>
      <c r="AS33" s="23"/>
      <c r="AT33" s="23"/>
      <c r="AU33" s="23"/>
      <c r="AV33" s="24"/>
      <c r="AW33" s="24"/>
      <c r="AX33" s="24"/>
      <c r="AY33" s="22" t="s">
        <v>71</v>
      </c>
      <c r="AZ33" s="13">
        <f t="shared" si="7"/>
        <v>9</v>
      </c>
      <c r="BA33" s="13">
        <f t="shared" si="0"/>
        <v>2</v>
      </c>
      <c r="BB33" s="13">
        <f t="shared" si="1"/>
        <v>0</v>
      </c>
      <c r="BC33" s="13">
        <f t="shared" si="2"/>
        <v>4</v>
      </c>
      <c r="BD33" s="13">
        <f t="shared" si="3"/>
        <v>0</v>
      </c>
      <c r="BE33" s="13">
        <f t="shared" si="4"/>
        <v>0</v>
      </c>
      <c r="BF33" s="13">
        <f t="shared" si="5"/>
        <v>0</v>
      </c>
      <c r="BG33" s="13">
        <f t="shared" si="6"/>
        <v>9</v>
      </c>
      <c r="BH33" s="42"/>
    </row>
    <row r="34" spans="1:60" x14ac:dyDescent="0.35">
      <c r="A34" s="3" t="s">
        <v>52</v>
      </c>
      <c r="B34" s="16" t="s">
        <v>66</v>
      </c>
      <c r="C34" s="5">
        <v>9</v>
      </c>
      <c r="D34" s="22" t="s">
        <v>71</v>
      </c>
      <c r="E34" s="22" t="s">
        <v>71</v>
      </c>
      <c r="F34" s="22" t="s">
        <v>71</v>
      </c>
      <c r="G34" s="22" t="s">
        <v>71</v>
      </c>
      <c r="H34" s="22" t="s">
        <v>71</v>
      </c>
      <c r="I34" s="22" t="s">
        <v>71</v>
      </c>
      <c r="J34" s="22" t="s">
        <v>71</v>
      </c>
      <c r="K34" s="22" t="s">
        <v>71</v>
      </c>
      <c r="L34" s="22" t="s">
        <v>71</v>
      </c>
      <c r="M34" s="22" t="s">
        <v>71</v>
      </c>
      <c r="N34" s="22" t="s">
        <v>71</v>
      </c>
      <c r="O34" s="22" t="s">
        <v>71</v>
      </c>
      <c r="P34" s="22" t="s">
        <v>71</v>
      </c>
      <c r="Q34" s="22" t="s">
        <v>71</v>
      </c>
      <c r="R34" s="22" t="s">
        <v>71</v>
      </c>
      <c r="S34" s="22" t="s">
        <v>71</v>
      </c>
      <c r="T34" s="22" t="s">
        <v>71</v>
      </c>
      <c r="U34" s="23"/>
      <c r="V34" s="23"/>
      <c r="W34" s="23"/>
      <c r="X34" s="23"/>
      <c r="Y34" s="23"/>
      <c r="Z34" s="29" t="s">
        <v>70</v>
      </c>
      <c r="AA34" s="29" t="s">
        <v>70</v>
      </c>
      <c r="AB34" s="31" t="s">
        <v>72</v>
      </c>
      <c r="AC34" s="31" t="s">
        <v>72</v>
      </c>
      <c r="AD34" s="31" t="s">
        <v>72</v>
      </c>
      <c r="AE34" s="31" t="s">
        <v>72</v>
      </c>
      <c r="AF34" s="29" t="s">
        <v>70</v>
      </c>
      <c r="AG34" s="29" t="s">
        <v>70</v>
      </c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4"/>
      <c r="AW34" s="24"/>
      <c r="AX34" s="24"/>
      <c r="AY34" s="22" t="s">
        <v>71</v>
      </c>
      <c r="AZ34" s="13">
        <f t="shared" si="7"/>
        <v>9</v>
      </c>
      <c r="BA34" s="13">
        <f t="shared" si="0"/>
        <v>2</v>
      </c>
      <c r="BB34" s="13">
        <f t="shared" si="1"/>
        <v>0</v>
      </c>
      <c r="BC34" s="13">
        <f t="shared" si="2"/>
        <v>0</v>
      </c>
      <c r="BD34" s="13">
        <f t="shared" si="3"/>
        <v>0</v>
      </c>
      <c r="BE34" s="13">
        <f t="shared" si="4"/>
        <v>2</v>
      </c>
      <c r="BF34" s="13">
        <f t="shared" si="5"/>
        <v>0</v>
      </c>
      <c r="BG34" s="13">
        <f t="shared" si="6"/>
        <v>11</v>
      </c>
      <c r="BH34" s="42"/>
    </row>
    <row r="35" spans="1:60" x14ac:dyDescent="0.35">
      <c r="A35" s="3" t="s">
        <v>53</v>
      </c>
      <c r="B35" s="16" t="s">
        <v>66</v>
      </c>
      <c r="C35" s="5">
        <v>10</v>
      </c>
      <c r="D35" s="22" t="s">
        <v>71</v>
      </c>
      <c r="E35" s="22" t="s">
        <v>71</v>
      </c>
      <c r="F35" s="22" t="s">
        <v>71</v>
      </c>
      <c r="G35" s="22" t="s">
        <v>71</v>
      </c>
      <c r="H35" s="22" t="s">
        <v>71</v>
      </c>
      <c r="I35" s="22" t="s">
        <v>71</v>
      </c>
      <c r="J35" s="22" t="s">
        <v>71</v>
      </c>
      <c r="K35" s="22" t="s">
        <v>71</v>
      </c>
      <c r="L35" s="22" t="s">
        <v>71</v>
      </c>
      <c r="M35" s="22" t="s">
        <v>71</v>
      </c>
      <c r="N35" s="22" t="s">
        <v>71</v>
      </c>
      <c r="O35" s="22" t="s">
        <v>71</v>
      </c>
      <c r="P35" s="22" t="s">
        <v>71</v>
      </c>
      <c r="Q35" s="22" t="s">
        <v>71</v>
      </c>
      <c r="R35" s="22" t="s">
        <v>71</v>
      </c>
      <c r="S35" s="22" t="s">
        <v>71</v>
      </c>
      <c r="T35" s="22" t="s">
        <v>71</v>
      </c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4"/>
      <c r="AW35" s="24"/>
      <c r="AX35" s="24"/>
      <c r="AY35" s="22" t="s">
        <v>71</v>
      </c>
      <c r="AZ35" s="13">
        <f t="shared" si="7"/>
        <v>9</v>
      </c>
      <c r="BA35" s="13">
        <f t="shared" si="0"/>
        <v>0</v>
      </c>
      <c r="BB35" s="13">
        <f t="shared" si="1"/>
        <v>0</v>
      </c>
      <c r="BC35" s="13">
        <f t="shared" si="2"/>
        <v>0</v>
      </c>
      <c r="BD35" s="13">
        <f t="shared" si="3"/>
        <v>0</v>
      </c>
      <c r="BE35" s="13">
        <f t="shared" si="4"/>
        <v>0</v>
      </c>
      <c r="BF35" s="13">
        <f t="shared" si="5"/>
        <v>0</v>
      </c>
      <c r="BG35" s="13">
        <f t="shared" si="6"/>
        <v>15</v>
      </c>
      <c r="BH35" s="42"/>
    </row>
    <row r="36" spans="1:60" x14ac:dyDescent="0.35">
      <c r="A36" s="3" t="s">
        <v>54</v>
      </c>
      <c r="B36" s="16" t="s">
        <v>66</v>
      </c>
      <c r="C36" s="5">
        <v>11</v>
      </c>
      <c r="D36" s="22" t="s">
        <v>71</v>
      </c>
      <c r="E36" s="22" t="s">
        <v>71</v>
      </c>
      <c r="F36" s="22" t="s">
        <v>71</v>
      </c>
      <c r="G36" s="22" t="s">
        <v>71</v>
      </c>
      <c r="H36" s="22" t="s">
        <v>71</v>
      </c>
      <c r="I36" s="22" t="s">
        <v>71</v>
      </c>
      <c r="J36" s="22" t="s">
        <v>71</v>
      </c>
      <c r="K36" s="22" t="s">
        <v>71</v>
      </c>
      <c r="L36" s="22" t="s">
        <v>71</v>
      </c>
      <c r="M36" s="22" t="s">
        <v>71</v>
      </c>
      <c r="N36" s="22" t="s">
        <v>71</v>
      </c>
      <c r="O36" s="22" t="s">
        <v>71</v>
      </c>
      <c r="P36" s="22" t="s">
        <v>71</v>
      </c>
      <c r="Q36" s="22" t="s">
        <v>71</v>
      </c>
      <c r="R36" s="22" t="s">
        <v>71</v>
      </c>
      <c r="S36" s="22" t="s">
        <v>71</v>
      </c>
      <c r="T36" s="22" t="s">
        <v>71</v>
      </c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4"/>
      <c r="AW36" s="24"/>
      <c r="AX36" s="24"/>
      <c r="AY36" s="22" t="s">
        <v>71</v>
      </c>
      <c r="AZ36" s="13">
        <f t="shared" si="7"/>
        <v>9</v>
      </c>
      <c r="BA36" s="13">
        <f t="shared" si="0"/>
        <v>0</v>
      </c>
      <c r="BB36" s="13">
        <f t="shared" si="1"/>
        <v>0</v>
      </c>
      <c r="BC36" s="13">
        <f t="shared" si="2"/>
        <v>0</v>
      </c>
      <c r="BD36" s="13">
        <f t="shared" si="3"/>
        <v>0</v>
      </c>
      <c r="BE36" s="13">
        <f t="shared" si="4"/>
        <v>0</v>
      </c>
      <c r="BF36" s="13">
        <f t="shared" si="5"/>
        <v>0</v>
      </c>
      <c r="BG36" s="13">
        <f t="shared" si="6"/>
        <v>15</v>
      </c>
      <c r="BH36" s="42"/>
    </row>
    <row r="37" spans="1:60" x14ac:dyDescent="0.35">
      <c r="A37" s="3" t="s">
        <v>69</v>
      </c>
      <c r="B37" s="16" t="s">
        <v>66</v>
      </c>
      <c r="C37" s="5">
        <v>12</v>
      </c>
      <c r="D37" s="22" t="s">
        <v>71</v>
      </c>
      <c r="E37" s="22" t="s">
        <v>71</v>
      </c>
      <c r="F37" s="22" t="s">
        <v>71</v>
      </c>
      <c r="G37" s="22" t="s">
        <v>71</v>
      </c>
      <c r="H37" s="22" t="s">
        <v>71</v>
      </c>
      <c r="I37" s="22" t="s">
        <v>71</v>
      </c>
      <c r="J37" s="22" t="s">
        <v>71</v>
      </c>
      <c r="K37" s="22" t="s">
        <v>71</v>
      </c>
      <c r="L37" s="22" t="s">
        <v>71</v>
      </c>
      <c r="M37" s="22" t="s">
        <v>71</v>
      </c>
      <c r="N37" s="22" t="s">
        <v>71</v>
      </c>
      <c r="O37" s="22" t="s">
        <v>71</v>
      </c>
      <c r="P37" s="22" t="s">
        <v>71</v>
      </c>
      <c r="Q37" s="22" t="s">
        <v>71</v>
      </c>
      <c r="R37" s="22" t="s">
        <v>71</v>
      </c>
      <c r="S37" s="22" t="s">
        <v>71</v>
      </c>
      <c r="T37" s="22" t="s">
        <v>71</v>
      </c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4"/>
      <c r="AW37" s="24"/>
      <c r="AX37" s="24"/>
      <c r="AY37" s="22" t="s">
        <v>71</v>
      </c>
      <c r="AZ37" s="13">
        <f t="shared" si="7"/>
        <v>9</v>
      </c>
      <c r="BA37" s="13">
        <f t="shared" si="0"/>
        <v>0</v>
      </c>
      <c r="BB37" s="13">
        <f t="shared" si="1"/>
        <v>0</v>
      </c>
      <c r="BC37" s="13">
        <f t="shared" si="2"/>
        <v>0</v>
      </c>
      <c r="BD37" s="13">
        <f t="shared" si="3"/>
        <v>0</v>
      </c>
      <c r="BE37" s="13">
        <f t="shared" si="4"/>
        <v>0</v>
      </c>
      <c r="BF37" s="13">
        <f t="shared" si="5"/>
        <v>0</v>
      </c>
      <c r="BG37" s="13">
        <f t="shared" si="6"/>
        <v>15</v>
      </c>
      <c r="BH37" s="41">
        <f>SUM(BG37:BG43)</f>
        <v>84.5</v>
      </c>
    </row>
    <row r="38" spans="1:60" x14ac:dyDescent="0.35">
      <c r="A38" s="3" t="s">
        <v>55</v>
      </c>
      <c r="B38" s="16" t="s">
        <v>66</v>
      </c>
      <c r="C38" s="5">
        <v>13</v>
      </c>
      <c r="D38" s="22" t="s">
        <v>71</v>
      </c>
      <c r="E38" s="22" t="s">
        <v>71</v>
      </c>
      <c r="F38" s="22" t="s">
        <v>71</v>
      </c>
      <c r="G38" s="22" t="s">
        <v>71</v>
      </c>
      <c r="H38" s="22" t="s">
        <v>71</v>
      </c>
      <c r="I38" s="22" t="s">
        <v>71</v>
      </c>
      <c r="J38" s="22" t="s">
        <v>71</v>
      </c>
      <c r="K38" s="22" t="s">
        <v>71</v>
      </c>
      <c r="L38" s="22" t="s">
        <v>71</v>
      </c>
      <c r="M38" s="22" t="s">
        <v>71</v>
      </c>
      <c r="N38" s="22" t="s">
        <v>71</v>
      </c>
      <c r="O38" s="22" t="s">
        <v>71</v>
      </c>
      <c r="P38" s="22" t="s">
        <v>71</v>
      </c>
      <c r="Q38" s="22" t="s">
        <v>71</v>
      </c>
      <c r="R38" s="25" t="s">
        <v>70</v>
      </c>
      <c r="S38" s="25" t="s">
        <v>70</v>
      </c>
      <c r="T38" s="26" t="s">
        <v>57</v>
      </c>
      <c r="U38" s="26" t="s">
        <v>57</v>
      </c>
      <c r="V38" s="26" t="s">
        <v>57</v>
      </c>
      <c r="W38" s="26" t="s">
        <v>57</v>
      </c>
      <c r="X38" s="26" t="s">
        <v>57</v>
      </c>
      <c r="Y38" s="26" t="s">
        <v>57</v>
      </c>
      <c r="Z38" s="26" t="s">
        <v>57</v>
      </c>
      <c r="AA38" s="26" t="s">
        <v>57</v>
      </c>
      <c r="AB38" s="27" t="s">
        <v>59</v>
      </c>
      <c r="AC38" s="27" t="s">
        <v>59</v>
      </c>
      <c r="AD38" s="27" t="s">
        <v>59</v>
      </c>
      <c r="AE38" s="27" t="s">
        <v>59</v>
      </c>
      <c r="AF38" s="28" t="s">
        <v>48</v>
      </c>
      <c r="AG38" s="28" t="s">
        <v>48</v>
      </c>
      <c r="AH38" s="28" t="s">
        <v>48</v>
      </c>
      <c r="AI38" s="28" t="s">
        <v>48</v>
      </c>
      <c r="AJ38" s="27" t="s">
        <v>59</v>
      </c>
      <c r="AK38" s="27" t="s">
        <v>59</v>
      </c>
      <c r="AL38" s="27" t="s">
        <v>59</v>
      </c>
      <c r="AM38" s="27" t="s">
        <v>59</v>
      </c>
      <c r="AN38" s="29" t="s">
        <v>70</v>
      </c>
      <c r="AO38" s="29" t="s">
        <v>70</v>
      </c>
      <c r="AP38" s="23"/>
      <c r="AQ38" s="23"/>
      <c r="AR38" s="23"/>
      <c r="AS38" s="23"/>
      <c r="AT38" s="23"/>
      <c r="AU38" s="23"/>
      <c r="AV38" s="24"/>
      <c r="AW38" s="24"/>
      <c r="AX38" s="24"/>
      <c r="AY38" s="22" t="s">
        <v>71</v>
      </c>
      <c r="AZ38" s="13">
        <f t="shared" si="7"/>
        <v>7.5</v>
      </c>
      <c r="BA38" s="13">
        <f t="shared" si="0"/>
        <v>2</v>
      </c>
      <c r="BB38" s="13">
        <f t="shared" si="1"/>
        <v>4</v>
      </c>
      <c r="BC38" s="13">
        <f t="shared" si="2"/>
        <v>2</v>
      </c>
      <c r="BD38" s="13">
        <f t="shared" si="3"/>
        <v>4</v>
      </c>
      <c r="BE38" s="13">
        <f t="shared" si="4"/>
        <v>0</v>
      </c>
      <c r="BF38" s="13">
        <f t="shared" si="5"/>
        <v>0</v>
      </c>
      <c r="BG38" s="13">
        <f t="shared" si="6"/>
        <v>4.5</v>
      </c>
      <c r="BH38" s="42"/>
    </row>
    <row r="39" spans="1:60" x14ac:dyDescent="0.35">
      <c r="A39" s="3" t="s">
        <v>50</v>
      </c>
      <c r="B39" s="16" t="s">
        <v>66</v>
      </c>
      <c r="C39" s="5">
        <v>14</v>
      </c>
      <c r="D39" s="22" t="s">
        <v>71</v>
      </c>
      <c r="E39" s="22" t="s">
        <v>71</v>
      </c>
      <c r="F39" s="22" t="s">
        <v>71</v>
      </c>
      <c r="G39" s="22" t="s">
        <v>71</v>
      </c>
      <c r="H39" s="22" t="s">
        <v>71</v>
      </c>
      <c r="I39" s="22" t="s">
        <v>71</v>
      </c>
      <c r="J39" s="22" t="s">
        <v>71</v>
      </c>
      <c r="K39" s="22" t="s">
        <v>71</v>
      </c>
      <c r="L39" s="22" t="s">
        <v>71</v>
      </c>
      <c r="M39" s="22" t="s">
        <v>71</v>
      </c>
      <c r="N39" s="22" t="s">
        <v>71</v>
      </c>
      <c r="O39" s="22" t="s">
        <v>71</v>
      </c>
      <c r="P39" s="22" t="s">
        <v>71</v>
      </c>
      <c r="Q39" s="22" t="s">
        <v>71</v>
      </c>
      <c r="R39" s="22" t="s">
        <v>71</v>
      </c>
      <c r="S39" s="22" t="s">
        <v>71</v>
      </c>
      <c r="T39" s="22" t="s">
        <v>71</v>
      </c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4"/>
      <c r="AW39" s="24"/>
      <c r="AX39" s="24"/>
      <c r="AY39" s="22" t="s">
        <v>71</v>
      </c>
      <c r="AZ39" s="13">
        <f t="shared" si="7"/>
        <v>9</v>
      </c>
      <c r="BA39" s="13">
        <f t="shared" si="0"/>
        <v>0</v>
      </c>
      <c r="BB39" s="13">
        <f t="shared" si="1"/>
        <v>0</v>
      </c>
      <c r="BC39" s="13">
        <f t="shared" si="2"/>
        <v>0</v>
      </c>
      <c r="BD39" s="13">
        <f t="shared" si="3"/>
        <v>0</v>
      </c>
      <c r="BE39" s="13">
        <f t="shared" si="4"/>
        <v>0</v>
      </c>
      <c r="BF39" s="13">
        <f t="shared" si="5"/>
        <v>0</v>
      </c>
      <c r="BG39" s="13">
        <f t="shared" si="6"/>
        <v>15</v>
      </c>
      <c r="BH39" s="42"/>
    </row>
    <row r="40" spans="1:60" x14ac:dyDescent="0.35">
      <c r="A40" s="3" t="s">
        <v>51</v>
      </c>
      <c r="B40" s="16" t="s">
        <v>66</v>
      </c>
      <c r="C40" s="5">
        <v>15</v>
      </c>
      <c r="D40" s="22" t="s">
        <v>71</v>
      </c>
      <c r="E40" s="22" t="s">
        <v>71</v>
      </c>
      <c r="F40" s="22" t="s">
        <v>71</v>
      </c>
      <c r="G40" s="22" t="s">
        <v>71</v>
      </c>
      <c r="H40" s="22" t="s">
        <v>71</v>
      </c>
      <c r="I40" s="22" t="s">
        <v>71</v>
      </c>
      <c r="J40" s="22" t="s">
        <v>71</v>
      </c>
      <c r="K40" s="22" t="s">
        <v>71</v>
      </c>
      <c r="L40" s="22" t="s">
        <v>71</v>
      </c>
      <c r="M40" s="22" t="s">
        <v>71</v>
      </c>
      <c r="N40" s="22" t="s">
        <v>71</v>
      </c>
      <c r="O40" s="22" t="s">
        <v>71</v>
      </c>
      <c r="P40" s="22" t="s">
        <v>71</v>
      </c>
      <c r="Q40" s="22" t="s">
        <v>71</v>
      </c>
      <c r="R40" s="22" t="s">
        <v>71</v>
      </c>
      <c r="S40" s="22" t="s">
        <v>71</v>
      </c>
      <c r="T40" s="22" t="s">
        <v>71</v>
      </c>
      <c r="U40" s="23"/>
      <c r="V40" s="23"/>
      <c r="W40" s="23"/>
      <c r="X40" s="23"/>
      <c r="Y40" s="23"/>
      <c r="Z40" s="23"/>
      <c r="AA40" s="23"/>
      <c r="AB40" s="30"/>
      <c r="AC40" s="30"/>
      <c r="AD40" s="29" t="s">
        <v>70</v>
      </c>
      <c r="AE40" s="29" t="s">
        <v>70</v>
      </c>
      <c r="AF40" s="28" t="s">
        <v>48</v>
      </c>
      <c r="AG40" s="28" t="s">
        <v>48</v>
      </c>
      <c r="AH40" s="28" t="s">
        <v>48</v>
      </c>
      <c r="AI40" s="28" t="s">
        <v>48</v>
      </c>
      <c r="AJ40" s="28" t="s">
        <v>48</v>
      </c>
      <c r="AK40" s="28" t="s">
        <v>48</v>
      </c>
      <c r="AL40" s="28" t="s">
        <v>48</v>
      </c>
      <c r="AM40" s="28" t="s">
        <v>48</v>
      </c>
      <c r="AN40" s="29" t="s">
        <v>70</v>
      </c>
      <c r="AO40" s="29" t="s">
        <v>70</v>
      </c>
      <c r="AP40" s="23"/>
      <c r="AQ40" s="23"/>
      <c r="AR40" s="23"/>
      <c r="AS40" s="23"/>
      <c r="AT40" s="23"/>
      <c r="AU40" s="23"/>
      <c r="AV40" s="24"/>
      <c r="AW40" s="24"/>
      <c r="AX40" s="24"/>
      <c r="AY40" s="22" t="s">
        <v>71</v>
      </c>
      <c r="AZ40" s="13">
        <f t="shared" si="7"/>
        <v>9</v>
      </c>
      <c r="BA40" s="13">
        <f t="shared" si="0"/>
        <v>2</v>
      </c>
      <c r="BB40" s="13">
        <f t="shared" si="1"/>
        <v>0</v>
      </c>
      <c r="BC40" s="13">
        <f t="shared" si="2"/>
        <v>4</v>
      </c>
      <c r="BD40" s="13">
        <f t="shared" si="3"/>
        <v>0</v>
      </c>
      <c r="BE40" s="13">
        <f t="shared" si="4"/>
        <v>0</v>
      </c>
      <c r="BF40" s="13">
        <f t="shared" si="5"/>
        <v>0</v>
      </c>
      <c r="BG40" s="13">
        <f t="shared" si="6"/>
        <v>9</v>
      </c>
      <c r="BH40" s="42"/>
    </row>
    <row r="41" spans="1:60" x14ac:dyDescent="0.35">
      <c r="A41" s="3" t="s">
        <v>52</v>
      </c>
      <c r="B41" s="16" t="s">
        <v>66</v>
      </c>
      <c r="C41" s="5">
        <v>16</v>
      </c>
      <c r="D41" s="22" t="s">
        <v>71</v>
      </c>
      <c r="E41" s="22" t="s">
        <v>71</v>
      </c>
      <c r="F41" s="22" t="s">
        <v>71</v>
      </c>
      <c r="G41" s="22" t="s">
        <v>71</v>
      </c>
      <c r="H41" s="22" t="s">
        <v>71</v>
      </c>
      <c r="I41" s="22" t="s">
        <v>71</v>
      </c>
      <c r="J41" s="22" t="s">
        <v>71</v>
      </c>
      <c r="K41" s="22" t="s">
        <v>71</v>
      </c>
      <c r="L41" s="22" t="s">
        <v>71</v>
      </c>
      <c r="M41" s="22" t="s">
        <v>71</v>
      </c>
      <c r="N41" s="22" t="s">
        <v>71</v>
      </c>
      <c r="O41" s="22" t="s">
        <v>71</v>
      </c>
      <c r="P41" s="22" t="s">
        <v>71</v>
      </c>
      <c r="Q41" s="22" t="s">
        <v>71</v>
      </c>
      <c r="R41" s="22" t="s">
        <v>71</v>
      </c>
      <c r="S41" s="22" t="s">
        <v>71</v>
      </c>
      <c r="T41" s="22" t="s">
        <v>71</v>
      </c>
      <c r="U41" s="23"/>
      <c r="V41" s="23"/>
      <c r="W41" s="23"/>
      <c r="X41" s="23"/>
      <c r="Y41" s="23"/>
      <c r="Z41" s="29" t="s">
        <v>70</v>
      </c>
      <c r="AA41" s="29" t="s">
        <v>70</v>
      </c>
      <c r="AB41" s="31" t="s">
        <v>72</v>
      </c>
      <c r="AC41" s="31" t="s">
        <v>72</v>
      </c>
      <c r="AD41" s="31" t="s">
        <v>72</v>
      </c>
      <c r="AE41" s="31" t="s">
        <v>72</v>
      </c>
      <c r="AF41" s="29" t="s">
        <v>70</v>
      </c>
      <c r="AG41" s="29" t="s">
        <v>70</v>
      </c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4"/>
      <c r="AW41" s="24"/>
      <c r="AX41" s="24"/>
      <c r="AY41" s="22" t="s">
        <v>71</v>
      </c>
      <c r="AZ41" s="13">
        <f t="shared" si="7"/>
        <v>9</v>
      </c>
      <c r="BA41" s="13">
        <f t="shared" si="0"/>
        <v>2</v>
      </c>
      <c r="BB41" s="13">
        <f t="shared" si="1"/>
        <v>0</v>
      </c>
      <c r="BC41" s="13">
        <f t="shared" si="2"/>
        <v>0</v>
      </c>
      <c r="BD41" s="13">
        <f t="shared" si="3"/>
        <v>0</v>
      </c>
      <c r="BE41" s="13">
        <f t="shared" si="4"/>
        <v>2</v>
      </c>
      <c r="BF41" s="13">
        <f t="shared" si="5"/>
        <v>0</v>
      </c>
      <c r="BG41" s="13">
        <f t="shared" si="6"/>
        <v>11</v>
      </c>
      <c r="BH41" s="42"/>
    </row>
    <row r="42" spans="1:60" x14ac:dyDescent="0.35">
      <c r="A42" s="3" t="s">
        <v>53</v>
      </c>
      <c r="B42" s="16" t="s">
        <v>66</v>
      </c>
      <c r="C42" s="5">
        <v>17</v>
      </c>
      <c r="D42" s="22" t="s">
        <v>71</v>
      </c>
      <c r="E42" s="22" t="s">
        <v>71</v>
      </c>
      <c r="F42" s="22" t="s">
        <v>71</v>
      </c>
      <c r="G42" s="22" t="s">
        <v>71</v>
      </c>
      <c r="H42" s="22" t="s">
        <v>71</v>
      </c>
      <c r="I42" s="22" t="s">
        <v>71</v>
      </c>
      <c r="J42" s="22" t="s">
        <v>71</v>
      </c>
      <c r="K42" s="22" t="s">
        <v>71</v>
      </c>
      <c r="L42" s="22" t="s">
        <v>71</v>
      </c>
      <c r="M42" s="22" t="s">
        <v>71</v>
      </c>
      <c r="N42" s="22" t="s">
        <v>71</v>
      </c>
      <c r="O42" s="22" t="s">
        <v>71</v>
      </c>
      <c r="P42" s="22" t="s">
        <v>71</v>
      </c>
      <c r="Q42" s="22" t="s">
        <v>71</v>
      </c>
      <c r="R42" s="22" t="s">
        <v>71</v>
      </c>
      <c r="S42" s="22" t="s">
        <v>71</v>
      </c>
      <c r="T42" s="22" t="s">
        <v>71</v>
      </c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4"/>
      <c r="AW42" s="24"/>
      <c r="AX42" s="24"/>
      <c r="AY42" s="22" t="s">
        <v>71</v>
      </c>
      <c r="AZ42" s="13">
        <f t="shared" si="7"/>
        <v>9</v>
      </c>
      <c r="BA42" s="13">
        <f t="shared" si="0"/>
        <v>0</v>
      </c>
      <c r="BB42" s="13">
        <f t="shared" si="1"/>
        <v>0</v>
      </c>
      <c r="BC42" s="13">
        <f t="shared" si="2"/>
        <v>0</v>
      </c>
      <c r="BD42" s="13">
        <f t="shared" si="3"/>
        <v>0</v>
      </c>
      <c r="BE42" s="13">
        <f t="shared" si="4"/>
        <v>0</v>
      </c>
      <c r="BF42" s="13">
        <f t="shared" si="5"/>
        <v>0</v>
      </c>
      <c r="BG42" s="13">
        <f t="shared" si="6"/>
        <v>15</v>
      </c>
      <c r="BH42" s="42"/>
    </row>
    <row r="43" spans="1:60" x14ac:dyDescent="0.35">
      <c r="A43" s="3" t="s">
        <v>54</v>
      </c>
      <c r="B43" s="16" t="s">
        <v>66</v>
      </c>
      <c r="C43" s="5">
        <v>18</v>
      </c>
      <c r="D43" s="22" t="s">
        <v>71</v>
      </c>
      <c r="E43" s="22" t="s">
        <v>71</v>
      </c>
      <c r="F43" s="22" t="s">
        <v>71</v>
      </c>
      <c r="G43" s="22" t="s">
        <v>71</v>
      </c>
      <c r="H43" s="22" t="s">
        <v>71</v>
      </c>
      <c r="I43" s="22" t="s">
        <v>71</v>
      </c>
      <c r="J43" s="22" t="s">
        <v>71</v>
      </c>
      <c r="K43" s="22" t="s">
        <v>71</v>
      </c>
      <c r="L43" s="22" t="s">
        <v>71</v>
      </c>
      <c r="M43" s="22" t="s">
        <v>71</v>
      </c>
      <c r="N43" s="22" t="s">
        <v>71</v>
      </c>
      <c r="O43" s="22" t="s">
        <v>71</v>
      </c>
      <c r="P43" s="22" t="s">
        <v>71</v>
      </c>
      <c r="Q43" s="22" t="s">
        <v>71</v>
      </c>
      <c r="R43" s="22" t="s">
        <v>71</v>
      </c>
      <c r="S43" s="22" t="s">
        <v>71</v>
      </c>
      <c r="T43" s="22" t="s">
        <v>71</v>
      </c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4"/>
      <c r="AW43" s="24"/>
      <c r="AX43" s="24"/>
      <c r="AY43" s="22" t="s">
        <v>71</v>
      </c>
      <c r="AZ43" s="13">
        <f t="shared" si="7"/>
        <v>9</v>
      </c>
      <c r="BA43" s="13">
        <f t="shared" si="0"/>
        <v>0</v>
      </c>
      <c r="BB43" s="13">
        <f t="shared" si="1"/>
        <v>0</v>
      </c>
      <c r="BC43" s="13">
        <f t="shared" si="2"/>
        <v>0</v>
      </c>
      <c r="BD43" s="13">
        <f t="shared" si="3"/>
        <v>0</v>
      </c>
      <c r="BE43" s="13">
        <f t="shared" si="4"/>
        <v>0</v>
      </c>
      <c r="BF43" s="13">
        <f t="shared" si="5"/>
        <v>0</v>
      </c>
      <c r="BG43" s="13">
        <f t="shared" si="6"/>
        <v>15</v>
      </c>
      <c r="BH43" s="42"/>
    </row>
    <row r="44" spans="1:60" x14ac:dyDescent="0.35">
      <c r="A44" s="3" t="s">
        <v>69</v>
      </c>
      <c r="B44" s="16" t="s">
        <v>66</v>
      </c>
      <c r="C44" s="5">
        <v>19</v>
      </c>
      <c r="D44" s="22" t="s">
        <v>71</v>
      </c>
      <c r="E44" s="22" t="s">
        <v>71</v>
      </c>
      <c r="F44" s="22" t="s">
        <v>71</v>
      </c>
      <c r="G44" s="22" t="s">
        <v>71</v>
      </c>
      <c r="H44" s="22" t="s">
        <v>71</v>
      </c>
      <c r="I44" s="22" t="s">
        <v>71</v>
      </c>
      <c r="J44" s="22" t="s">
        <v>71</v>
      </c>
      <c r="K44" s="22" t="s">
        <v>71</v>
      </c>
      <c r="L44" s="22" t="s">
        <v>71</v>
      </c>
      <c r="M44" s="22" t="s">
        <v>71</v>
      </c>
      <c r="N44" s="22" t="s">
        <v>71</v>
      </c>
      <c r="O44" s="22" t="s">
        <v>71</v>
      </c>
      <c r="P44" s="22" t="s">
        <v>71</v>
      </c>
      <c r="Q44" s="22" t="s">
        <v>71</v>
      </c>
      <c r="R44" s="22" t="s">
        <v>71</v>
      </c>
      <c r="S44" s="22" t="s">
        <v>71</v>
      </c>
      <c r="T44" s="22" t="s">
        <v>71</v>
      </c>
      <c r="U44" s="23"/>
      <c r="V44" s="23"/>
      <c r="W44" s="23"/>
      <c r="X44" s="23"/>
      <c r="Y44" s="23"/>
      <c r="Z44" s="23"/>
      <c r="AA44" s="23"/>
      <c r="AB44" s="23"/>
      <c r="AC44" s="23"/>
      <c r="AD44" s="29" t="s">
        <v>70</v>
      </c>
      <c r="AE44" s="29" t="s">
        <v>70</v>
      </c>
      <c r="AF44" s="31" t="s">
        <v>72</v>
      </c>
      <c r="AG44" s="31" t="s">
        <v>72</v>
      </c>
      <c r="AH44" s="31" t="s">
        <v>72</v>
      </c>
      <c r="AI44" s="31" t="s">
        <v>72</v>
      </c>
      <c r="AJ44" s="31" t="s">
        <v>72</v>
      </c>
      <c r="AK44" s="31" t="s">
        <v>72</v>
      </c>
      <c r="AL44" s="31" t="s">
        <v>72</v>
      </c>
      <c r="AM44" s="31" t="s">
        <v>72</v>
      </c>
      <c r="AN44" s="31" t="s">
        <v>72</v>
      </c>
      <c r="AO44" s="31" t="s">
        <v>72</v>
      </c>
      <c r="AP44" s="31" t="s">
        <v>72</v>
      </c>
      <c r="AQ44" s="31" t="s">
        <v>72</v>
      </c>
      <c r="AR44" s="29" t="s">
        <v>70</v>
      </c>
      <c r="AS44" s="29" t="s">
        <v>70</v>
      </c>
      <c r="AT44" s="23"/>
      <c r="AU44" s="23"/>
      <c r="AV44" s="24"/>
      <c r="AW44" s="24"/>
      <c r="AX44" s="24"/>
      <c r="AY44" s="22" t="s">
        <v>71</v>
      </c>
      <c r="AZ44" s="13">
        <f t="shared" si="7"/>
        <v>9</v>
      </c>
      <c r="BA44" s="13">
        <f t="shared" si="0"/>
        <v>2</v>
      </c>
      <c r="BB44" s="13">
        <f t="shared" si="1"/>
        <v>0</v>
      </c>
      <c r="BC44" s="13">
        <f t="shared" si="2"/>
        <v>0</v>
      </c>
      <c r="BD44" s="13">
        <f t="shared" si="3"/>
        <v>0</v>
      </c>
      <c r="BE44" s="13">
        <f t="shared" si="4"/>
        <v>6</v>
      </c>
      <c r="BF44" s="13">
        <f t="shared" si="5"/>
        <v>0</v>
      </c>
      <c r="BG44" s="13">
        <f t="shared" si="6"/>
        <v>7</v>
      </c>
      <c r="BH44" s="41">
        <f>SUM(BG44:BG50)</f>
        <v>71</v>
      </c>
    </row>
    <row r="45" spans="1:60" x14ac:dyDescent="0.35">
      <c r="A45" s="3" t="s">
        <v>55</v>
      </c>
      <c r="B45" s="16" t="s">
        <v>66</v>
      </c>
      <c r="C45" s="5">
        <v>20</v>
      </c>
      <c r="D45" s="22" t="s">
        <v>71</v>
      </c>
      <c r="E45" s="22" t="s">
        <v>71</v>
      </c>
      <c r="F45" s="22" t="s">
        <v>71</v>
      </c>
      <c r="G45" s="22" t="s">
        <v>71</v>
      </c>
      <c r="H45" s="22" t="s">
        <v>71</v>
      </c>
      <c r="I45" s="22" t="s">
        <v>71</v>
      </c>
      <c r="J45" s="22" t="s">
        <v>71</v>
      </c>
      <c r="K45" s="22" t="s">
        <v>71</v>
      </c>
      <c r="L45" s="22" t="s">
        <v>71</v>
      </c>
      <c r="M45" s="22" t="s">
        <v>71</v>
      </c>
      <c r="N45" s="22" t="s">
        <v>71</v>
      </c>
      <c r="O45" s="22" t="s">
        <v>71</v>
      </c>
      <c r="P45" s="22" t="s">
        <v>71</v>
      </c>
      <c r="Q45" s="22" t="s">
        <v>71</v>
      </c>
      <c r="R45" s="25" t="s">
        <v>70</v>
      </c>
      <c r="S45" s="25" t="s">
        <v>70</v>
      </c>
      <c r="T45" s="26" t="s">
        <v>57</v>
      </c>
      <c r="U45" s="26" t="s">
        <v>57</v>
      </c>
      <c r="V45" s="26" t="s">
        <v>57</v>
      </c>
      <c r="W45" s="26" t="s">
        <v>57</v>
      </c>
      <c r="X45" s="26" t="s">
        <v>57</v>
      </c>
      <c r="Y45" s="26" t="s">
        <v>57</v>
      </c>
      <c r="Z45" s="26" t="s">
        <v>57</v>
      </c>
      <c r="AA45" s="26" t="s">
        <v>57</v>
      </c>
      <c r="AB45" s="27" t="s">
        <v>59</v>
      </c>
      <c r="AC45" s="27" t="s">
        <v>59</v>
      </c>
      <c r="AD45" s="27" t="s">
        <v>59</v>
      </c>
      <c r="AE45" s="27" t="s">
        <v>59</v>
      </c>
      <c r="AF45" s="28" t="s">
        <v>48</v>
      </c>
      <c r="AG45" s="28" t="s">
        <v>48</v>
      </c>
      <c r="AH45" s="28" t="s">
        <v>48</v>
      </c>
      <c r="AI45" s="28" t="s">
        <v>48</v>
      </c>
      <c r="AJ45" s="27" t="s">
        <v>59</v>
      </c>
      <c r="AK45" s="27" t="s">
        <v>59</v>
      </c>
      <c r="AL45" s="27" t="s">
        <v>59</v>
      </c>
      <c r="AM45" s="27" t="s">
        <v>59</v>
      </c>
      <c r="AN45" s="29" t="s">
        <v>70</v>
      </c>
      <c r="AO45" s="29" t="s">
        <v>70</v>
      </c>
      <c r="AP45" s="23"/>
      <c r="AQ45" s="23"/>
      <c r="AR45" s="23"/>
      <c r="AS45" s="23"/>
      <c r="AT45" s="23"/>
      <c r="AU45" s="23"/>
      <c r="AV45" s="24"/>
      <c r="AW45" s="24"/>
      <c r="AX45" s="24"/>
      <c r="AY45" s="22" t="s">
        <v>71</v>
      </c>
      <c r="AZ45" s="13">
        <f t="shared" si="7"/>
        <v>7.5</v>
      </c>
      <c r="BA45" s="13">
        <f t="shared" si="0"/>
        <v>2</v>
      </c>
      <c r="BB45" s="13">
        <f t="shared" si="1"/>
        <v>4</v>
      </c>
      <c r="BC45" s="13">
        <f t="shared" si="2"/>
        <v>2</v>
      </c>
      <c r="BD45" s="13">
        <f t="shared" si="3"/>
        <v>4</v>
      </c>
      <c r="BE45" s="13">
        <f t="shared" si="4"/>
        <v>0</v>
      </c>
      <c r="BF45" s="13">
        <f t="shared" si="5"/>
        <v>0</v>
      </c>
      <c r="BG45" s="13">
        <f t="shared" si="6"/>
        <v>4.5</v>
      </c>
      <c r="BH45" s="42"/>
    </row>
    <row r="46" spans="1:60" x14ac:dyDescent="0.35">
      <c r="A46" s="3" t="s">
        <v>50</v>
      </c>
      <c r="B46" s="16" t="s">
        <v>66</v>
      </c>
      <c r="C46" s="5">
        <v>21</v>
      </c>
      <c r="D46" s="22" t="s">
        <v>71</v>
      </c>
      <c r="E46" s="22" t="s">
        <v>71</v>
      </c>
      <c r="F46" s="22" t="s">
        <v>71</v>
      </c>
      <c r="G46" s="22" t="s">
        <v>71</v>
      </c>
      <c r="H46" s="22" t="s">
        <v>71</v>
      </c>
      <c r="I46" s="22" t="s">
        <v>71</v>
      </c>
      <c r="J46" s="22" t="s">
        <v>71</v>
      </c>
      <c r="K46" s="22" t="s">
        <v>71</v>
      </c>
      <c r="L46" s="22" t="s">
        <v>71</v>
      </c>
      <c r="M46" s="22" t="s">
        <v>71</v>
      </c>
      <c r="N46" s="22" t="s">
        <v>71</v>
      </c>
      <c r="O46" s="22" t="s">
        <v>71</v>
      </c>
      <c r="P46" s="22" t="s">
        <v>71</v>
      </c>
      <c r="Q46" s="22" t="s">
        <v>71</v>
      </c>
      <c r="R46" s="22" t="s">
        <v>71</v>
      </c>
      <c r="S46" s="22" t="s">
        <v>71</v>
      </c>
      <c r="T46" s="22" t="s">
        <v>71</v>
      </c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4"/>
      <c r="AW46" s="24"/>
      <c r="AX46" s="24"/>
      <c r="AY46" s="22" t="s">
        <v>71</v>
      </c>
      <c r="AZ46" s="13">
        <f t="shared" si="7"/>
        <v>9</v>
      </c>
      <c r="BA46" s="13">
        <f t="shared" si="0"/>
        <v>0</v>
      </c>
      <c r="BB46" s="13">
        <f t="shared" si="1"/>
        <v>0</v>
      </c>
      <c r="BC46" s="13">
        <f t="shared" si="2"/>
        <v>0</v>
      </c>
      <c r="BD46" s="13">
        <f t="shared" si="3"/>
        <v>0</v>
      </c>
      <c r="BE46" s="13">
        <f t="shared" si="4"/>
        <v>0</v>
      </c>
      <c r="BF46" s="13">
        <f t="shared" si="5"/>
        <v>0</v>
      </c>
      <c r="BG46" s="13">
        <f t="shared" si="6"/>
        <v>15</v>
      </c>
      <c r="BH46" s="42"/>
    </row>
    <row r="47" spans="1:60" x14ac:dyDescent="0.35">
      <c r="A47" s="3" t="s">
        <v>51</v>
      </c>
      <c r="B47" s="16" t="s">
        <v>66</v>
      </c>
      <c r="C47" s="5">
        <v>22</v>
      </c>
      <c r="D47" s="22" t="s">
        <v>71</v>
      </c>
      <c r="E47" s="22" t="s">
        <v>71</v>
      </c>
      <c r="F47" s="22" t="s">
        <v>71</v>
      </c>
      <c r="G47" s="22" t="s">
        <v>71</v>
      </c>
      <c r="H47" s="22" t="s">
        <v>71</v>
      </c>
      <c r="I47" s="22" t="s">
        <v>71</v>
      </c>
      <c r="J47" s="22" t="s">
        <v>71</v>
      </c>
      <c r="K47" s="22" t="s">
        <v>71</v>
      </c>
      <c r="L47" s="22" t="s">
        <v>71</v>
      </c>
      <c r="M47" s="22" t="s">
        <v>71</v>
      </c>
      <c r="N47" s="22" t="s">
        <v>71</v>
      </c>
      <c r="O47" s="22" t="s">
        <v>71</v>
      </c>
      <c r="P47" s="22" t="s">
        <v>71</v>
      </c>
      <c r="Q47" s="22" t="s">
        <v>71</v>
      </c>
      <c r="R47" s="22" t="s">
        <v>71</v>
      </c>
      <c r="S47" s="22" t="s">
        <v>71</v>
      </c>
      <c r="T47" s="22" t="s">
        <v>71</v>
      </c>
      <c r="U47" s="23"/>
      <c r="V47" s="23"/>
      <c r="W47" s="23"/>
      <c r="X47" s="23"/>
      <c r="Y47" s="23"/>
      <c r="Z47" s="23"/>
      <c r="AA47" s="23"/>
      <c r="AB47" s="30"/>
      <c r="AC47" s="30"/>
      <c r="AD47" s="29" t="s">
        <v>70</v>
      </c>
      <c r="AE47" s="29" t="s">
        <v>70</v>
      </c>
      <c r="AF47" s="28" t="s">
        <v>48</v>
      </c>
      <c r="AG47" s="28" t="s">
        <v>48</v>
      </c>
      <c r="AH47" s="28" t="s">
        <v>48</v>
      </c>
      <c r="AI47" s="28" t="s">
        <v>48</v>
      </c>
      <c r="AJ47" s="28" t="s">
        <v>48</v>
      </c>
      <c r="AK47" s="28" t="s">
        <v>48</v>
      </c>
      <c r="AL47" s="28" t="s">
        <v>48</v>
      </c>
      <c r="AM47" s="28" t="s">
        <v>48</v>
      </c>
      <c r="AN47" s="29" t="s">
        <v>70</v>
      </c>
      <c r="AO47" s="29" t="s">
        <v>70</v>
      </c>
      <c r="AP47" s="23"/>
      <c r="AQ47" s="23"/>
      <c r="AR47" s="23"/>
      <c r="AS47" s="23"/>
      <c r="AT47" s="23"/>
      <c r="AU47" s="23"/>
      <c r="AV47" s="24"/>
      <c r="AW47" s="24"/>
      <c r="AX47" s="24"/>
      <c r="AY47" s="22" t="s">
        <v>71</v>
      </c>
      <c r="AZ47" s="13">
        <f t="shared" si="7"/>
        <v>9</v>
      </c>
      <c r="BA47" s="13">
        <f t="shared" si="0"/>
        <v>2</v>
      </c>
      <c r="BB47" s="13">
        <f t="shared" si="1"/>
        <v>0</v>
      </c>
      <c r="BC47" s="13">
        <f t="shared" si="2"/>
        <v>4</v>
      </c>
      <c r="BD47" s="13">
        <f t="shared" si="3"/>
        <v>0</v>
      </c>
      <c r="BE47" s="13">
        <f t="shared" si="4"/>
        <v>0</v>
      </c>
      <c r="BF47" s="13">
        <f t="shared" si="5"/>
        <v>0</v>
      </c>
      <c r="BG47" s="13">
        <f t="shared" si="6"/>
        <v>9</v>
      </c>
      <c r="BH47" s="42"/>
    </row>
    <row r="48" spans="1:60" x14ac:dyDescent="0.35">
      <c r="A48" s="3" t="s">
        <v>52</v>
      </c>
      <c r="B48" s="16" t="s">
        <v>66</v>
      </c>
      <c r="C48" s="5">
        <v>23</v>
      </c>
      <c r="D48" s="22" t="s">
        <v>71</v>
      </c>
      <c r="E48" s="22" t="s">
        <v>71</v>
      </c>
      <c r="F48" s="22" t="s">
        <v>71</v>
      </c>
      <c r="G48" s="22" t="s">
        <v>71</v>
      </c>
      <c r="H48" s="22" t="s">
        <v>71</v>
      </c>
      <c r="I48" s="22" t="s">
        <v>71</v>
      </c>
      <c r="J48" s="22" t="s">
        <v>71</v>
      </c>
      <c r="K48" s="22" t="s">
        <v>71</v>
      </c>
      <c r="L48" s="22" t="s">
        <v>71</v>
      </c>
      <c r="M48" s="22" t="s">
        <v>71</v>
      </c>
      <c r="N48" s="22" t="s">
        <v>71</v>
      </c>
      <c r="O48" s="22" t="s">
        <v>71</v>
      </c>
      <c r="P48" s="22" t="s">
        <v>71</v>
      </c>
      <c r="Q48" s="22" t="s">
        <v>71</v>
      </c>
      <c r="R48" s="22" t="s">
        <v>71</v>
      </c>
      <c r="S48" s="22" t="s">
        <v>71</v>
      </c>
      <c r="T48" s="34" t="s">
        <v>74</v>
      </c>
      <c r="U48" s="34" t="s">
        <v>74</v>
      </c>
      <c r="V48" s="34" t="s">
        <v>74</v>
      </c>
      <c r="W48" s="34" t="s">
        <v>74</v>
      </c>
      <c r="X48" s="34" t="s">
        <v>74</v>
      </c>
      <c r="Y48" s="23"/>
      <c r="Z48" s="29" t="s">
        <v>70</v>
      </c>
      <c r="AA48" s="29" t="s">
        <v>70</v>
      </c>
      <c r="AB48" s="31" t="s">
        <v>72</v>
      </c>
      <c r="AC48" s="31" t="s">
        <v>72</v>
      </c>
      <c r="AD48" s="31" t="s">
        <v>72</v>
      </c>
      <c r="AE48" s="31" t="s">
        <v>72</v>
      </c>
      <c r="AF48" s="29" t="s">
        <v>70</v>
      </c>
      <c r="AG48" s="29" t="s">
        <v>70</v>
      </c>
      <c r="AH48" s="34" t="s">
        <v>74</v>
      </c>
      <c r="AI48" s="34" t="s">
        <v>74</v>
      </c>
      <c r="AJ48" s="34" t="s">
        <v>74</v>
      </c>
      <c r="AK48" s="34" t="s">
        <v>74</v>
      </c>
      <c r="AL48" s="34" t="s">
        <v>74</v>
      </c>
      <c r="AM48" s="34" t="s">
        <v>74</v>
      </c>
      <c r="AN48" s="34" t="s">
        <v>74</v>
      </c>
      <c r="AO48" s="23"/>
      <c r="AP48" s="23"/>
      <c r="AQ48" s="23"/>
      <c r="AR48" s="23"/>
      <c r="AS48" s="23"/>
      <c r="AT48" s="23"/>
      <c r="AU48" s="23"/>
      <c r="AV48" s="24"/>
      <c r="AW48" s="24"/>
      <c r="AX48" s="24"/>
      <c r="AY48" s="22" t="s">
        <v>71</v>
      </c>
      <c r="AZ48" s="13">
        <f t="shared" si="7"/>
        <v>8.5</v>
      </c>
      <c r="BA48" s="13">
        <f t="shared" si="0"/>
        <v>2</v>
      </c>
      <c r="BB48" s="13">
        <f t="shared" si="1"/>
        <v>0</v>
      </c>
      <c r="BC48" s="13">
        <f t="shared" si="2"/>
        <v>0</v>
      </c>
      <c r="BD48" s="13">
        <f t="shared" si="3"/>
        <v>0</v>
      </c>
      <c r="BE48" s="13">
        <f t="shared" si="4"/>
        <v>2</v>
      </c>
      <c r="BF48" s="13">
        <f t="shared" si="5"/>
        <v>6</v>
      </c>
      <c r="BG48" s="13">
        <f t="shared" si="6"/>
        <v>5.5</v>
      </c>
      <c r="BH48" s="42"/>
    </row>
    <row r="49" spans="1:60" x14ac:dyDescent="0.35">
      <c r="A49" s="3" t="s">
        <v>53</v>
      </c>
      <c r="B49" s="16" t="s">
        <v>66</v>
      </c>
      <c r="C49" s="5">
        <v>24</v>
      </c>
      <c r="D49" s="22" t="s">
        <v>71</v>
      </c>
      <c r="E49" s="22" t="s">
        <v>71</v>
      </c>
      <c r="F49" s="22" t="s">
        <v>71</v>
      </c>
      <c r="G49" s="22" t="s">
        <v>71</v>
      </c>
      <c r="H49" s="22" t="s">
        <v>71</v>
      </c>
      <c r="I49" s="22" t="s">
        <v>71</v>
      </c>
      <c r="J49" s="22" t="s">
        <v>71</v>
      </c>
      <c r="K49" s="22" t="s">
        <v>71</v>
      </c>
      <c r="L49" s="22" t="s">
        <v>71</v>
      </c>
      <c r="M49" s="22" t="s">
        <v>71</v>
      </c>
      <c r="N49" s="22" t="s">
        <v>71</v>
      </c>
      <c r="O49" s="22" t="s">
        <v>71</v>
      </c>
      <c r="P49" s="22" t="s">
        <v>71</v>
      </c>
      <c r="Q49" s="22" t="s">
        <v>71</v>
      </c>
      <c r="R49" s="22" t="s">
        <v>71</v>
      </c>
      <c r="S49" s="22" t="s">
        <v>71</v>
      </c>
      <c r="T49" s="22" t="s">
        <v>71</v>
      </c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4"/>
      <c r="AW49" s="24"/>
      <c r="AX49" s="24"/>
      <c r="AY49" s="22" t="s">
        <v>71</v>
      </c>
      <c r="AZ49" s="13">
        <f t="shared" si="7"/>
        <v>9</v>
      </c>
      <c r="BA49" s="13">
        <f t="shared" si="0"/>
        <v>0</v>
      </c>
      <c r="BB49" s="13">
        <f t="shared" si="1"/>
        <v>0</v>
      </c>
      <c r="BC49" s="13">
        <f t="shared" si="2"/>
        <v>0</v>
      </c>
      <c r="BD49" s="13">
        <f t="shared" si="3"/>
        <v>0</v>
      </c>
      <c r="BE49" s="13">
        <f t="shared" si="4"/>
        <v>0</v>
      </c>
      <c r="BF49" s="13">
        <f t="shared" si="5"/>
        <v>0</v>
      </c>
      <c r="BG49" s="13">
        <f t="shared" si="6"/>
        <v>15</v>
      </c>
      <c r="BH49" s="42"/>
    </row>
    <row r="50" spans="1:60" x14ac:dyDescent="0.35">
      <c r="A50" s="3" t="s">
        <v>54</v>
      </c>
      <c r="B50" s="16" t="s">
        <v>66</v>
      </c>
      <c r="C50" s="5">
        <v>25</v>
      </c>
      <c r="D50" s="22" t="s">
        <v>71</v>
      </c>
      <c r="E50" s="22" t="s">
        <v>71</v>
      </c>
      <c r="F50" s="22" t="s">
        <v>71</v>
      </c>
      <c r="G50" s="22" t="s">
        <v>71</v>
      </c>
      <c r="H50" s="22" t="s">
        <v>71</v>
      </c>
      <c r="I50" s="22" t="s">
        <v>71</v>
      </c>
      <c r="J50" s="22" t="s">
        <v>71</v>
      </c>
      <c r="K50" s="22" t="s">
        <v>71</v>
      </c>
      <c r="L50" s="22" t="s">
        <v>71</v>
      </c>
      <c r="M50" s="22" t="s">
        <v>71</v>
      </c>
      <c r="N50" s="22" t="s">
        <v>71</v>
      </c>
      <c r="O50" s="22" t="s">
        <v>71</v>
      </c>
      <c r="P50" s="22" t="s">
        <v>71</v>
      </c>
      <c r="Q50" s="22" t="s">
        <v>71</v>
      </c>
      <c r="R50" s="22" t="s">
        <v>71</v>
      </c>
      <c r="S50" s="22" t="s">
        <v>71</v>
      </c>
      <c r="T50" s="22" t="s">
        <v>71</v>
      </c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4"/>
      <c r="AW50" s="24"/>
      <c r="AX50" s="24"/>
      <c r="AY50" s="22" t="s">
        <v>71</v>
      </c>
      <c r="AZ50" s="13">
        <f t="shared" si="7"/>
        <v>9</v>
      </c>
      <c r="BA50" s="13">
        <f t="shared" si="0"/>
        <v>0</v>
      </c>
      <c r="BB50" s="13">
        <f t="shared" si="1"/>
        <v>0</v>
      </c>
      <c r="BC50" s="13">
        <f t="shared" si="2"/>
        <v>0</v>
      </c>
      <c r="BD50" s="13">
        <f t="shared" si="3"/>
        <v>0</v>
      </c>
      <c r="BE50" s="13">
        <f t="shared" si="4"/>
        <v>0</v>
      </c>
      <c r="BF50" s="13">
        <f t="shared" si="5"/>
        <v>0</v>
      </c>
      <c r="BG50" s="13">
        <f t="shared" si="6"/>
        <v>15</v>
      </c>
      <c r="BH50" s="42"/>
    </row>
    <row r="51" spans="1:60" x14ac:dyDescent="0.35">
      <c r="A51" s="3" t="s">
        <v>69</v>
      </c>
      <c r="B51" s="16" t="s">
        <v>66</v>
      </c>
      <c r="C51" s="5">
        <v>26</v>
      </c>
      <c r="D51" s="22" t="s">
        <v>71</v>
      </c>
      <c r="E51" s="22" t="s">
        <v>71</v>
      </c>
      <c r="F51" s="22" t="s">
        <v>71</v>
      </c>
      <c r="G51" s="22" t="s">
        <v>71</v>
      </c>
      <c r="H51" s="22" t="s">
        <v>71</v>
      </c>
      <c r="I51" s="22" t="s">
        <v>71</v>
      </c>
      <c r="J51" s="22" t="s">
        <v>71</v>
      </c>
      <c r="K51" s="22" t="s">
        <v>71</v>
      </c>
      <c r="L51" s="22" t="s">
        <v>71</v>
      </c>
      <c r="M51" s="22" t="s">
        <v>71</v>
      </c>
      <c r="N51" s="22" t="s">
        <v>71</v>
      </c>
      <c r="O51" s="22" t="s">
        <v>71</v>
      </c>
      <c r="P51" s="22" t="s">
        <v>71</v>
      </c>
      <c r="Q51" s="22" t="s">
        <v>71</v>
      </c>
      <c r="R51" s="22" t="s">
        <v>71</v>
      </c>
      <c r="S51" s="22" t="s">
        <v>71</v>
      </c>
      <c r="T51" s="34" t="s">
        <v>74</v>
      </c>
      <c r="U51" s="34" t="s">
        <v>74</v>
      </c>
      <c r="V51" s="34" t="s">
        <v>74</v>
      </c>
      <c r="W51" s="34" t="s">
        <v>74</v>
      </c>
      <c r="X51" s="34" t="s">
        <v>74</v>
      </c>
      <c r="Y51" s="34" t="s">
        <v>74</v>
      </c>
      <c r="Z51" s="34" t="s">
        <v>74</v>
      </c>
      <c r="AA51" s="34" t="s">
        <v>74</v>
      </c>
      <c r="AB51" s="34" t="s">
        <v>74</v>
      </c>
      <c r="AC51" s="34" t="s">
        <v>74</v>
      </c>
      <c r="AD51" s="34" t="s">
        <v>74</v>
      </c>
      <c r="AE51" s="34" t="s">
        <v>74</v>
      </c>
      <c r="AF51" s="34" t="s">
        <v>74</v>
      </c>
      <c r="AG51" s="34" t="s">
        <v>74</v>
      </c>
      <c r="AH51" s="34" t="s">
        <v>74</v>
      </c>
      <c r="AI51" s="34" t="s">
        <v>74</v>
      </c>
      <c r="AJ51" s="34" t="s">
        <v>74</v>
      </c>
      <c r="AK51" s="34" t="s">
        <v>74</v>
      </c>
      <c r="AL51" s="34" t="s">
        <v>74</v>
      </c>
      <c r="AM51" s="23"/>
      <c r="AN51" s="23"/>
      <c r="AO51" s="23"/>
      <c r="AP51" s="23"/>
      <c r="AQ51" s="23"/>
      <c r="AR51" s="23"/>
      <c r="AS51" s="23"/>
      <c r="AT51" s="23"/>
      <c r="AU51" s="23"/>
      <c r="AV51" s="24"/>
      <c r="AW51" s="24"/>
      <c r="AX51" s="24"/>
      <c r="AY51" s="22" t="s">
        <v>71</v>
      </c>
      <c r="AZ51" s="13">
        <f t="shared" si="7"/>
        <v>8.5</v>
      </c>
      <c r="BA51" s="13">
        <f t="shared" si="0"/>
        <v>0</v>
      </c>
      <c r="BB51" s="13">
        <f t="shared" si="1"/>
        <v>0</v>
      </c>
      <c r="BC51" s="13">
        <f t="shared" si="2"/>
        <v>0</v>
      </c>
      <c r="BD51" s="13">
        <f t="shared" si="3"/>
        <v>0</v>
      </c>
      <c r="BE51" s="13">
        <f t="shared" si="4"/>
        <v>0</v>
      </c>
      <c r="BF51" s="13">
        <f t="shared" si="5"/>
        <v>9.5</v>
      </c>
      <c r="BG51" s="13">
        <f t="shared" si="6"/>
        <v>6</v>
      </c>
      <c r="BH51" s="41">
        <f>SUM(BG51:BG57)</f>
        <v>70.5</v>
      </c>
    </row>
    <row r="52" spans="1:60" x14ac:dyDescent="0.35">
      <c r="A52" s="3" t="s">
        <v>55</v>
      </c>
      <c r="B52" s="16" t="s">
        <v>66</v>
      </c>
      <c r="C52" s="5">
        <v>27</v>
      </c>
      <c r="D52" s="22" t="s">
        <v>71</v>
      </c>
      <c r="E52" s="22" t="s">
        <v>71</v>
      </c>
      <c r="F52" s="22" t="s">
        <v>71</v>
      </c>
      <c r="G52" s="22" t="s">
        <v>71</v>
      </c>
      <c r="H52" s="22" t="s">
        <v>71</v>
      </c>
      <c r="I52" s="22" t="s">
        <v>71</v>
      </c>
      <c r="J52" s="22" t="s">
        <v>71</v>
      </c>
      <c r="K52" s="22" t="s">
        <v>71</v>
      </c>
      <c r="L52" s="22" t="s">
        <v>71</v>
      </c>
      <c r="M52" s="22" t="s">
        <v>71</v>
      </c>
      <c r="N52" s="22" t="s">
        <v>71</v>
      </c>
      <c r="O52" s="22" t="s">
        <v>71</v>
      </c>
      <c r="P52" s="22" t="s">
        <v>71</v>
      </c>
      <c r="Q52" s="22" t="s">
        <v>71</v>
      </c>
      <c r="R52" s="25" t="s">
        <v>70</v>
      </c>
      <c r="S52" s="25" t="s">
        <v>70</v>
      </c>
      <c r="T52" s="26" t="s">
        <v>57</v>
      </c>
      <c r="U52" s="26" t="s">
        <v>57</v>
      </c>
      <c r="V52" s="26" t="s">
        <v>57</v>
      </c>
      <c r="W52" s="26" t="s">
        <v>57</v>
      </c>
      <c r="X52" s="26" t="s">
        <v>57</v>
      </c>
      <c r="Y52" s="26" t="s">
        <v>57</v>
      </c>
      <c r="Z52" s="26" t="s">
        <v>57</v>
      </c>
      <c r="AA52" s="26" t="s">
        <v>57</v>
      </c>
      <c r="AB52" s="27" t="s">
        <v>59</v>
      </c>
      <c r="AC52" s="27" t="s">
        <v>59</v>
      </c>
      <c r="AD52" s="27" t="s">
        <v>59</v>
      </c>
      <c r="AE52" s="27" t="s">
        <v>59</v>
      </c>
      <c r="AF52" s="28" t="s">
        <v>48</v>
      </c>
      <c r="AG52" s="28" t="s">
        <v>48</v>
      </c>
      <c r="AH52" s="28" t="s">
        <v>48</v>
      </c>
      <c r="AI52" s="28" t="s">
        <v>48</v>
      </c>
      <c r="AJ52" s="27" t="s">
        <v>59</v>
      </c>
      <c r="AK52" s="27" t="s">
        <v>59</v>
      </c>
      <c r="AL52" s="27" t="s">
        <v>59</v>
      </c>
      <c r="AM52" s="27" t="s">
        <v>59</v>
      </c>
      <c r="AN52" s="29" t="s">
        <v>70</v>
      </c>
      <c r="AO52" s="29" t="s">
        <v>70</v>
      </c>
      <c r="AP52" s="23"/>
      <c r="AQ52" s="23"/>
      <c r="AR52" s="23"/>
      <c r="AS52" s="23"/>
      <c r="AT52" s="23"/>
      <c r="AU52" s="23"/>
      <c r="AV52" s="24"/>
      <c r="AW52" s="24"/>
      <c r="AX52" s="24"/>
      <c r="AY52" s="22" t="s">
        <v>71</v>
      </c>
      <c r="AZ52" s="13">
        <f t="shared" si="7"/>
        <v>7.5</v>
      </c>
      <c r="BA52" s="13">
        <f t="shared" si="0"/>
        <v>2</v>
      </c>
      <c r="BB52" s="13">
        <f t="shared" si="1"/>
        <v>4</v>
      </c>
      <c r="BC52" s="13">
        <f t="shared" si="2"/>
        <v>2</v>
      </c>
      <c r="BD52" s="13">
        <f t="shared" si="3"/>
        <v>4</v>
      </c>
      <c r="BE52" s="13">
        <f t="shared" si="4"/>
        <v>0</v>
      </c>
      <c r="BF52" s="13">
        <f t="shared" si="5"/>
        <v>0</v>
      </c>
      <c r="BG52" s="13">
        <f t="shared" si="6"/>
        <v>4.5</v>
      </c>
      <c r="BH52" s="42"/>
    </row>
    <row r="53" spans="1:60" x14ac:dyDescent="0.35">
      <c r="A53" s="3" t="s">
        <v>50</v>
      </c>
      <c r="B53" s="16" t="s">
        <v>66</v>
      </c>
      <c r="C53" s="5">
        <v>28</v>
      </c>
      <c r="D53" s="22" t="s">
        <v>71</v>
      </c>
      <c r="E53" s="22" t="s">
        <v>71</v>
      </c>
      <c r="F53" s="22" t="s">
        <v>71</v>
      </c>
      <c r="G53" s="22" t="s">
        <v>71</v>
      </c>
      <c r="H53" s="22" t="s">
        <v>71</v>
      </c>
      <c r="I53" s="22" t="s">
        <v>71</v>
      </c>
      <c r="J53" s="22" t="s">
        <v>71</v>
      </c>
      <c r="K53" s="22" t="s">
        <v>71</v>
      </c>
      <c r="L53" s="22" t="s">
        <v>71</v>
      </c>
      <c r="M53" s="22" t="s">
        <v>71</v>
      </c>
      <c r="N53" s="22" t="s">
        <v>71</v>
      </c>
      <c r="O53" s="22" t="s">
        <v>71</v>
      </c>
      <c r="P53" s="22" t="s">
        <v>71</v>
      </c>
      <c r="Q53" s="22" t="s">
        <v>71</v>
      </c>
      <c r="R53" s="22" t="s">
        <v>71</v>
      </c>
      <c r="S53" s="22" t="s">
        <v>71</v>
      </c>
      <c r="T53" s="34" t="s">
        <v>74</v>
      </c>
      <c r="U53" s="34" t="s">
        <v>74</v>
      </c>
      <c r="V53" s="34" t="s">
        <v>74</v>
      </c>
      <c r="W53" s="34" t="s">
        <v>74</v>
      </c>
      <c r="X53" s="34" t="s">
        <v>74</v>
      </c>
      <c r="Y53" s="34" t="s">
        <v>74</v>
      </c>
      <c r="Z53" s="34" t="s">
        <v>74</v>
      </c>
      <c r="AA53" s="34" t="s">
        <v>74</v>
      </c>
      <c r="AB53" s="34" t="s">
        <v>74</v>
      </c>
      <c r="AC53" s="34" t="s">
        <v>74</v>
      </c>
      <c r="AD53" s="34" t="s">
        <v>74</v>
      </c>
      <c r="AE53" s="34" t="s">
        <v>74</v>
      </c>
      <c r="AF53" s="34" t="s">
        <v>74</v>
      </c>
      <c r="AG53" s="34" t="s">
        <v>74</v>
      </c>
      <c r="AH53" s="34" t="s">
        <v>74</v>
      </c>
      <c r="AI53" s="34" t="s">
        <v>74</v>
      </c>
      <c r="AJ53" s="34" t="s">
        <v>74</v>
      </c>
      <c r="AK53" s="34" t="s">
        <v>74</v>
      </c>
      <c r="AL53" s="34" t="s">
        <v>74</v>
      </c>
      <c r="AM53" s="23"/>
      <c r="AN53" s="23"/>
      <c r="AO53" s="23"/>
      <c r="AP53" s="23"/>
      <c r="AQ53" s="23"/>
      <c r="AR53" s="23"/>
      <c r="AS53" s="23"/>
      <c r="AT53" s="23"/>
      <c r="AU53" s="23"/>
      <c r="AV53" s="24"/>
      <c r="AW53" s="24"/>
      <c r="AX53" s="24"/>
      <c r="AY53" s="22" t="s">
        <v>71</v>
      </c>
      <c r="AZ53" s="13">
        <f t="shared" si="7"/>
        <v>8.5</v>
      </c>
      <c r="BA53" s="13">
        <f t="shared" si="0"/>
        <v>0</v>
      </c>
      <c r="BB53" s="13">
        <f t="shared" si="1"/>
        <v>0</v>
      </c>
      <c r="BC53" s="13">
        <f t="shared" si="2"/>
        <v>0</v>
      </c>
      <c r="BD53" s="13">
        <f t="shared" si="3"/>
        <v>0</v>
      </c>
      <c r="BE53" s="13">
        <f t="shared" si="4"/>
        <v>0</v>
      </c>
      <c r="BF53" s="13">
        <f t="shared" si="5"/>
        <v>9.5</v>
      </c>
      <c r="BG53" s="13">
        <f t="shared" si="6"/>
        <v>6</v>
      </c>
      <c r="BH53" s="42"/>
    </row>
    <row r="54" spans="1:60" x14ac:dyDescent="0.35">
      <c r="A54" s="18" t="s">
        <v>51</v>
      </c>
      <c r="B54" s="19" t="s">
        <v>66</v>
      </c>
      <c r="C54" s="20">
        <v>29</v>
      </c>
      <c r="D54" s="32" t="s">
        <v>71</v>
      </c>
      <c r="E54" s="32" t="s">
        <v>71</v>
      </c>
      <c r="F54" s="32" t="s">
        <v>71</v>
      </c>
      <c r="G54" s="32" t="s">
        <v>71</v>
      </c>
      <c r="H54" s="32" t="s">
        <v>71</v>
      </c>
      <c r="I54" s="32" t="s">
        <v>71</v>
      </c>
      <c r="J54" s="32" t="s">
        <v>71</v>
      </c>
      <c r="K54" s="32" t="s">
        <v>71</v>
      </c>
      <c r="L54" s="32" t="s">
        <v>71</v>
      </c>
      <c r="M54" s="32" t="s">
        <v>71</v>
      </c>
      <c r="N54" s="32" t="s">
        <v>71</v>
      </c>
      <c r="O54" s="32" t="s">
        <v>71</v>
      </c>
      <c r="P54" s="32" t="s">
        <v>71</v>
      </c>
      <c r="Q54" s="32" t="s">
        <v>71</v>
      </c>
      <c r="R54" s="32" t="s">
        <v>71</v>
      </c>
      <c r="S54" s="32" t="s">
        <v>71</v>
      </c>
      <c r="T54" s="32" t="s">
        <v>71</v>
      </c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2"/>
      <c r="AW54" s="32"/>
      <c r="AX54" s="32"/>
      <c r="AY54" s="32" t="s">
        <v>71</v>
      </c>
      <c r="AZ54" s="13">
        <f t="shared" si="7"/>
        <v>9</v>
      </c>
      <c r="BA54" s="13">
        <f t="shared" si="0"/>
        <v>0</v>
      </c>
      <c r="BB54" s="13">
        <f t="shared" si="1"/>
        <v>0</v>
      </c>
      <c r="BC54" s="13">
        <f t="shared" si="2"/>
        <v>0</v>
      </c>
      <c r="BD54" s="13">
        <f t="shared" si="3"/>
        <v>0</v>
      </c>
      <c r="BE54" s="13">
        <f t="shared" si="4"/>
        <v>0</v>
      </c>
      <c r="BF54" s="13">
        <f t="shared" si="5"/>
        <v>0</v>
      </c>
      <c r="BG54" s="13">
        <f t="shared" si="6"/>
        <v>15</v>
      </c>
      <c r="BH54" s="42"/>
    </row>
    <row r="55" spans="1:60" x14ac:dyDescent="0.35">
      <c r="A55" s="3" t="s">
        <v>52</v>
      </c>
      <c r="B55" s="16" t="s">
        <v>66</v>
      </c>
      <c r="C55" s="5">
        <v>30</v>
      </c>
      <c r="D55" s="22" t="s">
        <v>71</v>
      </c>
      <c r="E55" s="22" t="s">
        <v>71</v>
      </c>
      <c r="F55" s="22" t="s">
        <v>71</v>
      </c>
      <c r="G55" s="22" t="s">
        <v>71</v>
      </c>
      <c r="H55" s="22" t="s">
        <v>71</v>
      </c>
      <c r="I55" s="22" t="s">
        <v>71</v>
      </c>
      <c r="J55" s="22" t="s">
        <v>71</v>
      </c>
      <c r="K55" s="22" t="s">
        <v>71</v>
      </c>
      <c r="L55" s="22" t="s">
        <v>71</v>
      </c>
      <c r="M55" s="22" t="s">
        <v>71</v>
      </c>
      <c r="N55" s="22" t="s">
        <v>71</v>
      </c>
      <c r="O55" s="22" t="s">
        <v>71</v>
      </c>
      <c r="P55" s="22" t="s">
        <v>71</v>
      </c>
      <c r="Q55" s="22" t="s">
        <v>71</v>
      </c>
      <c r="R55" s="22" t="s">
        <v>71</v>
      </c>
      <c r="S55" s="22" t="s">
        <v>71</v>
      </c>
      <c r="T55" s="34" t="s">
        <v>74</v>
      </c>
      <c r="U55" s="34" t="s">
        <v>74</v>
      </c>
      <c r="V55" s="34" t="s">
        <v>74</v>
      </c>
      <c r="W55" s="34" t="s">
        <v>74</v>
      </c>
      <c r="X55" s="34" t="s">
        <v>74</v>
      </c>
      <c r="Y55" s="23"/>
      <c r="Z55" s="29" t="s">
        <v>70</v>
      </c>
      <c r="AA55" s="29" t="s">
        <v>70</v>
      </c>
      <c r="AB55" s="31" t="s">
        <v>72</v>
      </c>
      <c r="AC55" s="31" t="s">
        <v>72</v>
      </c>
      <c r="AD55" s="31" t="s">
        <v>72</v>
      </c>
      <c r="AE55" s="31" t="s">
        <v>72</v>
      </c>
      <c r="AF55" s="29" t="s">
        <v>70</v>
      </c>
      <c r="AG55" s="29" t="s">
        <v>70</v>
      </c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4"/>
      <c r="AW55" s="24"/>
      <c r="AX55" s="24"/>
      <c r="AY55" s="22" t="s">
        <v>71</v>
      </c>
      <c r="AZ55" s="13">
        <f t="shared" si="7"/>
        <v>8.5</v>
      </c>
      <c r="BA55" s="13">
        <f t="shared" si="0"/>
        <v>2</v>
      </c>
      <c r="BB55" s="13">
        <f t="shared" si="1"/>
        <v>0</v>
      </c>
      <c r="BC55" s="13">
        <f t="shared" si="2"/>
        <v>0</v>
      </c>
      <c r="BD55" s="13">
        <f t="shared" si="3"/>
        <v>0</v>
      </c>
      <c r="BE55" s="13">
        <f t="shared" si="4"/>
        <v>2</v>
      </c>
      <c r="BF55" s="13">
        <f t="shared" si="5"/>
        <v>2.5</v>
      </c>
      <c r="BG55" s="13">
        <f t="shared" si="6"/>
        <v>9</v>
      </c>
      <c r="BH55" s="42"/>
    </row>
    <row r="56" spans="1:60" x14ac:dyDescent="0.35">
      <c r="A56" s="3" t="s">
        <v>53</v>
      </c>
      <c r="B56" s="16" t="s">
        <v>66</v>
      </c>
      <c r="C56" s="5">
        <v>31</v>
      </c>
      <c r="D56" s="22" t="s">
        <v>71</v>
      </c>
      <c r="E56" s="22" t="s">
        <v>71</v>
      </c>
      <c r="F56" s="22" t="s">
        <v>71</v>
      </c>
      <c r="G56" s="22" t="s">
        <v>71</v>
      </c>
      <c r="H56" s="22" t="s">
        <v>71</v>
      </c>
      <c r="I56" s="22" t="s">
        <v>71</v>
      </c>
      <c r="J56" s="22" t="s">
        <v>71</v>
      </c>
      <c r="K56" s="22" t="s">
        <v>71</v>
      </c>
      <c r="L56" s="22" t="s">
        <v>71</v>
      </c>
      <c r="M56" s="22" t="s">
        <v>71</v>
      </c>
      <c r="N56" s="22" t="s">
        <v>71</v>
      </c>
      <c r="O56" s="22" t="s">
        <v>71</v>
      </c>
      <c r="P56" s="22" t="s">
        <v>71</v>
      </c>
      <c r="Q56" s="22" t="s">
        <v>71</v>
      </c>
      <c r="R56" s="22" t="s">
        <v>71</v>
      </c>
      <c r="S56" s="22" t="s">
        <v>71</v>
      </c>
      <c r="T56" s="22" t="s">
        <v>71</v>
      </c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4"/>
      <c r="AW56" s="24"/>
      <c r="AX56" s="24"/>
      <c r="AY56" s="22" t="s">
        <v>71</v>
      </c>
      <c r="AZ56" s="13">
        <f t="shared" si="7"/>
        <v>9</v>
      </c>
      <c r="BA56" s="13">
        <f t="shared" si="0"/>
        <v>0</v>
      </c>
      <c r="BB56" s="13">
        <f t="shared" si="1"/>
        <v>0</v>
      </c>
      <c r="BC56" s="13">
        <f t="shared" si="2"/>
        <v>0</v>
      </c>
      <c r="BD56" s="13">
        <f t="shared" si="3"/>
        <v>0</v>
      </c>
      <c r="BE56" s="13">
        <f t="shared" si="4"/>
        <v>0</v>
      </c>
      <c r="BF56" s="13">
        <f t="shared" si="5"/>
        <v>0</v>
      </c>
      <c r="BG56" s="13">
        <f t="shared" si="6"/>
        <v>15</v>
      </c>
      <c r="BH56" s="42"/>
    </row>
    <row r="57" spans="1:60" x14ac:dyDescent="0.35">
      <c r="A57" s="3" t="s">
        <v>54</v>
      </c>
      <c r="B57" s="16" t="s">
        <v>64</v>
      </c>
      <c r="C57" s="5">
        <v>1</v>
      </c>
      <c r="D57" s="22" t="s">
        <v>71</v>
      </c>
      <c r="E57" s="22" t="s">
        <v>71</v>
      </c>
      <c r="F57" s="22" t="s">
        <v>71</v>
      </c>
      <c r="G57" s="22" t="s">
        <v>71</v>
      </c>
      <c r="H57" s="22" t="s">
        <v>71</v>
      </c>
      <c r="I57" s="22" t="s">
        <v>71</v>
      </c>
      <c r="J57" s="22" t="s">
        <v>71</v>
      </c>
      <c r="K57" s="22" t="s">
        <v>71</v>
      </c>
      <c r="L57" s="22" t="s">
        <v>71</v>
      </c>
      <c r="M57" s="22" t="s">
        <v>71</v>
      </c>
      <c r="N57" s="22" t="s">
        <v>71</v>
      </c>
      <c r="O57" s="22" t="s">
        <v>71</v>
      </c>
      <c r="P57" s="22" t="s">
        <v>71</v>
      </c>
      <c r="Q57" s="22" t="s">
        <v>71</v>
      </c>
      <c r="R57" s="22" t="s">
        <v>71</v>
      </c>
      <c r="S57" s="22" t="s">
        <v>71</v>
      </c>
      <c r="T57" s="22" t="s">
        <v>71</v>
      </c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4"/>
      <c r="AW57" s="24"/>
      <c r="AX57" s="24"/>
      <c r="AY57" s="22" t="s">
        <v>71</v>
      </c>
      <c r="AZ57" s="13">
        <f t="shared" si="7"/>
        <v>9</v>
      </c>
      <c r="BA57" s="13">
        <f t="shared" si="0"/>
        <v>0</v>
      </c>
      <c r="BB57" s="13">
        <f t="shared" si="1"/>
        <v>0</v>
      </c>
      <c r="BC57" s="13">
        <f t="shared" si="2"/>
        <v>0</v>
      </c>
      <c r="BD57" s="13">
        <f t="shared" si="3"/>
        <v>0</v>
      </c>
      <c r="BE57" s="13">
        <f t="shared" si="4"/>
        <v>0</v>
      </c>
      <c r="BF57" s="13">
        <f t="shared" si="5"/>
        <v>0</v>
      </c>
      <c r="BG57" s="13">
        <f t="shared" si="6"/>
        <v>15</v>
      </c>
      <c r="BH57" s="42"/>
    </row>
    <row r="58" spans="1:60" x14ac:dyDescent="0.35">
      <c r="A58" s="3" t="s">
        <v>69</v>
      </c>
      <c r="B58" s="16" t="s">
        <v>64</v>
      </c>
      <c r="C58" s="5">
        <v>2</v>
      </c>
      <c r="D58" s="22" t="s">
        <v>71</v>
      </c>
      <c r="E58" s="22" t="s">
        <v>71</v>
      </c>
      <c r="F58" s="22" t="s">
        <v>71</v>
      </c>
      <c r="G58" s="22" t="s">
        <v>71</v>
      </c>
      <c r="H58" s="22" t="s">
        <v>71</v>
      </c>
      <c r="I58" s="22" t="s">
        <v>71</v>
      </c>
      <c r="J58" s="22" t="s">
        <v>71</v>
      </c>
      <c r="K58" s="22" t="s">
        <v>71</v>
      </c>
      <c r="L58" s="22" t="s">
        <v>71</v>
      </c>
      <c r="M58" s="22" t="s">
        <v>71</v>
      </c>
      <c r="N58" s="22" t="s">
        <v>71</v>
      </c>
      <c r="O58" s="22" t="s">
        <v>71</v>
      </c>
      <c r="P58" s="22" t="s">
        <v>71</v>
      </c>
      <c r="Q58" s="22" t="s">
        <v>71</v>
      </c>
      <c r="R58" s="22" t="s">
        <v>71</v>
      </c>
      <c r="S58" s="22" t="s">
        <v>71</v>
      </c>
      <c r="T58" s="34" t="s">
        <v>74</v>
      </c>
      <c r="U58" s="34" t="s">
        <v>74</v>
      </c>
      <c r="V58" s="34" t="s">
        <v>74</v>
      </c>
      <c r="W58" s="34" t="s">
        <v>74</v>
      </c>
      <c r="X58" s="34" t="s">
        <v>74</v>
      </c>
      <c r="Y58" s="34" t="s">
        <v>74</v>
      </c>
      <c r="Z58" s="34" t="s">
        <v>74</v>
      </c>
      <c r="AA58" s="34" t="s">
        <v>74</v>
      </c>
      <c r="AB58" s="34" t="s">
        <v>74</v>
      </c>
      <c r="AC58" s="34" t="s">
        <v>74</v>
      </c>
      <c r="AD58" s="34" t="s">
        <v>74</v>
      </c>
      <c r="AE58" s="34" t="s">
        <v>74</v>
      </c>
      <c r="AF58" s="34" t="s">
        <v>74</v>
      </c>
      <c r="AG58" s="34" t="s">
        <v>74</v>
      </c>
      <c r="AH58" s="34" t="s">
        <v>74</v>
      </c>
      <c r="AI58" s="34" t="s">
        <v>74</v>
      </c>
      <c r="AJ58" s="34" t="s">
        <v>74</v>
      </c>
      <c r="AK58" s="34" t="s">
        <v>74</v>
      </c>
      <c r="AL58" s="34" t="s">
        <v>74</v>
      </c>
      <c r="AM58" s="23"/>
      <c r="AN58" s="23"/>
      <c r="AO58" s="23"/>
      <c r="AP58" s="23"/>
      <c r="AQ58" s="23"/>
      <c r="AR58" s="23"/>
      <c r="AS58" s="23"/>
      <c r="AT58" s="23"/>
      <c r="AU58" s="23"/>
      <c r="AV58" s="24"/>
      <c r="AW58" s="24"/>
      <c r="AX58" s="24"/>
      <c r="AY58" s="22" t="s">
        <v>71</v>
      </c>
      <c r="AZ58" s="13">
        <f t="shared" si="7"/>
        <v>8.5</v>
      </c>
      <c r="BA58" s="13">
        <f t="shared" si="0"/>
        <v>0</v>
      </c>
      <c r="BB58" s="13">
        <f t="shared" si="1"/>
        <v>0</v>
      </c>
      <c r="BC58" s="13">
        <f t="shared" si="2"/>
        <v>0</v>
      </c>
      <c r="BD58" s="13">
        <f t="shared" si="3"/>
        <v>0</v>
      </c>
      <c r="BE58" s="13">
        <f t="shared" si="4"/>
        <v>0</v>
      </c>
      <c r="BF58" s="13">
        <f t="shared" si="5"/>
        <v>9.5</v>
      </c>
      <c r="BG58" s="13">
        <f t="shared" si="6"/>
        <v>6</v>
      </c>
      <c r="BH58" s="41">
        <f>SUM(BG58:BG64)</f>
        <v>64.5</v>
      </c>
    </row>
    <row r="59" spans="1:60" x14ac:dyDescent="0.35">
      <c r="A59" s="3" t="s">
        <v>55</v>
      </c>
      <c r="B59" s="16" t="s">
        <v>64</v>
      </c>
      <c r="C59" s="5">
        <v>3</v>
      </c>
      <c r="D59" s="22" t="s">
        <v>71</v>
      </c>
      <c r="E59" s="22" t="s">
        <v>71</v>
      </c>
      <c r="F59" s="22" t="s">
        <v>71</v>
      </c>
      <c r="G59" s="22" t="s">
        <v>71</v>
      </c>
      <c r="H59" s="22" t="s">
        <v>71</v>
      </c>
      <c r="I59" s="22" t="s">
        <v>71</v>
      </c>
      <c r="J59" s="22" t="s">
        <v>71</v>
      </c>
      <c r="K59" s="22" t="s">
        <v>71</v>
      </c>
      <c r="L59" s="22" t="s">
        <v>71</v>
      </c>
      <c r="M59" s="22" t="s">
        <v>71</v>
      </c>
      <c r="N59" s="22" t="s">
        <v>71</v>
      </c>
      <c r="O59" s="22" t="s">
        <v>71</v>
      </c>
      <c r="P59" s="22" t="s">
        <v>71</v>
      </c>
      <c r="Q59" s="22" t="s">
        <v>71</v>
      </c>
      <c r="R59" s="25" t="s">
        <v>70</v>
      </c>
      <c r="S59" s="25" t="s">
        <v>70</v>
      </c>
      <c r="T59" s="26" t="s">
        <v>57</v>
      </c>
      <c r="U59" s="26" t="s">
        <v>57</v>
      </c>
      <c r="V59" s="26" t="s">
        <v>57</v>
      </c>
      <c r="W59" s="26" t="s">
        <v>57</v>
      </c>
      <c r="X59" s="26" t="s">
        <v>57</v>
      </c>
      <c r="Y59" s="26" t="s">
        <v>57</v>
      </c>
      <c r="Z59" s="26" t="s">
        <v>57</v>
      </c>
      <c r="AA59" s="26" t="s">
        <v>57</v>
      </c>
      <c r="AB59" s="27" t="s">
        <v>59</v>
      </c>
      <c r="AC59" s="27" t="s">
        <v>59</v>
      </c>
      <c r="AD59" s="27" t="s">
        <v>59</v>
      </c>
      <c r="AE59" s="27" t="s">
        <v>59</v>
      </c>
      <c r="AF59" s="28" t="s">
        <v>48</v>
      </c>
      <c r="AG59" s="28" t="s">
        <v>48</v>
      </c>
      <c r="AH59" s="28" t="s">
        <v>48</v>
      </c>
      <c r="AI59" s="28" t="s">
        <v>48</v>
      </c>
      <c r="AJ59" s="27" t="s">
        <v>59</v>
      </c>
      <c r="AK59" s="27" t="s">
        <v>59</v>
      </c>
      <c r="AL59" s="27" t="s">
        <v>59</v>
      </c>
      <c r="AM59" s="27" t="s">
        <v>59</v>
      </c>
      <c r="AN59" s="29" t="s">
        <v>70</v>
      </c>
      <c r="AO59" s="29" t="s">
        <v>70</v>
      </c>
      <c r="AP59" s="23"/>
      <c r="AQ59" s="23"/>
      <c r="AR59" s="23"/>
      <c r="AS59" s="23"/>
      <c r="AT59" s="23"/>
      <c r="AU59" s="23"/>
      <c r="AV59" s="24"/>
      <c r="AW59" s="24"/>
      <c r="AX59" s="24"/>
      <c r="AY59" s="22" t="s">
        <v>71</v>
      </c>
      <c r="AZ59" s="13">
        <f t="shared" si="7"/>
        <v>7.5</v>
      </c>
      <c r="BA59" s="13">
        <f t="shared" si="0"/>
        <v>2</v>
      </c>
      <c r="BB59" s="13">
        <f t="shared" si="1"/>
        <v>4</v>
      </c>
      <c r="BC59" s="13">
        <f t="shared" si="2"/>
        <v>2</v>
      </c>
      <c r="BD59" s="13">
        <f t="shared" si="3"/>
        <v>4</v>
      </c>
      <c r="BE59" s="13">
        <f t="shared" si="4"/>
        <v>0</v>
      </c>
      <c r="BF59" s="13">
        <f t="shared" si="5"/>
        <v>0</v>
      </c>
      <c r="BG59" s="13">
        <f t="shared" si="6"/>
        <v>4.5</v>
      </c>
      <c r="BH59" s="42"/>
    </row>
    <row r="60" spans="1:60" x14ac:dyDescent="0.35">
      <c r="A60" s="3" t="s">
        <v>50</v>
      </c>
      <c r="B60" s="16" t="s">
        <v>64</v>
      </c>
      <c r="C60" s="5">
        <v>4</v>
      </c>
      <c r="D60" s="22" t="s">
        <v>71</v>
      </c>
      <c r="E60" s="22" t="s">
        <v>71</v>
      </c>
      <c r="F60" s="22" t="s">
        <v>71</v>
      </c>
      <c r="G60" s="22" t="s">
        <v>71</v>
      </c>
      <c r="H60" s="22" t="s">
        <v>71</v>
      </c>
      <c r="I60" s="22" t="s">
        <v>71</v>
      </c>
      <c r="J60" s="22" t="s">
        <v>71</v>
      </c>
      <c r="K60" s="22" t="s">
        <v>71</v>
      </c>
      <c r="L60" s="22" t="s">
        <v>71</v>
      </c>
      <c r="M60" s="22" t="s">
        <v>71</v>
      </c>
      <c r="N60" s="22" t="s">
        <v>71</v>
      </c>
      <c r="O60" s="22" t="s">
        <v>71</v>
      </c>
      <c r="P60" s="22" t="s">
        <v>71</v>
      </c>
      <c r="Q60" s="22" t="s">
        <v>71</v>
      </c>
      <c r="R60" s="22" t="s">
        <v>71</v>
      </c>
      <c r="S60" s="22" t="s">
        <v>71</v>
      </c>
      <c r="T60" s="34" t="s">
        <v>74</v>
      </c>
      <c r="U60" s="34" t="s">
        <v>74</v>
      </c>
      <c r="V60" s="34" t="s">
        <v>74</v>
      </c>
      <c r="W60" s="34" t="s">
        <v>74</v>
      </c>
      <c r="X60" s="34" t="s">
        <v>74</v>
      </c>
      <c r="Y60" s="34" t="s">
        <v>74</v>
      </c>
      <c r="Z60" s="34" t="s">
        <v>74</v>
      </c>
      <c r="AA60" s="34" t="s">
        <v>74</v>
      </c>
      <c r="AB60" s="34" t="s">
        <v>74</v>
      </c>
      <c r="AC60" s="34" t="s">
        <v>74</v>
      </c>
      <c r="AD60" s="34" t="s">
        <v>74</v>
      </c>
      <c r="AE60" s="34" t="s">
        <v>74</v>
      </c>
      <c r="AF60" s="34" t="s">
        <v>74</v>
      </c>
      <c r="AG60" s="34" t="s">
        <v>74</v>
      </c>
      <c r="AH60" s="34" t="s">
        <v>74</v>
      </c>
      <c r="AI60" s="34" t="s">
        <v>74</v>
      </c>
      <c r="AJ60" s="34" t="s">
        <v>74</v>
      </c>
      <c r="AK60" s="34" t="s">
        <v>74</v>
      </c>
      <c r="AL60" s="34" t="s">
        <v>74</v>
      </c>
      <c r="AM60" s="23"/>
      <c r="AN60" s="23"/>
      <c r="AO60" s="23"/>
      <c r="AP60" s="23"/>
      <c r="AQ60" s="23"/>
      <c r="AR60" s="23"/>
      <c r="AS60" s="23"/>
      <c r="AT60" s="23"/>
      <c r="AU60" s="23"/>
      <c r="AV60" s="24"/>
      <c r="AW60" s="24"/>
      <c r="AX60" s="24"/>
      <c r="AY60" s="22" t="s">
        <v>71</v>
      </c>
      <c r="AZ60" s="13">
        <f t="shared" si="7"/>
        <v>8.5</v>
      </c>
      <c r="BA60" s="13">
        <f t="shared" si="0"/>
        <v>0</v>
      </c>
      <c r="BB60" s="13">
        <f t="shared" si="1"/>
        <v>0</v>
      </c>
      <c r="BC60" s="13">
        <f t="shared" si="2"/>
        <v>0</v>
      </c>
      <c r="BD60" s="13">
        <f t="shared" si="3"/>
        <v>0</v>
      </c>
      <c r="BE60" s="13">
        <f t="shared" si="4"/>
        <v>0</v>
      </c>
      <c r="BF60" s="13">
        <f t="shared" si="5"/>
        <v>9.5</v>
      </c>
      <c r="BG60" s="13">
        <f t="shared" si="6"/>
        <v>6</v>
      </c>
      <c r="BH60" s="42"/>
    </row>
    <row r="61" spans="1:60" x14ac:dyDescent="0.35">
      <c r="A61" s="3" t="s">
        <v>51</v>
      </c>
      <c r="B61" s="16" t="s">
        <v>64</v>
      </c>
      <c r="C61" s="5">
        <v>5</v>
      </c>
      <c r="D61" s="22" t="s">
        <v>71</v>
      </c>
      <c r="E61" s="22" t="s">
        <v>71</v>
      </c>
      <c r="F61" s="22" t="s">
        <v>71</v>
      </c>
      <c r="G61" s="22" t="s">
        <v>71</v>
      </c>
      <c r="H61" s="22" t="s">
        <v>71</v>
      </c>
      <c r="I61" s="22" t="s">
        <v>71</v>
      </c>
      <c r="J61" s="22" t="s">
        <v>71</v>
      </c>
      <c r="K61" s="22" t="s">
        <v>71</v>
      </c>
      <c r="L61" s="22" t="s">
        <v>71</v>
      </c>
      <c r="M61" s="22" t="s">
        <v>71</v>
      </c>
      <c r="N61" s="22" t="s">
        <v>71</v>
      </c>
      <c r="O61" s="22" t="s">
        <v>71</v>
      </c>
      <c r="P61" s="22" t="s">
        <v>71</v>
      </c>
      <c r="Q61" s="22" t="s">
        <v>71</v>
      </c>
      <c r="R61" s="22" t="s">
        <v>71</v>
      </c>
      <c r="S61" s="22" t="s">
        <v>71</v>
      </c>
      <c r="T61" s="22" t="s">
        <v>71</v>
      </c>
      <c r="U61" s="23"/>
      <c r="V61" s="23"/>
      <c r="W61" s="23"/>
      <c r="X61" s="23"/>
      <c r="Y61" s="23"/>
      <c r="Z61" s="23"/>
      <c r="AA61" s="23"/>
      <c r="AB61" s="30"/>
      <c r="AC61" s="30"/>
      <c r="AD61" s="29" t="s">
        <v>70</v>
      </c>
      <c r="AE61" s="29" t="s">
        <v>70</v>
      </c>
      <c r="AF61" s="28" t="s">
        <v>48</v>
      </c>
      <c r="AG61" s="28" t="s">
        <v>48</v>
      </c>
      <c r="AH61" s="28" t="s">
        <v>48</v>
      </c>
      <c r="AI61" s="28" t="s">
        <v>48</v>
      </c>
      <c r="AJ61" s="28" t="s">
        <v>48</v>
      </c>
      <c r="AK61" s="28" t="s">
        <v>48</v>
      </c>
      <c r="AL61" s="28" t="s">
        <v>48</v>
      </c>
      <c r="AM61" s="28" t="s">
        <v>48</v>
      </c>
      <c r="AN61" s="29" t="s">
        <v>70</v>
      </c>
      <c r="AO61" s="29" t="s">
        <v>70</v>
      </c>
      <c r="AP61" s="23"/>
      <c r="AQ61" s="23"/>
      <c r="AR61" s="23"/>
      <c r="AS61" s="23"/>
      <c r="AT61" s="23"/>
      <c r="AU61" s="23"/>
      <c r="AV61" s="24"/>
      <c r="AW61" s="24"/>
      <c r="AX61" s="24"/>
      <c r="AY61" s="22" t="s">
        <v>71</v>
      </c>
      <c r="AZ61" s="13">
        <f t="shared" si="7"/>
        <v>9</v>
      </c>
      <c r="BA61" s="13">
        <f t="shared" si="0"/>
        <v>2</v>
      </c>
      <c r="BB61" s="13">
        <f t="shared" si="1"/>
        <v>0</v>
      </c>
      <c r="BC61" s="13">
        <f t="shared" si="2"/>
        <v>4</v>
      </c>
      <c r="BD61" s="13">
        <f t="shared" si="3"/>
        <v>0</v>
      </c>
      <c r="BE61" s="13">
        <f t="shared" si="4"/>
        <v>0</v>
      </c>
      <c r="BF61" s="13">
        <f t="shared" si="5"/>
        <v>0</v>
      </c>
      <c r="BG61" s="13">
        <f t="shared" si="6"/>
        <v>9</v>
      </c>
      <c r="BH61" s="42"/>
    </row>
    <row r="62" spans="1:60" x14ac:dyDescent="0.35">
      <c r="A62" s="3" t="s">
        <v>52</v>
      </c>
      <c r="B62" s="16" t="s">
        <v>64</v>
      </c>
      <c r="C62" s="5">
        <v>6</v>
      </c>
      <c r="D62" s="22" t="s">
        <v>71</v>
      </c>
      <c r="E62" s="22" t="s">
        <v>71</v>
      </c>
      <c r="F62" s="22" t="s">
        <v>71</v>
      </c>
      <c r="G62" s="22" t="s">
        <v>71</v>
      </c>
      <c r="H62" s="22" t="s">
        <v>71</v>
      </c>
      <c r="I62" s="22" t="s">
        <v>71</v>
      </c>
      <c r="J62" s="22" t="s">
        <v>71</v>
      </c>
      <c r="K62" s="22" t="s">
        <v>71</v>
      </c>
      <c r="L62" s="22" t="s">
        <v>71</v>
      </c>
      <c r="M62" s="22" t="s">
        <v>71</v>
      </c>
      <c r="N62" s="22" t="s">
        <v>71</v>
      </c>
      <c r="O62" s="22" t="s">
        <v>71</v>
      </c>
      <c r="P62" s="22" t="s">
        <v>71</v>
      </c>
      <c r="Q62" s="22" t="s">
        <v>71</v>
      </c>
      <c r="R62" s="22" t="s">
        <v>71</v>
      </c>
      <c r="S62" s="22" t="s">
        <v>71</v>
      </c>
      <c r="T62" s="34" t="s">
        <v>74</v>
      </c>
      <c r="U62" s="34" t="s">
        <v>74</v>
      </c>
      <c r="V62" s="34" t="s">
        <v>74</v>
      </c>
      <c r="W62" s="34" t="s">
        <v>74</v>
      </c>
      <c r="X62" s="34" t="s">
        <v>74</v>
      </c>
      <c r="Y62" s="23"/>
      <c r="Z62" s="29" t="s">
        <v>70</v>
      </c>
      <c r="AA62" s="29" t="s">
        <v>70</v>
      </c>
      <c r="AB62" s="31" t="s">
        <v>72</v>
      </c>
      <c r="AC62" s="31" t="s">
        <v>72</v>
      </c>
      <c r="AD62" s="31" t="s">
        <v>72</v>
      </c>
      <c r="AE62" s="31" t="s">
        <v>72</v>
      </c>
      <c r="AF62" s="29" t="s">
        <v>70</v>
      </c>
      <c r="AG62" s="29" t="s">
        <v>70</v>
      </c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4"/>
      <c r="AW62" s="24"/>
      <c r="AX62" s="24"/>
      <c r="AY62" s="22" t="s">
        <v>71</v>
      </c>
      <c r="AZ62" s="13">
        <f t="shared" si="7"/>
        <v>8.5</v>
      </c>
      <c r="BA62" s="13">
        <f t="shared" si="0"/>
        <v>2</v>
      </c>
      <c r="BB62" s="13">
        <f t="shared" si="1"/>
        <v>0</v>
      </c>
      <c r="BC62" s="13">
        <f t="shared" si="2"/>
        <v>0</v>
      </c>
      <c r="BD62" s="13">
        <f t="shared" si="3"/>
        <v>0</v>
      </c>
      <c r="BE62" s="13">
        <f t="shared" si="4"/>
        <v>2</v>
      </c>
      <c r="BF62" s="13">
        <f t="shared" si="5"/>
        <v>2.5</v>
      </c>
      <c r="BG62" s="13">
        <f t="shared" si="6"/>
        <v>9</v>
      </c>
      <c r="BH62" s="42"/>
    </row>
    <row r="63" spans="1:60" x14ac:dyDescent="0.35">
      <c r="A63" s="3" t="s">
        <v>53</v>
      </c>
      <c r="B63" s="16" t="s">
        <v>64</v>
      </c>
      <c r="C63" s="5">
        <v>7</v>
      </c>
      <c r="D63" s="22" t="s">
        <v>71</v>
      </c>
      <c r="E63" s="22" t="s">
        <v>71</v>
      </c>
      <c r="F63" s="22" t="s">
        <v>71</v>
      </c>
      <c r="G63" s="22" t="s">
        <v>71</v>
      </c>
      <c r="H63" s="22" t="s">
        <v>71</v>
      </c>
      <c r="I63" s="22" t="s">
        <v>71</v>
      </c>
      <c r="J63" s="22" t="s">
        <v>71</v>
      </c>
      <c r="K63" s="22" t="s">
        <v>71</v>
      </c>
      <c r="L63" s="22" t="s">
        <v>71</v>
      </c>
      <c r="M63" s="22" t="s">
        <v>71</v>
      </c>
      <c r="N63" s="22" t="s">
        <v>71</v>
      </c>
      <c r="O63" s="22" t="s">
        <v>71</v>
      </c>
      <c r="P63" s="22" t="s">
        <v>71</v>
      </c>
      <c r="Q63" s="22" t="s">
        <v>71</v>
      </c>
      <c r="R63" s="22" t="s">
        <v>71</v>
      </c>
      <c r="S63" s="22" t="s">
        <v>71</v>
      </c>
      <c r="T63" s="22" t="s">
        <v>71</v>
      </c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4"/>
      <c r="AW63" s="24"/>
      <c r="AX63" s="24"/>
      <c r="AY63" s="22" t="s">
        <v>71</v>
      </c>
      <c r="AZ63" s="13">
        <f t="shared" si="7"/>
        <v>9</v>
      </c>
      <c r="BA63" s="13">
        <f t="shared" si="0"/>
        <v>0</v>
      </c>
      <c r="BB63" s="13">
        <f t="shared" si="1"/>
        <v>0</v>
      </c>
      <c r="BC63" s="13">
        <f t="shared" si="2"/>
        <v>0</v>
      </c>
      <c r="BD63" s="13">
        <f t="shared" si="3"/>
        <v>0</v>
      </c>
      <c r="BE63" s="13">
        <f t="shared" si="4"/>
        <v>0</v>
      </c>
      <c r="BF63" s="13">
        <f t="shared" si="5"/>
        <v>0</v>
      </c>
      <c r="BG63" s="13">
        <f t="shared" si="6"/>
        <v>15</v>
      </c>
      <c r="BH63" s="42"/>
    </row>
    <row r="64" spans="1:60" x14ac:dyDescent="0.35">
      <c r="A64" s="3" t="s">
        <v>54</v>
      </c>
      <c r="B64" s="16" t="s">
        <v>64</v>
      </c>
      <c r="C64" s="5">
        <v>8</v>
      </c>
      <c r="D64" s="22" t="s">
        <v>71</v>
      </c>
      <c r="E64" s="22" t="s">
        <v>71</v>
      </c>
      <c r="F64" s="22" t="s">
        <v>71</v>
      </c>
      <c r="G64" s="22" t="s">
        <v>71</v>
      </c>
      <c r="H64" s="22" t="s">
        <v>71</v>
      </c>
      <c r="I64" s="22" t="s">
        <v>71</v>
      </c>
      <c r="J64" s="22" t="s">
        <v>71</v>
      </c>
      <c r="K64" s="22" t="s">
        <v>71</v>
      </c>
      <c r="L64" s="22" t="s">
        <v>71</v>
      </c>
      <c r="M64" s="22" t="s">
        <v>71</v>
      </c>
      <c r="N64" s="22" t="s">
        <v>71</v>
      </c>
      <c r="O64" s="22" t="s">
        <v>71</v>
      </c>
      <c r="P64" s="22" t="s">
        <v>71</v>
      </c>
      <c r="Q64" s="22" t="s">
        <v>71</v>
      </c>
      <c r="R64" s="22" t="s">
        <v>71</v>
      </c>
      <c r="S64" s="22" t="s">
        <v>71</v>
      </c>
      <c r="T64" s="22" t="s">
        <v>71</v>
      </c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4"/>
      <c r="AW64" s="24"/>
      <c r="AX64" s="24"/>
      <c r="AY64" s="22" t="s">
        <v>71</v>
      </c>
      <c r="AZ64" s="13">
        <f t="shared" si="7"/>
        <v>9</v>
      </c>
      <c r="BA64" s="13">
        <f t="shared" si="0"/>
        <v>0</v>
      </c>
      <c r="BB64" s="13">
        <f t="shared" si="1"/>
        <v>0</v>
      </c>
      <c r="BC64" s="13">
        <f t="shared" si="2"/>
        <v>0</v>
      </c>
      <c r="BD64" s="13">
        <f t="shared" si="3"/>
        <v>0</v>
      </c>
      <c r="BE64" s="13">
        <f t="shared" si="4"/>
        <v>0</v>
      </c>
      <c r="BF64" s="13">
        <f t="shared" si="5"/>
        <v>0</v>
      </c>
      <c r="BG64" s="13">
        <f t="shared" si="6"/>
        <v>15</v>
      </c>
      <c r="BH64" s="42"/>
    </row>
    <row r="65" spans="1:60" x14ac:dyDescent="0.35">
      <c r="A65" s="18" t="s">
        <v>69</v>
      </c>
      <c r="B65" s="19" t="s">
        <v>64</v>
      </c>
      <c r="C65" s="20">
        <v>9</v>
      </c>
      <c r="D65" s="32" t="s">
        <v>71</v>
      </c>
      <c r="E65" s="32" t="s">
        <v>71</v>
      </c>
      <c r="F65" s="32" t="s">
        <v>71</v>
      </c>
      <c r="G65" s="32" t="s">
        <v>71</v>
      </c>
      <c r="H65" s="32" t="s">
        <v>71</v>
      </c>
      <c r="I65" s="32" t="s">
        <v>71</v>
      </c>
      <c r="J65" s="32" t="s">
        <v>71</v>
      </c>
      <c r="K65" s="32" t="s">
        <v>71</v>
      </c>
      <c r="L65" s="32" t="s">
        <v>71</v>
      </c>
      <c r="M65" s="32" t="s">
        <v>71</v>
      </c>
      <c r="N65" s="32" t="s">
        <v>71</v>
      </c>
      <c r="O65" s="32" t="s">
        <v>71</v>
      </c>
      <c r="P65" s="32" t="s">
        <v>71</v>
      </c>
      <c r="Q65" s="32" t="s">
        <v>71</v>
      </c>
      <c r="R65" s="32" t="s">
        <v>71</v>
      </c>
      <c r="S65" s="32" t="s">
        <v>71</v>
      </c>
      <c r="T65" s="33" t="s">
        <v>71</v>
      </c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2"/>
      <c r="AW65" s="32"/>
      <c r="AX65" s="32"/>
      <c r="AY65" s="32" t="s">
        <v>71</v>
      </c>
      <c r="AZ65" s="13">
        <f t="shared" si="7"/>
        <v>9</v>
      </c>
      <c r="BA65" s="13">
        <f t="shared" si="0"/>
        <v>0</v>
      </c>
      <c r="BB65" s="13">
        <f t="shared" si="1"/>
        <v>0</v>
      </c>
      <c r="BC65" s="13">
        <f t="shared" si="2"/>
        <v>0</v>
      </c>
      <c r="BD65" s="13">
        <f t="shared" si="3"/>
        <v>0</v>
      </c>
      <c r="BE65" s="13">
        <f t="shared" si="4"/>
        <v>0</v>
      </c>
      <c r="BF65" s="13">
        <f t="shared" si="5"/>
        <v>0</v>
      </c>
      <c r="BG65" s="13">
        <f t="shared" si="6"/>
        <v>15</v>
      </c>
      <c r="BH65" s="41">
        <f>SUM(BG65:BG71)</f>
        <v>73.5</v>
      </c>
    </row>
    <row r="66" spans="1:60" x14ac:dyDescent="0.35">
      <c r="A66" s="3" t="s">
        <v>55</v>
      </c>
      <c r="B66" s="16" t="s">
        <v>64</v>
      </c>
      <c r="C66" s="5">
        <v>10</v>
      </c>
      <c r="D66" s="22" t="s">
        <v>71</v>
      </c>
      <c r="E66" s="22" t="s">
        <v>71</v>
      </c>
      <c r="F66" s="22" t="s">
        <v>71</v>
      </c>
      <c r="G66" s="22" t="s">
        <v>71</v>
      </c>
      <c r="H66" s="22" t="s">
        <v>71</v>
      </c>
      <c r="I66" s="22" t="s">
        <v>71</v>
      </c>
      <c r="J66" s="22" t="s">
        <v>71</v>
      </c>
      <c r="K66" s="22" t="s">
        <v>71</v>
      </c>
      <c r="L66" s="22" t="s">
        <v>71</v>
      </c>
      <c r="M66" s="22" t="s">
        <v>71</v>
      </c>
      <c r="N66" s="22" t="s">
        <v>71</v>
      </c>
      <c r="O66" s="22" t="s">
        <v>71</v>
      </c>
      <c r="P66" s="22" t="s">
        <v>71</v>
      </c>
      <c r="Q66" s="22" t="s">
        <v>71</v>
      </c>
      <c r="R66" s="25" t="s">
        <v>70</v>
      </c>
      <c r="S66" s="25" t="s">
        <v>70</v>
      </c>
      <c r="T66" s="26" t="s">
        <v>57</v>
      </c>
      <c r="U66" s="26" t="s">
        <v>57</v>
      </c>
      <c r="V66" s="26" t="s">
        <v>57</v>
      </c>
      <c r="W66" s="26" t="s">
        <v>57</v>
      </c>
      <c r="X66" s="26" t="s">
        <v>57</v>
      </c>
      <c r="Y66" s="26" t="s">
        <v>57</v>
      </c>
      <c r="Z66" s="26" t="s">
        <v>57</v>
      </c>
      <c r="AA66" s="26" t="s">
        <v>57</v>
      </c>
      <c r="AB66" s="27" t="s">
        <v>59</v>
      </c>
      <c r="AC66" s="27" t="s">
        <v>59</v>
      </c>
      <c r="AD66" s="27" t="s">
        <v>59</v>
      </c>
      <c r="AE66" s="27" t="s">
        <v>59</v>
      </c>
      <c r="AF66" s="28" t="s">
        <v>48</v>
      </c>
      <c r="AG66" s="28" t="s">
        <v>48</v>
      </c>
      <c r="AH66" s="28" t="s">
        <v>48</v>
      </c>
      <c r="AI66" s="28" t="s">
        <v>48</v>
      </c>
      <c r="AJ66" s="27" t="s">
        <v>59</v>
      </c>
      <c r="AK66" s="27" t="s">
        <v>59</v>
      </c>
      <c r="AL66" s="27" t="s">
        <v>59</v>
      </c>
      <c r="AM66" s="27" t="s">
        <v>59</v>
      </c>
      <c r="AN66" s="29" t="s">
        <v>70</v>
      </c>
      <c r="AO66" s="29" t="s">
        <v>70</v>
      </c>
      <c r="AP66" s="23"/>
      <c r="AQ66" s="23"/>
      <c r="AR66" s="23"/>
      <c r="AS66" s="23"/>
      <c r="AT66" s="23"/>
      <c r="AU66" s="23"/>
      <c r="AV66" s="24"/>
      <c r="AW66" s="24"/>
      <c r="AX66" s="24"/>
      <c r="AY66" s="22" t="s">
        <v>71</v>
      </c>
      <c r="AZ66" s="13">
        <f t="shared" si="7"/>
        <v>7.5</v>
      </c>
      <c r="BA66" s="13">
        <f t="shared" si="0"/>
        <v>2</v>
      </c>
      <c r="BB66" s="13">
        <f t="shared" si="1"/>
        <v>4</v>
      </c>
      <c r="BC66" s="13">
        <f t="shared" si="2"/>
        <v>2</v>
      </c>
      <c r="BD66" s="13">
        <f t="shared" si="3"/>
        <v>4</v>
      </c>
      <c r="BE66" s="13">
        <f t="shared" si="4"/>
        <v>0</v>
      </c>
      <c r="BF66" s="13">
        <f t="shared" si="5"/>
        <v>0</v>
      </c>
      <c r="BG66" s="13">
        <f t="shared" si="6"/>
        <v>4.5</v>
      </c>
      <c r="BH66" s="42"/>
    </row>
    <row r="67" spans="1:60" x14ac:dyDescent="0.35">
      <c r="A67" s="3" t="s">
        <v>50</v>
      </c>
      <c r="B67" s="16" t="s">
        <v>64</v>
      </c>
      <c r="C67" s="5">
        <v>11</v>
      </c>
      <c r="D67" s="22" t="s">
        <v>71</v>
      </c>
      <c r="E67" s="22" t="s">
        <v>71</v>
      </c>
      <c r="F67" s="22" t="s">
        <v>71</v>
      </c>
      <c r="G67" s="22" t="s">
        <v>71</v>
      </c>
      <c r="H67" s="22" t="s">
        <v>71</v>
      </c>
      <c r="I67" s="22" t="s">
        <v>71</v>
      </c>
      <c r="J67" s="22" t="s">
        <v>71</v>
      </c>
      <c r="K67" s="22" t="s">
        <v>71</v>
      </c>
      <c r="L67" s="22" t="s">
        <v>71</v>
      </c>
      <c r="M67" s="22" t="s">
        <v>71</v>
      </c>
      <c r="N67" s="22" t="s">
        <v>71</v>
      </c>
      <c r="O67" s="22" t="s">
        <v>71</v>
      </c>
      <c r="P67" s="22" t="s">
        <v>71</v>
      </c>
      <c r="Q67" s="22" t="s">
        <v>71</v>
      </c>
      <c r="R67" s="22" t="s">
        <v>71</v>
      </c>
      <c r="S67" s="22" t="s">
        <v>71</v>
      </c>
      <c r="T67" s="34" t="s">
        <v>74</v>
      </c>
      <c r="U67" s="34" t="s">
        <v>74</v>
      </c>
      <c r="V67" s="34" t="s">
        <v>74</v>
      </c>
      <c r="W67" s="34" t="s">
        <v>74</v>
      </c>
      <c r="X67" s="34" t="s">
        <v>74</v>
      </c>
      <c r="Y67" s="34" t="s">
        <v>74</v>
      </c>
      <c r="Z67" s="34" t="s">
        <v>74</v>
      </c>
      <c r="AA67" s="34" t="s">
        <v>74</v>
      </c>
      <c r="AB67" s="34" t="s">
        <v>74</v>
      </c>
      <c r="AC67" s="34" t="s">
        <v>74</v>
      </c>
      <c r="AD67" s="34" t="s">
        <v>74</v>
      </c>
      <c r="AE67" s="34" t="s">
        <v>74</v>
      </c>
      <c r="AF67" s="34" t="s">
        <v>74</v>
      </c>
      <c r="AG67" s="34" t="s">
        <v>74</v>
      </c>
      <c r="AH67" s="34" t="s">
        <v>74</v>
      </c>
      <c r="AI67" s="34" t="s">
        <v>74</v>
      </c>
      <c r="AJ67" s="34" t="s">
        <v>74</v>
      </c>
      <c r="AK67" s="34" t="s">
        <v>74</v>
      </c>
      <c r="AL67" s="34" t="s">
        <v>74</v>
      </c>
      <c r="AM67" s="23"/>
      <c r="AN67" s="23"/>
      <c r="AO67" s="23"/>
      <c r="AP67" s="23"/>
      <c r="AQ67" s="23"/>
      <c r="AR67" s="23"/>
      <c r="AS67" s="23"/>
      <c r="AT67" s="23"/>
      <c r="AU67" s="23"/>
      <c r="AV67" s="24"/>
      <c r="AW67" s="24"/>
      <c r="AX67" s="24"/>
      <c r="AY67" s="22" t="s">
        <v>71</v>
      </c>
      <c r="AZ67" s="13">
        <f t="shared" si="7"/>
        <v>8.5</v>
      </c>
      <c r="BA67" s="13">
        <f t="shared" ref="BA67:BA97" si="8">COUNTIF(D67:AY67, "T")*0.5</f>
        <v>0</v>
      </c>
      <c r="BB67" s="13">
        <f t="shared" ref="BB67:BB97" si="9">COUNTIF(D67:AY67, "RT")*0.5</f>
        <v>0</v>
      </c>
      <c r="BC67" s="13">
        <f t="shared" ref="BC67:BC97" si="10">COUNTIF(D67:AY67, "DS")*0.5</f>
        <v>0</v>
      </c>
      <c r="BD67" s="13">
        <f t="shared" ref="BD67:BD97" si="11">COUNTIF(D67:AY67, "RA")*0.5</f>
        <v>0</v>
      </c>
      <c r="BE67" s="13">
        <f t="shared" ref="BE67:BE97" si="12">COUNTIF(D67:AY67, "PC")*0.5</f>
        <v>0</v>
      </c>
      <c r="BF67" s="13">
        <f t="shared" ref="BF67:BF97" si="13">COUNTIF(D67:AY67, "A")*0.5</f>
        <v>9.5</v>
      </c>
      <c r="BG67" s="13">
        <f t="shared" ref="BG67:BG97" si="14">COUNTIF(D67:AY67, "")*0.5</f>
        <v>6</v>
      </c>
      <c r="BH67" s="42"/>
    </row>
    <row r="68" spans="1:60" x14ac:dyDescent="0.35">
      <c r="A68" s="3" t="s">
        <v>51</v>
      </c>
      <c r="B68" s="16" t="s">
        <v>64</v>
      </c>
      <c r="C68" s="5">
        <v>12</v>
      </c>
      <c r="D68" s="22" t="s">
        <v>71</v>
      </c>
      <c r="E68" s="22" t="s">
        <v>71</v>
      </c>
      <c r="F68" s="22" t="s">
        <v>71</v>
      </c>
      <c r="G68" s="22" t="s">
        <v>71</v>
      </c>
      <c r="H68" s="22" t="s">
        <v>71</v>
      </c>
      <c r="I68" s="22" t="s">
        <v>71</v>
      </c>
      <c r="J68" s="22" t="s">
        <v>71</v>
      </c>
      <c r="K68" s="22" t="s">
        <v>71</v>
      </c>
      <c r="L68" s="22" t="s">
        <v>71</v>
      </c>
      <c r="M68" s="22" t="s">
        <v>71</v>
      </c>
      <c r="N68" s="22" t="s">
        <v>71</v>
      </c>
      <c r="O68" s="22" t="s">
        <v>71</v>
      </c>
      <c r="P68" s="22" t="s">
        <v>71</v>
      </c>
      <c r="Q68" s="22" t="s">
        <v>71</v>
      </c>
      <c r="R68" s="22" t="s">
        <v>71</v>
      </c>
      <c r="S68" s="22" t="s">
        <v>71</v>
      </c>
      <c r="T68" s="22" t="s">
        <v>71</v>
      </c>
      <c r="U68" s="23"/>
      <c r="V68" s="23"/>
      <c r="W68" s="23"/>
      <c r="X68" s="23"/>
      <c r="Y68" s="23"/>
      <c r="Z68" s="23"/>
      <c r="AA68" s="23"/>
      <c r="AB68" s="30"/>
      <c r="AC68" s="30"/>
      <c r="AD68" s="29" t="s">
        <v>70</v>
      </c>
      <c r="AE68" s="29" t="s">
        <v>70</v>
      </c>
      <c r="AF68" s="28" t="s">
        <v>48</v>
      </c>
      <c r="AG68" s="28" t="s">
        <v>48</v>
      </c>
      <c r="AH68" s="28" t="s">
        <v>48</v>
      </c>
      <c r="AI68" s="28" t="s">
        <v>48</v>
      </c>
      <c r="AJ68" s="28" t="s">
        <v>48</v>
      </c>
      <c r="AK68" s="28" t="s">
        <v>48</v>
      </c>
      <c r="AL68" s="28" t="s">
        <v>48</v>
      </c>
      <c r="AM68" s="28" t="s">
        <v>48</v>
      </c>
      <c r="AN68" s="29" t="s">
        <v>70</v>
      </c>
      <c r="AO68" s="29" t="s">
        <v>70</v>
      </c>
      <c r="AP68" s="23"/>
      <c r="AQ68" s="23"/>
      <c r="AR68" s="23"/>
      <c r="AS68" s="23"/>
      <c r="AT68" s="23"/>
      <c r="AU68" s="23"/>
      <c r="AV68" s="24"/>
      <c r="AW68" s="24"/>
      <c r="AX68" s="24"/>
      <c r="AY68" s="22" t="s">
        <v>71</v>
      </c>
      <c r="AZ68" s="13">
        <f t="shared" ref="AZ68:AZ97" si="15">COUNTIF(D68:AY68, "S")*0.5</f>
        <v>9</v>
      </c>
      <c r="BA68" s="13">
        <f t="shared" si="8"/>
        <v>2</v>
      </c>
      <c r="BB68" s="13">
        <f t="shared" si="9"/>
        <v>0</v>
      </c>
      <c r="BC68" s="13">
        <f t="shared" si="10"/>
        <v>4</v>
      </c>
      <c r="BD68" s="13">
        <f t="shared" si="11"/>
        <v>0</v>
      </c>
      <c r="BE68" s="13">
        <f t="shared" si="12"/>
        <v>0</v>
      </c>
      <c r="BF68" s="13">
        <f t="shared" si="13"/>
        <v>0</v>
      </c>
      <c r="BG68" s="13">
        <f t="shared" si="14"/>
        <v>9</v>
      </c>
      <c r="BH68" s="42"/>
    </row>
    <row r="69" spans="1:60" x14ac:dyDescent="0.35">
      <c r="A69" s="3" t="s">
        <v>52</v>
      </c>
      <c r="B69" s="16" t="s">
        <v>64</v>
      </c>
      <c r="C69" s="5">
        <v>13</v>
      </c>
      <c r="D69" s="22" t="s">
        <v>71</v>
      </c>
      <c r="E69" s="22" t="s">
        <v>71</v>
      </c>
      <c r="F69" s="22" t="s">
        <v>71</v>
      </c>
      <c r="G69" s="22" t="s">
        <v>71</v>
      </c>
      <c r="H69" s="22" t="s">
        <v>71</v>
      </c>
      <c r="I69" s="22" t="s">
        <v>71</v>
      </c>
      <c r="J69" s="22" t="s">
        <v>71</v>
      </c>
      <c r="K69" s="22" t="s">
        <v>71</v>
      </c>
      <c r="L69" s="22" t="s">
        <v>71</v>
      </c>
      <c r="M69" s="22" t="s">
        <v>71</v>
      </c>
      <c r="N69" s="22" t="s">
        <v>71</v>
      </c>
      <c r="O69" s="22" t="s">
        <v>71</v>
      </c>
      <c r="P69" s="22" t="s">
        <v>71</v>
      </c>
      <c r="Q69" s="22" t="s">
        <v>71</v>
      </c>
      <c r="R69" s="22" t="s">
        <v>71</v>
      </c>
      <c r="S69" s="22" t="s">
        <v>71</v>
      </c>
      <c r="T69" s="34" t="s">
        <v>74</v>
      </c>
      <c r="U69" s="34" t="s">
        <v>74</v>
      </c>
      <c r="V69" s="34" t="s">
        <v>74</v>
      </c>
      <c r="W69" s="34" t="s">
        <v>74</v>
      </c>
      <c r="X69" s="34" t="s">
        <v>74</v>
      </c>
      <c r="Y69" s="23"/>
      <c r="Z69" s="29" t="s">
        <v>70</v>
      </c>
      <c r="AA69" s="29" t="s">
        <v>70</v>
      </c>
      <c r="AB69" s="31" t="s">
        <v>72</v>
      </c>
      <c r="AC69" s="31" t="s">
        <v>72</v>
      </c>
      <c r="AD69" s="31" t="s">
        <v>72</v>
      </c>
      <c r="AE69" s="31" t="s">
        <v>72</v>
      </c>
      <c r="AF69" s="29" t="s">
        <v>70</v>
      </c>
      <c r="AG69" s="29" t="s">
        <v>70</v>
      </c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4"/>
      <c r="AW69" s="24"/>
      <c r="AX69" s="24"/>
      <c r="AY69" s="22" t="s">
        <v>71</v>
      </c>
      <c r="AZ69" s="13">
        <f t="shared" si="15"/>
        <v>8.5</v>
      </c>
      <c r="BA69" s="13">
        <f t="shared" si="8"/>
        <v>2</v>
      </c>
      <c r="BB69" s="13">
        <f t="shared" si="9"/>
        <v>0</v>
      </c>
      <c r="BC69" s="13">
        <f t="shared" si="10"/>
        <v>0</v>
      </c>
      <c r="BD69" s="13">
        <f t="shared" si="11"/>
        <v>0</v>
      </c>
      <c r="BE69" s="13">
        <f t="shared" si="12"/>
        <v>2</v>
      </c>
      <c r="BF69" s="13">
        <f t="shared" si="13"/>
        <v>2.5</v>
      </c>
      <c r="BG69" s="13">
        <f t="shared" si="14"/>
        <v>9</v>
      </c>
      <c r="BH69" s="42"/>
    </row>
    <row r="70" spans="1:60" x14ac:dyDescent="0.35">
      <c r="A70" s="3" t="s">
        <v>53</v>
      </c>
      <c r="B70" s="16" t="s">
        <v>64</v>
      </c>
      <c r="C70" s="5">
        <v>14</v>
      </c>
      <c r="D70" s="22" t="s">
        <v>71</v>
      </c>
      <c r="E70" s="22" t="s">
        <v>71</v>
      </c>
      <c r="F70" s="22" t="s">
        <v>71</v>
      </c>
      <c r="G70" s="22" t="s">
        <v>71</v>
      </c>
      <c r="H70" s="22" t="s">
        <v>71</v>
      </c>
      <c r="I70" s="22" t="s">
        <v>71</v>
      </c>
      <c r="J70" s="22" t="s">
        <v>71</v>
      </c>
      <c r="K70" s="22" t="s">
        <v>71</v>
      </c>
      <c r="L70" s="22" t="s">
        <v>71</v>
      </c>
      <c r="M70" s="22" t="s">
        <v>71</v>
      </c>
      <c r="N70" s="22" t="s">
        <v>71</v>
      </c>
      <c r="O70" s="22" t="s">
        <v>71</v>
      </c>
      <c r="P70" s="22" t="s">
        <v>71</v>
      </c>
      <c r="Q70" s="22" t="s">
        <v>71</v>
      </c>
      <c r="R70" s="22" t="s">
        <v>71</v>
      </c>
      <c r="S70" s="22" t="s">
        <v>71</v>
      </c>
      <c r="T70" s="22" t="s">
        <v>71</v>
      </c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4"/>
      <c r="AW70" s="24"/>
      <c r="AX70" s="24"/>
      <c r="AY70" s="22" t="s">
        <v>71</v>
      </c>
      <c r="AZ70" s="13">
        <f t="shared" si="15"/>
        <v>9</v>
      </c>
      <c r="BA70" s="13">
        <f t="shared" si="8"/>
        <v>0</v>
      </c>
      <c r="BB70" s="13">
        <f t="shared" si="9"/>
        <v>0</v>
      </c>
      <c r="BC70" s="13">
        <f t="shared" si="10"/>
        <v>0</v>
      </c>
      <c r="BD70" s="13">
        <f t="shared" si="11"/>
        <v>0</v>
      </c>
      <c r="BE70" s="13">
        <f t="shared" si="12"/>
        <v>0</v>
      </c>
      <c r="BF70" s="13">
        <f t="shared" si="13"/>
        <v>0</v>
      </c>
      <c r="BG70" s="13">
        <f t="shared" si="14"/>
        <v>15</v>
      </c>
      <c r="BH70" s="42"/>
    </row>
    <row r="71" spans="1:60" x14ac:dyDescent="0.35">
      <c r="A71" s="3" t="s">
        <v>54</v>
      </c>
      <c r="B71" s="16" t="s">
        <v>64</v>
      </c>
      <c r="C71" s="5">
        <v>15</v>
      </c>
      <c r="D71" s="22" t="s">
        <v>71</v>
      </c>
      <c r="E71" s="22" t="s">
        <v>71</v>
      </c>
      <c r="F71" s="22" t="s">
        <v>71</v>
      </c>
      <c r="G71" s="22" t="s">
        <v>71</v>
      </c>
      <c r="H71" s="22" t="s">
        <v>71</v>
      </c>
      <c r="I71" s="22" t="s">
        <v>71</v>
      </c>
      <c r="J71" s="22" t="s">
        <v>71</v>
      </c>
      <c r="K71" s="22" t="s">
        <v>71</v>
      </c>
      <c r="L71" s="22" t="s">
        <v>71</v>
      </c>
      <c r="M71" s="22" t="s">
        <v>71</v>
      </c>
      <c r="N71" s="22" t="s">
        <v>71</v>
      </c>
      <c r="O71" s="22" t="s">
        <v>71</v>
      </c>
      <c r="P71" s="22" t="s">
        <v>71</v>
      </c>
      <c r="Q71" s="22" t="s">
        <v>71</v>
      </c>
      <c r="R71" s="22" t="s">
        <v>71</v>
      </c>
      <c r="S71" s="22" t="s">
        <v>71</v>
      </c>
      <c r="T71" s="22" t="s">
        <v>71</v>
      </c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4"/>
      <c r="AW71" s="24"/>
      <c r="AX71" s="24"/>
      <c r="AY71" s="22" t="s">
        <v>71</v>
      </c>
      <c r="AZ71" s="13">
        <f t="shared" si="15"/>
        <v>9</v>
      </c>
      <c r="BA71" s="13">
        <f t="shared" si="8"/>
        <v>0</v>
      </c>
      <c r="BB71" s="13">
        <f t="shared" si="9"/>
        <v>0</v>
      </c>
      <c r="BC71" s="13">
        <f t="shared" si="10"/>
        <v>0</v>
      </c>
      <c r="BD71" s="13">
        <f t="shared" si="11"/>
        <v>0</v>
      </c>
      <c r="BE71" s="13">
        <f t="shared" si="12"/>
        <v>0</v>
      </c>
      <c r="BF71" s="13">
        <f t="shared" si="13"/>
        <v>0</v>
      </c>
      <c r="BG71" s="13">
        <f t="shared" si="14"/>
        <v>15</v>
      </c>
      <c r="BH71" s="42"/>
    </row>
    <row r="72" spans="1:60" x14ac:dyDescent="0.35">
      <c r="A72" s="3" t="s">
        <v>69</v>
      </c>
      <c r="B72" s="16" t="s">
        <v>64</v>
      </c>
      <c r="C72" s="5">
        <v>16</v>
      </c>
      <c r="D72" s="22" t="s">
        <v>71</v>
      </c>
      <c r="E72" s="22" t="s">
        <v>71</v>
      </c>
      <c r="F72" s="22" t="s">
        <v>71</v>
      </c>
      <c r="G72" s="22" t="s">
        <v>71</v>
      </c>
      <c r="H72" s="22" t="s">
        <v>71</v>
      </c>
      <c r="I72" s="22" t="s">
        <v>71</v>
      </c>
      <c r="J72" s="22" t="s">
        <v>71</v>
      </c>
      <c r="K72" s="22" t="s">
        <v>71</v>
      </c>
      <c r="L72" s="22" t="s">
        <v>71</v>
      </c>
      <c r="M72" s="22" t="s">
        <v>71</v>
      </c>
      <c r="N72" s="22" t="s">
        <v>71</v>
      </c>
      <c r="O72" s="22" t="s">
        <v>71</v>
      </c>
      <c r="P72" s="22" t="s">
        <v>71</v>
      </c>
      <c r="Q72" s="22" t="s">
        <v>71</v>
      </c>
      <c r="R72" s="22" t="s">
        <v>71</v>
      </c>
      <c r="S72" s="22" t="s">
        <v>71</v>
      </c>
      <c r="T72" s="34" t="s">
        <v>74</v>
      </c>
      <c r="U72" s="34" t="s">
        <v>74</v>
      </c>
      <c r="V72" s="34" t="s">
        <v>74</v>
      </c>
      <c r="W72" s="34" t="s">
        <v>74</v>
      </c>
      <c r="X72" s="34" t="s">
        <v>74</v>
      </c>
      <c r="Y72" s="34" t="s">
        <v>74</v>
      </c>
      <c r="Z72" s="34" t="s">
        <v>74</v>
      </c>
      <c r="AA72" s="34" t="s">
        <v>74</v>
      </c>
      <c r="AB72" s="34" t="s">
        <v>74</v>
      </c>
      <c r="AC72" s="34" t="s">
        <v>74</v>
      </c>
      <c r="AD72" s="34" t="s">
        <v>74</v>
      </c>
      <c r="AE72" s="34" t="s">
        <v>74</v>
      </c>
      <c r="AF72" s="34" t="s">
        <v>74</v>
      </c>
      <c r="AG72" s="34" t="s">
        <v>74</v>
      </c>
      <c r="AH72" s="34" t="s">
        <v>74</v>
      </c>
      <c r="AI72" s="34" t="s">
        <v>74</v>
      </c>
      <c r="AJ72" s="34" t="s">
        <v>74</v>
      </c>
      <c r="AK72" s="34" t="s">
        <v>74</v>
      </c>
      <c r="AL72" s="34" t="s">
        <v>74</v>
      </c>
      <c r="AM72" s="23"/>
      <c r="AN72" s="23"/>
      <c r="AO72" s="23"/>
      <c r="AP72" s="23"/>
      <c r="AQ72" s="23"/>
      <c r="AR72" s="23"/>
      <c r="AS72" s="23"/>
      <c r="AT72" s="23"/>
      <c r="AU72" s="23"/>
      <c r="AV72" s="24"/>
      <c r="AW72" s="24"/>
      <c r="AX72" s="24"/>
      <c r="AY72" s="22" t="s">
        <v>71</v>
      </c>
      <c r="AZ72" s="13">
        <f t="shared" si="15"/>
        <v>8.5</v>
      </c>
      <c r="BA72" s="13">
        <f t="shared" si="8"/>
        <v>0</v>
      </c>
      <c r="BB72" s="13">
        <f t="shared" si="9"/>
        <v>0</v>
      </c>
      <c r="BC72" s="13">
        <f t="shared" si="10"/>
        <v>0</v>
      </c>
      <c r="BD72" s="13">
        <f t="shared" si="11"/>
        <v>0</v>
      </c>
      <c r="BE72" s="13">
        <f t="shared" si="12"/>
        <v>0</v>
      </c>
      <c r="BF72" s="13">
        <f t="shared" si="13"/>
        <v>9.5</v>
      </c>
      <c r="BG72" s="13">
        <f t="shared" si="14"/>
        <v>6</v>
      </c>
      <c r="BH72" s="41">
        <f>SUM(BG72:BG78)</f>
        <v>64.5</v>
      </c>
    </row>
    <row r="73" spans="1:60" x14ac:dyDescent="0.35">
      <c r="A73" s="3" t="s">
        <v>55</v>
      </c>
      <c r="B73" s="16" t="s">
        <v>64</v>
      </c>
      <c r="C73" s="5">
        <v>17</v>
      </c>
      <c r="D73" s="22" t="s">
        <v>71</v>
      </c>
      <c r="E73" s="22" t="s">
        <v>71</v>
      </c>
      <c r="F73" s="22" t="s">
        <v>71</v>
      </c>
      <c r="G73" s="22" t="s">
        <v>71</v>
      </c>
      <c r="H73" s="22" t="s">
        <v>71</v>
      </c>
      <c r="I73" s="22" t="s">
        <v>71</v>
      </c>
      <c r="J73" s="22" t="s">
        <v>71</v>
      </c>
      <c r="K73" s="22" t="s">
        <v>71</v>
      </c>
      <c r="L73" s="22" t="s">
        <v>71</v>
      </c>
      <c r="M73" s="22" t="s">
        <v>71</v>
      </c>
      <c r="N73" s="22" t="s">
        <v>71</v>
      </c>
      <c r="O73" s="22" t="s">
        <v>71</v>
      </c>
      <c r="P73" s="22" t="s">
        <v>71</v>
      </c>
      <c r="Q73" s="22" t="s">
        <v>71</v>
      </c>
      <c r="R73" s="25" t="s">
        <v>70</v>
      </c>
      <c r="S73" s="25" t="s">
        <v>70</v>
      </c>
      <c r="T73" s="26" t="s">
        <v>57</v>
      </c>
      <c r="U73" s="26" t="s">
        <v>57</v>
      </c>
      <c r="V73" s="26" t="s">
        <v>57</v>
      </c>
      <c r="W73" s="26" t="s">
        <v>57</v>
      </c>
      <c r="X73" s="26" t="s">
        <v>57</v>
      </c>
      <c r="Y73" s="26" t="s">
        <v>57</v>
      </c>
      <c r="Z73" s="26" t="s">
        <v>57</v>
      </c>
      <c r="AA73" s="26" t="s">
        <v>57</v>
      </c>
      <c r="AB73" s="27" t="s">
        <v>59</v>
      </c>
      <c r="AC73" s="27" t="s">
        <v>59</v>
      </c>
      <c r="AD73" s="27" t="s">
        <v>59</v>
      </c>
      <c r="AE73" s="27" t="s">
        <v>59</v>
      </c>
      <c r="AF73" s="28" t="s">
        <v>48</v>
      </c>
      <c r="AG73" s="28" t="s">
        <v>48</v>
      </c>
      <c r="AH73" s="28" t="s">
        <v>48</v>
      </c>
      <c r="AI73" s="28" t="s">
        <v>48</v>
      </c>
      <c r="AJ73" s="27" t="s">
        <v>59</v>
      </c>
      <c r="AK73" s="27" t="s">
        <v>59</v>
      </c>
      <c r="AL73" s="27" t="s">
        <v>59</v>
      </c>
      <c r="AM73" s="27" t="s">
        <v>59</v>
      </c>
      <c r="AN73" s="29" t="s">
        <v>70</v>
      </c>
      <c r="AO73" s="29" t="s">
        <v>70</v>
      </c>
      <c r="AP73" s="23"/>
      <c r="AQ73" s="23"/>
      <c r="AR73" s="23"/>
      <c r="AS73" s="23"/>
      <c r="AT73" s="23"/>
      <c r="AU73" s="23"/>
      <c r="AV73" s="24"/>
      <c r="AW73" s="24"/>
      <c r="AX73" s="24"/>
      <c r="AY73" s="22" t="s">
        <v>71</v>
      </c>
      <c r="AZ73" s="13">
        <f t="shared" si="15"/>
        <v>7.5</v>
      </c>
      <c r="BA73" s="13">
        <f t="shared" si="8"/>
        <v>2</v>
      </c>
      <c r="BB73" s="13">
        <f t="shared" si="9"/>
        <v>4</v>
      </c>
      <c r="BC73" s="13">
        <f t="shared" si="10"/>
        <v>2</v>
      </c>
      <c r="BD73" s="13">
        <f t="shared" si="11"/>
        <v>4</v>
      </c>
      <c r="BE73" s="13">
        <f t="shared" si="12"/>
        <v>0</v>
      </c>
      <c r="BF73" s="13">
        <f t="shared" si="13"/>
        <v>0</v>
      </c>
      <c r="BG73" s="13">
        <f t="shared" si="14"/>
        <v>4.5</v>
      </c>
      <c r="BH73" s="42"/>
    </row>
    <row r="74" spans="1:60" x14ac:dyDescent="0.35">
      <c r="A74" s="3" t="s">
        <v>50</v>
      </c>
      <c r="B74" s="16" t="s">
        <v>64</v>
      </c>
      <c r="C74" s="5">
        <v>18</v>
      </c>
      <c r="D74" s="22" t="s">
        <v>71</v>
      </c>
      <c r="E74" s="22" t="s">
        <v>71</v>
      </c>
      <c r="F74" s="22" t="s">
        <v>71</v>
      </c>
      <c r="G74" s="22" t="s">
        <v>71</v>
      </c>
      <c r="H74" s="22" t="s">
        <v>71</v>
      </c>
      <c r="I74" s="22" t="s">
        <v>71</v>
      </c>
      <c r="J74" s="22" t="s">
        <v>71</v>
      </c>
      <c r="K74" s="22" t="s">
        <v>71</v>
      </c>
      <c r="L74" s="22" t="s">
        <v>71</v>
      </c>
      <c r="M74" s="22" t="s">
        <v>71</v>
      </c>
      <c r="N74" s="22" t="s">
        <v>71</v>
      </c>
      <c r="O74" s="22" t="s">
        <v>71</v>
      </c>
      <c r="P74" s="22" t="s">
        <v>71</v>
      </c>
      <c r="Q74" s="22" t="s">
        <v>71</v>
      </c>
      <c r="R74" s="22" t="s">
        <v>71</v>
      </c>
      <c r="S74" s="22" t="s">
        <v>71</v>
      </c>
      <c r="T74" s="34" t="s">
        <v>74</v>
      </c>
      <c r="U74" s="34" t="s">
        <v>74</v>
      </c>
      <c r="V74" s="34" t="s">
        <v>74</v>
      </c>
      <c r="W74" s="34" t="s">
        <v>74</v>
      </c>
      <c r="X74" s="34" t="s">
        <v>74</v>
      </c>
      <c r="Y74" s="34" t="s">
        <v>74</v>
      </c>
      <c r="Z74" s="34" t="s">
        <v>74</v>
      </c>
      <c r="AA74" s="34" t="s">
        <v>74</v>
      </c>
      <c r="AB74" s="34" t="s">
        <v>74</v>
      </c>
      <c r="AC74" s="34" t="s">
        <v>74</v>
      </c>
      <c r="AD74" s="34" t="s">
        <v>74</v>
      </c>
      <c r="AE74" s="34" t="s">
        <v>74</v>
      </c>
      <c r="AF74" s="34" t="s">
        <v>74</v>
      </c>
      <c r="AG74" s="34" t="s">
        <v>74</v>
      </c>
      <c r="AH74" s="34" t="s">
        <v>74</v>
      </c>
      <c r="AI74" s="34" t="s">
        <v>74</v>
      </c>
      <c r="AJ74" s="34" t="s">
        <v>74</v>
      </c>
      <c r="AK74" s="34" t="s">
        <v>74</v>
      </c>
      <c r="AL74" s="34" t="s">
        <v>74</v>
      </c>
      <c r="AM74" s="23"/>
      <c r="AN74" s="23"/>
      <c r="AO74" s="23"/>
      <c r="AP74" s="23"/>
      <c r="AQ74" s="23"/>
      <c r="AR74" s="23"/>
      <c r="AS74" s="23"/>
      <c r="AT74" s="23"/>
      <c r="AU74" s="23"/>
      <c r="AV74" s="24"/>
      <c r="AW74" s="24"/>
      <c r="AX74" s="24"/>
      <c r="AY74" s="22" t="s">
        <v>71</v>
      </c>
      <c r="AZ74" s="13">
        <f t="shared" si="15"/>
        <v>8.5</v>
      </c>
      <c r="BA74" s="13">
        <f t="shared" si="8"/>
        <v>0</v>
      </c>
      <c r="BB74" s="13">
        <f t="shared" si="9"/>
        <v>0</v>
      </c>
      <c r="BC74" s="13">
        <f t="shared" si="10"/>
        <v>0</v>
      </c>
      <c r="BD74" s="13">
        <f t="shared" si="11"/>
        <v>0</v>
      </c>
      <c r="BE74" s="13">
        <f t="shared" si="12"/>
        <v>0</v>
      </c>
      <c r="BF74" s="13">
        <f t="shared" si="13"/>
        <v>9.5</v>
      </c>
      <c r="BG74" s="13">
        <f t="shared" si="14"/>
        <v>6</v>
      </c>
      <c r="BH74" s="42"/>
    </row>
    <row r="75" spans="1:60" x14ac:dyDescent="0.35">
      <c r="A75" s="3" t="s">
        <v>51</v>
      </c>
      <c r="B75" s="16" t="s">
        <v>64</v>
      </c>
      <c r="C75" s="5">
        <v>19</v>
      </c>
      <c r="D75" s="22" t="s">
        <v>71</v>
      </c>
      <c r="E75" s="22" t="s">
        <v>71</v>
      </c>
      <c r="F75" s="22" t="s">
        <v>71</v>
      </c>
      <c r="G75" s="22" t="s">
        <v>71</v>
      </c>
      <c r="H75" s="22" t="s">
        <v>71</v>
      </c>
      <c r="I75" s="22" t="s">
        <v>71</v>
      </c>
      <c r="J75" s="22" t="s">
        <v>71</v>
      </c>
      <c r="K75" s="22" t="s">
        <v>71</v>
      </c>
      <c r="L75" s="22" t="s">
        <v>71</v>
      </c>
      <c r="M75" s="22" t="s">
        <v>71</v>
      </c>
      <c r="N75" s="22" t="s">
        <v>71</v>
      </c>
      <c r="O75" s="22" t="s">
        <v>71</v>
      </c>
      <c r="P75" s="22" t="s">
        <v>71</v>
      </c>
      <c r="Q75" s="22" t="s">
        <v>71</v>
      </c>
      <c r="R75" s="22" t="s">
        <v>71</v>
      </c>
      <c r="S75" s="22" t="s">
        <v>71</v>
      </c>
      <c r="T75" s="22" t="s">
        <v>71</v>
      </c>
      <c r="U75" s="23"/>
      <c r="V75" s="23"/>
      <c r="W75" s="23"/>
      <c r="X75" s="23"/>
      <c r="Y75" s="23"/>
      <c r="Z75" s="23"/>
      <c r="AA75" s="23"/>
      <c r="AB75" s="30"/>
      <c r="AC75" s="30"/>
      <c r="AD75" s="29" t="s">
        <v>70</v>
      </c>
      <c r="AE75" s="29" t="s">
        <v>70</v>
      </c>
      <c r="AF75" s="28" t="s">
        <v>48</v>
      </c>
      <c r="AG75" s="28" t="s">
        <v>48</v>
      </c>
      <c r="AH75" s="28" t="s">
        <v>48</v>
      </c>
      <c r="AI75" s="28" t="s">
        <v>48</v>
      </c>
      <c r="AJ75" s="28" t="s">
        <v>48</v>
      </c>
      <c r="AK75" s="28" t="s">
        <v>48</v>
      </c>
      <c r="AL75" s="28" t="s">
        <v>48</v>
      </c>
      <c r="AM75" s="28" t="s">
        <v>48</v>
      </c>
      <c r="AN75" s="29" t="s">
        <v>70</v>
      </c>
      <c r="AO75" s="29" t="s">
        <v>70</v>
      </c>
      <c r="AP75" s="23"/>
      <c r="AQ75" s="23"/>
      <c r="AR75" s="23"/>
      <c r="AS75" s="23"/>
      <c r="AT75" s="23"/>
      <c r="AU75" s="23"/>
      <c r="AV75" s="24"/>
      <c r="AW75" s="24"/>
      <c r="AX75" s="24"/>
      <c r="AY75" s="22" t="s">
        <v>71</v>
      </c>
      <c r="AZ75" s="13">
        <f t="shared" si="15"/>
        <v>9</v>
      </c>
      <c r="BA75" s="13">
        <f t="shared" si="8"/>
        <v>2</v>
      </c>
      <c r="BB75" s="13">
        <f t="shared" si="9"/>
        <v>0</v>
      </c>
      <c r="BC75" s="13">
        <f t="shared" si="10"/>
        <v>4</v>
      </c>
      <c r="BD75" s="13">
        <f t="shared" si="11"/>
        <v>0</v>
      </c>
      <c r="BE75" s="13">
        <f t="shared" si="12"/>
        <v>0</v>
      </c>
      <c r="BF75" s="13">
        <f t="shared" si="13"/>
        <v>0</v>
      </c>
      <c r="BG75" s="13">
        <f t="shared" si="14"/>
        <v>9</v>
      </c>
      <c r="BH75" s="42"/>
    </row>
    <row r="76" spans="1:60" x14ac:dyDescent="0.35">
      <c r="A76" s="3" t="s">
        <v>52</v>
      </c>
      <c r="B76" s="16" t="s">
        <v>64</v>
      </c>
      <c r="C76" s="5">
        <v>20</v>
      </c>
      <c r="D76" s="22" t="s">
        <v>71</v>
      </c>
      <c r="E76" s="22" t="s">
        <v>71</v>
      </c>
      <c r="F76" s="22" t="s">
        <v>71</v>
      </c>
      <c r="G76" s="22" t="s">
        <v>71</v>
      </c>
      <c r="H76" s="22" t="s">
        <v>71</v>
      </c>
      <c r="I76" s="22" t="s">
        <v>71</v>
      </c>
      <c r="J76" s="22" t="s">
        <v>71</v>
      </c>
      <c r="K76" s="22" t="s">
        <v>71</v>
      </c>
      <c r="L76" s="22" t="s">
        <v>71</v>
      </c>
      <c r="M76" s="22" t="s">
        <v>71</v>
      </c>
      <c r="N76" s="22" t="s">
        <v>71</v>
      </c>
      <c r="O76" s="22" t="s">
        <v>71</v>
      </c>
      <c r="P76" s="22" t="s">
        <v>71</v>
      </c>
      <c r="Q76" s="22" t="s">
        <v>71</v>
      </c>
      <c r="R76" s="22" t="s">
        <v>71</v>
      </c>
      <c r="S76" s="22" t="s">
        <v>71</v>
      </c>
      <c r="T76" s="34" t="s">
        <v>74</v>
      </c>
      <c r="U76" s="34" t="s">
        <v>74</v>
      </c>
      <c r="V76" s="34" t="s">
        <v>74</v>
      </c>
      <c r="W76" s="34" t="s">
        <v>74</v>
      </c>
      <c r="X76" s="34" t="s">
        <v>74</v>
      </c>
      <c r="Y76" s="23"/>
      <c r="Z76" s="29" t="s">
        <v>70</v>
      </c>
      <c r="AA76" s="29" t="s">
        <v>70</v>
      </c>
      <c r="AB76" s="31" t="s">
        <v>72</v>
      </c>
      <c r="AC76" s="31" t="s">
        <v>72</v>
      </c>
      <c r="AD76" s="31" t="s">
        <v>72</v>
      </c>
      <c r="AE76" s="31" t="s">
        <v>72</v>
      </c>
      <c r="AF76" s="29" t="s">
        <v>70</v>
      </c>
      <c r="AG76" s="29" t="s">
        <v>70</v>
      </c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4"/>
      <c r="AW76" s="24"/>
      <c r="AX76" s="24"/>
      <c r="AY76" s="22" t="s">
        <v>71</v>
      </c>
      <c r="AZ76" s="13">
        <f t="shared" si="15"/>
        <v>8.5</v>
      </c>
      <c r="BA76" s="13">
        <f t="shared" si="8"/>
        <v>2</v>
      </c>
      <c r="BB76" s="13">
        <f t="shared" si="9"/>
        <v>0</v>
      </c>
      <c r="BC76" s="13">
        <f t="shared" si="10"/>
        <v>0</v>
      </c>
      <c r="BD76" s="13">
        <f t="shared" si="11"/>
        <v>0</v>
      </c>
      <c r="BE76" s="13">
        <f t="shared" si="12"/>
        <v>2</v>
      </c>
      <c r="BF76" s="13">
        <f t="shared" si="13"/>
        <v>2.5</v>
      </c>
      <c r="BG76" s="13">
        <f t="shared" si="14"/>
        <v>9</v>
      </c>
      <c r="BH76" s="42"/>
    </row>
    <row r="77" spans="1:60" x14ac:dyDescent="0.35">
      <c r="A77" s="3" t="s">
        <v>53</v>
      </c>
      <c r="B77" s="16" t="s">
        <v>64</v>
      </c>
      <c r="C77" s="5">
        <v>21</v>
      </c>
      <c r="D77" s="22" t="s">
        <v>71</v>
      </c>
      <c r="E77" s="22" t="s">
        <v>71</v>
      </c>
      <c r="F77" s="22" t="s">
        <v>71</v>
      </c>
      <c r="G77" s="22" t="s">
        <v>71</v>
      </c>
      <c r="H77" s="22" t="s">
        <v>71</v>
      </c>
      <c r="I77" s="22" t="s">
        <v>71</v>
      </c>
      <c r="J77" s="22" t="s">
        <v>71</v>
      </c>
      <c r="K77" s="22" t="s">
        <v>71</v>
      </c>
      <c r="L77" s="22" t="s">
        <v>71</v>
      </c>
      <c r="M77" s="22" t="s">
        <v>71</v>
      </c>
      <c r="N77" s="22" t="s">
        <v>71</v>
      </c>
      <c r="O77" s="22" t="s">
        <v>71</v>
      </c>
      <c r="P77" s="22" t="s">
        <v>71</v>
      </c>
      <c r="Q77" s="22" t="s">
        <v>71</v>
      </c>
      <c r="R77" s="22" t="s">
        <v>71</v>
      </c>
      <c r="S77" s="22" t="s">
        <v>71</v>
      </c>
      <c r="T77" s="22" t="s">
        <v>71</v>
      </c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4"/>
      <c r="AW77" s="24"/>
      <c r="AX77" s="24"/>
      <c r="AY77" s="22" t="s">
        <v>71</v>
      </c>
      <c r="AZ77" s="13">
        <f t="shared" si="15"/>
        <v>9</v>
      </c>
      <c r="BA77" s="13">
        <f t="shared" si="8"/>
        <v>0</v>
      </c>
      <c r="BB77" s="13">
        <f t="shared" si="9"/>
        <v>0</v>
      </c>
      <c r="BC77" s="13">
        <f t="shared" si="10"/>
        <v>0</v>
      </c>
      <c r="BD77" s="13">
        <f t="shared" si="11"/>
        <v>0</v>
      </c>
      <c r="BE77" s="13">
        <f t="shared" si="12"/>
        <v>0</v>
      </c>
      <c r="BF77" s="13">
        <f t="shared" si="13"/>
        <v>0</v>
      </c>
      <c r="BG77" s="13">
        <f t="shared" si="14"/>
        <v>15</v>
      </c>
      <c r="BH77" s="42"/>
    </row>
    <row r="78" spans="1:60" x14ac:dyDescent="0.35">
      <c r="A78" s="3" t="s">
        <v>54</v>
      </c>
      <c r="B78" s="16" t="s">
        <v>64</v>
      </c>
      <c r="C78" s="5">
        <v>22</v>
      </c>
      <c r="D78" s="22" t="s">
        <v>71</v>
      </c>
      <c r="E78" s="22" t="s">
        <v>71</v>
      </c>
      <c r="F78" s="22" t="s">
        <v>71</v>
      </c>
      <c r="G78" s="22" t="s">
        <v>71</v>
      </c>
      <c r="H78" s="22" t="s">
        <v>71</v>
      </c>
      <c r="I78" s="22" t="s">
        <v>71</v>
      </c>
      <c r="J78" s="22" t="s">
        <v>71</v>
      </c>
      <c r="K78" s="22" t="s">
        <v>71</v>
      </c>
      <c r="L78" s="22" t="s">
        <v>71</v>
      </c>
      <c r="M78" s="22" t="s">
        <v>71</v>
      </c>
      <c r="N78" s="22" t="s">
        <v>71</v>
      </c>
      <c r="O78" s="22" t="s">
        <v>71</v>
      </c>
      <c r="P78" s="22" t="s">
        <v>71</v>
      </c>
      <c r="Q78" s="22" t="s">
        <v>71</v>
      </c>
      <c r="R78" s="22" t="s">
        <v>71</v>
      </c>
      <c r="S78" s="22" t="s">
        <v>71</v>
      </c>
      <c r="T78" s="22" t="s">
        <v>71</v>
      </c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4"/>
      <c r="AW78" s="24"/>
      <c r="AX78" s="24"/>
      <c r="AY78" s="22" t="s">
        <v>71</v>
      </c>
      <c r="AZ78" s="13">
        <f t="shared" si="15"/>
        <v>9</v>
      </c>
      <c r="BA78" s="13">
        <f t="shared" si="8"/>
        <v>0</v>
      </c>
      <c r="BB78" s="13">
        <f t="shared" si="9"/>
        <v>0</v>
      </c>
      <c r="BC78" s="13">
        <f t="shared" si="10"/>
        <v>0</v>
      </c>
      <c r="BD78" s="13">
        <f t="shared" si="11"/>
        <v>0</v>
      </c>
      <c r="BE78" s="13">
        <f t="shared" si="12"/>
        <v>0</v>
      </c>
      <c r="BF78" s="13">
        <f t="shared" si="13"/>
        <v>0</v>
      </c>
      <c r="BG78" s="13">
        <f t="shared" si="14"/>
        <v>15</v>
      </c>
      <c r="BH78" s="42"/>
    </row>
    <row r="79" spans="1:60" x14ac:dyDescent="0.35">
      <c r="A79" s="3" t="s">
        <v>69</v>
      </c>
      <c r="B79" s="16" t="s">
        <v>64</v>
      </c>
      <c r="C79" s="5">
        <v>23</v>
      </c>
      <c r="D79" s="22" t="s">
        <v>71</v>
      </c>
      <c r="E79" s="22" t="s">
        <v>71</v>
      </c>
      <c r="F79" s="22" t="s">
        <v>71</v>
      </c>
      <c r="G79" s="22" t="s">
        <v>71</v>
      </c>
      <c r="H79" s="22" t="s">
        <v>71</v>
      </c>
      <c r="I79" s="22" t="s">
        <v>71</v>
      </c>
      <c r="J79" s="22" t="s">
        <v>71</v>
      </c>
      <c r="K79" s="22" t="s">
        <v>71</v>
      </c>
      <c r="L79" s="22" t="s">
        <v>71</v>
      </c>
      <c r="M79" s="22" t="s">
        <v>71</v>
      </c>
      <c r="N79" s="22" t="s">
        <v>71</v>
      </c>
      <c r="O79" s="22" t="s">
        <v>71</v>
      </c>
      <c r="P79" s="22" t="s">
        <v>71</v>
      </c>
      <c r="Q79" s="22" t="s">
        <v>71</v>
      </c>
      <c r="R79" s="22" t="s">
        <v>71</v>
      </c>
      <c r="S79" s="22" t="s">
        <v>71</v>
      </c>
      <c r="T79" s="34" t="s">
        <v>74</v>
      </c>
      <c r="U79" s="34" t="s">
        <v>74</v>
      </c>
      <c r="V79" s="34" t="s">
        <v>74</v>
      </c>
      <c r="W79" s="34" t="s">
        <v>74</v>
      </c>
      <c r="X79" s="34" t="s">
        <v>74</v>
      </c>
      <c r="Y79" s="34" t="s">
        <v>74</v>
      </c>
      <c r="Z79" s="34" t="s">
        <v>74</v>
      </c>
      <c r="AA79" s="34" t="s">
        <v>74</v>
      </c>
      <c r="AB79" s="34" t="s">
        <v>74</v>
      </c>
      <c r="AC79" s="34" t="s">
        <v>74</v>
      </c>
      <c r="AD79" s="34" t="s">
        <v>74</v>
      </c>
      <c r="AE79" s="34" t="s">
        <v>74</v>
      </c>
      <c r="AF79" s="34" t="s">
        <v>74</v>
      </c>
      <c r="AG79" s="34" t="s">
        <v>74</v>
      </c>
      <c r="AH79" s="34" t="s">
        <v>74</v>
      </c>
      <c r="AI79" s="34" t="s">
        <v>74</v>
      </c>
      <c r="AJ79" s="34" t="s">
        <v>74</v>
      </c>
      <c r="AK79" s="34" t="s">
        <v>74</v>
      </c>
      <c r="AL79" s="34" t="s">
        <v>74</v>
      </c>
      <c r="AM79" s="23"/>
      <c r="AN79" s="23"/>
      <c r="AO79" s="23"/>
      <c r="AP79" s="23"/>
      <c r="AQ79" s="23"/>
      <c r="AR79" s="23"/>
      <c r="AS79" s="23"/>
      <c r="AT79" s="23"/>
      <c r="AU79" s="23"/>
      <c r="AV79" s="24"/>
      <c r="AW79" s="24"/>
      <c r="AX79" s="24"/>
      <c r="AY79" s="22" t="s">
        <v>71</v>
      </c>
      <c r="AZ79" s="13">
        <f t="shared" si="15"/>
        <v>8.5</v>
      </c>
      <c r="BA79" s="13">
        <f t="shared" si="8"/>
        <v>0</v>
      </c>
      <c r="BB79" s="13">
        <f t="shared" si="9"/>
        <v>0</v>
      </c>
      <c r="BC79" s="13">
        <f t="shared" si="10"/>
        <v>0</v>
      </c>
      <c r="BD79" s="13">
        <f t="shared" si="11"/>
        <v>0</v>
      </c>
      <c r="BE79" s="13">
        <f t="shared" si="12"/>
        <v>0</v>
      </c>
      <c r="BF79" s="13">
        <f t="shared" si="13"/>
        <v>9.5</v>
      </c>
      <c r="BG79" s="13">
        <f t="shared" si="14"/>
        <v>6</v>
      </c>
      <c r="BH79" s="41">
        <f>SUM(BG79:BG85)</f>
        <v>64.5</v>
      </c>
    </row>
    <row r="80" spans="1:60" x14ac:dyDescent="0.35">
      <c r="A80" s="3" t="s">
        <v>55</v>
      </c>
      <c r="B80" s="16" t="s">
        <v>64</v>
      </c>
      <c r="C80" s="5">
        <v>24</v>
      </c>
      <c r="D80" s="22" t="s">
        <v>71</v>
      </c>
      <c r="E80" s="22" t="s">
        <v>71</v>
      </c>
      <c r="F80" s="22" t="s">
        <v>71</v>
      </c>
      <c r="G80" s="22" t="s">
        <v>71</v>
      </c>
      <c r="H80" s="22" t="s">
        <v>71</v>
      </c>
      <c r="I80" s="22" t="s">
        <v>71</v>
      </c>
      <c r="J80" s="22" t="s">
        <v>71</v>
      </c>
      <c r="K80" s="22" t="s">
        <v>71</v>
      </c>
      <c r="L80" s="22" t="s">
        <v>71</v>
      </c>
      <c r="M80" s="22" t="s">
        <v>71</v>
      </c>
      <c r="N80" s="22" t="s">
        <v>71</v>
      </c>
      <c r="O80" s="22" t="s">
        <v>71</v>
      </c>
      <c r="P80" s="22" t="s">
        <v>71</v>
      </c>
      <c r="Q80" s="22" t="s">
        <v>71</v>
      </c>
      <c r="R80" s="25" t="s">
        <v>70</v>
      </c>
      <c r="S80" s="25" t="s">
        <v>70</v>
      </c>
      <c r="T80" s="26" t="s">
        <v>57</v>
      </c>
      <c r="U80" s="26" t="s">
        <v>57</v>
      </c>
      <c r="V80" s="26" t="s">
        <v>57</v>
      </c>
      <c r="W80" s="26" t="s">
        <v>57</v>
      </c>
      <c r="X80" s="26" t="s">
        <v>57</v>
      </c>
      <c r="Y80" s="26" t="s">
        <v>57</v>
      </c>
      <c r="Z80" s="26" t="s">
        <v>57</v>
      </c>
      <c r="AA80" s="26" t="s">
        <v>57</v>
      </c>
      <c r="AB80" s="27" t="s">
        <v>59</v>
      </c>
      <c r="AC80" s="27" t="s">
        <v>59</v>
      </c>
      <c r="AD80" s="27" t="s">
        <v>59</v>
      </c>
      <c r="AE80" s="27" t="s">
        <v>59</v>
      </c>
      <c r="AF80" s="28" t="s">
        <v>48</v>
      </c>
      <c r="AG80" s="28" t="s">
        <v>48</v>
      </c>
      <c r="AH80" s="28" t="s">
        <v>48</v>
      </c>
      <c r="AI80" s="28" t="s">
        <v>48</v>
      </c>
      <c r="AJ80" s="27" t="s">
        <v>59</v>
      </c>
      <c r="AK80" s="27" t="s">
        <v>59</v>
      </c>
      <c r="AL80" s="27" t="s">
        <v>59</v>
      </c>
      <c r="AM80" s="27" t="s">
        <v>59</v>
      </c>
      <c r="AN80" s="29" t="s">
        <v>70</v>
      </c>
      <c r="AO80" s="29" t="s">
        <v>70</v>
      </c>
      <c r="AP80" s="23"/>
      <c r="AQ80" s="23"/>
      <c r="AR80" s="23"/>
      <c r="AS80" s="23"/>
      <c r="AT80" s="23"/>
      <c r="AU80" s="23"/>
      <c r="AV80" s="24"/>
      <c r="AW80" s="24"/>
      <c r="AX80" s="24"/>
      <c r="AY80" s="22" t="s">
        <v>71</v>
      </c>
      <c r="AZ80" s="13">
        <f t="shared" si="15"/>
        <v>7.5</v>
      </c>
      <c r="BA80" s="13">
        <f t="shared" si="8"/>
        <v>2</v>
      </c>
      <c r="BB80" s="13">
        <f t="shared" si="9"/>
        <v>4</v>
      </c>
      <c r="BC80" s="13">
        <f t="shared" si="10"/>
        <v>2</v>
      </c>
      <c r="BD80" s="13">
        <f t="shared" si="11"/>
        <v>4</v>
      </c>
      <c r="BE80" s="13">
        <f t="shared" si="12"/>
        <v>0</v>
      </c>
      <c r="BF80" s="13">
        <f t="shared" si="13"/>
        <v>0</v>
      </c>
      <c r="BG80" s="13">
        <f t="shared" si="14"/>
        <v>4.5</v>
      </c>
      <c r="BH80" s="42"/>
    </row>
    <row r="81" spans="1:60" x14ac:dyDescent="0.35">
      <c r="A81" s="3" t="s">
        <v>50</v>
      </c>
      <c r="B81" s="16" t="s">
        <v>64</v>
      </c>
      <c r="C81" s="5">
        <v>25</v>
      </c>
      <c r="D81" s="22" t="s">
        <v>71</v>
      </c>
      <c r="E81" s="22" t="s">
        <v>71</v>
      </c>
      <c r="F81" s="22" t="s">
        <v>71</v>
      </c>
      <c r="G81" s="22" t="s">
        <v>71</v>
      </c>
      <c r="H81" s="22" t="s">
        <v>71</v>
      </c>
      <c r="I81" s="22" t="s">
        <v>71</v>
      </c>
      <c r="J81" s="22" t="s">
        <v>71</v>
      </c>
      <c r="K81" s="22" t="s">
        <v>71</v>
      </c>
      <c r="L81" s="22" t="s">
        <v>71</v>
      </c>
      <c r="M81" s="22" t="s">
        <v>71</v>
      </c>
      <c r="N81" s="22" t="s">
        <v>71</v>
      </c>
      <c r="O81" s="22" t="s">
        <v>71</v>
      </c>
      <c r="P81" s="22" t="s">
        <v>71</v>
      </c>
      <c r="Q81" s="22" t="s">
        <v>71</v>
      </c>
      <c r="R81" s="22" t="s">
        <v>71</v>
      </c>
      <c r="S81" s="22" t="s">
        <v>71</v>
      </c>
      <c r="T81" s="34" t="s">
        <v>74</v>
      </c>
      <c r="U81" s="34" t="s">
        <v>74</v>
      </c>
      <c r="V81" s="34" t="s">
        <v>74</v>
      </c>
      <c r="W81" s="34" t="s">
        <v>74</v>
      </c>
      <c r="X81" s="34" t="s">
        <v>74</v>
      </c>
      <c r="Y81" s="34" t="s">
        <v>74</v>
      </c>
      <c r="Z81" s="34" t="s">
        <v>74</v>
      </c>
      <c r="AA81" s="34" t="s">
        <v>74</v>
      </c>
      <c r="AB81" s="34" t="s">
        <v>74</v>
      </c>
      <c r="AC81" s="34" t="s">
        <v>74</v>
      </c>
      <c r="AD81" s="34" t="s">
        <v>74</v>
      </c>
      <c r="AE81" s="34" t="s">
        <v>74</v>
      </c>
      <c r="AF81" s="34" t="s">
        <v>74</v>
      </c>
      <c r="AG81" s="34" t="s">
        <v>74</v>
      </c>
      <c r="AH81" s="34" t="s">
        <v>74</v>
      </c>
      <c r="AI81" s="34" t="s">
        <v>74</v>
      </c>
      <c r="AJ81" s="34" t="s">
        <v>74</v>
      </c>
      <c r="AK81" s="34" t="s">
        <v>74</v>
      </c>
      <c r="AL81" s="34" t="s">
        <v>74</v>
      </c>
      <c r="AM81" s="23"/>
      <c r="AN81" s="23"/>
      <c r="AO81" s="23"/>
      <c r="AP81" s="23"/>
      <c r="AQ81" s="23"/>
      <c r="AR81" s="23"/>
      <c r="AS81" s="23"/>
      <c r="AT81" s="23"/>
      <c r="AU81" s="23"/>
      <c r="AV81" s="24"/>
      <c r="AW81" s="24"/>
      <c r="AX81" s="24"/>
      <c r="AY81" s="22" t="s">
        <v>71</v>
      </c>
      <c r="AZ81" s="13">
        <f t="shared" si="15"/>
        <v>8.5</v>
      </c>
      <c r="BA81" s="13">
        <f t="shared" si="8"/>
        <v>0</v>
      </c>
      <c r="BB81" s="13">
        <f t="shared" si="9"/>
        <v>0</v>
      </c>
      <c r="BC81" s="13">
        <f t="shared" si="10"/>
        <v>0</v>
      </c>
      <c r="BD81" s="13">
        <f t="shared" si="11"/>
        <v>0</v>
      </c>
      <c r="BE81" s="13">
        <f t="shared" si="12"/>
        <v>0</v>
      </c>
      <c r="BF81" s="13">
        <f t="shared" si="13"/>
        <v>9.5</v>
      </c>
      <c r="BG81" s="13">
        <f t="shared" si="14"/>
        <v>6</v>
      </c>
      <c r="BH81" s="42"/>
    </row>
    <row r="82" spans="1:60" x14ac:dyDescent="0.35">
      <c r="A82" s="3" t="s">
        <v>51</v>
      </c>
      <c r="B82" s="16" t="s">
        <v>64</v>
      </c>
      <c r="C82" s="5">
        <v>26</v>
      </c>
      <c r="D82" s="22" t="s">
        <v>71</v>
      </c>
      <c r="E82" s="22" t="s">
        <v>71</v>
      </c>
      <c r="F82" s="22" t="s">
        <v>71</v>
      </c>
      <c r="G82" s="22" t="s">
        <v>71</v>
      </c>
      <c r="H82" s="22" t="s">
        <v>71</v>
      </c>
      <c r="I82" s="22" t="s">
        <v>71</v>
      </c>
      <c r="J82" s="22" t="s">
        <v>71</v>
      </c>
      <c r="K82" s="22" t="s">
        <v>71</v>
      </c>
      <c r="L82" s="22" t="s">
        <v>71</v>
      </c>
      <c r="M82" s="22" t="s">
        <v>71</v>
      </c>
      <c r="N82" s="22" t="s">
        <v>71</v>
      </c>
      <c r="O82" s="22" t="s">
        <v>71</v>
      </c>
      <c r="P82" s="22" t="s">
        <v>71</v>
      </c>
      <c r="Q82" s="22" t="s">
        <v>71</v>
      </c>
      <c r="R82" s="22" t="s">
        <v>71</v>
      </c>
      <c r="S82" s="22" t="s">
        <v>71</v>
      </c>
      <c r="T82" s="22" t="s">
        <v>71</v>
      </c>
      <c r="U82" s="23"/>
      <c r="V82" s="23"/>
      <c r="W82" s="23"/>
      <c r="X82" s="23"/>
      <c r="Y82" s="23"/>
      <c r="Z82" s="23"/>
      <c r="AA82" s="23"/>
      <c r="AB82" s="30"/>
      <c r="AC82" s="30"/>
      <c r="AD82" s="29" t="s">
        <v>70</v>
      </c>
      <c r="AE82" s="29" t="s">
        <v>70</v>
      </c>
      <c r="AF82" s="28" t="s">
        <v>48</v>
      </c>
      <c r="AG82" s="28" t="s">
        <v>48</v>
      </c>
      <c r="AH82" s="28" t="s">
        <v>48</v>
      </c>
      <c r="AI82" s="28" t="s">
        <v>48</v>
      </c>
      <c r="AJ82" s="28" t="s">
        <v>48</v>
      </c>
      <c r="AK82" s="28" t="s">
        <v>48</v>
      </c>
      <c r="AL82" s="28" t="s">
        <v>48</v>
      </c>
      <c r="AM82" s="28" t="s">
        <v>48</v>
      </c>
      <c r="AN82" s="29" t="s">
        <v>70</v>
      </c>
      <c r="AO82" s="29" t="s">
        <v>70</v>
      </c>
      <c r="AP82" s="23"/>
      <c r="AQ82" s="23"/>
      <c r="AR82" s="23"/>
      <c r="AS82" s="23"/>
      <c r="AT82" s="23"/>
      <c r="AU82" s="23"/>
      <c r="AV82" s="24"/>
      <c r="AW82" s="24"/>
      <c r="AX82" s="24"/>
      <c r="AY82" s="22" t="s">
        <v>71</v>
      </c>
      <c r="AZ82" s="13">
        <f t="shared" si="15"/>
        <v>9</v>
      </c>
      <c r="BA82" s="13">
        <f t="shared" si="8"/>
        <v>2</v>
      </c>
      <c r="BB82" s="13">
        <f t="shared" si="9"/>
        <v>0</v>
      </c>
      <c r="BC82" s="13">
        <f t="shared" si="10"/>
        <v>4</v>
      </c>
      <c r="BD82" s="13">
        <f t="shared" si="11"/>
        <v>0</v>
      </c>
      <c r="BE82" s="13">
        <f t="shared" si="12"/>
        <v>0</v>
      </c>
      <c r="BF82" s="13">
        <f t="shared" si="13"/>
        <v>0</v>
      </c>
      <c r="BG82" s="13">
        <f t="shared" si="14"/>
        <v>9</v>
      </c>
      <c r="BH82" s="42"/>
    </row>
    <row r="83" spans="1:60" x14ac:dyDescent="0.35">
      <c r="A83" s="3" t="s">
        <v>52</v>
      </c>
      <c r="B83" s="16" t="s">
        <v>64</v>
      </c>
      <c r="C83" s="5">
        <v>27</v>
      </c>
      <c r="D83" s="22" t="s">
        <v>71</v>
      </c>
      <c r="E83" s="22" t="s">
        <v>71</v>
      </c>
      <c r="F83" s="22" t="s">
        <v>71</v>
      </c>
      <c r="G83" s="22" t="s">
        <v>71</v>
      </c>
      <c r="H83" s="22" t="s">
        <v>71</v>
      </c>
      <c r="I83" s="22" t="s">
        <v>71</v>
      </c>
      <c r="J83" s="22" t="s">
        <v>71</v>
      </c>
      <c r="K83" s="22" t="s">
        <v>71</v>
      </c>
      <c r="L83" s="22" t="s">
        <v>71</v>
      </c>
      <c r="M83" s="22" t="s">
        <v>71</v>
      </c>
      <c r="N83" s="22" t="s">
        <v>71</v>
      </c>
      <c r="O83" s="22" t="s">
        <v>71</v>
      </c>
      <c r="P83" s="22" t="s">
        <v>71</v>
      </c>
      <c r="Q83" s="22" t="s">
        <v>71</v>
      </c>
      <c r="R83" s="22" t="s">
        <v>71</v>
      </c>
      <c r="S83" s="22" t="s">
        <v>71</v>
      </c>
      <c r="T83" s="34" t="s">
        <v>74</v>
      </c>
      <c r="U83" s="34" t="s">
        <v>74</v>
      </c>
      <c r="V83" s="34" t="s">
        <v>74</v>
      </c>
      <c r="W83" s="34" t="s">
        <v>74</v>
      </c>
      <c r="X83" s="34" t="s">
        <v>74</v>
      </c>
      <c r="Y83" s="23"/>
      <c r="Z83" s="29" t="s">
        <v>70</v>
      </c>
      <c r="AA83" s="29" t="s">
        <v>70</v>
      </c>
      <c r="AB83" s="31" t="s">
        <v>72</v>
      </c>
      <c r="AC83" s="31" t="s">
        <v>72</v>
      </c>
      <c r="AD83" s="31" t="s">
        <v>72</v>
      </c>
      <c r="AE83" s="31" t="s">
        <v>72</v>
      </c>
      <c r="AF83" s="29" t="s">
        <v>70</v>
      </c>
      <c r="AG83" s="29" t="s">
        <v>70</v>
      </c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4"/>
      <c r="AW83" s="24"/>
      <c r="AX83" s="24"/>
      <c r="AY83" s="22" t="s">
        <v>71</v>
      </c>
      <c r="AZ83" s="13">
        <f t="shared" si="15"/>
        <v>8.5</v>
      </c>
      <c r="BA83" s="13">
        <f t="shared" si="8"/>
        <v>2</v>
      </c>
      <c r="BB83" s="13">
        <f t="shared" si="9"/>
        <v>0</v>
      </c>
      <c r="BC83" s="13">
        <f t="shared" si="10"/>
        <v>0</v>
      </c>
      <c r="BD83" s="13">
        <f t="shared" si="11"/>
        <v>0</v>
      </c>
      <c r="BE83" s="13">
        <f t="shared" si="12"/>
        <v>2</v>
      </c>
      <c r="BF83" s="13">
        <f t="shared" si="13"/>
        <v>2.5</v>
      </c>
      <c r="BG83" s="13">
        <f t="shared" si="14"/>
        <v>9</v>
      </c>
      <c r="BH83" s="42"/>
    </row>
    <row r="84" spans="1:60" x14ac:dyDescent="0.35">
      <c r="A84" s="3" t="s">
        <v>53</v>
      </c>
      <c r="B84" s="16" t="s">
        <v>64</v>
      </c>
      <c r="C84" s="5">
        <v>28</v>
      </c>
      <c r="D84" s="22" t="s">
        <v>71</v>
      </c>
      <c r="E84" s="22" t="s">
        <v>71</v>
      </c>
      <c r="F84" s="22" t="s">
        <v>71</v>
      </c>
      <c r="G84" s="22" t="s">
        <v>71</v>
      </c>
      <c r="H84" s="22" t="s">
        <v>71</v>
      </c>
      <c r="I84" s="22" t="s">
        <v>71</v>
      </c>
      <c r="J84" s="22" t="s">
        <v>71</v>
      </c>
      <c r="K84" s="22" t="s">
        <v>71</v>
      </c>
      <c r="L84" s="22" t="s">
        <v>71</v>
      </c>
      <c r="M84" s="22" t="s">
        <v>71</v>
      </c>
      <c r="N84" s="22" t="s">
        <v>71</v>
      </c>
      <c r="O84" s="22" t="s">
        <v>71</v>
      </c>
      <c r="P84" s="22" t="s">
        <v>71</v>
      </c>
      <c r="Q84" s="22" t="s">
        <v>71</v>
      </c>
      <c r="R84" s="22" t="s">
        <v>71</v>
      </c>
      <c r="S84" s="22" t="s">
        <v>71</v>
      </c>
      <c r="T84" s="22" t="s">
        <v>71</v>
      </c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4"/>
      <c r="AW84" s="24"/>
      <c r="AX84" s="24"/>
      <c r="AY84" s="22" t="s">
        <v>71</v>
      </c>
      <c r="AZ84" s="13">
        <f t="shared" si="15"/>
        <v>9</v>
      </c>
      <c r="BA84" s="13">
        <f t="shared" si="8"/>
        <v>0</v>
      </c>
      <c r="BB84" s="13">
        <f t="shared" si="9"/>
        <v>0</v>
      </c>
      <c r="BC84" s="13">
        <f t="shared" si="10"/>
        <v>0</v>
      </c>
      <c r="BD84" s="13">
        <f t="shared" si="11"/>
        <v>0</v>
      </c>
      <c r="BE84" s="13">
        <f t="shared" si="12"/>
        <v>0</v>
      </c>
      <c r="BF84" s="13">
        <f t="shared" si="13"/>
        <v>0</v>
      </c>
      <c r="BG84" s="13">
        <f t="shared" si="14"/>
        <v>15</v>
      </c>
      <c r="BH84" s="42"/>
    </row>
    <row r="85" spans="1:60" x14ac:dyDescent="0.35">
      <c r="A85" s="3" t="s">
        <v>54</v>
      </c>
      <c r="B85" s="16" t="s">
        <v>64</v>
      </c>
      <c r="C85" s="5">
        <v>29</v>
      </c>
      <c r="D85" s="22" t="s">
        <v>71</v>
      </c>
      <c r="E85" s="22" t="s">
        <v>71</v>
      </c>
      <c r="F85" s="22" t="s">
        <v>71</v>
      </c>
      <c r="G85" s="22" t="s">
        <v>71</v>
      </c>
      <c r="H85" s="22" t="s">
        <v>71</v>
      </c>
      <c r="I85" s="22" t="s">
        <v>71</v>
      </c>
      <c r="J85" s="22" t="s">
        <v>71</v>
      </c>
      <c r="K85" s="22" t="s">
        <v>71</v>
      </c>
      <c r="L85" s="22" t="s">
        <v>71</v>
      </c>
      <c r="M85" s="22" t="s">
        <v>71</v>
      </c>
      <c r="N85" s="22" t="s">
        <v>71</v>
      </c>
      <c r="O85" s="22" t="s">
        <v>71</v>
      </c>
      <c r="P85" s="22" t="s">
        <v>71</v>
      </c>
      <c r="Q85" s="22" t="s">
        <v>71</v>
      </c>
      <c r="R85" s="22" t="s">
        <v>71</v>
      </c>
      <c r="S85" s="22" t="s">
        <v>71</v>
      </c>
      <c r="T85" s="22" t="s">
        <v>71</v>
      </c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4"/>
      <c r="AW85" s="24"/>
      <c r="AX85" s="24"/>
      <c r="AY85" s="22" t="s">
        <v>71</v>
      </c>
      <c r="AZ85" s="13">
        <f t="shared" si="15"/>
        <v>9</v>
      </c>
      <c r="BA85" s="13">
        <f t="shared" si="8"/>
        <v>0</v>
      </c>
      <c r="BB85" s="13">
        <f t="shared" si="9"/>
        <v>0</v>
      </c>
      <c r="BC85" s="13">
        <f t="shared" si="10"/>
        <v>0</v>
      </c>
      <c r="BD85" s="13">
        <f t="shared" si="11"/>
        <v>0</v>
      </c>
      <c r="BE85" s="13">
        <f t="shared" si="12"/>
        <v>0</v>
      </c>
      <c r="BF85" s="13">
        <f t="shared" si="13"/>
        <v>0</v>
      </c>
      <c r="BG85" s="13">
        <f t="shared" si="14"/>
        <v>15</v>
      </c>
      <c r="BH85" s="42"/>
    </row>
    <row r="86" spans="1:60" x14ac:dyDescent="0.35">
      <c r="A86" s="3" t="s">
        <v>69</v>
      </c>
      <c r="B86" s="16" t="s">
        <v>64</v>
      </c>
      <c r="C86" s="5">
        <v>30</v>
      </c>
      <c r="D86" s="22" t="s">
        <v>71</v>
      </c>
      <c r="E86" s="22" t="s">
        <v>71</v>
      </c>
      <c r="F86" s="22" t="s">
        <v>71</v>
      </c>
      <c r="G86" s="22" t="s">
        <v>71</v>
      </c>
      <c r="H86" s="22" t="s">
        <v>71</v>
      </c>
      <c r="I86" s="22" t="s">
        <v>71</v>
      </c>
      <c r="J86" s="22" t="s">
        <v>71</v>
      </c>
      <c r="K86" s="22" t="s">
        <v>71</v>
      </c>
      <c r="L86" s="22" t="s">
        <v>71</v>
      </c>
      <c r="M86" s="22" t="s">
        <v>71</v>
      </c>
      <c r="N86" s="22" t="s">
        <v>71</v>
      </c>
      <c r="O86" s="22" t="s">
        <v>71</v>
      </c>
      <c r="P86" s="22" t="s">
        <v>71</v>
      </c>
      <c r="Q86" s="22" t="s">
        <v>71</v>
      </c>
      <c r="R86" s="22" t="s">
        <v>71</v>
      </c>
      <c r="S86" s="22" t="s">
        <v>71</v>
      </c>
      <c r="T86" s="34" t="s">
        <v>74</v>
      </c>
      <c r="U86" s="34" t="s">
        <v>74</v>
      </c>
      <c r="V86" s="34" t="s">
        <v>74</v>
      </c>
      <c r="W86" s="34" t="s">
        <v>74</v>
      </c>
      <c r="X86" s="34" t="s">
        <v>74</v>
      </c>
      <c r="Y86" s="34" t="s">
        <v>74</v>
      </c>
      <c r="Z86" s="34" t="s">
        <v>74</v>
      </c>
      <c r="AA86" s="34" t="s">
        <v>74</v>
      </c>
      <c r="AB86" s="34" t="s">
        <v>74</v>
      </c>
      <c r="AC86" s="34" t="s">
        <v>74</v>
      </c>
      <c r="AD86" s="34" t="s">
        <v>74</v>
      </c>
      <c r="AE86" s="34" t="s">
        <v>74</v>
      </c>
      <c r="AF86" s="34" t="s">
        <v>74</v>
      </c>
      <c r="AG86" s="34" t="s">
        <v>74</v>
      </c>
      <c r="AH86" s="34" t="s">
        <v>74</v>
      </c>
      <c r="AI86" s="34" t="s">
        <v>74</v>
      </c>
      <c r="AJ86" s="34" t="s">
        <v>74</v>
      </c>
      <c r="AK86" s="34" t="s">
        <v>74</v>
      </c>
      <c r="AL86" s="34" t="s">
        <v>74</v>
      </c>
      <c r="AM86" s="23"/>
      <c r="AN86" s="23"/>
      <c r="AO86" s="23"/>
      <c r="AP86" s="23"/>
      <c r="AQ86" s="23"/>
      <c r="AR86" s="23"/>
      <c r="AS86" s="23"/>
      <c r="AT86" s="23"/>
      <c r="AU86" s="23"/>
      <c r="AV86" s="24"/>
      <c r="AW86" s="24"/>
      <c r="AX86" s="24"/>
      <c r="AY86" s="22" t="s">
        <v>71</v>
      </c>
      <c r="AZ86" s="13">
        <f t="shared" si="15"/>
        <v>8.5</v>
      </c>
      <c r="BA86" s="13">
        <f t="shared" si="8"/>
        <v>0</v>
      </c>
      <c r="BB86" s="13">
        <f t="shared" si="9"/>
        <v>0</v>
      </c>
      <c r="BC86" s="13">
        <f t="shared" si="10"/>
        <v>0</v>
      </c>
      <c r="BD86" s="13">
        <f t="shared" si="11"/>
        <v>0</v>
      </c>
      <c r="BE86" s="13">
        <f t="shared" si="12"/>
        <v>0</v>
      </c>
      <c r="BF86" s="13">
        <f t="shared" si="13"/>
        <v>9.5</v>
      </c>
      <c r="BG86" s="13">
        <f t="shared" si="14"/>
        <v>6</v>
      </c>
      <c r="BH86" s="41">
        <f>SUM(BG86:BG92)</f>
        <v>64.5</v>
      </c>
    </row>
    <row r="87" spans="1:60" x14ac:dyDescent="0.35">
      <c r="A87" s="3" t="s">
        <v>55</v>
      </c>
      <c r="B87" s="16" t="s">
        <v>65</v>
      </c>
      <c r="C87" s="5">
        <v>1</v>
      </c>
      <c r="D87" s="22" t="s">
        <v>71</v>
      </c>
      <c r="E87" s="22" t="s">
        <v>71</v>
      </c>
      <c r="F87" s="22" t="s">
        <v>71</v>
      </c>
      <c r="G87" s="22" t="s">
        <v>71</v>
      </c>
      <c r="H87" s="22" t="s">
        <v>71</v>
      </c>
      <c r="I87" s="22" t="s">
        <v>71</v>
      </c>
      <c r="J87" s="22" t="s">
        <v>71</v>
      </c>
      <c r="K87" s="22" t="s">
        <v>71</v>
      </c>
      <c r="L87" s="22" t="s">
        <v>71</v>
      </c>
      <c r="M87" s="22" t="s">
        <v>71</v>
      </c>
      <c r="N87" s="22" t="s">
        <v>71</v>
      </c>
      <c r="O87" s="22" t="s">
        <v>71</v>
      </c>
      <c r="P87" s="22" t="s">
        <v>71</v>
      </c>
      <c r="Q87" s="22" t="s">
        <v>71</v>
      </c>
      <c r="R87" s="25" t="s">
        <v>70</v>
      </c>
      <c r="S87" s="25" t="s">
        <v>70</v>
      </c>
      <c r="T87" s="26" t="s">
        <v>57</v>
      </c>
      <c r="U87" s="26" t="s">
        <v>57</v>
      </c>
      <c r="V87" s="26" t="s">
        <v>57</v>
      </c>
      <c r="W87" s="26" t="s">
        <v>57</v>
      </c>
      <c r="X87" s="26" t="s">
        <v>57</v>
      </c>
      <c r="Y87" s="26" t="s">
        <v>57</v>
      </c>
      <c r="Z87" s="26" t="s">
        <v>57</v>
      </c>
      <c r="AA87" s="26" t="s">
        <v>57</v>
      </c>
      <c r="AB87" s="27" t="s">
        <v>59</v>
      </c>
      <c r="AC87" s="27" t="s">
        <v>59</v>
      </c>
      <c r="AD87" s="27" t="s">
        <v>59</v>
      </c>
      <c r="AE87" s="27" t="s">
        <v>59</v>
      </c>
      <c r="AF87" s="28" t="s">
        <v>48</v>
      </c>
      <c r="AG87" s="28" t="s">
        <v>48</v>
      </c>
      <c r="AH87" s="28" t="s">
        <v>48</v>
      </c>
      <c r="AI87" s="28" t="s">
        <v>48</v>
      </c>
      <c r="AJ87" s="27" t="s">
        <v>59</v>
      </c>
      <c r="AK87" s="27" t="s">
        <v>59</v>
      </c>
      <c r="AL87" s="27" t="s">
        <v>59</v>
      </c>
      <c r="AM87" s="27" t="s">
        <v>59</v>
      </c>
      <c r="AN87" s="29" t="s">
        <v>70</v>
      </c>
      <c r="AO87" s="29" t="s">
        <v>70</v>
      </c>
      <c r="AP87" s="23"/>
      <c r="AQ87" s="23"/>
      <c r="AR87" s="23"/>
      <c r="AS87" s="23"/>
      <c r="AT87" s="23"/>
      <c r="AU87" s="23"/>
      <c r="AV87" s="24"/>
      <c r="AW87" s="24"/>
      <c r="AX87" s="24"/>
      <c r="AY87" s="22" t="s">
        <v>71</v>
      </c>
      <c r="AZ87" s="13">
        <f t="shared" si="15"/>
        <v>7.5</v>
      </c>
      <c r="BA87" s="13">
        <f t="shared" si="8"/>
        <v>2</v>
      </c>
      <c r="BB87" s="13">
        <f t="shared" si="9"/>
        <v>4</v>
      </c>
      <c r="BC87" s="13">
        <f t="shared" si="10"/>
        <v>2</v>
      </c>
      <c r="BD87" s="13">
        <f t="shared" si="11"/>
        <v>4</v>
      </c>
      <c r="BE87" s="13">
        <f t="shared" si="12"/>
        <v>0</v>
      </c>
      <c r="BF87" s="13">
        <f t="shared" si="13"/>
        <v>0</v>
      </c>
      <c r="BG87" s="13">
        <f t="shared" si="14"/>
        <v>4.5</v>
      </c>
      <c r="BH87" s="42"/>
    </row>
    <row r="88" spans="1:60" x14ac:dyDescent="0.35">
      <c r="A88" s="3" t="s">
        <v>50</v>
      </c>
      <c r="B88" s="16" t="s">
        <v>65</v>
      </c>
      <c r="C88" s="5">
        <v>2</v>
      </c>
      <c r="D88" s="22" t="s">
        <v>71</v>
      </c>
      <c r="E88" s="22" t="s">
        <v>71</v>
      </c>
      <c r="F88" s="22" t="s">
        <v>71</v>
      </c>
      <c r="G88" s="22" t="s">
        <v>71</v>
      </c>
      <c r="H88" s="22" t="s">
        <v>71</v>
      </c>
      <c r="I88" s="22" t="s">
        <v>71</v>
      </c>
      <c r="J88" s="22" t="s">
        <v>71</v>
      </c>
      <c r="K88" s="22" t="s">
        <v>71</v>
      </c>
      <c r="L88" s="22" t="s">
        <v>71</v>
      </c>
      <c r="M88" s="22" t="s">
        <v>71</v>
      </c>
      <c r="N88" s="22" t="s">
        <v>71</v>
      </c>
      <c r="O88" s="22" t="s">
        <v>71</v>
      </c>
      <c r="P88" s="22" t="s">
        <v>71</v>
      </c>
      <c r="Q88" s="22" t="s">
        <v>71</v>
      </c>
      <c r="R88" s="22" t="s">
        <v>71</v>
      </c>
      <c r="S88" s="22" t="s">
        <v>71</v>
      </c>
      <c r="T88" s="34" t="s">
        <v>74</v>
      </c>
      <c r="U88" s="34" t="s">
        <v>74</v>
      </c>
      <c r="V88" s="34" t="s">
        <v>74</v>
      </c>
      <c r="W88" s="34" t="s">
        <v>74</v>
      </c>
      <c r="X88" s="34" t="s">
        <v>74</v>
      </c>
      <c r="Y88" s="34" t="s">
        <v>74</v>
      </c>
      <c r="Z88" s="34" t="s">
        <v>74</v>
      </c>
      <c r="AA88" s="34" t="s">
        <v>74</v>
      </c>
      <c r="AB88" s="34" t="s">
        <v>74</v>
      </c>
      <c r="AC88" s="34" t="s">
        <v>74</v>
      </c>
      <c r="AD88" s="34" t="s">
        <v>74</v>
      </c>
      <c r="AE88" s="34" t="s">
        <v>74</v>
      </c>
      <c r="AF88" s="34" t="s">
        <v>74</v>
      </c>
      <c r="AG88" s="34" t="s">
        <v>74</v>
      </c>
      <c r="AH88" s="34" t="s">
        <v>74</v>
      </c>
      <c r="AI88" s="34" t="s">
        <v>74</v>
      </c>
      <c r="AJ88" s="34" t="s">
        <v>74</v>
      </c>
      <c r="AK88" s="34" t="s">
        <v>74</v>
      </c>
      <c r="AL88" s="34" t="s">
        <v>74</v>
      </c>
      <c r="AM88" s="23"/>
      <c r="AN88" s="23"/>
      <c r="AO88" s="23"/>
      <c r="AP88" s="23"/>
      <c r="AQ88" s="23"/>
      <c r="AR88" s="23"/>
      <c r="AS88" s="23"/>
      <c r="AT88" s="23"/>
      <c r="AU88" s="23"/>
      <c r="AV88" s="24"/>
      <c r="AW88" s="24"/>
      <c r="AX88" s="24"/>
      <c r="AY88" s="22" t="s">
        <v>71</v>
      </c>
      <c r="AZ88" s="13">
        <f t="shared" si="15"/>
        <v>8.5</v>
      </c>
      <c r="BA88" s="13">
        <f t="shared" si="8"/>
        <v>0</v>
      </c>
      <c r="BB88" s="13">
        <f t="shared" si="9"/>
        <v>0</v>
      </c>
      <c r="BC88" s="13">
        <f t="shared" si="10"/>
        <v>0</v>
      </c>
      <c r="BD88" s="13">
        <f t="shared" si="11"/>
        <v>0</v>
      </c>
      <c r="BE88" s="13">
        <f t="shared" si="12"/>
        <v>0</v>
      </c>
      <c r="BF88" s="13">
        <f t="shared" si="13"/>
        <v>9.5</v>
      </c>
      <c r="BG88" s="13">
        <f t="shared" si="14"/>
        <v>6</v>
      </c>
      <c r="BH88" s="42"/>
    </row>
    <row r="89" spans="1:60" x14ac:dyDescent="0.35">
      <c r="A89" s="3" t="s">
        <v>51</v>
      </c>
      <c r="B89" s="16" t="s">
        <v>65</v>
      </c>
      <c r="C89" s="5">
        <v>3</v>
      </c>
      <c r="D89" s="22" t="s">
        <v>71</v>
      </c>
      <c r="E89" s="22" t="s">
        <v>71</v>
      </c>
      <c r="F89" s="22" t="s">
        <v>71</v>
      </c>
      <c r="G89" s="22" t="s">
        <v>71</v>
      </c>
      <c r="H89" s="22" t="s">
        <v>71</v>
      </c>
      <c r="I89" s="22" t="s">
        <v>71</v>
      </c>
      <c r="J89" s="22" t="s">
        <v>71</v>
      </c>
      <c r="K89" s="22" t="s">
        <v>71</v>
      </c>
      <c r="L89" s="22" t="s">
        <v>71</v>
      </c>
      <c r="M89" s="22" t="s">
        <v>71</v>
      </c>
      <c r="N89" s="22" t="s">
        <v>71</v>
      </c>
      <c r="O89" s="22" t="s">
        <v>71</v>
      </c>
      <c r="P89" s="22" t="s">
        <v>71</v>
      </c>
      <c r="Q89" s="22" t="s">
        <v>71</v>
      </c>
      <c r="R89" s="22" t="s">
        <v>71</v>
      </c>
      <c r="S89" s="22" t="s">
        <v>71</v>
      </c>
      <c r="T89" s="22" t="s">
        <v>71</v>
      </c>
      <c r="U89" s="23"/>
      <c r="V89" s="23"/>
      <c r="W89" s="23"/>
      <c r="X89" s="23"/>
      <c r="Y89" s="23"/>
      <c r="Z89" s="23"/>
      <c r="AA89" s="23"/>
      <c r="AB89" s="30"/>
      <c r="AC89" s="30"/>
      <c r="AD89" s="29" t="s">
        <v>70</v>
      </c>
      <c r="AE89" s="29" t="s">
        <v>70</v>
      </c>
      <c r="AF89" s="28" t="s">
        <v>48</v>
      </c>
      <c r="AG89" s="28" t="s">
        <v>48</v>
      </c>
      <c r="AH89" s="28" t="s">
        <v>48</v>
      </c>
      <c r="AI89" s="28" t="s">
        <v>48</v>
      </c>
      <c r="AJ89" s="28" t="s">
        <v>48</v>
      </c>
      <c r="AK89" s="28" t="s">
        <v>48</v>
      </c>
      <c r="AL89" s="28" t="s">
        <v>48</v>
      </c>
      <c r="AM89" s="28" t="s">
        <v>48</v>
      </c>
      <c r="AN89" s="29" t="s">
        <v>70</v>
      </c>
      <c r="AO89" s="29" t="s">
        <v>70</v>
      </c>
      <c r="AP89" s="23"/>
      <c r="AQ89" s="23"/>
      <c r="AR89" s="23"/>
      <c r="AS89" s="23"/>
      <c r="AT89" s="23"/>
      <c r="AU89" s="23"/>
      <c r="AV89" s="24"/>
      <c r="AW89" s="24"/>
      <c r="AX89" s="24"/>
      <c r="AY89" s="22" t="s">
        <v>71</v>
      </c>
      <c r="AZ89" s="13">
        <f t="shared" si="15"/>
        <v>9</v>
      </c>
      <c r="BA89" s="13">
        <f t="shared" si="8"/>
        <v>2</v>
      </c>
      <c r="BB89" s="13">
        <f t="shared" si="9"/>
        <v>0</v>
      </c>
      <c r="BC89" s="13">
        <f t="shared" si="10"/>
        <v>4</v>
      </c>
      <c r="BD89" s="13">
        <f t="shared" si="11"/>
        <v>0</v>
      </c>
      <c r="BE89" s="13">
        <f t="shared" si="12"/>
        <v>0</v>
      </c>
      <c r="BF89" s="13">
        <f t="shared" si="13"/>
        <v>0</v>
      </c>
      <c r="BG89" s="13">
        <f t="shared" si="14"/>
        <v>9</v>
      </c>
      <c r="BH89" s="42"/>
    </row>
    <row r="90" spans="1:60" x14ac:dyDescent="0.35">
      <c r="A90" s="3" t="s">
        <v>52</v>
      </c>
      <c r="B90" s="16" t="s">
        <v>65</v>
      </c>
      <c r="C90" s="5">
        <v>4</v>
      </c>
      <c r="D90" s="22" t="s">
        <v>71</v>
      </c>
      <c r="E90" s="22" t="s">
        <v>71</v>
      </c>
      <c r="F90" s="22" t="s">
        <v>71</v>
      </c>
      <c r="G90" s="22" t="s">
        <v>71</v>
      </c>
      <c r="H90" s="22" t="s">
        <v>71</v>
      </c>
      <c r="I90" s="22" t="s">
        <v>71</v>
      </c>
      <c r="J90" s="22" t="s">
        <v>71</v>
      </c>
      <c r="K90" s="22" t="s">
        <v>71</v>
      </c>
      <c r="L90" s="22" t="s">
        <v>71</v>
      </c>
      <c r="M90" s="22" t="s">
        <v>71</v>
      </c>
      <c r="N90" s="22" t="s">
        <v>71</v>
      </c>
      <c r="O90" s="22" t="s">
        <v>71</v>
      </c>
      <c r="P90" s="22" t="s">
        <v>71</v>
      </c>
      <c r="Q90" s="22" t="s">
        <v>71</v>
      </c>
      <c r="R90" s="22" t="s">
        <v>71</v>
      </c>
      <c r="S90" s="22" t="s">
        <v>71</v>
      </c>
      <c r="T90" s="34" t="s">
        <v>74</v>
      </c>
      <c r="U90" s="34" t="s">
        <v>74</v>
      </c>
      <c r="V90" s="34" t="s">
        <v>74</v>
      </c>
      <c r="W90" s="34" t="s">
        <v>74</v>
      </c>
      <c r="X90" s="34" t="s">
        <v>74</v>
      </c>
      <c r="Y90" s="23"/>
      <c r="Z90" s="29" t="s">
        <v>70</v>
      </c>
      <c r="AA90" s="29" t="s">
        <v>70</v>
      </c>
      <c r="AB90" s="31" t="s">
        <v>72</v>
      </c>
      <c r="AC90" s="31" t="s">
        <v>72</v>
      </c>
      <c r="AD90" s="31" t="s">
        <v>72</v>
      </c>
      <c r="AE90" s="31" t="s">
        <v>72</v>
      </c>
      <c r="AF90" s="29" t="s">
        <v>70</v>
      </c>
      <c r="AG90" s="29" t="s">
        <v>70</v>
      </c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4"/>
      <c r="AW90" s="24"/>
      <c r="AX90" s="24"/>
      <c r="AY90" s="22" t="s">
        <v>71</v>
      </c>
      <c r="AZ90" s="13">
        <f t="shared" si="15"/>
        <v>8.5</v>
      </c>
      <c r="BA90" s="13">
        <f t="shared" si="8"/>
        <v>2</v>
      </c>
      <c r="BB90" s="13">
        <f t="shared" si="9"/>
        <v>0</v>
      </c>
      <c r="BC90" s="13">
        <f t="shared" si="10"/>
        <v>0</v>
      </c>
      <c r="BD90" s="13">
        <f t="shared" si="11"/>
        <v>0</v>
      </c>
      <c r="BE90" s="13">
        <f t="shared" si="12"/>
        <v>2</v>
      </c>
      <c r="BF90" s="13">
        <f t="shared" si="13"/>
        <v>2.5</v>
      </c>
      <c r="BG90" s="13">
        <f t="shared" si="14"/>
        <v>9</v>
      </c>
      <c r="BH90" s="42"/>
    </row>
    <row r="91" spans="1:60" x14ac:dyDescent="0.35">
      <c r="A91" s="3" t="s">
        <v>53</v>
      </c>
      <c r="B91" s="16" t="s">
        <v>65</v>
      </c>
      <c r="C91" s="5">
        <v>5</v>
      </c>
      <c r="D91" s="22" t="s">
        <v>71</v>
      </c>
      <c r="E91" s="22" t="s">
        <v>71</v>
      </c>
      <c r="F91" s="22" t="s">
        <v>71</v>
      </c>
      <c r="G91" s="22" t="s">
        <v>71</v>
      </c>
      <c r="H91" s="22" t="s">
        <v>71</v>
      </c>
      <c r="I91" s="22" t="s">
        <v>71</v>
      </c>
      <c r="J91" s="22" t="s">
        <v>71</v>
      </c>
      <c r="K91" s="22" t="s">
        <v>71</v>
      </c>
      <c r="L91" s="22" t="s">
        <v>71</v>
      </c>
      <c r="M91" s="22" t="s">
        <v>71</v>
      </c>
      <c r="N91" s="22" t="s">
        <v>71</v>
      </c>
      <c r="O91" s="22" t="s">
        <v>71</v>
      </c>
      <c r="P91" s="22" t="s">
        <v>71</v>
      </c>
      <c r="Q91" s="22" t="s">
        <v>71</v>
      </c>
      <c r="R91" s="22" t="s">
        <v>71</v>
      </c>
      <c r="S91" s="22" t="s">
        <v>71</v>
      </c>
      <c r="T91" s="22" t="s">
        <v>71</v>
      </c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4"/>
      <c r="AW91" s="24"/>
      <c r="AX91" s="24"/>
      <c r="AY91" s="22" t="s">
        <v>71</v>
      </c>
      <c r="AZ91" s="13">
        <f t="shared" si="15"/>
        <v>9</v>
      </c>
      <c r="BA91" s="13">
        <f t="shared" si="8"/>
        <v>0</v>
      </c>
      <c r="BB91" s="13">
        <f t="shared" si="9"/>
        <v>0</v>
      </c>
      <c r="BC91" s="13">
        <f t="shared" si="10"/>
        <v>0</v>
      </c>
      <c r="BD91" s="13">
        <f t="shared" si="11"/>
        <v>0</v>
      </c>
      <c r="BE91" s="13">
        <f t="shared" si="12"/>
        <v>0</v>
      </c>
      <c r="BF91" s="13">
        <f t="shared" si="13"/>
        <v>0</v>
      </c>
      <c r="BG91" s="13">
        <f t="shared" si="14"/>
        <v>15</v>
      </c>
      <c r="BH91" s="42"/>
    </row>
    <row r="92" spans="1:60" x14ac:dyDescent="0.35">
      <c r="A92" s="3" t="s">
        <v>54</v>
      </c>
      <c r="B92" s="16" t="s">
        <v>65</v>
      </c>
      <c r="C92" s="5">
        <v>6</v>
      </c>
      <c r="D92" s="22" t="s">
        <v>71</v>
      </c>
      <c r="E92" s="22" t="s">
        <v>71</v>
      </c>
      <c r="F92" s="22" t="s">
        <v>71</v>
      </c>
      <c r="G92" s="22" t="s">
        <v>71</v>
      </c>
      <c r="H92" s="22" t="s">
        <v>71</v>
      </c>
      <c r="I92" s="22" t="s">
        <v>71</v>
      </c>
      <c r="J92" s="22" t="s">
        <v>71</v>
      </c>
      <c r="K92" s="22" t="s">
        <v>71</v>
      </c>
      <c r="L92" s="22" t="s">
        <v>71</v>
      </c>
      <c r="M92" s="22" t="s">
        <v>71</v>
      </c>
      <c r="N92" s="22" t="s">
        <v>71</v>
      </c>
      <c r="O92" s="22" t="s">
        <v>71</v>
      </c>
      <c r="P92" s="22" t="s">
        <v>71</v>
      </c>
      <c r="Q92" s="22" t="s">
        <v>71</v>
      </c>
      <c r="R92" s="22" t="s">
        <v>71</v>
      </c>
      <c r="S92" s="22" t="s">
        <v>71</v>
      </c>
      <c r="T92" s="22" t="s">
        <v>71</v>
      </c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4"/>
      <c r="AW92" s="24"/>
      <c r="AX92" s="24"/>
      <c r="AY92" s="22" t="s">
        <v>71</v>
      </c>
      <c r="AZ92" s="13">
        <f t="shared" si="15"/>
        <v>9</v>
      </c>
      <c r="BA92" s="13">
        <f t="shared" si="8"/>
        <v>0</v>
      </c>
      <c r="BB92" s="13">
        <f t="shared" si="9"/>
        <v>0</v>
      </c>
      <c r="BC92" s="13">
        <f t="shared" si="10"/>
        <v>0</v>
      </c>
      <c r="BD92" s="13">
        <f t="shared" si="11"/>
        <v>0</v>
      </c>
      <c r="BE92" s="13">
        <f t="shared" si="12"/>
        <v>0</v>
      </c>
      <c r="BF92" s="13">
        <f t="shared" si="13"/>
        <v>0</v>
      </c>
      <c r="BG92" s="13">
        <f t="shared" si="14"/>
        <v>15</v>
      </c>
      <c r="BH92" s="42"/>
    </row>
    <row r="93" spans="1:60" x14ac:dyDescent="0.35">
      <c r="A93" s="3" t="s">
        <v>69</v>
      </c>
      <c r="B93" s="16" t="s">
        <v>65</v>
      </c>
      <c r="C93" s="5">
        <v>7</v>
      </c>
      <c r="D93" s="22" t="s">
        <v>71</v>
      </c>
      <c r="E93" s="22" t="s">
        <v>71</v>
      </c>
      <c r="F93" s="22" t="s">
        <v>71</v>
      </c>
      <c r="G93" s="22" t="s">
        <v>71</v>
      </c>
      <c r="H93" s="22" t="s">
        <v>71</v>
      </c>
      <c r="I93" s="22" t="s">
        <v>71</v>
      </c>
      <c r="J93" s="22" t="s">
        <v>71</v>
      </c>
      <c r="K93" s="22" t="s">
        <v>71</v>
      </c>
      <c r="L93" s="22" t="s">
        <v>71</v>
      </c>
      <c r="M93" s="22" t="s">
        <v>71</v>
      </c>
      <c r="N93" s="22" t="s">
        <v>71</v>
      </c>
      <c r="O93" s="22" t="s">
        <v>71</v>
      </c>
      <c r="P93" s="22" t="s">
        <v>71</v>
      </c>
      <c r="Q93" s="22" t="s">
        <v>71</v>
      </c>
      <c r="R93" s="22" t="s">
        <v>71</v>
      </c>
      <c r="S93" s="22" t="s">
        <v>71</v>
      </c>
      <c r="T93" s="34" t="s">
        <v>74</v>
      </c>
      <c r="U93" s="34" t="s">
        <v>74</v>
      </c>
      <c r="V93" s="34" t="s">
        <v>74</v>
      </c>
      <c r="W93" s="34" t="s">
        <v>74</v>
      </c>
      <c r="X93" s="34" t="s">
        <v>74</v>
      </c>
      <c r="Y93" s="34" t="s">
        <v>74</v>
      </c>
      <c r="Z93" s="34" t="s">
        <v>74</v>
      </c>
      <c r="AA93" s="34" t="s">
        <v>74</v>
      </c>
      <c r="AB93" s="34" t="s">
        <v>74</v>
      </c>
      <c r="AC93" s="34" t="s">
        <v>74</v>
      </c>
      <c r="AD93" s="34" t="s">
        <v>74</v>
      </c>
      <c r="AE93" s="34" t="s">
        <v>74</v>
      </c>
      <c r="AF93" s="34" t="s">
        <v>74</v>
      </c>
      <c r="AG93" s="34" t="s">
        <v>74</v>
      </c>
      <c r="AH93" s="34" t="s">
        <v>74</v>
      </c>
      <c r="AI93" s="34" t="s">
        <v>74</v>
      </c>
      <c r="AJ93" s="34" t="s">
        <v>74</v>
      </c>
      <c r="AK93" s="34" t="s">
        <v>74</v>
      </c>
      <c r="AL93" s="34" t="s">
        <v>74</v>
      </c>
      <c r="AM93" s="23"/>
      <c r="AN93" s="23"/>
      <c r="AO93" s="23"/>
      <c r="AP93" s="23"/>
      <c r="AQ93" s="23"/>
      <c r="AR93" s="23"/>
      <c r="AS93" s="23"/>
      <c r="AT93" s="23"/>
      <c r="AU93" s="23"/>
      <c r="AV93" s="24"/>
      <c r="AW93" s="24"/>
      <c r="AX93" s="24"/>
      <c r="AY93" s="22" t="s">
        <v>71</v>
      </c>
      <c r="AZ93" s="13">
        <f t="shared" si="15"/>
        <v>8.5</v>
      </c>
      <c r="BA93" s="13">
        <f t="shared" si="8"/>
        <v>0</v>
      </c>
      <c r="BB93" s="13">
        <f t="shared" si="9"/>
        <v>0</v>
      </c>
      <c r="BC93" s="13">
        <f t="shared" si="10"/>
        <v>0</v>
      </c>
      <c r="BD93" s="13">
        <f t="shared" si="11"/>
        <v>0</v>
      </c>
      <c r="BE93" s="13">
        <f t="shared" si="12"/>
        <v>0</v>
      </c>
      <c r="BF93" s="13">
        <f t="shared" si="13"/>
        <v>9.5</v>
      </c>
      <c r="BG93" s="13">
        <f t="shared" si="14"/>
        <v>6</v>
      </c>
      <c r="BH93" s="41">
        <f>SUM(BG93:BG97)</f>
        <v>34.5</v>
      </c>
    </row>
    <row r="94" spans="1:60" x14ac:dyDescent="0.35">
      <c r="A94" s="3" t="s">
        <v>55</v>
      </c>
      <c r="B94" s="16" t="s">
        <v>65</v>
      </c>
      <c r="C94" s="5">
        <v>8</v>
      </c>
      <c r="D94" s="22" t="s">
        <v>71</v>
      </c>
      <c r="E94" s="22" t="s">
        <v>71</v>
      </c>
      <c r="F94" s="22" t="s">
        <v>71</v>
      </c>
      <c r="G94" s="22" t="s">
        <v>71</v>
      </c>
      <c r="H94" s="22" t="s">
        <v>71</v>
      </c>
      <c r="I94" s="22" t="s">
        <v>71</v>
      </c>
      <c r="J94" s="22" t="s">
        <v>71</v>
      </c>
      <c r="K94" s="22" t="s">
        <v>71</v>
      </c>
      <c r="L94" s="22" t="s">
        <v>71</v>
      </c>
      <c r="M94" s="22" t="s">
        <v>71</v>
      </c>
      <c r="N94" s="22" t="s">
        <v>71</v>
      </c>
      <c r="O94" s="22" t="s">
        <v>71</v>
      </c>
      <c r="P94" s="22" t="s">
        <v>71</v>
      </c>
      <c r="Q94" s="22" t="s">
        <v>71</v>
      </c>
      <c r="R94" s="25" t="s">
        <v>70</v>
      </c>
      <c r="S94" s="25" t="s">
        <v>70</v>
      </c>
      <c r="T94" s="26" t="s">
        <v>57</v>
      </c>
      <c r="U94" s="26" t="s">
        <v>57</v>
      </c>
      <c r="V94" s="26" t="s">
        <v>57</v>
      </c>
      <c r="W94" s="26" t="s">
        <v>57</v>
      </c>
      <c r="X94" s="26" t="s">
        <v>57</v>
      </c>
      <c r="Y94" s="26" t="s">
        <v>57</v>
      </c>
      <c r="Z94" s="26" t="s">
        <v>57</v>
      </c>
      <c r="AA94" s="26" t="s">
        <v>57</v>
      </c>
      <c r="AB94" s="27" t="s">
        <v>59</v>
      </c>
      <c r="AC94" s="27" t="s">
        <v>59</v>
      </c>
      <c r="AD94" s="27" t="s">
        <v>59</v>
      </c>
      <c r="AE94" s="27" t="s">
        <v>59</v>
      </c>
      <c r="AF94" s="28" t="s">
        <v>48</v>
      </c>
      <c r="AG94" s="28" t="s">
        <v>48</v>
      </c>
      <c r="AH94" s="28" t="s">
        <v>48</v>
      </c>
      <c r="AI94" s="28" t="s">
        <v>48</v>
      </c>
      <c r="AJ94" s="27" t="s">
        <v>59</v>
      </c>
      <c r="AK94" s="27" t="s">
        <v>59</v>
      </c>
      <c r="AL94" s="27" t="s">
        <v>59</v>
      </c>
      <c r="AM94" s="27" t="s">
        <v>59</v>
      </c>
      <c r="AN94" s="29" t="s">
        <v>70</v>
      </c>
      <c r="AO94" s="29" t="s">
        <v>70</v>
      </c>
      <c r="AP94" s="23"/>
      <c r="AQ94" s="23"/>
      <c r="AR94" s="23"/>
      <c r="AS94" s="23"/>
      <c r="AT94" s="23"/>
      <c r="AU94" s="23"/>
      <c r="AV94" s="24"/>
      <c r="AW94" s="24"/>
      <c r="AX94" s="24"/>
      <c r="AY94" s="22" t="s">
        <v>71</v>
      </c>
      <c r="AZ94" s="13">
        <f t="shared" si="15"/>
        <v>7.5</v>
      </c>
      <c r="BA94" s="13">
        <f t="shared" si="8"/>
        <v>2</v>
      </c>
      <c r="BB94" s="13">
        <f t="shared" si="9"/>
        <v>4</v>
      </c>
      <c r="BC94" s="13">
        <f t="shared" si="10"/>
        <v>2</v>
      </c>
      <c r="BD94" s="13">
        <f t="shared" si="11"/>
        <v>4</v>
      </c>
      <c r="BE94" s="13">
        <f t="shared" si="12"/>
        <v>0</v>
      </c>
      <c r="BF94" s="13">
        <f t="shared" si="13"/>
        <v>0</v>
      </c>
      <c r="BG94" s="13">
        <f t="shared" si="14"/>
        <v>4.5</v>
      </c>
      <c r="BH94" s="42"/>
    </row>
    <row r="95" spans="1:60" x14ac:dyDescent="0.35">
      <c r="A95" s="3" t="s">
        <v>50</v>
      </c>
      <c r="B95" s="16" t="s">
        <v>65</v>
      </c>
      <c r="C95" s="5">
        <v>9</v>
      </c>
      <c r="D95" s="22" t="s">
        <v>71</v>
      </c>
      <c r="E95" s="22" t="s">
        <v>71</v>
      </c>
      <c r="F95" s="22" t="s">
        <v>71</v>
      </c>
      <c r="G95" s="22" t="s">
        <v>71</v>
      </c>
      <c r="H95" s="22" t="s">
        <v>71</v>
      </c>
      <c r="I95" s="22" t="s">
        <v>71</v>
      </c>
      <c r="J95" s="22" t="s">
        <v>71</v>
      </c>
      <c r="K95" s="22" t="s">
        <v>71</v>
      </c>
      <c r="L95" s="22" t="s">
        <v>71</v>
      </c>
      <c r="M95" s="22" t="s">
        <v>71</v>
      </c>
      <c r="N95" s="22" t="s">
        <v>71</v>
      </c>
      <c r="O95" s="22" t="s">
        <v>71</v>
      </c>
      <c r="P95" s="22" t="s">
        <v>71</v>
      </c>
      <c r="Q95" s="22" t="s">
        <v>71</v>
      </c>
      <c r="R95" s="22" t="s">
        <v>71</v>
      </c>
      <c r="S95" s="22" t="s">
        <v>71</v>
      </c>
      <c r="T95" s="34" t="s">
        <v>74</v>
      </c>
      <c r="U95" s="34" t="s">
        <v>74</v>
      </c>
      <c r="V95" s="34" t="s">
        <v>74</v>
      </c>
      <c r="W95" s="34" t="s">
        <v>74</v>
      </c>
      <c r="X95" s="34" t="s">
        <v>74</v>
      </c>
      <c r="Y95" s="34" t="s">
        <v>74</v>
      </c>
      <c r="Z95" s="34" t="s">
        <v>74</v>
      </c>
      <c r="AA95" s="34" t="s">
        <v>74</v>
      </c>
      <c r="AB95" s="34" t="s">
        <v>74</v>
      </c>
      <c r="AC95" s="34" t="s">
        <v>74</v>
      </c>
      <c r="AD95" s="34" t="s">
        <v>74</v>
      </c>
      <c r="AE95" s="34" t="s">
        <v>74</v>
      </c>
      <c r="AF95" s="34" t="s">
        <v>74</v>
      </c>
      <c r="AG95" s="34" t="s">
        <v>74</v>
      </c>
      <c r="AH95" s="34" t="s">
        <v>74</v>
      </c>
      <c r="AI95" s="34" t="s">
        <v>74</v>
      </c>
      <c r="AJ95" s="34" t="s">
        <v>74</v>
      </c>
      <c r="AK95" s="34" t="s">
        <v>74</v>
      </c>
      <c r="AL95" s="34" t="s">
        <v>74</v>
      </c>
      <c r="AM95" s="23"/>
      <c r="AN95" s="23"/>
      <c r="AO95" s="23"/>
      <c r="AP95" s="23"/>
      <c r="AQ95" s="23"/>
      <c r="AR95" s="23"/>
      <c r="AS95" s="23"/>
      <c r="AT95" s="23"/>
      <c r="AU95" s="23"/>
      <c r="AV95" s="24"/>
      <c r="AW95" s="24"/>
      <c r="AX95" s="24"/>
      <c r="AY95" s="22" t="s">
        <v>71</v>
      </c>
      <c r="AZ95" s="13">
        <f t="shared" si="15"/>
        <v>8.5</v>
      </c>
      <c r="BA95" s="13">
        <f t="shared" si="8"/>
        <v>0</v>
      </c>
      <c r="BB95" s="13">
        <f t="shared" si="9"/>
        <v>0</v>
      </c>
      <c r="BC95" s="13">
        <f t="shared" si="10"/>
        <v>0</v>
      </c>
      <c r="BD95" s="13">
        <f t="shared" si="11"/>
        <v>0</v>
      </c>
      <c r="BE95" s="13">
        <f t="shared" si="12"/>
        <v>0</v>
      </c>
      <c r="BF95" s="13">
        <f t="shared" si="13"/>
        <v>9.5</v>
      </c>
      <c r="BG95" s="13">
        <f t="shared" si="14"/>
        <v>6</v>
      </c>
      <c r="BH95" s="42"/>
    </row>
    <row r="96" spans="1:60" x14ac:dyDescent="0.35">
      <c r="A96" s="3" t="s">
        <v>51</v>
      </c>
      <c r="B96" s="16" t="s">
        <v>65</v>
      </c>
      <c r="C96" s="5">
        <v>10</v>
      </c>
      <c r="D96" s="22" t="s">
        <v>71</v>
      </c>
      <c r="E96" s="22" t="s">
        <v>71</v>
      </c>
      <c r="F96" s="22" t="s">
        <v>71</v>
      </c>
      <c r="G96" s="22" t="s">
        <v>71</v>
      </c>
      <c r="H96" s="22" t="s">
        <v>71</v>
      </c>
      <c r="I96" s="22" t="s">
        <v>71</v>
      </c>
      <c r="J96" s="22" t="s">
        <v>71</v>
      </c>
      <c r="K96" s="22" t="s">
        <v>71</v>
      </c>
      <c r="L96" s="22" t="s">
        <v>71</v>
      </c>
      <c r="M96" s="22" t="s">
        <v>71</v>
      </c>
      <c r="N96" s="22" t="s">
        <v>71</v>
      </c>
      <c r="O96" s="22" t="s">
        <v>71</v>
      </c>
      <c r="P96" s="22" t="s">
        <v>71</v>
      </c>
      <c r="Q96" s="22" t="s">
        <v>71</v>
      </c>
      <c r="R96" s="22" t="s">
        <v>71</v>
      </c>
      <c r="S96" s="22" t="s">
        <v>71</v>
      </c>
      <c r="T96" s="22" t="s">
        <v>71</v>
      </c>
      <c r="U96" s="23"/>
      <c r="V96" s="23"/>
      <c r="W96" s="23"/>
      <c r="X96" s="23"/>
      <c r="Y96" s="23"/>
      <c r="Z96" s="23"/>
      <c r="AA96" s="23"/>
      <c r="AB96" s="30"/>
      <c r="AC96" s="30"/>
      <c r="AD96" s="29" t="s">
        <v>70</v>
      </c>
      <c r="AE96" s="29" t="s">
        <v>70</v>
      </c>
      <c r="AF96" s="28" t="s">
        <v>48</v>
      </c>
      <c r="AG96" s="28" t="s">
        <v>48</v>
      </c>
      <c r="AH96" s="28" t="s">
        <v>48</v>
      </c>
      <c r="AI96" s="28" t="s">
        <v>48</v>
      </c>
      <c r="AJ96" s="28" t="s">
        <v>48</v>
      </c>
      <c r="AK96" s="28" t="s">
        <v>48</v>
      </c>
      <c r="AL96" s="28" t="s">
        <v>48</v>
      </c>
      <c r="AM96" s="28" t="s">
        <v>48</v>
      </c>
      <c r="AN96" s="29" t="s">
        <v>70</v>
      </c>
      <c r="AO96" s="29" t="s">
        <v>70</v>
      </c>
      <c r="AP96" s="23"/>
      <c r="AQ96" s="23"/>
      <c r="AR96" s="23"/>
      <c r="AS96" s="23"/>
      <c r="AT96" s="23"/>
      <c r="AU96" s="23"/>
      <c r="AV96" s="24"/>
      <c r="AW96" s="24"/>
      <c r="AX96" s="24"/>
      <c r="AY96" s="22" t="s">
        <v>71</v>
      </c>
      <c r="AZ96" s="13">
        <f t="shared" si="15"/>
        <v>9</v>
      </c>
      <c r="BA96" s="13">
        <f t="shared" si="8"/>
        <v>2</v>
      </c>
      <c r="BB96" s="13">
        <f t="shared" si="9"/>
        <v>0</v>
      </c>
      <c r="BC96" s="13">
        <f t="shared" si="10"/>
        <v>4</v>
      </c>
      <c r="BD96" s="13">
        <f t="shared" si="11"/>
        <v>0</v>
      </c>
      <c r="BE96" s="13">
        <f t="shared" si="12"/>
        <v>0</v>
      </c>
      <c r="BF96" s="13">
        <f t="shared" si="13"/>
        <v>0</v>
      </c>
      <c r="BG96" s="13">
        <f t="shared" si="14"/>
        <v>9</v>
      </c>
      <c r="BH96" s="42"/>
    </row>
    <row r="97" spans="1:60" x14ac:dyDescent="0.35">
      <c r="A97" s="3" t="s">
        <v>52</v>
      </c>
      <c r="B97" s="16" t="s">
        <v>65</v>
      </c>
      <c r="C97" s="5">
        <v>11</v>
      </c>
      <c r="D97" s="22" t="s">
        <v>71</v>
      </c>
      <c r="E97" s="22" t="s">
        <v>71</v>
      </c>
      <c r="F97" s="22" t="s">
        <v>71</v>
      </c>
      <c r="G97" s="22" t="s">
        <v>71</v>
      </c>
      <c r="H97" s="22" t="s">
        <v>71</v>
      </c>
      <c r="I97" s="22" t="s">
        <v>71</v>
      </c>
      <c r="J97" s="22" t="s">
        <v>71</v>
      </c>
      <c r="K97" s="22" t="s">
        <v>71</v>
      </c>
      <c r="L97" s="22" t="s">
        <v>71</v>
      </c>
      <c r="M97" s="22" t="s">
        <v>71</v>
      </c>
      <c r="N97" s="22" t="s">
        <v>71</v>
      </c>
      <c r="O97" s="22" t="s">
        <v>71</v>
      </c>
      <c r="P97" s="22" t="s">
        <v>71</v>
      </c>
      <c r="Q97" s="22" t="s">
        <v>71</v>
      </c>
      <c r="R97" s="22" t="s">
        <v>71</v>
      </c>
      <c r="S97" s="22" t="s">
        <v>71</v>
      </c>
      <c r="T97" s="34" t="s">
        <v>74</v>
      </c>
      <c r="U97" s="34" t="s">
        <v>74</v>
      </c>
      <c r="V97" s="34" t="s">
        <v>74</v>
      </c>
      <c r="W97" s="34" t="s">
        <v>74</v>
      </c>
      <c r="X97" s="34" t="s">
        <v>74</v>
      </c>
      <c r="Y97" s="23"/>
      <c r="Z97" s="29" t="s">
        <v>70</v>
      </c>
      <c r="AA97" s="29" t="s">
        <v>70</v>
      </c>
      <c r="AB97" s="31" t="s">
        <v>72</v>
      </c>
      <c r="AC97" s="31" t="s">
        <v>72</v>
      </c>
      <c r="AD97" s="31" t="s">
        <v>72</v>
      </c>
      <c r="AE97" s="31" t="s">
        <v>72</v>
      </c>
      <c r="AF97" s="29" t="s">
        <v>70</v>
      </c>
      <c r="AG97" s="29" t="s">
        <v>70</v>
      </c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4"/>
      <c r="AW97" s="24"/>
      <c r="AX97" s="24"/>
      <c r="AY97" s="22" t="s">
        <v>71</v>
      </c>
      <c r="AZ97" s="13">
        <f t="shared" si="15"/>
        <v>8.5</v>
      </c>
      <c r="BA97" s="13">
        <f t="shared" si="8"/>
        <v>2</v>
      </c>
      <c r="BB97" s="13">
        <f t="shared" si="9"/>
        <v>0</v>
      </c>
      <c r="BC97" s="13">
        <f t="shared" si="10"/>
        <v>0</v>
      </c>
      <c r="BD97" s="13">
        <f t="shared" si="11"/>
        <v>0</v>
      </c>
      <c r="BE97" s="13">
        <f t="shared" si="12"/>
        <v>2</v>
      </c>
      <c r="BF97" s="13">
        <f t="shared" si="13"/>
        <v>2.5</v>
      </c>
      <c r="BG97" s="13">
        <f t="shared" si="14"/>
        <v>9</v>
      </c>
      <c r="BH97" s="42"/>
    </row>
    <row r="98" spans="1:60" ht="41" customHeight="1" x14ac:dyDescent="0.3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43" t="s">
        <v>73</v>
      </c>
      <c r="AW98" s="43"/>
      <c r="AX98" s="43"/>
      <c r="AY98" s="43"/>
      <c r="AZ98" s="15">
        <f t="shared" ref="AZ98:BG98" si="16">SUM(AZ2:AZ97)</f>
        <v>832.5</v>
      </c>
      <c r="BA98" s="15">
        <f t="shared" si="16"/>
        <v>84</v>
      </c>
      <c r="BB98" s="15">
        <f t="shared" si="16"/>
        <v>56</v>
      </c>
      <c r="BC98" s="15">
        <f t="shared" si="16"/>
        <v>76</v>
      </c>
      <c r="BD98" s="15">
        <f t="shared" si="16"/>
        <v>56</v>
      </c>
      <c r="BE98" s="15">
        <f t="shared" si="16"/>
        <v>40.5</v>
      </c>
      <c r="BF98" s="15">
        <f t="shared" si="16"/>
        <v>147</v>
      </c>
      <c r="BG98" s="12">
        <f t="shared" si="16"/>
        <v>1012</v>
      </c>
      <c r="BH98" s="37" t="str">
        <f>CONCATENATE("≈", ABS(SUM(BH2:BH97)/14),2, " die Woche Zeit zum Lernen.")</f>
        <v>≈72,28571428571432 die Woche Zeit zum Lernen.</v>
      </c>
    </row>
    <row r="99" spans="1:60" x14ac:dyDescent="0.35"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</row>
    <row r="100" spans="1:60" x14ac:dyDescent="0.35"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</row>
  </sheetData>
  <mergeCells count="15">
    <mergeCell ref="BH93:BH97"/>
    <mergeCell ref="AV98:AY98"/>
    <mergeCell ref="BH2:BH8"/>
    <mergeCell ref="BH9:BH15"/>
    <mergeCell ref="BH16:BH22"/>
    <mergeCell ref="BH23:BH29"/>
    <mergeCell ref="BH30:BH36"/>
    <mergeCell ref="BH37:BH43"/>
    <mergeCell ref="BH44:BH50"/>
    <mergeCell ref="BH51:BH57"/>
    <mergeCell ref="BH58:BH64"/>
    <mergeCell ref="BH65:BH71"/>
    <mergeCell ref="BH72:BH78"/>
    <mergeCell ref="BH79:BH85"/>
    <mergeCell ref="BH86:BH92"/>
  </mergeCells>
  <conditionalFormatting sqref="AZ2:AZ97">
    <cfRule type="containsText" priority="1" operator="containsText" text="S">
      <formula>NOT(ISERROR(SEARCH("S",AZ2)))</formula>
    </cfRule>
  </conditionalFormatting>
  <pageMargins left="0.7" right="0.7" top="1.1811023622047243" bottom="1.1811023622047243" header="0.78740157480314954" footer="0.78740157480314954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E23E-660F-45E7-8B86-5E9F7BEC5399}">
  <dimension ref="B1:G3"/>
  <sheetViews>
    <sheetView workbookViewId="0">
      <selection activeCell="I7" sqref="I7"/>
    </sheetView>
  </sheetViews>
  <sheetFormatPr baseColWidth="10" defaultRowHeight="14.5" x14ac:dyDescent="0.35"/>
  <cols>
    <col min="4" max="4" width="14.7265625" customWidth="1"/>
    <col min="7" max="7" width="15.81640625" customWidth="1"/>
  </cols>
  <sheetData>
    <row r="1" spans="2:7" ht="15" thickBot="1" x14ac:dyDescent="0.4"/>
    <row r="2" spans="2:7" ht="15" thickBot="1" x14ac:dyDescent="0.4">
      <c r="B2" s="39" t="s">
        <v>79</v>
      </c>
      <c r="C2" s="39" t="s">
        <v>75</v>
      </c>
      <c r="D2" s="39" t="s">
        <v>78</v>
      </c>
      <c r="E2" s="39" t="s">
        <v>60</v>
      </c>
      <c r="F2" s="39" t="s">
        <v>77</v>
      </c>
      <c r="G2" s="39" t="s">
        <v>80</v>
      </c>
    </row>
    <row r="3" spans="2:7" ht="15" thickBot="1" x14ac:dyDescent="0.4">
      <c r="B3" s="40">
        <f>60/168</f>
        <v>0.35714285714285715</v>
      </c>
      <c r="C3" s="40">
        <f>20.5/168</f>
        <v>0.12202380952380952</v>
      </c>
      <c r="D3" s="40">
        <f>65.5/168</f>
        <v>0.38988095238095238</v>
      </c>
      <c r="E3" s="40">
        <f>6/168</f>
        <v>3.5714285714285712E-2</v>
      </c>
      <c r="F3" s="40">
        <f>16/168</f>
        <v>9.5238095238095233E-2</v>
      </c>
      <c r="G3" s="38" t="s">
        <v>81</v>
      </c>
    </row>
  </sheetData>
  <pageMargins left="0.7" right="0.7" top="0.78740157499999996" bottom="0.78740157499999996" header="0.3" footer="0.3"/>
  <drawing r:id="rId1"/>
</worksheet>
</file>

<file path=docMetadata/LabelInfo.xml><?xml version="1.0" encoding="utf-8"?>
<clbl:labelList xmlns:clbl="http://schemas.microsoft.com/office/2020/mipLabelMetadata">
  <clbl:label id="{e29fc699-127e-425d-a75f-ed341dc32838}" enabled="0" method="" siteId="{e29fc699-127e-425d-a75f-ed341dc3283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Schedule</vt:lpstr>
      <vt:lpstr>Auswertung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Weronek, Karsten</dc:creator>
  <cp:lastModifiedBy>Miriam Klein</cp:lastModifiedBy>
  <cp:revision>3</cp:revision>
  <dcterms:created xsi:type="dcterms:W3CDTF">2016-04-11T14:11:14Z</dcterms:created>
  <dcterms:modified xsi:type="dcterms:W3CDTF">2025-04-13T21:36:04Z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Fraport AG</vt:lpwstr>
  </property>
  <property fmtid="{D5CDD505-2E9C-101B-9397-08002B2CF9AE}" pid="4" name="DocSecurity">
    <vt:r8>0</vt:r8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682c07fc-e856-41d6-a92b-84e72edfa696</vt:lpwstr>
  </property>
</Properties>
</file>