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astian\Desktop\python_map\New\Vistelius_1995_OCR\_CLUSTER\groups_time_area\PCA\"/>
    </mc:Choice>
  </mc:AlternateContent>
  <xr:revisionPtr revIDLastSave="0" documentId="13_ncr:1_{CA0766B8-DAD4-4BA8-AAA2-18C3F440A291}" xr6:coauthVersionLast="45" xr6:coauthVersionMax="45" xr10:uidLastSave="{00000000-0000-0000-0000-000000000000}"/>
  <bookViews>
    <workbookView xWindow="2268" yWindow="2268" windowWidth="7836" windowHeight="6000" activeTab="3" xr2:uid="{BCF02780-D300-43E8-921C-29E8CAC5991E}"/>
  </bookViews>
  <sheets>
    <sheet name="2_groups" sheetId="5" r:id="rId1"/>
    <sheet name="3_groups" sheetId="1" r:id="rId2"/>
    <sheet name="4_groups" sheetId="3" r:id="rId3"/>
    <sheet name="6_group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A49" i="5" l="1"/>
  <c r="AB49" i="5" s="1"/>
  <c r="AA50" i="5"/>
  <c r="AB50" i="5" s="1"/>
  <c r="AA48" i="5"/>
  <c r="AB48" i="5" s="1"/>
  <c r="D49" i="5"/>
  <c r="D50" i="5"/>
  <c r="C49" i="5"/>
  <c r="C50" i="5"/>
  <c r="C48" i="5"/>
  <c r="D48" i="5" s="1"/>
  <c r="X42" i="5"/>
  <c r="X43" i="5"/>
  <c r="X41" i="5"/>
  <c r="T42" i="5"/>
  <c r="T43" i="5"/>
  <c r="T41" i="5"/>
  <c r="L42" i="5"/>
  <c r="L43" i="5"/>
  <c r="L41" i="5"/>
  <c r="D42" i="5"/>
  <c r="D43" i="5"/>
  <c r="D41" i="5"/>
  <c r="W43" i="5"/>
  <c r="W42" i="5"/>
  <c r="W41" i="5"/>
  <c r="S42" i="5"/>
  <c r="S43" i="5"/>
  <c r="S41" i="5"/>
  <c r="O42" i="5"/>
  <c r="O43" i="5"/>
  <c r="O41" i="5"/>
  <c r="K42" i="5"/>
  <c r="K43" i="5"/>
  <c r="K41" i="5"/>
  <c r="G43" i="5"/>
  <c r="H43" i="5" s="1"/>
  <c r="H42" i="5"/>
  <c r="H41" i="5"/>
  <c r="C42" i="5"/>
  <c r="C43" i="5"/>
  <c r="C41" i="5"/>
  <c r="W34" i="5"/>
  <c r="W33" i="5"/>
  <c r="H34" i="5"/>
  <c r="G35" i="5"/>
  <c r="H35" i="5" s="1"/>
  <c r="C35" i="5"/>
  <c r="D34" i="5" s="1"/>
  <c r="W26" i="5"/>
  <c r="W25" i="5"/>
  <c r="P27" i="5"/>
  <c r="O27" i="5"/>
  <c r="P26" i="5" s="1"/>
  <c r="G27" i="5"/>
  <c r="W27" i="5" s="1"/>
  <c r="W18" i="5"/>
  <c r="W17" i="5"/>
  <c r="L19" i="5"/>
  <c r="H18" i="5"/>
  <c r="O19" i="5"/>
  <c r="P18" i="5" s="1"/>
  <c r="K19" i="5"/>
  <c r="L17" i="5" s="1"/>
  <c r="G19" i="5"/>
  <c r="H19" i="5" s="1"/>
  <c r="W11" i="5"/>
  <c r="W10" i="5"/>
  <c r="O12" i="5"/>
  <c r="P11" i="5" s="1"/>
  <c r="K12" i="5"/>
  <c r="L11" i="5" s="1"/>
  <c r="H11" i="5"/>
  <c r="H12" i="5"/>
  <c r="H10" i="5"/>
  <c r="W4" i="5"/>
  <c r="W3" i="5"/>
  <c r="T4" i="5"/>
  <c r="T5" i="5"/>
  <c r="T3" i="5"/>
  <c r="S5" i="5"/>
  <c r="K5" i="5"/>
  <c r="L5" i="5" s="1"/>
  <c r="G5" i="5"/>
  <c r="C5" i="5"/>
  <c r="D5" i="5" s="1"/>
  <c r="P41" i="5" l="1"/>
  <c r="P43" i="5"/>
  <c r="P42" i="5"/>
  <c r="H25" i="5"/>
  <c r="L12" i="5"/>
  <c r="P10" i="5"/>
  <c r="W5" i="5"/>
  <c r="X5" i="5" s="1"/>
  <c r="W19" i="5"/>
  <c r="X19" i="5" s="1"/>
  <c r="D3" i="5"/>
  <c r="X18" i="5"/>
  <c r="D33" i="5"/>
  <c r="D4" i="5"/>
  <c r="L4" i="5"/>
  <c r="H33" i="5"/>
  <c r="X3" i="5"/>
  <c r="X4" i="5"/>
  <c r="X27" i="5"/>
  <c r="X25" i="5"/>
  <c r="X26" i="5"/>
  <c r="H3" i="5"/>
  <c r="P12" i="5"/>
  <c r="L18" i="5"/>
  <c r="H27" i="5"/>
  <c r="H5" i="5"/>
  <c r="P17" i="5"/>
  <c r="H26" i="5"/>
  <c r="W35" i="5"/>
  <c r="P19" i="5"/>
  <c r="H4" i="5"/>
  <c r="W12" i="5"/>
  <c r="H17" i="5"/>
  <c r="D35" i="5"/>
  <c r="L3" i="5"/>
  <c r="L10" i="5"/>
  <c r="P25" i="5"/>
  <c r="D65" i="4"/>
  <c r="D66" i="4"/>
  <c r="D67" i="4"/>
  <c r="D68" i="4"/>
  <c r="D69" i="4"/>
  <c r="D70" i="4"/>
  <c r="C74" i="4"/>
  <c r="C75" i="4"/>
  <c r="C78" i="4"/>
  <c r="X65" i="4"/>
  <c r="X66" i="4"/>
  <c r="X67" i="4"/>
  <c r="X68" i="4"/>
  <c r="X69" i="4"/>
  <c r="X70" i="4"/>
  <c r="X64" i="4"/>
  <c r="T65" i="4"/>
  <c r="T66" i="4"/>
  <c r="T67" i="4"/>
  <c r="T68" i="4"/>
  <c r="T69" i="4"/>
  <c r="T70" i="4"/>
  <c r="T64" i="4"/>
  <c r="L65" i="4"/>
  <c r="L66" i="4"/>
  <c r="L67" i="4"/>
  <c r="L68" i="4"/>
  <c r="L69" i="4"/>
  <c r="L70" i="4"/>
  <c r="L64" i="4"/>
  <c r="D64" i="4"/>
  <c r="W65" i="4"/>
  <c r="W66" i="4"/>
  <c r="W67" i="4"/>
  <c r="W68" i="4"/>
  <c r="W69" i="4"/>
  <c r="W70" i="4"/>
  <c r="W64" i="4"/>
  <c r="S65" i="4"/>
  <c r="S66" i="4"/>
  <c r="S67" i="4"/>
  <c r="S68" i="4"/>
  <c r="S69" i="4"/>
  <c r="S70" i="4"/>
  <c r="S64" i="4"/>
  <c r="O65" i="4"/>
  <c r="O66" i="4"/>
  <c r="O67" i="4"/>
  <c r="C76" i="4" s="1"/>
  <c r="O68" i="4"/>
  <c r="C77" i="4" s="1"/>
  <c r="O69" i="4"/>
  <c r="O64" i="4"/>
  <c r="K65" i="4"/>
  <c r="K66" i="4"/>
  <c r="K67" i="4"/>
  <c r="K68" i="4"/>
  <c r="K69" i="4"/>
  <c r="K70" i="4"/>
  <c r="K64" i="4"/>
  <c r="G70" i="4"/>
  <c r="H70" i="4" s="1"/>
  <c r="H69" i="4"/>
  <c r="H68" i="4"/>
  <c r="H67" i="4"/>
  <c r="H66" i="4"/>
  <c r="H65" i="4"/>
  <c r="H64" i="4"/>
  <c r="C70" i="4"/>
  <c r="C65" i="4"/>
  <c r="C66" i="4"/>
  <c r="C67" i="4"/>
  <c r="C68" i="4"/>
  <c r="C69" i="4"/>
  <c r="C64" i="4"/>
  <c r="X52" i="4"/>
  <c r="X53" i="4"/>
  <c r="X54" i="4"/>
  <c r="X55" i="4"/>
  <c r="X56" i="4"/>
  <c r="X57" i="4"/>
  <c r="X51" i="4"/>
  <c r="W52" i="4"/>
  <c r="W53" i="4"/>
  <c r="W54" i="4"/>
  <c r="W55" i="4"/>
  <c r="W56" i="4"/>
  <c r="W57" i="4"/>
  <c r="W51" i="4"/>
  <c r="H52" i="4"/>
  <c r="H53" i="4"/>
  <c r="H54" i="4"/>
  <c r="H55" i="4"/>
  <c r="H56" i="4"/>
  <c r="H57" i="4"/>
  <c r="H51" i="4"/>
  <c r="D52" i="4"/>
  <c r="D53" i="4"/>
  <c r="D54" i="4"/>
  <c r="D55" i="4"/>
  <c r="D56" i="4"/>
  <c r="D57" i="4"/>
  <c r="D51" i="4"/>
  <c r="K57" i="4"/>
  <c r="G57" i="4"/>
  <c r="C57" i="4"/>
  <c r="W40" i="4"/>
  <c r="W41" i="4"/>
  <c r="W42" i="4"/>
  <c r="W43" i="4"/>
  <c r="W44" i="4"/>
  <c r="W39" i="4"/>
  <c r="P40" i="4"/>
  <c r="P41" i="4"/>
  <c r="P42" i="4"/>
  <c r="P43" i="4"/>
  <c r="P44" i="4"/>
  <c r="P45" i="4"/>
  <c r="P39" i="4"/>
  <c r="L40" i="4"/>
  <c r="L41" i="4"/>
  <c r="L42" i="4"/>
  <c r="L43" i="4"/>
  <c r="L44" i="4"/>
  <c r="L45" i="4"/>
  <c r="L39" i="4"/>
  <c r="G45" i="4"/>
  <c r="H42" i="4" s="1"/>
  <c r="O45" i="4"/>
  <c r="W28" i="4"/>
  <c r="W29" i="4"/>
  <c r="W30" i="4"/>
  <c r="W31" i="4"/>
  <c r="W32" i="4"/>
  <c r="W27" i="4"/>
  <c r="P29" i="4"/>
  <c r="L28" i="4"/>
  <c r="L30" i="4"/>
  <c r="O33" i="4"/>
  <c r="P30" i="4" s="1"/>
  <c r="K33" i="4"/>
  <c r="L31" i="4" s="1"/>
  <c r="G33" i="4"/>
  <c r="H32" i="4" s="1"/>
  <c r="W16" i="4"/>
  <c r="W17" i="4"/>
  <c r="W18" i="4"/>
  <c r="W19" i="4"/>
  <c r="W20" i="4"/>
  <c r="W15" i="4"/>
  <c r="P17" i="4"/>
  <c r="P19" i="4"/>
  <c r="L18" i="4"/>
  <c r="L20" i="4"/>
  <c r="O21" i="4"/>
  <c r="P20" i="4" s="1"/>
  <c r="K21" i="4"/>
  <c r="L21" i="4" s="1"/>
  <c r="H17" i="4"/>
  <c r="H19" i="4"/>
  <c r="G21" i="4"/>
  <c r="H20" i="4" s="1"/>
  <c r="W4" i="4"/>
  <c r="W5" i="4"/>
  <c r="W6" i="4"/>
  <c r="X6" i="4" s="1"/>
  <c r="W7" i="4"/>
  <c r="W8" i="4"/>
  <c r="X8" i="4" s="1"/>
  <c r="W3" i="4"/>
  <c r="P8" i="4"/>
  <c r="P3" i="4"/>
  <c r="L9" i="4"/>
  <c r="H4" i="4"/>
  <c r="H3" i="4"/>
  <c r="D5" i="4"/>
  <c r="D9" i="4"/>
  <c r="S9" i="4"/>
  <c r="T3" i="4" s="1"/>
  <c r="O9" i="4"/>
  <c r="P4" i="4" s="1"/>
  <c r="K9" i="4"/>
  <c r="L4" i="4" s="1"/>
  <c r="G9" i="4"/>
  <c r="H5" i="4" s="1"/>
  <c r="C9" i="4"/>
  <c r="W9" i="4" s="1"/>
  <c r="O70" i="4" l="1"/>
  <c r="P68" i="4" s="1"/>
  <c r="H41" i="4"/>
  <c r="W45" i="4"/>
  <c r="H45" i="4"/>
  <c r="C73" i="4"/>
  <c r="H39" i="4"/>
  <c r="H44" i="4"/>
  <c r="H40" i="4"/>
  <c r="H43" i="4"/>
  <c r="X17" i="5"/>
  <c r="X34" i="5"/>
  <c r="X35" i="5"/>
  <c r="X12" i="5"/>
  <c r="X11" i="5"/>
  <c r="X10" i="5"/>
  <c r="X33" i="5"/>
  <c r="X9" i="4"/>
  <c r="X3" i="4"/>
  <c r="X5" i="4"/>
  <c r="X7" i="4"/>
  <c r="X4" i="4"/>
  <c r="X31" i="4"/>
  <c r="T9" i="4"/>
  <c r="H31" i="4"/>
  <c r="D4" i="4"/>
  <c r="L3" i="4"/>
  <c r="P9" i="4"/>
  <c r="T8" i="4"/>
  <c r="H18" i="4"/>
  <c r="L19" i="4"/>
  <c r="P18" i="4"/>
  <c r="H30" i="4"/>
  <c r="L29" i="4"/>
  <c r="P28" i="4"/>
  <c r="D3" i="4"/>
  <c r="H9" i="4"/>
  <c r="L8" i="4"/>
  <c r="P7" i="4"/>
  <c r="T6" i="4"/>
  <c r="H16" i="4"/>
  <c r="L17" i="4"/>
  <c r="P16" i="4"/>
  <c r="H28" i="4"/>
  <c r="P27" i="4"/>
  <c r="W33" i="4"/>
  <c r="X33" i="4" s="1"/>
  <c r="T7" i="4"/>
  <c r="H8" i="4"/>
  <c r="P6" i="4"/>
  <c r="T5" i="4"/>
  <c r="L16" i="4"/>
  <c r="L27" i="4"/>
  <c r="P33" i="4"/>
  <c r="L7" i="4"/>
  <c r="D8" i="4"/>
  <c r="H7" i="4"/>
  <c r="L6" i="4"/>
  <c r="P5" i="4"/>
  <c r="T4" i="4"/>
  <c r="H15" i="4"/>
  <c r="P15" i="4"/>
  <c r="W21" i="4"/>
  <c r="H27" i="4"/>
  <c r="L33" i="4"/>
  <c r="P32" i="4"/>
  <c r="H29" i="4"/>
  <c r="D7" i="4"/>
  <c r="H6" i="4"/>
  <c r="L5" i="4"/>
  <c r="H21" i="4"/>
  <c r="L15" i="4"/>
  <c r="P21" i="4"/>
  <c r="H33" i="4"/>
  <c r="L32" i="4"/>
  <c r="P31" i="4"/>
  <c r="D6" i="4"/>
  <c r="C63" i="3"/>
  <c r="D53" i="3"/>
  <c r="D54" i="3"/>
  <c r="D55" i="3"/>
  <c r="D56" i="3"/>
  <c r="H53" i="3"/>
  <c r="H54" i="3"/>
  <c r="H55" i="3"/>
  <c r="H56" i="3"/>
  <c r="L53" i="3"/>
  <c r="L54" i="3"/>
  <c r="L55" i="3"/>
  <c r="L56" i="3"/>
  <c r="X53" i="3"/>
  <c r="X54" i="3"/>
  <c r="X55" i="3"/>
  <c r="X56" i="3"/>
  <c r="X52" i="3"/>
  <c r="T53" i="3"/>
  <c r="T54" i="3"/>
  <c r="T55" i="3"/>
  <c r="T56" i="3"/>
  <c r="T52" i="3"/>
  <c r="L52" i="3"/>
  <c r="H52" i="3"/>
  <c r="D52" i="3"/>
  <c r="W56" i="3"/>
  <c r="W53" i="3"/>
  <c r="W54" i="3"/>
  <c r="W55" i="3"/>
  <c r="W52" i="3"/>
  <c r="S53" i="3"/>
  <c r="S54" i="3"/>
  <c r="S55" i="3"/>
  <c r="S56" i="3"/>
  <c r="S52" i="3"/>
  <c r="O53" i="3"/>
  <c r="O54" i="3"/>
  <c r="O55" i="3"/>
  <c r="C64" i="3" s="1"/>
  <c r="O52" i="3"/>
  <c r="C61" i="3" s="1"/>
  <c r="K53" i="3"/>
  <c r="K54" i="3"/>
  <c r="K55" i="3"/>
  <c r="K56" i="3"/>
  <c r="K52" i="3"/>
  <c r="G56" i="3"/>
  <c r="G53" i="3"/>
  <c r="G54" i="3"/>
  <c r="G55" i="3"/>
  <c r="G52" i="3"/>
  <c r="C53" i="3"/>
  <c r="C54" i="3"/>
  <c r="C55" i="3"/>
  <c r="C56" i="3"/>
  <c r="C52" i="3"/>
  <c r="X44" i="3"/>
  <c r="X45" i="3"/>
  <c r="X46" i="3"/>
  <c r="X47" i="3"/>
  <c r="X43" i="3"/>
  <c r="W47" i="3"/>
  <c r="W46" i="3"/>
  <c r="W45" i="3"/>
  <c r="W44" i="3"/>
  <c r="W43" i="3"/>
  <c r="H44" i="3"/>
  <c r="H45" i="3"/>
  <c r="H46" i="3"/>
  <c r="H47" i="3"/>
  <c r="H43" i="3"/>
  <c r="D44" i="3"/>
  <c r="D45" i="3"/>
  <c r="D46" i="3"/>
  <c r="D47" i="3"/>
  <c r="D43" i="3"/>
  <c r="K47" i="3"/>
  <c r="G47" i="3"/>
  <c r="C47" i="3"/>
  <c r="W36" i="3"/>
  <c r="W35" i="3"/>
  <c r="W34" i="3"/>
  <c r="W33" i="3"/>
  <c r="P34" i="3"/>
  <c r="P35" i="3"/>
  <c r="P36" i="3"/>
  <c r="P37" i="3"/>
  <c r="P33" i="3"/>
  <c r="O37" i="3"/>
  <c r="K37" i="3"/>
  <c r="G37" i="3"/>
  <c r="H34" i="3" s="1"/>
  <c r="X24" i="3"/>
  <c r="X25" i="3"/>
  <c r="X26" i="3"/>
  <c r="X27" i="3"/>
  <c r="X23" i="3"/>
  <c r="W27" i="3"/>
  <c r="W26" i="3"/>
  <c r="W25" i="3"/>
  <c r="W24" i="3"/>
  <c r="W23" i="3"/>
  <c r="P24" i="3"/>
  <c r="P25" i="3"/>
  <c r="P26" i="3"/>
  <c r="P27" i="3"/>
  <c r="P23" i="3"/>
  <c r="L24" i="3"/>
  <c r="L25" i="3"/>
  <c r="L26" i="3"/>
  <c r="L27" i="3"/>
  <c r="L23" i="3"/>
  <c r="H24" i="3"/>
  <c r="H25" i="3"/>
  <c r="H26" i="3"/>
  <c r="H27" i="3"/>
  <c r="H23" i="3"/>
  <c r="O27" i="3"/>
  <c r="K27" i="3"/>
  <c r="G27" i="3"/>
  <c r="X14" i="3"/>
  <c r="X15" i="3"/>
  <c r="X16" i="3"/>
  <c r="X17" i="3"/>
  <c r="X13" i="3"/>
  <c r="W14" i="3"/>
  <c r="W15" i="3"/>
  <c r="W16" i="3"/>
  <c r="W17" i="3"/>
  <c r="W13" i="3"/>
  <c r="P14" i="3"/>
  <c r="P15" i="3"/>
  <c r="P16" i="3"/>
  <c r="P17" i="3"/>
  <c r="P13" i="3"/>
  <c r="L14" i="3"/>
  <c r="L15" i="3"/>
  <c r="L16" i="3"/>
  <c r="L17" i="3"/>
  <c r="L13" i="3"/>
  <c r="H14" i="3"/>
  <c r="H15" i="3"/>
  <c r="H16" i="3"/>
  <c r="H17" i="3"/>
  <c r="H13" i="3"/>
  <c r="O17" i="3"/>
  <c r="K17" i="3"/>
  <c r="G17" i="3"/>
  <c r="X4" i="3"/>
  <c r="X5" i="3"/>
  <c r="X6" i="3"/>
  <c r="X7" i="3"/>
  <c r="X3" i="3"/>
  <c r="W7" i="3"/>
  <c r="W4" i="3"/>
  <c r="W5" i="3"/>
  <c r="W6" i="3"/>
  <c r="W3" i="3"/>
  <c r="T4" i="3"/>
  <c r="T5" i="3"/>
  <c r="T6" i="3"/>
  <c r="T7" i="3"/>
  <c r="P4" i="3"/>
  <c r="P5" i="3"/>
  <c r="P6" i="3"/>
  <c r="P7" i="3"/>
  <c r="L4" i="3"/>
  <c r="L5" i="3"/>
  <c r="L6" i="3"/>
  <c r="L7" i="3"/>
  <c r="H4" i="3"/>
  <c r="H5" i="3"/>
  <c r="H6" i="3"/>
  <c r="H7" i="3"/>
  <c r="D4" i="3"/>
  <c r="D5" i="3"/>
  <c r="D6" i="3"/>
  <c r="D7" i="3"/>
  <c r="T3" i="3"/>
  <c r="P3" i="3"/>
  <c r="L3" i="3"/>
  <c r="H3" i="3"/>
  <c r="D3" i="3"/>
  <c r="S7" i="3"/>
  <c r="O7" i="3"/>
  <c r="K7" i="3"/>
  <c r="G7" i="3"/>
  <c r="C7" i="3"/>
  <c r="L50" i="1"/>
  <c r="L51" i="1"/>
  <c r="L52" i="1"/>
  <c r="L49" i="1"/>
  <c r="H50" i="1"/>
  <c r="H51" i="1"/>
  <c r="H52" i="1"/>
  <c r="H49" i="1"/>
  <c r="D50" i="1"/>
  <c r="D51" i="1"/>
  <c r="D52" i="1"/>
  <c r="D49" i="1"/>
  <c r="W49" i="1"/>
  <c r="W50" i="1"/>
  <c r="W52" i="1" s="1"/>
  <c r="W51" i="1"/>
  <c r="S52" i="1"/>
  <c r="T50" i="1" s="1"/>
  <c r="S51" i="1"/>
  <c r="S50" i="1"/>
  <c r="S49" i="1"/>
  <c r="K52" i="1"/>
  <c r="K51" i="1"/>
  <c r="K50" i="1"/>
  <c r="G52" i="1"/>
  <c r="K49" i="1"/>
  <c r="C52" i="1"/>
  <c r="C51" i="1"/>
  <c r="C50" i="1"/>
  <c r="C49" i="1"/>
  <c r="O50" i="1"/>
  <c r="O51" i="1"/>
  <c r="O49" i="1"/>
  <c r="P41" i="1"/>
  <c r="P42" i="1"/>
  <c r="P43" i="1"/>
  <c r="P40" i="1"/>
  <c r="O41" i="1"/>
  <c r="O42" i="1"/>
  <c r="O43" i="1"/>
  <c r="O40" i="1"/>
  <c r="H41" i="1"/>
  <c r="H42" i="1"/>
  <c r="H43" i="1"/>
  <c r="G43" i="1"/>
  <c r="H40" i="1" s="1"/>
  <c r="D41" i="1"/>
  <c r="D42" i="1"/>
  <c r="D43" i="1"/>
  <c r="D40" i="1"/>
  <c r="C43" i="1"/>
  <c r="T24" i="1"/>
  <c r="T23" i="1"/>
  <c r="T22" i="1"/>
  <c r="S31" i="1"/>
  <c r="S33" i="1"/>
  <c r="S32" i="1"/>
  <c r="P32" i="1"/>
  <c r="P33" i="1"/>
  <c r="P34" i="1"/>
  <c r="P31" i="1"/>
  <c r="O34" i="1"/>
  <c r="H32" i="1"/>
  <c r="H34" i="1"/>
  <c r="G34" i="1"/>
  <c r="H33" i="1" s="1"/>
  <c r="T25" i="1"/>
  <c r="P23" i="1"/>
  <c r="P24" i="1"/>
  <c r="P25" i="1"/>
  <c r="P22" i="1"/>
  <c r="L23" i="1"/>
  <c r="L24" i="1"/>
  <c r="L25" i="1"/>
  <c r="H23" i="1"/>
  <c r="H24" i="1"/>
  <c r="H25" i="1"/>
  <c r="H22" i="1"/>
  <c r="L22" i="1"/>
  <c r="O25" i="1"/>
  <c r="K25" i="1"/>
  <c r="G25" i="1"/>
  <c r="S25" i="1"/>
  <c r="S24" i="1"/>
  <c r="S23" i="1"/>
  <c r="S22" i="1"/>
  <c r="T14" i="1"/>
  <c r="T15" i="1"/>
  <c r="T16" i="1"/>
  <c r="T13" i="1"/>
  <c r="S16" i="1"/>
  <c r="S13" i="1"/>
  <c r="S14" i="1"/>
  <c r="S15" i="1"/>
  <c r="W6" i="1"/>
  <c r="X6" i="1" s="1"/>
  <c r="W5" i="1"/>
  <c r="W4" i="1"/>
  <c r="W3" i="1"/>
  <c r="P14" i="1"/>
  <c r="P15" i="1"/>
  <c r="P16" i="1"/>
  <c r="P13" i="1"/>
  <c r="L14" i="1"/>
  <c r="L15" i="1"/>
  <c r="L16" i="1"/>
  <c r="L13" i="1"/>
  <c r="H14" i="1"/>
  <c r="H15" i="1"/>
  <c r="H16" i="1"/>
  <c r="H13" i="1"/>
  <c r="O16" i="1"/>
  <c r="K16" i="1"/>
  <c r="G16" i="1"/>
  <c r="T4" i="1"/>
  <c r="T5" i="1"/>
  <c r="T6" i="1"/>
  <c r="T3" i="1"/>
  <c r="L4" i="1"/>
  <c r="L5" i="1"/>
  <c r="L6" i="1"/>
  <c r="L3" i="1"/>
  <c r="H4" i="1"/>
  <c r="H5" i="1"/>
  <c r="H6" i="1"/>
  <c r="H3" i="1"/>
  <c r="D4" i="1"/>
  <c r="D5" i="1"/>
  <c r="D6" i="1"/>
  <c r="D3" i="1"/>
  <c r="G6" i="1"/>
  <c r="S6" i="1"/>
  <c r="K6" i="1"/>
  <c r="C6" i="1"/>
  <c r="P65" i="4" l="1"/>
  <c r="P66" i="4"/>
  <c r="P64" i="4"/>
  <c r="P70" i="4"/>
  <c r="P69" i="4"/>
  <c r="P67" i="4"/>
  <c r="C79" i="4"/>
  <c r="D74" i="4" s="1"/>
  <c r="X44" i="4"/>
  <c r="X40" i="4"/>
  <c r="X41" i="4"/>
  <c r="X42" i="4"/>
  <c r="X43" i="4"/>
  <c r="X45" i="4"/>
  <c r="X39" i="4"/>
  <c r="H35" i="3"/>
  <c r="W37" i="3"/>
  <c r="C62" i="3"/>
  <c r="H33" i="3"/>
  <c r="O56" i="3"/>
  <c r="P52" i="3" s="1"/>
  <c r="H37" i="3"/>
  <c r="H36" i="3"/>
  <c r="O52" i="1"/>
  <c r="P50" i="1" s="1"/>
  <c r="C57" i="1"/>
  <c r="H31" i="1"/>
  <c r="X28" i="4"/>
  <c r="X21" i="4"/>
  <c r="X17" i="4"/>
  <c r="X20" i="4"/>
  <c r="X18" i="4"/>
  <c r="X19" i="4"/>
  <c r="X30" i="4"/>
  <c r="X29" i="4"/>
  <c r="X32" i="4"/>
  <c r="X15" i="4"/>
  <c r="X16" i="4"/>
  <c r="X27" i="4"/>
  <c r="X51" i="1"/>
  <c r="X50" i="1"/>
  <c r="X52" i="1"/>
  <c r="X49" i="1"/>
  <c r="T52" i="1"/>
  <c r="T49" i="1"/>
  <c r="T51" i="1"/>
  <c r="C58" i="1"/>
  <c r="C59" i="1"/>
  <c r="S34" i="1"/>
  <c r="T31" i="1" s="1"/>
  <c r="X5" i="1"/>
  <c r="X3" i="1"/>
  <c r="X4" i="1"/>
  <c r="D79" i="4" l="1"/>
  <c r="D78" i="4"/>
  <c r="D77" i="4"/>
  <c r="D73" i="4"/>
  <c r="D76" i="4"/>
  <c r="D75" i="4"/>
  <c r="P53" i="3"/>
  <c r="P56" i="3"/>
  <c r="P54" i="3"/>
  <c r="C65" i="3"/>
  <c r="X34" i="3"/>
  <c r="X35" i="3"/>
  <c r="X36" i="3"/>
  <c r="X37" i="3"/>
  <c r="X33" i="3"/>
  <c r="P55" i="3"/>
  <c r="P49" i="1"/>
  <c r="P52" i="1"/>
  <c r="C60" i="1"/>
  <c r="D58" i="1" s="1"/>
  <c r="P51" i="1"/>
  <c r="T34" i="1"/>
  <c r="T32" i="1"/>
  <c r="T33" i="1"/>
  <c r="D62" i="3" l="1"/>
  <c r="D65" i="3"/>
  <c r="D64" i="3"/>
  <c r="D61" i="3"/>
  <c r="D63" i="3"/>
  <c r="D60" i="1"/>
  <c r="D59" i="1"/>
  <c r="D57" i="1"/>
</calcChain>
</file>

<file path=xl/sharedStrings.xml><?xml version="1.0" encoding="utf-8"?>
<sst xmlns="http://schemas.openxmlformats.org/spreadsheetml/2006/main" count="471" uniqueCount="55">
  <si>
    <t>Area1</t>
  </si>
  <si>
    <t>groups</t>
  </si>
  <si>
    <t>Area1_J</t>
  </si>
  <si>
    <t>Area1_Tr</t>
  </si>
  <si>
    <t>Area1_Tr_J</t>
  </si>
  <si>
    <t>Area1_K</t>
  </si>
  <si>
    <t>Area1_Mz</t>
  </si>
  <si>
    <t>%</t>
  </si>
  <si>
    <t>area1_total</t>
  </si>
  <si>
    <t>Area2</t>
  </si>
  <si>
    <t>Area2_Tr</t>
  </si>
  <si>
    <t>Area2_J</t>
  </si>
  <si>
    <t>Area2_K</t>
  </si>
  <si>
    <t>Area2_Pg</t>
  </si>
  <si>
    <t>Area2_total</t>
  </si>
  <si>
    <t>Area3</t>
  </si>
  <si>
    <t>Area3_Tr</t>
  </si>
  <si>
    <t>Area3_J</t>
  </si>
  <si>
    <t>Area3_K</t>
  </si>
  <si>
    <t>Area3_Pg</t>
  </si>
  <si>
    <t>Area4</t>
  </si>
  <si>
    <t>Area4_J</t>
  </si>
  <si>
    <t>Area4_K</t>
  </si>
  <si>
    <t>Area4_Pg</t>
  </si>
  <si>
    <t>Area4_Mz</t>
  </si>
  <si>
    <t>area4_total</t>
  </si>
  <si>
    <t>Area5</t>
  </si>
  <si>
    <t>Area5_K</t>
  </si>
  <si>
    <t>Area5_Pg</t>
  </si>
  <si>
    <t>Area5_Mz</t>
  </si>
  <si>
    <t>area5_total</t>
  </si>
  <si>
    <t>All_areas</t>
  </si>
  <si>
    <t>Tr</t>
  </si>
  <si>
    <t>J</t>
  </si>
  <si>
    <t>Tr_J</t>
  </si>
  <si>
    <t>K</t>
  </si>
  <si>
    <t>Pg</t>
  </si>
  <si>
    <t>Mz</t>
  </si>
  <si>
    <t>total</t>
  </si>
  <si>
    <t>area2_total</t>
  </si>
  <si>
    <t>Area1_total</t>
  </si>
  <si>
    <t>Area4_total</t>
  </si>
  <si>
    <t>Area3_total</t>
  </si>
  <si>
    <t>Area5_total</t>
  </si>
  <si>
    <t>area3_total</t>
  </si>
  <si>
    <t>Area1_tot</t>
  </si>
  <si>
    <t>Area3_tot</t>
  </si>
  <si>
    <t>Area2_tot</t>
  </si>
  <si>
    <t>Area4_tot</t>
  </si>
  <si>
    <t>Area5_tot</t>
  </si>
  <si>
    <t>area1</t>
  </si>
  <si>
    <t>area2</t>
  </si>
  <si>
    <t>area3</t>
  </si>
  <si>
    <t>Area_J</t>
  </si>
  <si>
    <t>Area4+5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</si>
</sst>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name val="Calibri"/>
      <family val="2"/>
    </font>
    <font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2" tint="-0.89999084444715716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 tint="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2" fillId="4" borderId="1" xfId="0" applyFont="1" applyFill="1" applyBorder="1" applyAlignment="1">
      <alignment horizontal="center" vertical="top"/>
    </xf>
    <xf numFmtId="0" fontId="3" fillId="4" borderId="1" xfId="0" applyFont="1" applyFill="1" applyBorder="1" applyAlignment="1">
      <alignment horizontal="center" vertical="top"/>
    </xf>
    <xf numFmtId="0" fontId="0" fillId="3" borderId="0" xfId="0" applyFill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3" borderId="0" xfId="0" applyFont="1" applyFill="1"/>
    <xf numFmtId="0" fontId="0" fillId="3" borderId="0" xfId="0" applyFont="1" applyFill="1" applyAlignment="1">
      <alignment horizontal="center"/>
    </xf>
    <xf numFmtId="0" fontId="0" fillId="3" borderId="0" xfId="0" applyFont="1" applyFill="1" applyAlignment="1">
      <alignment horizontal="left"/>
    </xf>
    <xf numFmtId="0" fontId="3" fillId="4" borderId="2" xfId="0" applyFont="1" applyFill="1" applyBorder="1" applyAlignment="1">
      <alignment horizontal="center" vertical="top"/>
    </xf>
    <xf numFmtId="0" fontId="0" fillId="3" borderId="0" xfId="0" applyFont="1" applyFill="1" applyBorder="1" applyAlignment="1">
      <alignment horizontal="left"/>
    </xf>
    <xf numFmtId="0" fontId="0" fillId="3" borderId="0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center" vertical="top"/>
    </xf>
    <xf numFmtId="0" fontId="0" fillId="3" borderId="0" xfId="0" applyFont="1" applyFill="1" applyBorder="1"/>
    <xf numFmtId="0" fontId="0" fillId="5" borderId="0" xfId="0" applyFill="1"/>
    <xf numFmtId="0" fontId="1" fillId="4" borderId="2" xfId="0" applyFont="1" applyFill="1" applyBorder="1" applyAlignment="1">
      <alignment horizontal="center"/>
    </xf>
    <xf numFmtId="0" fontId="0" fillId="3" borderId="3" xfId="0" applyFont="1" applyFill="1" applyBorder="1"/>
    <xf numFmtId="0" fontId="0" fillId="3" borderId="3" xfId="0" applyFont="1" applyFill="1" applyBorder="1" applyAlignment="1"/>
    <xf numFmtId="0" fontId="0" fillId="3" borderId="0" xfId="0" applyFill="1" applyAlignment="1">
      <alignment horizontal="left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2FAB3-749B-42AE-A5DF-A65E9F55F37B}">
  <dimension ref="A1:AB50"/>
  <sheetViews>
    <sheetView topLeftCell="D1" zoomScaleNormal="100" workbookViewId="0">
      <selection activeCell="AA26" sqref="AA26"/>
    </sheetView>
  </sheetViews>
  <sheetFormatPr defaultRowHeight="14.4" x14ac:dyDescent="0.3"/>
  <cols>
    <col min="4" max="4" width="6.33203125" customWidth="1"/>
    <col min="6" max="6" width="10.109375" bestFit="1" customWidth="1"/>
    <col min="8" max="8" width="6" customWidth="1"/>
    <col min="12" max="12" width="5.88671875" customWidth="1"/>
    <col min="16" max="16" width="5.77734375" customWidth="1"/>
    <col min="18" max="18" width="9.21875" bestFit="1" customWidth="1"/>
    <col min="19" max="19" width="8.88671875" customWidth="1"/>
    <col min="20" max="20" width="6.109375" customWidth="1"/>
  </cols>
  <sheetData>
    <row r="1" spans="1:24" x14ac:dyDescent="0.3">
      <c r="A1" t="s">
        <v>50</v>
      </c>
    </row>
    <row r="2" spans="1:24" x14ac:dyDescent="0.3">
      <c r="B2" s="3" t="s">
        <v>3</v>
      </c>
      <c r="C2" s="14" t="s">
        <v>1</v>
      </c>
      <c r="D2" s="13" t="s">
        <v>7</v>
      </c>
      <c r="F2" s="3" t="s">
        <v>4</v>
      </c>
      <c r="G2" s="14" t="s">
        <v>1</v>
      </c>
      <c r="H2" s="13" t="s">
        <v>7</v>
      </c>
      <c r="J2" s="3" t="s">
        <v>2</v>
      </c>
      <c r="K2" s="14" t="s">
        <v>1</v>
      </c>
      <c r="L2" s="13" t="s">
        <v>7</v>
      </c>
      <c r="N2" s="3" t="s">
        <v>5</v>
      </c>
      <c r="O2" s="14" t="s">
        <v>1</v>
      </c>
      <c r="P2" s="13" t="s">
        <v>7</v>
      </c>
      <c r="R2" s="3" t="s">
        <v>6</v>
      </c>
      <c r="S2" s="14" t="s">
        <v>1</v>
      </c>
      <c r="T2" s="13" t="s">
        <v>7</v>
      </c>
      <c r="V2" s="3" t="s">
        <v>45</v>
      </c>
      <c r="W2" s="13" t="s">
        <v>1</v>
      </c>
      <c r="X2" s="13" t="s">
        <v>7</v>
      </c>
    </row>
    <row r="3" spans="1:24" x14ac:dyDescent="0.3">
      <c r="B3" s="4">
        <v>0</v>
      </c>
      <c r="C3">
        <v>253</v>
      </c>
      <c r="D3">
        <f>C3/$C$5*100</f>
        <v>53.944562899786789</v>
      </c>
      <c r="F3" s="4">
        <v>0</v>
      </c>
      <c r="G3">
        <v>234</v>
      </c>
      <c r="H3">
        <f>G3/$G$5*100</f>
        <v>78.523489932885909</v>
      </c>
      <c r="J3" s="4">
        <v>0</v>
      </c>
      <c r="K3">
        <v>430</v>
      </c>
      <c r="L3">
        <f>K3/$K$5*100</f>
        <v>68.253968253968253</v>
      </c>
      <c r="N3" s="5">
        <v>0</v>
      </c>
      <c r="O3">
        <v>3</v>
      </c>
      <c r="P3">
        <v>100</v>
      </c>
      <c r="R3" s="4">
        <v>0</v>
      </c>
      <c r="S3">
        <v>37</v>
      </c>
      <c r="T3">
        <f>S3/$S$5*100</f>
        <v>64.912280701754383</v>
      </c>
      <c r="V3" s="7">
        <v>0</v>
      </c>
      <c r="W3">
        <f>C3+G3+K3+O3+S3</f>
        <v>957</v>
      </c>
      <c r="X3">
        <f>W3/$W$5*100</f>
        <v>65.682910089224436</v>
      </c>
    </row>
    <row r="4" spans="1:24" x14ac:dyDescent="0.3">
      <c r="B4" s="4">
        <v>1</v>
      </c>
      <c r="C4">
        <v>216</v>
      </c>
      <c r="D4">
        <f t="shared" ref="D4:D5" si="0">C4/$C$5*100</f>
        <v>46.055437100213219</v>
      </c>
      <c r="F4" s="4">
        <v>1</v>
      </c>
      <c r="G4">
        <v>64</v>
      </c>
      <c r="H4">
        <f t="shared" ref="H4:H5" si="1">G4/$G$5*100</f>
        <v>21.476510067114095</v>
      </c>
      <c r="J4" s="4">
        <v>1</v>
      </c>
      <c r="K4">
        <v>200</v>
      </c>
      <c r="L4">
        <f t="shared" ref="L4:L5" si="2">K4/$K$5*100</f>
        <v>31.746031746031743</v>
      </c>
      <c r="N4" s="7">
        <v>1</v>
      </c>
      <c r="O4">
        <v>0</v>
      </c>
      <c r="P4">
        <v>0</v>
      </c>
      <c r="R4" s="4">
        <v>1</v>
      </c>
      <c r="S4">
        <v>20</v>
      </c>
      <c r="T4">
        <f t="shared" ref="T4:T5" si="3">S4/$S$5*100</f>
        <v>35.087719298245609</v>
      </c>
      <c r="V4" s="7">
        <v>1</v>
      </c>
      <c r="W4">
        <f t="shared" ref="W4:W5" si="4">C4+G4+K4+O4+S4</f>
        <v>500</v>
      </c>
      <c r="X4">
        <f t="shared" ref="X4:X5" si="5">W4/$W$5*100</f>
        <v>34.317089910775564</v>
      </c>
    </row>
    <row r="5" spans="1:24" x14ac:dyDescent="0.3">
      <c r="C5" s="1">
        <f>SUM(C3:C4)</f>
        <v>469</v>
      </c>
      <c r="D5">
        <f t="shared" si="0"/>
        <v>100</v>
      </c>
      <c r="G5" s="1">
        <f>SUM(G3:G4)</f>
        <v>298</v>
      </c>
      <c r="H5">
        <f t="shared" si="1"/>
        <v>100</v>
      </c>
      <c r="K5" s="1">
        <f>SUM(K3:K4)</f>
        <v>630</v>
      </c>
      <c r="L5">
        <f t="shared" si="2"/>
        <v>100</v>
      </c>
      <c r="O5">
        <v>3</v>
      </c>
      <c r="P5">
        <v>100</v>
      </c>
      <c r="S5" s="1">
        <f>SUM(S3:S4)</f>
        <v>57</v>
      </c>
      <c r="T5">
        <f t="shared" si="3"/>
        <v>100</v>
      </c>
      <c r="W5">
        <f t="shared" si="4"/>
        <v>1457</v>
      </c>
      <c r="X5">
        <f t="shared" si="5"/>
        <v>100</v>
      </c>
    </row>
    <row r="7" spans="1:24" s="16" customFormat="1" x14ac:dyDescent="0.3"/>
    <row r="8" spans="1:24" x14ac:dyDescent="0.3">
      <c r="A8" t="s">
        <v>51</v>
      </c>
    </row>
    <row r="9" spans="1:24" x14ac:dyDescent="0.3">
      <c r="B9" s="3" t="s">
        <v>10</v>
      </c>
      <c r="C9" s="14" t="s">
        <v>1</v>
      </c>
      <c r="D9" s="13" t="s">
        <v>7</v>
      </c>
      <c r="F9" s="3" t="s">
        <v>11</v>
      </c>
      <c r="G9" s="14" t="s">
        <v>1</v>
      </c>
      <c r="H9" s="13" t="s">
        <v>7</v>
      </c>
      <c r="J9" s="3" t="s">
        <v>12</v>
      </c>
      <c r="K9" s="14" t="s">
        <v>1</v>
      </c>
      <c r="L9" s="13" t="s">
        <v>7</v>
      </c>
      <c r="N9" s="3" t="s">
        <v>13</v>
      </c>
      <c r="O9" s="14" t="s">
        <v>1</v>
      </c>
      <c r="P9" s="13" t="s">
        <v>7</v>
      </c>
      <c r="V9" s="3" t="s">
        <v>47</v>
      </c>
      <c r="W9" s="13" t="s">
        <v>1</v>
      </c>
      <c r="X9" s="13" t="s">
        <v>7</v>
      </c>
    </row>
    <row r="10" spans="1:24" x14ac:dyDescent="0.3">
      <c r="B10" s="5">
        <v>0</v>
      </c>
      <c r="C10">
        <v>1</v>
      </c>
      <c r="D10">
        <v>100</v>
      </c>
      <c r="F10" s="4">
        <v>0</v>
      </c>
      <c r="G10">
        <v>5</v>
      </c>
      <c r="H10">
        <f>G10/$G$12*100</f>
        <v>71.428571428571431</v>
      </c>
      <c r="J10" s="4">
        <v>0</v>
      </c>
      <c r="K10">
        <v>406</v>
      </c>
      <c r="L10">
        <f>K10/$K$12*100</f>
        <v>56.783216783216787</v>
      </c>
      <c r="N10" s="4">
        <v>0</v>
      </c>
      <c r="O10">
        <v>178</v>
      </c>
      <c r="P10">
        <f>O10/$O$12*100</f>
        <v>56.507936507936506</v>
      </c>
      <c r="V10" s="7">
        <v>0</v>
      </c>
      <c r="W10">
        <f>C10+G10+K10+O10</f>
        <v>590</v>
      </c>
      <c r="X10">
        <f>W10/$W$12*100</f>
        <v>56.840077071290942</v>
      </c>
    </row>
    <row r="11" spans="1:24" x14ac:dyDescent="0.3">
      <c r="B11" s="7">
        <v>1</v>
      </c>
      <c r="C11">
        <v>0</v>
      </c>
      <c r="D11">
        <v>0</v>
      </c>
      <c r="F11" s="4">
        <v>1</v>
      </c>
      <c r="G11">
        <v>2</v>
      </c>
      <c r="H11">
        <f t="shared" ref="H11:H12" si="6">G11/$G$12*100</f>
        <v>28.571428571428569</v>
      </c>
      <c r="J11" s="4">
        <v>1</v>
      </c>
      <c r="K11">
        <v>309</v>
      </c>
      <c r="L11">
        <f t="shared" ref="L11:L12" si="7">K11/$K$12*100</f>
        <v>43.216783216783213</v>
      </c>
      <c r="N11" s="4">
        <v>1</v>
      </c>
      <c r="O11">
        <v>137</v>
      </c>
      <c r="P11">
        <f t="shared" ref="P11:P12" si="8">O11/$O$12*100</f>
        <v>43.492063492063494</v>
      </c>
      <c r="V11" s="7">
        <v>1</v>
      </c>
      <c r="W11">
        <f t="shared" ref="W11:W12" si="9">C11+G11+K11+O11</f>
        <v>448</v>
      </c>
      <c r="X11">
        <f t="shared" ref="X11:X12" si="10">W11/$W$12*100</f>
        <v>43.159922928709058</v>
      </c>
    </row>
    <row r="12" spans="1:24" x14ac:dyDescent="0.3">
      <c r="C12">
        <v>1</v>
      </c>
      <c r="D12">
        <v>100</v>
      </c>
      <c r="G12">
        <v>7</v>
      </c>
      <c r="H12">
        <f t="shared" si="6"/>
        <v>100</v>
      </c>
      <c r="K12" s="1">
        <f>SUM(K10:K11)</f>
        <v>715</v>
      </c>
      <c r="L12">
        <f t="shared" si="7"/>
        <v>100</v>
      </c>
      <c r="O12" s="1">
        <f>SUM(O10:O11)</f>
        <v>315</v>
      </c>
      <c r="P12">
        <f t="shared" si="8"/>
        <v>100</v>
      </c>
      <c r="W12">
        <f t="shared" si="9"/>
        <v>1038</v>
      </c>
      <c r="X12">
        <f t="shared" si="10"/>
        <v>100</v>
      </c>
    </row>
    <row r="14" spans="1:24" s="16" customFormat="1" x14ac:dyDescent="0.3"/>
    <row r="15" spans="1:24" x14ac:dyDescent="0.3">
      <c r="A15" t="s">
        <v>52</v>
      </c>
    </row>
    <row r="16" spans="1:24" x14ac:dyDescent="0.3">
      <c r="B16" s="3" t="s">
        <v>16</v>
      </c>
      <c r="C16" s="14" t="s">
        <v>1</v>
      </c>
      <c r="D16" s="13" t="s">
        <v>7</v>
      </c>
      <c r="F16" s="3" t="s">
        <v>53</v>
      </c>
      <c r="G16" s="14" t="s">
        <v>1</v>
      </c>
      <c r="H16" s="13" t="s">
        <v>7</v>
      </c>
      <c r="J16" s="3" t="s">
        <v>18</v>
      </c>
      <c r="K16" s="14" t="s">
        <v>1</v>
      </c>
      <c r="L16" s="13" t="s">
        <v>7</v>
      </c>
      <c r="N16" s="3" t="s">
        <v>19</v>
      </c>
      <c r="O16" s="14" t="s">
        <v>1</v>
      </c>
      <c r="P16" s="13" t="s">
        <v>7</v>
      </c>
      <c r="V16" s="3" t="s">
        <v>46</v>
      </c>
      <c r="W16" s="13" t="s">
        <v>1</v>
      </c>
      <c r="X16" s="13" t="s">
        <v>7</v>
      </c>
    </row>
    <row r="17" spans="1:24" x14ac:dyDescent="0.3">
      <c r="B17" s="5">
        <v>0</v>
      </c>
      <c r="C17">
        <v>1</v>
      </c>
      <c r="D17">
        <v>100</v>
      </c>
      <c r="F17" s="4">
        <v>0</v>
      </c>
      <c r="G17">
        <v>57</v>
      </c>
      <c r="H17">
        <f>G17/$G$19*100</f>
        <v>57.575757575757578</v>
      </c>
      <c r="J17" s="4">
        <v>0</v>
      </c>
      <c r="K17">
        <v>513</v>
      </c>
      <c r="L17">
        <f>K17/$K$19*100</f>
        <v>51.197604790419163</v>
      </c>
      <c r="N17" s="4">
        <v>0</v>
      </c>
      <c r="O17">
        <v>6</v>
      </c>
      <c r="P17">
        <f>O17/$O$19*100</f>
        <v>85.714285714285708</v>
      </c>
      <c r="V17" s="7">
        <v>0</v>
      </c>
      <c r="W17">
        <f>C17+G17+K17+O17</f>
        <v>577</v>
      </c>
      <c r="X17">
        <f>W17/$W$19*100</f>
        <v>52.028854824165919</v>
      </c>
    </row>
    <row r="18" spans="1:24" x14ac:dyDescent="0.3">
      <c r="B18" s="7">
        <v>1</v>
      </c>
      <c r="C18">
        <v>0</v>
      </c>
      <c r="D18">
        <v>0</v>
      </c>
      <c r="F18" s="4">
        <v>1</v>
      </c>
      <c r="G18">
        <v>42</v>
      </c>
      <c r="H18">
        <f t="shared" ref="H18:H19" si="11">G18/$G$19*100</f>
        <v>42.424242424242422</v>
      </c>
      <c r="J18" s="4">
        <v>1</v>
      </c>
      <c r="K18">
        <v>489</v>
      </c>
      <c r="L18">
        <f t="shared" ref="L18:L19" si="12">K18/$K$19*100</f>
        <v>48.802395209580837</v>
      </c>
      <c r="N18" s="4">
        <v>1</v>
      </c>
      <c r="O18">
        <v>1</v>
      </c>
      <c r="P18">
        <f t="shared" ref="P18:P19" si="13">O18/$O$19*100</f>
        <v>14.285714285714285</v>
      </c>
      <c r="V18" s="7">
        <v>1</v>
      </c>
      <c r="W18">
        <f t="shared" ref="W18:W19" si="14">C18+G18+K18+O18</f>
        <v>532</v>
      </c>
      <c r="X18">
        <f t="shared" ref="X18:X19" si="15">W18/$W$19*100</f>
        <v>47.971145175834081</v>
      </c>
    </row>
    <row r="19" spans="1:24" x14ac:dyDescent="0.3">
      <c r="C19">
        <v>1</v>
      </c>
      <c r="D19">
        <v>100</v>
      </c>
      <c r="G19" s="1">
        <f>SUM(G17:G18)</f>
        <v>99</v>
      </c>
      <c r="H19">
        <f t="shared" si="11"/>
        <v>100</v>
      </c>
      <c r="K19" s="1">
        <f>SUM(K17:K18)</f>
        <v>1002</v>
      </c>
      <c r="L19">
        <f t="shared" si="12"/>
        <v>100</v>
      </c>
      <c r="O19" s="1">
        <f>SUM(O17:O18)</f>
        <v>7</v>
      </c>
      <c r="P19">
        <f t="shared" si="13"/>
        <v>100</v>
      </c>
      <c r="W19">
        <f t="shared" si="14"/>
        <v>1109</v>
      </c>
      <c r="X19">
        <f t="shared" si="15"/>
        <v>100</v>
      </c>
    </row>
    <row r="22" spans="1:24" s="16" customFormat="1" x14ac:dyDescent="0.3"/>
    <row r="23" spans="1:24" x14ac:dyDescent="0.3">
      <c r="A23" t="s">
        <v>20</v>
      </c>
    </row>
    <row r="24" spans="1:24" x14ac:dyDescent="0.3">
      <c r="B24" s="3" t="s">
        <v>21</v>
      </c>
      <c r="C24" s="14" t="s">
        <v>1</v>
      </c>
      <c r="D24" s="13" t="s">
        <v>7</v>
      </c>
      <c r="F24" s="3" t="s">
        <v>22</v>
      </c>
      <c r="G24" s="14" t="s">
        <v>1</v>
      </c>
      <c r="H24" s="13" t="s">
        <v>7</v>
      </c>
      <c r="J24" s="3" t="s">
        <v>23</v>
      </c>
      <c r="K24" s="14" t="s">
        <v>1</v>
      </c>
      <c r="L24" s="13" t="s">
        <v>7</v>
      </c>
      <c r="N24" s="3" t="s">
        <v>24</v>
      </c>
      <c r="O24" s="14" t="s">
        <v>1</v>
      </c>
      <c r="P24" s="13" t="s">
        <v>7</v>
      </c>
      <c r="V24" s="3" t="s">
        <v>48</v>
      </c>
      <c r="W24" s="13" t="s">
        <v>1</v>
      </c>
      <c r="X24" s="13" t="s">
        <v>7</v>
      </c>
    </row>
    <row r="25" spans="1:24" x14ac:dyDescent="0.3">
      <c r="B25" s="7">
        <v>0</v>
      </c>
      <c r="C25">
        <v>0</v>
      </c>
      <c r="D25">
        <v>0</v>
      </c>
      <c r="F25" s="4">
        <v>0</v>
      </c>
      <c r="G25">
        <v>207</v>
      </c>
      <c r="H25">
        <f>G25/$G$27*100</f>
        <v>46.412556053811663</v>
      </c>
      <c r="J25" s="4">
        <v>0</v>
      </c>
      <c r="K25">
        <v>1</v>
      </c>
      <c r="L25">
        <v>33.33</v>
      </c>
      <c r="N25" s="4">
        <v>0</v>
      </c>
      <c r="O25">
        <v>8</v>
      </c>
      <c r="P25">
        <f>O25/$O$27*100</f>
        <v>53.333333333333336</v>
      </c>
      <c r="V25" s="7">
        <v>0</v>
      </c>
      <c r="W25">
        <f>C25+G25+K25+O25</f>
        <v>216</v>
      </c>
      <c r="X25">
        <f>W25/$W$27*100</f>
        <v>46.451612903225808</v>
      </c>
    </row>
    <row r="26" spans="1:24" x14ac:dyDescent="0.3">
      <c r="B26" s="5">
        <v>1</v>
      </c>
      <c r="C26">
        <v>1</v>
      </c>
      <c r="D26">
        <v>100</v>
      </c>
      <c r="F26" s="4">
        <v>1</v>
      </c>
      <c r="G26">
        <v>239</v>
      </c>
      <c r="H26">
        <f t="shared" ref="H26:H27" si="16">G26/$G$27*100</f>
        <v>53.587443946188337</v>
      </c>
      <c r="J26" s="4">
        <v>1</v>
      </c>
      <c r="K26">
        <v>2</v>
      </c>
      <c r="L26">
        <v>66.67</v>
      </c>
      <c r="N26" s="4">
        <v>1</v>
      </c>
      <c r="O26">
        <v>7</v>
      </c>
      <c r="P26">
        <f t="shared" ref="P26:P27" si="17">O26/$O$27*100</f>
        <v>46.666666666666664</v>
      </c>
      <c r="V26" s="7">
        <v>1</v>
      </c>
      <c r="W26">
        <f t="shared" ref="W26:W27" si="18">C26+G26+K26+O26</f>
        <v>249</v>
      </c>
      <c r="X26">
        <f t="shared" ref="X26:X27" si="19">W26/$W$27*100</f>
        <v>53.548387096774199</v>
      </c>
    </row>
    <row r="27" spans="1:24" x14ac:dyDescent="0.3">
      <c r="C27">
        <v>1</v>
      </c>
      <c r="D27">
        <v>100</v>
      </c>
      <c r="G27" s="1">
        <f>SUM(G25:G26)</f>
        <v>446</v>
      </c>
      <c r="H27">
        <f t="shared" si="16"/>
        <v>100</v>
      </c>
      <c r="K27">
        <v>3</v>
      </c>
      <c r="L27">
        <v>100</v>
      </c>
      <c r="O27" s="1">
        <f>SUM(O25:O26)</f>
        <v>15</v>
      </c>
      <c r="P27">
        <f t="shared" si="17"/>
        <v>100</v>
      </c>
      <c r="W27">
        <f t="shared" si="18"/>
        <v>465</v>
      </c>
      <c r="X27">
        <f t="shared" si="19"/>
        <v>100</v>
      </c>
    </row>
    <row r="30" spans="1:24" s="16" customFormat="1" x14ac:dyDescent="0.3"/>
    <row r="31" spans="1:24" x14ac:dyDescent="0.3">
      <c r="A31" t="s">
        <v>26</v>
      </c>
    </row>
    <row r="32" spans="1:24" x14ac:dyDescent="0.3">
      <c r="B32" s="3" t="s">
        <v>27</v>
      </c>
      <c r="C32" s="14" t="s">
        <v>1</v>
      </c>
      <c r="D32" s="13" t="s">
        <v>7</v>
      </c>
      <c r="F32" s="3" t="s">
        <v>28</v>
      </c>
      <c r="G32" s="14" t="s">
        <v>1</v>
      </c>
      <c r="H32" s="13" t="s">
        <v>7</v>
      </c>
      <c r="J32" s="3" t="s">
        <v>29</v>
      </c>
      <c r="K32" s="14" t="s">
        <v>1</v>
      </c>
      <c r="L32" s="13" t="s">
        <v>7</v>
      </c>
      <c r="V32" s="3" t="s">
        <v>49</v>
      </c>
      <c r="W32" s="13" t="s">
        <v>1</v>
      </c>
      <c r="X32" s="13" t="s">
        <v>7</v>
      </c>
    </row>
    <row r="33" spans="1:28" x14ac:dyDescent="0.3">
      <c r="B33" s="4">
        <v>0</v>
      </c>
      <c r="C33">
        <v>97</v>
      </c>
      <c r="D33">
        <f>C33/$C$35*100</f>
        <v>59.146341463414629</v>
      </c>
      <c r="F33" s="4">
        <v>0</v>
      </c>
      <c r="G33">
        <v>11</v>
      </c>
      <c r="H33">
        <f>G33/$G$35*100</f>
        <v>84.615384615384613</v>
      </c>
      <c r="J33" s="4">
        <v>0</v>
      </c>
      <c r="K33">
        <v>1</v>
      </c>
      <c r="L33">
        <v>50</v>
      </c>
      <c r="V33" s="7">
        <v>0</v>
      </c>
      <c r="W33">
        <f>C33+G33+K33</f>
        <v>109</v>
      </c>
      <c r="X33">
        <f>W33/$W$35*100</f>
        <v>60.893854748603346</v>
      </c>
    </row>
    <row r="34" spans="1:28" x14ac:dyDescent="0.3">
      <c r="B34" s="4">
        <v>1</v>
      </c>
      <c r="C34">
        <v>67</v>
      </c>
      <c r="D34">
        <f t="shared" ref="D34:D35" si="20">C34/$C$35*100</f>
        <v>40.853658536585364</v>
      </c>
      <c r="F34" s="4">
        <v>1</v>
      </c>
      <c r="G34">
        <v>2</v>
      </c>
      <c r="H34">
        <f t="shared" ref="H34:H35" si="21">G34/$G$35*100</f>
        <v>15.384615384615385</v>
      </c>
      <c r="J34" s="4">
        <v>1</v>
      </c>
      <c r="K34">
        <v>1</v>
      </c>
      <c r="L34">
        <v>50</v>
      </c>
      <c r="V34" s="7">
        <v>1</v>
      </c>
      <c r="W34">
        <f t="shared" ref="W34:W35" si="22">C34+G34+K34</f>
        <v>70</v>
      </c>
      <c r="X34">
        <f t="shared" ref="X34:X35" si="23">W34/$W$35*100</f>
        <v>39.106145251396647</v>
      </c>
    </row>
    <row r="35" spans="1:28" x14ac:dyDescent="0.3">
      <c r="C35" s="1">
        <f>SUM(C33:C34)</f>
        <v>164</v>
      </c>
      <c r="D35">
        <f t="shared" si="20"/>
        <v>100</v>
      </c>
      <c r="G35" s="1">
        <f>SUM(G33:G34)</f>
        <v>13</v>
      </c>
      <c r="H35">
        <f t="shared" si="21"/>
        <v>100</v>
      </c>
      <c r="K35">
        <v>2</v>
      </c>
      <c r="L35">
        <v>100</v>
      </c>
      <c r="W35">
        <f t="shared" si="22"/>
        <v>179</v>
      </c>
      <c r="X35">
        <f t="shared" si="23"/>
        <v>100</v>
      </c>
    </row>
    <row r="38" spans="1:28" s="16" customFormat="1" x14ac:dyDescent="0.3"/>
    <row r="39" spans="1:28" x14ac:dyDescent="0.3">
      <c r="A39" t="s">
        <v>31</v>
      </c>
    </row>
    <row r="40" spans="1:28" x14ac:dyDescent="0.3">
      <c r="B40" s="3" t="s">
        <v>32</v>
      </c>
      <c r="C40" s="6" t="s">
        <v>1</v>
      </c>
      <c r="D40" s="9" t="s">
        <v>7</v>
      </c>
      <c r="F40" s="3" t="s">
        <v>34</v>
      </c>
      <c r="G40" s="6" t="s">
        <v>1</v>
      </c>
      <c r="H40" s="9" t="s">
        <v>7</v>
      </c>
      <c r="J40" s="3" t="s">
        <v>33</v>
      </c>
      <c r="K40" s="6" t="s">
        <v>1</v>
      </c>
      <c r="L40" s="9" t="s">
        <v>7</v>
      </c>
      <c r="N40" s="3" t="s">
        <v>35</v>
      </c>
      <c r="O40" s="6" t="s">
        <v>1</v>
      </c>
      <c r="P40" s="9" t="s">
        <v>7</v>
      </c>
      <c r="R40" s="3" t="s">
        <v>36</v>
      </c>
      <c r="S40" s="6" t="s">
        <v>1</v>
      </c>
      <c r="T40" s="9" t="s">
        <v>7</v>
      </c>
      <c r="V40" s="3" t="s">
        <v>37</v>
      </c>
      <c r="W40" s="6" t="s">
        <v>1</v>
      </c>
      <c r="X40" s="9" t="s">
        <v>7</v>
      </c>
    </row>
    <row r="41" spans="1:28" x14ac:dyDescent="0.3">
      <c r="B41" s="7">
        <v>0</v>
      </c>
      <c r="C41">
        <f>C3+C10+C17</f>
        <v>255</v>
      </c>
      <c r="D41">
        <f>C41/$C$43*100</f>
        <v>54.140127388535028</v>
      </c>
      <c r="F41" s="4">
        <v>0</v>
      </c>
      <c r="G41">
        <v>234</v>
      </c>
      <c r="H41">
        <f>G41/$G$5*100</f>
        <v>78.523489932885909</v>
      </c>
      <c r="J41" s="7">
        <v>0</v>
      </c>
      <c r="K41">
        <f>K3+G10+G17+C25</f>
        <v>492</v>
      </c>
      <c r="L41">
        <f>K41/$K$43*100</f>
        <v>66.757123473541384</v>
      </c>
      <c r="N41" s="7">
        <v>0</v>
      </c>
      <c r="O41">
        <f>O3+K10+K17+G25+C33</f>
        <v>1226</v>
      </c>
      <c r="P41">
        <f>O41/$O$43*100</f>
        <v>52.618025751072963</v>
      </c>
      <c r="R41" s="7">
        <v>0</v>
      </c>
      <c r="S41">
        <f>O10+O17+K25+G33</f>
        <v>196</v>
      </c>
      <c r="T41">
        <f>S41/$S$43*100</f>
        <v>57.988165680473372</v>
      </c>
      <c r="V41" s="7">
        <v>0</v>
      </c>
      <c r="W41">
        <f>S3+O25+K33</f>
        <v>46</v>
      </c>
      <c r="X41">
        <f>W41/$W$43*100</f>
        <v>62.162162162162161</v>
      </c>
    </row>
    <row r="42" spans="1:28" x14ac:dyDescent="0.3">
      <c r="B42" s="7">
        <v>1</v>
      </c>
      <c r="C42">
        <f t="shared" ref="C42:C43" si="24">C4+C11+C18</f>
        <v>216</v>
      </c>
      <c r="D42">
        <f t="shared" ref="D42:D43" si="25">C42/$C$43*100</f>
        <v>45.859872611464972</v>
      </c>
      <c r="F42" s="4">
        <v>1</v>
      </c>
      <c r="G42">
        <v>64</v>
      </c>
      <c r="H42">
        <f t="shared" ref="H42:H43" si="26">G42/$G$5*100</f>
        <v>21.476510067114095</v>
      </c>
      <c r="J42" s="7">
        <v>1</v>
      </c>
      <c r="K42">
        <f t="shared" ref="K42:K43" si="27">K4+G11+G18+C26</f>
        <v>245</v>
      </c>
      <c r="L42">
        <f t="shared" ref="L42:L43" si="28">K42/$K$43*100</f>
        <v>33.242876526458616</v>
      </c>
      <c r="N42" s="7">
        <v>1</v>
      </c>
      <c r="O42">
        <f t="shared" ref="O42:O43" si="29">O4+K11+K18+G26+C34</f>
        <v>1104</v>
      </c>
      <c r="P42">
        <f t="shared" ref="P42:P43" si="30">O42/$O$43*100</f>
        <v>47.381974248927037</v>
      </c>
      <c r="R42" s="7">
        <v>1</v>
      </c>
      <c r="S42">
        <f t="shared" ref="S42:S43" si="31">O11+O18+K26+G34</f>
        <v>142</v>
      </c>
      <c r="T42">
        <f t="shared" ref="T42:T43" si="32">S42/$S$43*100</f>
        <v>42.011834319526628</v>
      </c>
      <c r="V42" s="7">
        <v>1</v>
      </c>
      <c r="W42">
        <f>S4+O26+K34</f>
        <v>28</v>
      </c>
      <c r="X42">
        <f t="shared" ref="X42:X43" si="33">W42/$W$43*100</f>
        <v>37.837837837837839</v>
      </c>
    </row>
    <row r="43" spans="1:28" x14ac:dyDescent="0.3">
      <c r="C43">
        <f t="shared" si="24"/>
        <v>471</v>
      </c>
      <c r="D43">
        <f t="shared" si="25"/>
        <v>100</v>
      </c>
      <c r="G43" s="1">
        <f>SUM(G41:G42)</f>
        <v>298</v>
      </c>
      <c r="H43">
        <f t="shared" si="26"/>
        <v>100</v>
      </c>
      <c r="K43">
        <f t="shared" si="27"/>
        <v>737</v>
      </c>
      <c r="L43">
        <f t="shared" si="28"/>
        <v>100</v>
      </c>
      <c r="O43">
        <f t="shared" si="29"/>
        <v>2330</v>
      </c>
      <c r="P43">
        <f t="shared" si="30"/>
        <v>100</v>
      </c>
      <c r="S43">
        <f t="shared" si="31"/>
        <v>338</v>
      </c>
      <c r="T43">
        <f t="shared" si="32"/>
        <v>100</v>
      </c>
      <c r="W43">
        <f>S5+O27+K35</f>
        <v>74</v>
      </c>
      <c r="X43">
        <f t="shared" si="33"/>
        <v>100</v>
      </c>
    </row>
    <row r="47" spans="1:28" x14ac:dyDescent="0.3">
      <c r="B47" s="3" t="s">
        <v>38</v>
      </c>
      <c r="C47" s="6" t="s">
        <v>1</v>
      </c>
      <c r="D47" s="9" t="s">
        <v>7</v>
      </c>
      <c r="F47" s="3" t="s">
        <v>45</v>
      </c>
      <c r="G47" s="6" t="s">
        <v>1</v>
      </c>
      <c r="H47" s="9" t="s">
        <v>7</v>
      </c>
      <c r="J47" s="3" t="s">
        <v>47</v>
      </c>
      <c r="K47" s="6" t="s">
        <v>1</v>
      </c>
      <c r="L47" s="9" t="s">
        <v>7</v>
      </c>
      <c r="N47" s="3" t="s">
        <v>46</v>
      </c>
      <c r="O47" s="6" t="s">
        <v>1</v>
      </c>
      <c r="P47" s="9" t="s">
        <v>7</v>
      </c>
      <c r="R47" s="3" t="s">
        <v>48</v>
      </c>
      <c r="S47" s="6" t="s">
        <v>1</v>
      </c>
      <c r="T47" s="9" t="s">
        <v>7</v>
      </c>
      <c r="V47" s="3" t="s">
        <v>49</v>
      </c>
      <c r="W47" s="6" t="s">
        <v>1</v>
      </c>
      <c r="X47" s="9" t="s">
        <v>7</v>
      </c>
      <c r="Z47" s="20" t="s">
        <v>54</v>
      </c>
      <c r="AA47" s="6" t="s">
        <v>1</v>
      </c>
      <c r="AB47" s="6" t="s">
        <v>7</v>
      </c>
    </row>
    <row r="48" spans="1:28" x14ac:dyDescent="0.3">
      <c r="B48" s="7">
        <v>0</v>
      </c>
      <c r="C48">
        <f>G48+K48+O48+S48+W48</f>
        <v>2449</v>
      </c>
      <c r="D48">
        <f>C48/$C$50*100</f>
        <v>57.650659133709979</v>
      </c>
      <c r="F48" s="7">
        <v>0</v>
      </c>
      <c r="G48">
        <v>957</v>
      </c>
      <c r="H48">
        <v>65.682910089224436</v>
      </c>
      <c r="J48" s="7">
        <v>0</v>
      </c>
      <c r="K48">
        <v>590</v>
      </c>
      <c r="L48">
        <v>56.840077071290942</v>
      </c>
      <c r="N48" s="7">
        <v>0</v>
      </c>
      <c r="O48">
        <v>577</v>
      </c>
      <c r="P48">
        <v>52.028854824165919</v>
      </c>
      <c r="R48" s="7">
        <v>0</v>
      </c>
      <c r="S48">
        <v>216</v>
      </c>
      <c r="T48">
        <v>46.451612903225808</v>
      </c>
      <c r="V48" s="7">
        <v>0</v>
      </c>
      <c r="W48">
        <v>109</v>
      </c>
      <c r="X48">
        <v>60.893854748603346</v>
      </c>
      <c r="Z48" s="7">
        <v>0</v>
      </c>
      <c r="AA48">
        <f>S48+W48</f>
        <v>325</v>
      </c>
      <c r="AB48">
        <f>AA48/$AA$50*100</f>
        <v>50.465838509316775</v>
      </c>
    </row>
    <row r="49" spans="2:28" x14ac:dyDescent="0.3">
      <c r="B49" s="7">
        <v>1</v>
      </c>
      <c r="C49">
        <f t="shared" ref="C49:C50" si="34">G49+K49+O49+S49+W49</f>
        <v>1799</v>
      </c>
      <c r="D49">
        <f t="shared" ref="D49:D50" si="35">C49/$C$50*100</f>
        <v>42.349340866290021</v>
      </c>
      <c r="F49" s="7">
        <v>1</v>
      </c>
      <c r="G49">
        <v>500</v>
      </c>
      <c r="H49">
        <v>34.317089910775564</v>
      </c>
      <c r="J49" s="7">
        <v>1</v>
      </c>
      <c r="K49">
        <v>448</v>
      </c>
      <c r="L49">
        <v>43.159922928709058</v>
      </c>
      <c r="N49" s="7">
        <v>1</v>
      </c>
      <c r="O49">
        <v>532</v>
      </c>
      <c r="P49">
        <v>47.971145175834081</v>
      </c>
      <c r="R49" s="7">
        <v>1</v>
      </c>
      <c r="S49">
        <v>249</v>
      </c>
      <c r="T49">
        <v>53.548387096774199</v>
      </c>
      <c r="V49" s="7">
        <v>1</v>
      </c>
      <c r="W49">
        <v>70</v>
      </c>
      <c r="X49">
        <v>39.106145251396647</v>
      </c>
      <c r="Z49" s="7">
        <v>1</v>
      </c>
      <c r="AA49">
        <f t="shared" ref="AA49:AA50" si="36">S49+W49</f>
        <v>319</v>
      </c>
      <c r="AB49">
        <f t="shared" ref="AB49:AB50" si="37">AA49/$AA$50*100</f>
        <v>49.534161490683232</v>
      </c>
    </row>
    <row r="50" spans="2:28" x14ac:dyDescent="0.3">
      <c r="C50">
        <f t="shared" si="34"/>
        <v>4248</v>
      </c>
      <c r="D50">
        <f t="shared" si="35"/>
        <v>100</v>
      </c>
      <c r="G50">
        <v>1457</v>
      </c>
      <c r="H50">
        <v>100</v>
      </c>
      <c r="K50">
        <v>1038</v>
      </c>
      <c r="L50">
        <v>100</v>
      </c>
      <c r="O50">
        <v>1109</v>
      </c>
      <c r="P50">
        <v>100</v>
      </c>
      <c r="S50">
        <v>465</v>
      </c>
      <c r="T50">
        <v>100</v>
      </c>
      <c r="W50">
        <v>179</v>
      </c>
      <c r="X50">
        <v>100</v>
      </c>
      <c r="AA50">
        <f t="shared" si="36"/>
        <v>644</v>
      </c>
      <c r="AB50">
        <f t="shared" si="37"/>
        <v>100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AACF4-39EA-4D0A-ACCC-8AAAEB1F46DD}">
  <dimension ref="A1:X60"/>
  <sheetViews>
    <sheetView topLeftCell="I37" workbookViewId="0">
      <selection activeCell="O53" sqref="O53"/>
    </sheetView>
  </sheetViews>
  <sheetFormatPr defaultRowHeight="14.4" x14ac:dyDescent="0.3"/>
  <cols>
    <col min="4" max="4" width="5.21875" customWidth="1"/>
    <col min="6" max="6" width="10.109375" bestFit="1" customWidth="1"/>
    <col min="8" max="8" width="4.77734375" customWidth="1"/>
    <col min="12" max="12" width="4.88671875" customWidth="1"/>
    <col min="14" max="14" width="10.5546875" bestFit="1" customWidth="1"/>
    <col min="16" max="16" width="5.109375" customWidth="1"/>
    <col min="18" max="18" width="10.5546875" bestFit="1" customWidth="1"/>
    <col min="20" max="20" width="5.109375" customWidth="1"/>
    <col min="22" max="22" width="10.5546875" bestFit="1" customWidth="1"/>
    <col min="24" max="24" width="6" customWidth="1"/>
  </cols>
  <sheetData>
    <row r="1" spans="1:24" x14ac:dyDescent="0.3">
      <c r="A1" t="s">
        <v>0</v>
      </c>
    </row>
    <row r="2" spans="1:24" x14ac:dyDescent="0.3">
      <c r="B2" s="3" t="s">
        <v>3</v>
      </c>
      <c r="C2" s="14" t="s">
        <v>1</v>
      </c>
      <c r="D2" s="9" t="s">
        <v>7</v>
      </c>
      <c r="F2" s="3" t="s">
        <v>4</v>
      </c>
      <c r="G2" s="14" t="s">
        <v>1</v>
      </c>
      <c r="H2" s="14" t="s">
        <v>7</v>
      </c>
      <c r="J2" s="3" t="s">
        <v>2</v>
      </c>
      <c r="K2" s="14" t="s">
        <v>1</v>
      </c>
      <c r="L2" s="14" t="s">
        <v>7</v>
      </c>
      <c r="N2" s="3" t="s">
        <v>5</v>
      </c>
      <c r="O2" s="14" t="s">
        <v>1</v>
      </c>
      <c r="P2" s="14" t="s">
        <v>7</v>
      </c>
      <c r="R2" s="3" t="s">
        <v>6</v>
      </c>
      <c r="S2" s="14" t="s">
        <v>1</v>
      </c>
      <c r="T2" s="14" t="s">
        <v>7</v>
      </c>
      <c r="V2" s="3" t="s">
        <v>8</v>
      </c>
      <c r="W2" s="6" t="s">
        <v>1</v>
      </c>
      <c r="X2" s="6" t="s">
        <v>7</v>
      </c>
    </row>
    <row r="3" spans="1:24" x14ac:dyDescent="0.3">
      <c r="B3" s="4">
        <v>0</v>
      </c>
      <c r="C3">
        <v>216</v>
      </c>
      <c r="D3">
        <f>C3/$C$6*100</f>
        <v>46.055437100213219</v>
      </c>
      <c r="F3" s="4">
        <v>0</v>
      </c>
      <c r="G3">
        <v>64</v>
      </c>
      <c r="H3">
        <f>G3/$G$6*100</f>
        <v>21.476510067114095</v>
      </c>
      <c r="J3" s="4">
        <v>0</v>
      </c>
      <c r="K3">
        <v>200</v>
      </c>
      <c r="L3">
        <f>K3/$K$6*100</f>
        <v>31.746031746031743</v>
      </c>
      <c r="N3" s="4">
        <v>1</v>
      </c>
      <c r="O3">
        <v>1</v>
      </c>
      <c r="P3">
        <v>33</v>
      </c>
      <c r="R3" s="4">
        <v>0</v>
      </c>
      <c r="S3">
        <v>20</v>
      </c>
      <c r="T3">
        <f>S3/$S$6*100</f>
        <v>35.087719298245609</v>
      </c>
      <c r="V3" s="7">
        <v>0</v>
      </c>
      <c r="W3">
        <f>C3+G3+K3+S3</f>
        <v>500</v>
      </c>
      <c r="X3">
        <f>W3/$W$6*100</f>
        <v>34.317089910775564</v>
      </c>
    </row>
    <row r="4" spans="1:24" x14ac:dyDescent="0.3">
      <c r="B4" s="4">
        <v>1</v>
      </c>
      <c r="C4">
        <v>178</v>
      </c>
      <c r="D4">
        <f t="shared" ref="D4:D6" si="0">C4/$C$6*100</f>
        <v>37.953091684434966</v>
      </c>
      <c r="F4" s="4">
        <v>1</v>
      </c>
      <c r="G4">
        <v>152</v>
      </c>
      <c r="H4">
        <f t="shared" ref="H4:H6" si="1">G4/$G$6*100</f>
        <v>51.006711409395976</v>
      </c>
      <c r="J4" s="4">
        <v>1</v>
      </c>
      <c r="K4">
        <v>297</v>
      </c>
      <c r="L4">
        <f t="shared" ref="L4:L6" si="2">K4/$K$6*100</f>
        <v>47.142857142857139</v>
      </c>
      <c r="N4" s="4">
        <v>2</v>
      </c>
      <c r="O4">
        <v>2</v>
      </c>
      <c r="P4">
        <v>66</v>
      </c>
      <c r="R4" s="4">
        <v>1</v>
      </c>
      <c r="S4">
        <v>27</v>
      </c>
      <c r="T4">
        <f t="shared" ref="T4:T6" si="3">S4/$S$6*100</f>
        <v>47.368421052631575</v>
      </c>
      <c r="V4" s="7">
        <v>1</v>
      </c>
      <c r="W4">
        <f>C4+G4+K4+O3+S4</f>
        <v>655</v>
      </c>
      <c r="X4">
        <f t="shared" ref="X4:X6" si="4">W4/$W$6*100</f>
        <v>44.955387783115988</v>
      </c>
    </row>
    <row r="5" spans="1:24" x14ac:dyDescent="0.3">
      <c r="B5" s="4">
        <v>2</v>
      </c>
      <c r="C5">
        <v>75</v>
      </c>
      <c r="D5">
        <f t="shared" si="0"/>
        <v>15.991471215351813</v>
      </c>
      <c r="F5" s="4">
        <v>2</v>
      </c>
      <c r="G5">
        <v>82</v>
      </c>
      <c r="H5">
        <f t="shared" si="1"/>
        <v>27.516778523489933</v>
      </c>
      <c r="J5" s="4">
        <v>2</v>
      </c>
      <c r="K5">
        <v>133</v>
      </c>
      <c r="L5">
        <f t="shared" si="2"/>
        <v>21.111111111111111</v>
      </c>
      <c r="O5">
        <v>3</v>
      </c>
      <c r="R5" s="4">
        <v>2</v>
      </c>
      <c r="S5">
        <v>10</v>
      </c>
      <c r="T5">
        <f t="shared" si="3"/>
        <v>17.543859649122805</v>
      </c>
      <c r="V5" s="7">
        <v>2</v>
      </c>
      <c r="W5">
        <f>C5+G5+K5+O4+S5</f>
        <v>302</v>
      </c>
      <c r="X5">
        <f t="shared" si="4"/>
        <v>20.727522306108444</v>
      </c>
    </row>
    <row r="6" spans="1:24" x14ac:dyDescent="0.3">
      <c r="C6" s="1">
        <f>SUM(C3:C5)</f>
        <v>469</v>
      </c>
      <c r="D6">
        <f t="shared" si="0"/>
        <v>100</v>
      </c>
      <c r="G6" s="1">
        <f>SUM(G3:G5)</f>
        <v>298</v>
      </c>
      <c r="H6">
        <f t="shared" si="1"/>
        <v>100</v>
      </c>
      <c r="K6" s="1">
        <f>SUM(K3:K5)</f>
        <v>630</v>
      </c>
      <c r="L6">
        <f t="shared" si="2"/>
        <v>100</v>
      </c>
      <c r="S6" s="1">
        <f>SUM(S3:S5)</f>
        <v>57</v>
      </c>
      <c r="T6">
        <f t="shared" si="3"/>
        <v>100</v>
      </c>
      <c r="W6">
        <f>C6+G6+K6+O5+S6</f>
        <v>1457</v>
      </c>
      <c r="X6">
        <f t="shared" si="4"/>
        <v>100</v>
      </c>
    </row>
    <row r="10" spans="1:24" s="2" customFormat="1" x14ac:dyDescent="0.3"/>
    <row r="11" spans="1:24" x14ac:dyDescent="0.3">
      <c r="A11" t="s">
        <v>9</v>
      </c>
    </row>
    <row r="12" spans="1:24" x14ac:dyDescent="0.3">
      <c r="B12" s="3" t="s">
        <v>10</v>
      </c>
      <c r="C12" s="14" t="s">
        <v>1</v>
      </c>
      <c r="D12" s="3" t="s">
        <v>7</v>
      </c>
      <c r="F12" s="3" t="s">
        <v>11</v>
      </c>
      <c r="G12" s="14" t="s">
        <v>1</v>
      </c>
      <c r="H12" s="3" t="s">
        <v>7</v>
      </c>
      <c r="J12" s="3" t="s">
        <v>12</v>
      </c>
      <c r="K12" s="14" t="s">
        <v>1</v>
      </c>
      <c r="L12" s="3" t="s">
        <v>7</v>
      </c>
      <c r="N12" s="3" t="s">
        <v>13</v>
      </c>
      <c r="O12" s="14" t="s">
        <v>1</v>
      </c>
      <c r="P12" s="3" t="s">
        <v>7</v>
      </c>
      <c r="R12" s="3" t="s">
        <v>39</v>
      </c>
      <c r="S12" s="6" t="s">
        <v>1</v>
      </c>
      <c r="T12" s="6" t="s">
        <v>7</v>
      </c>
    </row>
    <row r="13" spans="1:24" x14ac:dyDescent="0.3">
      <c r="B13" s="5">
        <v>2</v>
      </c>
      <c r="C13">
        <v>1</v>
      </c>
      <c r="D13">
        <v>100</v>
      </c>
      <c r="F13" s="5">
        <v>0</v>
      </c>
      <c r="G13">
        <v>2</v>
      </c>
      <c r="H13">
        <f>G13/$G$16*100</f>
        <v>28.571428571428569</v>
      </c>
      <c r="J13" s="5">
        <v>0</v>
      </c>
      <c r="K13">
        <v>309</v>
      </c>
      <c r="L13">
        <f>K13/$K$16*100</f>
        <v>43.216783216783213</v>
      </c>
      <c r="N13" s="5">
        <v>0</v>
      </c>
      <c r="O13">
        <v>137</v>
      </c>
      <c r="P13">
        <f>O13/$O$16*100</f>
        <v>43.492063492063494</v>
      </c>
      <c r="R13" s="7">
        <v>0</v>
      </c>
      <c r="S13">
        <f>K13+O13+G13</f>
        <v>448</v>
      </c>
      <c r="T13">
        <f>S13/$S$16*100</f>
        <v>43.159922928709058</v>
      </c>
    </row>
    <row r="14" spans="1:24" x14ac:dyDescent="0.3">
      <c r="C14">
        <v>1</v>
      </c>
      <c r="F14" s="5">
        <v>1</v>
      </c>
      <c r="G14">
        <v>3</v>
      </c>
      <c r="H14">
        <f t="shared" ref="H14:H16" si="5">G14/$G$16*100</f>
        <v>42.857142857142854</v>
      </c>
      <c r="J14" s="5">
        <v>1</v>
      </c>
      <c r="K14">
        <v>280</v>
      </c>
      <c r="L14">
        <f t="shared" ref="L14:L16" si="6">K14/$K$16*100</f>
        <v>39.16083916083916</v>
      </c>
      <c r="N14" s="5">
        <v>1</v>
      </c>
      <c r="O14">
        <v>128</v>
      </c>
      <c r="P14">
        <f t="shared" ref="P14:P16" si="7">O14/$O$16*100</f>
        <v>40.634920634920633</v>
      </c>
      <c r="R14" s="7">
        <v>1</v>
      </c>
      <c r="S14">
        <f>K14+O14+G14</f>
        <v>411</v>
      </c>
      <c r="T14">
        <f t="shared" ref="T14:T16" si="8">S14/$S$16*100</f>
        <v>39.595375722543352</v>
      </c>
    </row>
    <row r="15" spans="1:24" x14ac:dyDescent="0.3">
      <c r="F15" s="5">
        <v>2</v>
      </c>
      <c r="G15">
        <v>2</v>
      </c>
      <c r="H15">
        <f t="shared" si="5"/>
        <v>28.571428571428569</v>
      </c>
      <c r="J15" s="5">
        <v>2</v>
      </c>
      <c r="K15">
        <v>126</v>
      </c>
      <c r="L15">
        <f t="shared" si="6"/>
        <v>17.622377622377623</v>
      </c>
      <c r="N15" s="5">
        <v>2</v>
      </c>
      <c r="O15">
        <v>50</v>
      </c>
      <c r="P15">
        <f t="shared" si="7"/>
        <v>15.873015873015872</v>
      </c>
      <c r="R15" s="7">
        <v>2</v>
      </c>
      <c r="S15">
        <f>K15+O15+G15+C13</f>
        <v>179</v>
      </c>
      <c r="T15">
        <f t="shared" si="8"/>
        <v>17.24470134874759</v>
      </c>
    </row>
    <row r="16" spans="1:24" x14ac:dyDescent="0.3">
      <c r="G16" s="1">
        <f>SUM(G13:G15)</f>
        <v>7</v>
      </c>
      <c r="H16">
        <f t="shared" si="5"/>
        <v>100</v>
      </c>
      <c r="K16" s="1">
        <f>SUM(K13:K15)</f>
        <v>715</v>
      </c>
      <c r="L16">
        <f t="shared" si="6"/>
        <v>100</v>
      </c>
      <c r="O16" s="1">
        <f>SUM(O13:O15)</f>
        <v>315</v>
      </c>
      <c r="P16">
        <f t="shared" si="7"/>
        <v>100</v>
      </c>
      <c r="S16" s="1">
        <f>SUM(S13:S15)</f>
        <v>1038</v>
      </c>
      <c r="T16">
        <f t="shared" si="8"/>
        <v>100</v>
      </c>
    </row>
    <row r="17" spans="1:20" x14ac:dyDescent="0.3">
      <c r="G17" s="1"/>
      <c r="K17" s="1"/>
      <c r="O17" s="1"/>
      <c r="S17" s="1"/>
    </row>
    <row r="19" spans="1:20" s="2" customFormat="1" x14ac:dyDescent="0.3"/>
    <row r="20" spans="1:20" x14ac:dyDescent="0.3">
      <c r="A20" t="s">
        <v>15</v>
      </c>
    </row>
    <row r="21" spans="1:20" x14ac:dyDescent="0.3">
      <c r="B21" s="8" t="s">
        <v>16</v>
      </c>
      <c r="C21" s="14" t="s">
        <v>1</v>
      </c>
      <c r="D21" s="9" t="s">
        <v>7</v>
      </c>
      <c r="F21" s="8" t="s">
        <v>17</v>
      </c>
      <c r="G21" s="14" t="s">
        <v>1</v>
      </c>
      <c r="H21" s="9" t="s">
        <v>7</v>
      </c>
      <c r="J21" s="8" t="s">
        <v>18</v>
      </c>
      <c r="K21" s="14" t="s">
        <v>1</v>
      </c>
      <c r="L21" s="9" t="s">
        <v>7</v>
      </c>
      <c r="N21" s="8" t="s">
        <v>19</v>
      </c>
      <c r="O21" s="14" t="s">
        <v>1</v>
      </c>
      <c r="P21" s="9" t="s">
        <v>7</v>
      </c>
      <c r="R21" s="3" t="s">
        <v>44</v>
      </c>
      <c r="S21" s="6" t="s">
        <v>1</v>
      </c>
      <c r="T21" s="6" t="s">
        <v>7</v>
      </c>
    </row>
    <row r="22" spans="1:20" x14ac:dyDescent="0.3">
      <c r="B22" s="5">
        <v>1</v>
      </c>
      <c r="C22">
        <v>1</v>
      </c>
      <c r="D22">
        <v>100</v>
      </c>
      <c r="F22" s="5">
        <v>0</v>
      </c>
      <c r="G22">
        <v>42</v>
      </c>
      <c r="H22">
        <f>G22/$G$25*100</f>
        <v>42.424242424242422</v>
      </c>
      <c r="J22" s="5">
        <v>0</v>
      </c>
      <c r="K22">
        <v>489</v>
      </c>
      <c r="L22">
        <f>K22/$K$25*100</f>
        <v>48.802395209580837</v>
      </c>
      <c r="N22" s="5">
        <v>0</v>
      </c>
      <c r="O22">
        <v>1</v>
      </c>
      <c r="P22">
        <f>O22/$O$25*100</f>
        <v>14.285714285714285</v>
      </c>
      <c r="R22" s="7">
        <v>0</v>
      </c>
      <c r="S22">
        <f>K22+O22+G22</f>
        <v>532</v>
      </c>
      <c r="T22">
        <f>S22/$S$25*100</f>
        <v>47.971145175834081</v>
      </c>
    </row>
    <row r="23" spans="1:20" x14ac:dyDescent="0.3">
      <c r="C23">
        <v>1</v>
      </c>
      <c r="F23" s="5">
        <v>1</v>
      </c>
      <c r="G23">
        <v>40</v>
      </c>
      <c r="H23">
        <f t="shared" ref="H23:H25" si="9">G23/$G$25*100</f>
        <v>40.404040404040401</v>
      </c>
      <c r="J23" s="5">
        <v>1</v>
      </c>
      <c r="K23">
        <v>330</v>
      </c>
      <c r="L23">
        <f t="shared" ref="L23:L25" si="10">K23/$K$25*100</f>
        <v>32.934131736526943</v>
      </c>
      <c r="N23" s="5">
        <v>1</v>
      </c>
      <c r="O23">
        <v>4</v>
      </c>
      <c r="P23">
        <f t="shared" ref="P23:P25" si="11">O23/$O$25*100</f>
        <v>57.142857142857139</v>
      </c>
      <c r="R23" s="7">
        <v>1</v>
      </c>
      <c r="S23">
        <f>K23+O23+G23+C22</f>
        <v>375</v>
      </c>
      <c r="T23">
        <f>S23/$S$25*100</f>
        <v>33.814247069431921</v>
      </c>
    </row>
    <row r="24" spans="1:20" x14ac:dyDescent="0.3">
      <c r="F24" s="5">
        <v>2</v>
      </c>
      <c r="G24">
        <v>17</v>
      </c>
      <c r="H24">
        <f t="shared" si="9"/>
        <v>17.171717171717169</v>
      </c>
      <c r="J24" s="5">
        <v>2</v>
      </c>
      <c r="K24">
        <v>183</v>
      </c>
      <c r="L24">
        <f t="shared" si="10"/>
        <v>18.263473053892216</v>
      </c>
      <c r="N24" s="5">
        <v>2</v>
      </c>
      <c r="O24">
        <v>2</v>
      </c>
      <c r="P24">
        <f t="shared" si="11"/>
        <v>28.571428571428569</v>
      </c>
      <c r="R24" s="7">
        <v>2</v>
      </c>
      <c r="S24">
        <f>K24+O24+G24</f>
        <v>202</v>
      </c>
      <c r="T24">
        <f>S24/$S$25*100</f>
        <v>18.214607754733994</v>
      </c>
    </row>
    <row r="25" spans="1:20" x14ac:dyDescent="0.3">
      <c r="G25" s="1">
        <f>SUM(G22:G24)</f>
        <v>99</v>
      </c>
      <c r="H25">
        <f t="shared" si="9"/>
        <v>100</v>
      </c>
      <c r="K25" s="1">
        <f>SUM(K22:K24)</f>
        <v>1002</v>
      </c>
      <c r="L25">
        <f t="shared" si="10"/>
        <v>100</v>
      </c>
      <c r="O25" s="1">
        <f>SUM(O22:O24)</f>
        <v>7</v>
      </c>
      <c r="P25">
        <f t="shared" si="11"/>
        <v>100</v>
      </c>
      <c r="S25" s="1">
        <f>SUM(S22:S24)</f>
        <v>1109</v>
      </c>
      <c r="T25">
        <f>S25/$S$25*100</f>
        <v>100</v>
      </c>
    </row>
    <row r="26" spans="1:20" x14ac:dyDescent="0.3">
      <c r="G26" s="1"/>
      <c r="K26" s="1"/>
      <c r="O26" s="1"/>
      <c r="S26" s="1"/>
    </row>
    <row r="27" spans="1:20" x14ac:dyDescent="0.3">
      <c r="T27" s="1"/>
    </row>
    <row r="28" spans="1:20" s="2" customFormat="1" x14ac:dyDescent="0.3"/>
    <row r="29" spans="1:20" x14ac:dyDescent="0.3">
      <c r="A29" t="s">
        <v>20</v>
      </c>
    </row>
    <row r="30" spans="1:20" x14ac:dyDescent="0.3">
      <c r="B30" s="8" t="s">
        <v>21</v>
      </c>
      <c r="C30" s="14" t="s">
        <v>1</v>
      </c>
      <c r="D30" s="9" t="s">
        <v>7</v>
      </c>
      <c r="F30" s="8" t="s">
        <v>22</v>
      </c>
      <c r="G30" s="14" t="s">
        <v>1</v>
      </c>
      <c r="H30" s="9" t="s">
        <v>7</v>
      </c>
      <c r="J30" s="8" t="s">
        <v>23</v>
      </c>
      <c r="K30" s="14" t="s">
        <v>1</v>
      </c>
      <c r="L30" s="9" t="s">
        <v>7</v>
      </c>
      <c r="N30" s="8" t="s">
        <v>24</v>
      </c>
      <c r="O30" s="14" t="s">
        <v>1</v>
      </c>
      <c r="P30" s="9" t="s">
        <v>7</v>
      </c>
      <c r="R30" s="3" t="s">
        <v>25</v>
      </c>
      <c r="S30" s="6" t="s">
        <v>1</v>
      </c>
      <c r="T30" s="6" t="s">
        <v>7</v>
      </c>
    </row>
    <row r="31" spans="1:20" x14ac:dyDescent="0.3">
      <c r="B31" s="5">
        <v>0</v>
      </c>
      <c r="C31">
        <v>1</v>
      </c>
      <c r="D31">
        <v>100</v>
      </c>
      <c r="F31" s="5">
        <v>0</v>
      </c>
      <c r="G31">
        <v>239</v>
      </c>
      <c r="H31">
        <f>G31/$G$34*100</f>
        <v>53.587443946188337</v>
      </c>
      <c r="J31" s="5">
        <v>0</v>
      </c>
      <c r="K31">
        <v>2</v>
      </c>
      <c r="L31">
        <v>67</v>
      </c>
      <c r="N31" s="5">
        <v>0</v>
      </c>
      <c r="O31">
        <v>7</v>
      </c>
      <c r="P31">
        <f>O31/$O$34*100</f>
        <v>46.666666666666664</v>
      </c>
      <c r="R31" s="7">
        <v>0</v>
      </c>
      <c r="S31">
        <f>K31+O31+G31+C31</f>
        <v>249</v>
      </c>
      <c r="T31">
        <f>S31/$S$34*100</f>
        <v>53.548387096774199</v>
      </c>
    </row>
    <row r="32" spans="1:20" x14ac:dyDescent="0.3">
      <c r="C32">
        <v>1</v>
      </c>
      <c r="F32" s="5">
        <v>1</v>
      </c>
      <c r="G32">
        <v>139</v>
      </c>
      <c r="H32">
        <f t="shared" ref="H32:H34" si="12">G32/$G$34*100</f>
        <v>31.165919282511211</v>
      </c>
      <c r="J32" s="5">
        <v>1</v>
      </c>
      <c r="K32">
        <v>1</v>
      </c>
      <c r="L32">
        <v>33</v>
      </c>
      <c r="N32" s="5">
        <v>1</v>
      </c>
      <c r="O32">
        <v>6</v>
      </c>
      <c r="P32">
        <f t="shared" ref="P32:P34" si="13">O32/$O$34*100</f>
        <v>40</v>
      </c>
      <c r="R32" s="7">
        <v>1</v>
      </c>
      <c r="S32">
        <f>K32+O32+G32</f>
        <v>146</v>
      </c>
      <c r="T32">
        <f>S32/$S$34*100</f>
        <v>31.397849462365592</v>
      </c>
    </row>
    <row r="33" spans="1:24" x14ac:dyDescent="0.3">
      <c r="F33" s="5">
        <v>2</v>
      </c>
      <c r="G33">
        <v>68</v>
      </c>
      <c r="H33">
        <f t="shared" si="12"/>
        <v>15.246636771300448</v>
      </c>
      <c r="K33">
        <v>3</v>
      </c>
      <c r="L33">
        <v>100</v>
      </c>
      <c r="N33" s="5">
        <v>2</v>
      </c>
      <c r="O33">
        <v>2</v>
      </c>
      <c r="P33">
        <f t="shared" si="13"/>
        <v>13.333333333333334</v>
      </c>
      <c r="R33" s="7">
        <v>2</v>
      </c>
      <c r="S33">
        <f>O33+G33</f>
        <v>70</v>
      </c>
      <c r="T33">
        <f>S33/$S$34*100</f>
        <v>15.053763440860216</v>
      </c>
    </row>
    <row r="34" spans="1:24" x14ac:dyDescent="0.3">
      <c r="G34" s="1">
        <f>SUM(G31:G33)</f>
        <v>446</v>
      </c>
      <c r="H34">
        <f t="shared" si="12"/>
        <v>100</v>
      </c>
      <c r="O34" s="1">
        <f>SUM(O31:O33)</f>
        <v>15</v>
      </c>
      <c r="P34">
        <f t="shared" si="13"/>
        <v>100</v>
      </c>
      <c r="S34" s="1">
        <f>SUM(S31:S33)</f>
        <v>465</v>
      </c>
      <c r="T34">
        <f>S34/$S$34*100</f>
        <v>100</v>
      </c>
    </row>
    <row r="35" spans="1:24" x14ac:dyDescent="0.3">
      <c r="G35" s="1"/>
      <c r="O35" s="1"/>
      <c r="S35" s="1"/>
    </row>
    <row r="36" spans="1:24" x14ac:dyDescent="0.3">
      <c r="T36" s="1"/>
    </row>
    <row r="37" spans="1:24" s="2" customFormat="1" x14ac:dyDescent="0.3"/>
    <row r="38" spans="1:24" x14ac:dyDescent="0.3">
      <c r="A38" t="s">
        <v>26</v>
      </c>
    </row>
    <row r="39" spans="1:24" x14ac:dyDescent="0.3">
      <c r="B39" s="12" t="s">
        <v>27</v>
      </c>
      <c r="C39" s="14" t="s">
        <v>1</v>
      </c>
      <c r="D39" s="13" t="s">
        <v>7</v>
      </c>
      <c r="F39" s="12" t="s">
        <v>28</v>
      </c>
      <c r="G39" s="14" t="s">
        <v>1</v>
      </c>
      <c r="H39" s="13" t="s">
        <v>7</v>
      </c>
      <c r="J39" s="12" t="s">
        <v>29</v>
      </c>
      <c r="K39" s="14" t="s">
        <v>1</v>
      </c>
      <c r="L39" s="13" t="s">
        <v>7</v>
      </c>
      <c r="N39" s="10" t="s">
        <v>30</v>
      </c>
      <c r="O39" s="9" t="s">
        <v>1</v>
      </c>
      <c r="P39" s="9" t="s">
        <v>7</v>
      </c>
    </row>
    <row r="40" spans="1:24" x14ac:dyDescent="0.3">
      <c r="B40" s="11">
        <v>0</v>
      </c>
      <c r="C40">
        <v>67</v>
      </c>
      <c r="D40">
        <f>C40/$C$43*100</f>
        <v>40.853658536585364</v>
      </c>
      <c r="F40" s="11">
        <v>0</v>
      </c>
      <c r="G40">
        <v>2</v>
      </c>
      <c r="H40">
        <f>G40/$G$43*100</f>
        <v>15.384615384615385</v>
      </c>
      <c r="J40" s="11">
        <v>0</v>
      </c>
      <c r="K40">
        <v>1</v>
      </c>
      <c r="L40">
        <v>50</v>
      </c>
      <c r="N40" s="7">
        <v>0</v>
      </c>
      <c r="O40">
        <f>C40+G40+K40</f>
        <v>70</v>
      </c>
      <c r="P40">
        <f>O40/$O$43*100</f>
        <v>39.106145251396647</v>
      </c>
    </row>
    <row r="41" spans="1:24" x14ac:dyDescent="0.3">
      <c r="B41" s="5">
        <v>1</v>
      </c>
      <c r="C41">
        <v>71</v>
      </c>
      <c r="D41">
        <f t="shared" ref="D41:D43" si="14">C41/$C$43*100</f>
        <v>43.292682926829265</v>
      </c>
      <c r="F41" s="5">
        <v>1</v>
      </c>
      <c r="G41">
        <v>7</v>
      </c>
      <c r="H41">
        <f t="shared" ref="H41:H43" si="15">G41/$G$43*100</f>
        <v>53.846153846153847</v>
      </c>
      <c r="J41" s="7">
        <v>1</v>
      </c>
      <c r="K41">
        <v>0</v>
      </c>
      <c r="L41">
        <v>0</v>
      </c>
      <c r="N41" s="7">
        <v>1</v>
      </c>
      <c r="O41">
        <f t="shared" ref="O41:O43" si="16">C41+G41+K41</f>
        <v>78</v>
      </c>
      <c r="P41">
        <f t="shared" ref="P41:P43" si="17">O41/$O$43*100</f>
        <v>43.575418994413404</v>
      </c>
    </row>
    <row r="42" spans="1:24" x14ac:dyDescent="0.3">
      <c r="B42" s="5">
        <v>2</v>
      </c>
      <c r="C42">
        <v>26</v>
      </c>
      <c r="D42">
        <f t="shared" si="14"/>
        <v>15.853658536585366</v>
      </c>
      <c r="F42" s="5">
        <v>2</v>
      </c>
      <c r="G42">
        <v>4</v>
      </c>
      <c r="H42">
        <f t="shared" si="15"/>
        <v>30.76923076923077</v>
      </c>
      <c r="J42" s="5">
        <v>2</v>
      </c>
      <c r="K42">
        <v>1</v>
      </c>
      <c r="L42">
        <v>50</v>
      </c>
      <c r="N42" s="7">
        <v>2</v>
      </c>
      <c r="O42">
        <f t="shared" si="16"/>
        <v>31</v>
      </c>
      <c r="P42">
        <f t="shared" si="17"/>
        <v>17.318435754189945</v>
      </c>
    </row>
    <row r="43" spans="1:24" x14ac:dyDescent="0.3">
      <c r="C43" s="1">
        <f>SUM(C40:C42)</f>
        <v>164</v>
      </c>
      <c r="D43">
        <f t="shared" si="14"/>
        <v>100</v>
      </c>
      <c r="G43" s="1">
        <f>SUM(G40:G42)</f>
        <v>13</v>
      </c>
      <c r="H43">
        <f t="shared" si="15"/>
        <v>100</v>
      </c>
      <c r="K43">
        <v>2</v>
      </c>
      <c r="L43">
        <v>100</v>
      </c>
      <c r="O43">
        <f t="shared" si="16"/>
        <v>179</v>
      </c>
      <c r="P43">
        <f t="shared" si="17"/>
        <v>100</v>
      </c>
    </row>
    <row r="44" spans="1:24" x14ac:dyDescent="0.3">
      <c r="C44" s="1"/>
      <c r="G44" s="1"/>
    </row>
    <row r="46" spans="1:24" s="2" customFormat="1" x14ac:dyDescent="0.3"/>
    <row r="47" spans="1:24" x14ac:dyDescent="0.3">
      <c r="A47" t="s">
        <v>31</v>
      </c>
    </row>
    <row r="48" spans="1:24" x14ac:dyDescent="0.3">
      <c r="B48" s="3" t="s">
        <v>32</v>
      </c>
      <c r="C48" s="6" t="s">
        <v>1</v>
      </c>
      <c r="D48" s="9" t="s">
        <v>7</v>
      </c>
      <c r="F48" s="3" t="s">
        <v>34</v>
      </c>
      <c r="G48" s="6" t="s">
        <v>1</v>
      </c>
      <c r="H48" s="9" t="s">
        <v>7</v>
      </c>
      <c r="J48" s="3" t="s">
        <v>33</v>
      </c>
      <c r="K48" s="6" t="s">
        <v>1</v>
      </c>
      <c r="L48" s="9" t="s">
        <v>7</v>
      </c>
      <c r="N48" s="3" t="s">
        <v>35</v>
      </c>
      <c r="O48" s="6" t="s">
        <v>1</v>
      </c>
      <c r="P48" s="9" t="s">
        <v>7</v>
      </c>
      <c r="R48" s="3" t="s">
        <v>36</v>
      </c>
      <c r="S48" s="6" t="s">
        <v>1</v>
      </c>
      <c r="T48" s="9" t="s">
        <v>7</v>
      </c>
      <c r="V48" s="3" t="s">
        <v>37</v>
      </c>
      <c r="W48" s="6" t="s">
        <v>1</v>
      </c>
      <c r="X48" s="9" t="s">
        <v>7</v>
      </c>
    </row>
    <row r="49" spans="2:24" x14ac:dyDescent="0.3">
      <c r="B49" s="7">
        <v>0</v>
      </c>
      <c r="C49">
        <f>C3</f>
        <v>216</v>
      </c>
      <c r="D49">
        <f>C49/$C$52*100</f>
        <v>45.859872611464972</v>
      </c>
      <c r="F49" s="4">
        <v>0</v>
      </c>
      <c r="G49">
        <v>64</v>
      </c>
      <c r="H49">
        <f>G49/$G$52*100</f>
        <v>21.476510067114095</v>
      </c>
      <c r="J49" s="7">
        <v>0</v>
      </c>
      <c r="K49">
        <f>C31+G22+G13+K3</f>
        <v>245</v>
      </c>
      <c r="L49">
        <f>K49/$K$52*100</f>
        <v>33.242876526458616</v>
      </c>
      <c r="N49" s="7">
        <v>0</v>
      </c>
      <c r="O49">
        <f>C40+G31+K22+K13</f>
        <v>1104</v>
      </c>
      <c r="P49">
        <f>O49/$O$52*100</f>
        <v>47.381974248927037</v>
      </c>
      <c r="R49" s="7">
        <v>0</v>
      </c>
      <c r="S49">
        <f>G40+K31+O22+O13</f>
        <v>142</v>
      </c>
      <c r="T49">
        <f>S49/$S$52*100</f>
        <v>42.011834319526628</v>
      </c>
      <c r="V49" s="7">
        <v>0</v>
      </c>
      <c r="W49">
        <f>K40+O31+S3</f>
        <v>28</v>
      </c>
      <c r="X49">
        <f>W49/$W$52*100</f>
        <v>37.837837837837839</v>
      </c>
    </row>
    <row r="50" spans="2:24" x14ac:dyDescent="0.3">
      <c r="B50" s="7">
        <v>1</v>
      </c>
      <c r="C50">
        <f>C22+C4</f>
        <v>179</v>
      </c>
      <c r="D50">
        <f t="shared" ref="D50:D52" si="18">C50/$C$52*100</f>
        <v>38.004246284501065</v>
      </c>
      <c r="F50" s="4">
        <v>1</v>
      </c>
      <c r="G50">
        <v>152</v>
      </c>
      <c r="H50">
        <f t="shared" ref="H50:H52" si="19">G50/$G$52*100</f>
        <v>51.006711409395976</v>
      </c>
      <c r="J50" s="7">
        <v>1</v>
      </c>
      <c r="K50">
        <f>G23+G14+K4</f>
        <v>340</v>
      </c>
      <c r="L50">
        <f t="shared" ref="L50:L52" si="20">K50/$K$52*100</f>
        <v>46.132971506105832</v>
      </c>
      <c r="N50" s="7">
        <v>1</v>
      </c>
      <c r="O50">
        <f>G32+K23+C41+K14+O3</f>
        <v>821</v>
      </c>
      <c r="P50">
        <f t="shared" ref="P50:P52" si="21">O50/$O$52*100</f>
        <v>35.236051502145919</v>
      </c>
      <c r="R50" s="7">
        <v>1</v>
      </c>
      <c r="S50">
        <f>G41+K32+O23+O14</f>
        <v>140</v>
      </c>
      <c r="T50">
        <f t="shared" ref="T50:T52" si="22">S50/$S$52*100</f>
        <v>41.42011834319527</v>
      </c>
      <c r="V50" s="7">
        <v>1</v>
      </c>
      <c r="W50">
        <f>K41+O32+S4</f>
        <v>33</v>
      </c>
      <c r="X50">
        <f t="shared" ref="X50:X52" si="23">W50/$W$52*100</f>
        <v>44.594594594594597</v>
      </c>
    </row>
    <row r="51" spans="2:24" x14ac:dyDescent="0.3">
      <c r="B51" s="7">
        <v>2</v>
      </c>
      <c r="C51">
        <f>C13+C5</f>
        <v>76</v>
      </c>
      <c r="D51">
        <f t="shared" si="18"/>
        <v>16.13588110403397</v>
      </c>
      <c r="F51" s="4">
        <v>2</v>
      </c>
      <c r="G51">
        <v>82</v>
      </c>
      <c r="H51">
        <f t="shared" si="19"/>
        <v>27.516778523489933</v>
      </c>
      <c r="J51" s="7">
        <v>2</v>
      </c>
      <c r="K51">
        <f>G24+G15+K5</f>
        <v>152</v>
      </c>
      <c r="L51">
        <f t="shared" si="20"/>
        <v>20.624151967435552</v>
      </c>
      <c r="N51" s="7">
        <v>2</v>
      </c>
      <c r="O51">
        <f>G33+K24+C42+K15+O4</f>
        <v>405</v>
      </c>
      <c r="P51">
        <f t="shared" si="21"/>
        <v>17.381974248927037</v>
      </c>
      <c r="R51" s="7">
        <v>2</v>
      </c>
      <c r="S51">
        <f>G42+O24+O15</f>
        <v>56</v>
      </c>
      <c r="T51">
        <f t="shared" si="22"/>
        <v>16.568047337278109</v>
      </c>
      <c r="V51" s="7">
        <v>2</v>
      </c>
      <c r="W51">
        <f>K42+O33+S5</f>
        <v>13</v>
      </c>
      <c r="X51">
        <f t="shared" si="23"/>
        <v>17.567567567567568</v>
      </c>
    </row>
    <row r="52" spans="2:24" x14ac:dyDescent="0.3">
      <c r="C52" s="1">
        <f>SUM(C49:C51)</f>
        <v>471</v>
      </c>
      <c r="D52">
        <f t="shared" si="18"/>
        <v>100</v>
      </c>
      <c r="G52" s="1">
        <f>SUM(G49:G51)</f>
        <v>298</v>
      </c>
      <c r="H52">
        <f t="shared" si="19"/>
        <v>100</v>
      </c>
      <c r="K52" s="1">
        <f>SUM(K49:K51)</f>
        <v>737</v>
      </c>
      <c r="L52">
        <f t="shared" si="20"/>
        <v>100</v>
      </c>
      <c r="O52" s="1">
        <f>SUM(O49:O51)</f>
        <v>2330</v>
      </c>
      <c r="P52">
        <f t="shared" si="21"/>
        <v>100</v>
      </c>
      <c r="S52" s="1">
        <f>SUM(S49:S51)</f>
        <v>338</v>
      </c>
      <c r="T52">
        <f t="shared" si="22"/>
        <v>100</v>
      </c>
      <c r="W52" s="1">
        <f>SUM(W49:W51)</f>
        <v>74</v>
      </c>
      <c r="X52">
        <f t="shared" si="23"/>
        <v>100</v>
      </c>
    </row>
    <row r="56" spans="2:24" x14ac:dyDescent="0.3">
      <c r="B56" s="3" t="s">
        <v>38</v>
      </c>
      <c r="C56" s="6" t="s">
        <v>1</v>
      </c>
      <c r="D56" s="9" t="s">
        <v>7</v>
      </c>
      <c r="F56" s="3" t="s">
        <v>8</v>
      </c>
      <c r="G56" s="6" t="s">
        <v>1</v>
      </c>
      <c r="H56" s="9" t="s">
        <v>7</v>
      </c>
      <c r="J56" s="3" t="s">
        <v>39</v>
      </c>
      <c r="K56" s="6" t="s">
        <v>1</v>
      </c>
      <c r="L56" s="9" t="s">
        <v>7</v>
      </c>
      <c r="N56" s="3" t="s">
        <v>44</v>
      </c>
      <c r="O56" s="6" t="s">
        <v>1</v>
      </c>
      <c r="P56" s="9" t="s">
        <v>7</v>
      </c>
      <c r="R56" s="3" t="s">
        <v>25</v>
      </c>
      <c r="S56" s="6" t="s">
        <v>1</v>
      </c>
      <c r="T56" s="9" t="s">
        <v>7</v>
      </c>
      <c r="V56" s="3" t="s">
        <v>30</v>
      </c>
      <c r="W56" s="6" t="s">
        <v>1</v>
      </c>
      <c r="X56" s="9" t="s">
        <v>7</v>
      </c>
    </row>
    <row r="57" spans="2:24" x14ac:dyDescent="0.3">
      <c r="B57" s="7">
        <v>0</v>
      </c>
      <c r="C57">
        <f>C49+G49+K49+O49+S49+W49</f>
        <v>1799</v>
      </c>
      <c r="D57">
        <f>C57/$C$60*100</f>
        <v>42.349340866290021</v>
      </c>
      <c r="F57" s="7">
        <v>0</v>
      </c>
      <c r="G57">
        <v>500</v>
      </c>
      <c r="H57">
        <v>34.317089910775564</v>
      </c>
      <c r="J57" s="7">
        <v>0</v>
      </c>
      <c r="K57">
        <v>448</v>
      </c>
      <c r="L57">
        <v>43.159922928709058</v>
      </c>
      <c r="N57" s="7">
        <v>0</v>
      </c>
      <c r="O57">
        <v>532</v>
      </c>
      <c r="P57">
        <v>47.971145175834081</v>
      </c>
      <c r="R57" s="7">
        <v>0</v>
      </c>
      <c r="S57">
        <v>249</v>
      </c>
      <c r="T57">
        <v>53.548387096774199</v>
      </c>
      <c r="V57" s="7">
        <v>0</v>
      </c>
      <c r="W57">
        <v>70</v>
      </c>
      <c r="X57">
        <v>39.106145251396647</v>
      </c>
    </row>
    <row r="58" spans="2:24" x14ac:dyDescent="0.3">
      <c r="B58" s="7">
        <v>1</v>
      </c>
      <c r="C58">
        <f t="shared" ref="C58:C60" si="24">C50+G50+K50+O50+S50+W50</f>
        <v>1665</v>
      </c>
      <c r="D58">
        <f t="shared" ref="D58:D60" si="25">C58/$C$60*100</f>
        <v>39.194915254237287</v>
      </c>
      <c r="F58" s="7">
        <v>1</v>
      </c>
      <c r="G58">
        <v>655</v>
      </c>
      <c r="H58">
        <v>44.955387783115988</v>
      </c>
      <c r="J58" s="7">
        <v>1</v>
      </c>
      <c r="K58">
        <v>411</v>
      </c>
      <c r="L58">
        <v>39.595375722543352</v>
      </c>
      <c r="N58" s="7">
        <v>1</v>
      </c>
      <c r="O58">
        <v>375</v>
      </c>
      <c r="P58">
        <v>33.814247069431921</v>
      </c>
      <c r="R58" s="7">
        <v>1</v>
      </c>
      <c r="S58">
        <v>146</v>
      </c>
      <c r="T58">
        <v>31.397849462365592</v>
      </c>
      <c r="V58" s="7">
        <v>1</v>
      </c>
      <c r="W58">
        <v>78</v>
      </c>
      <c r="X58">
        <v>43.575418994413404</v>
      </c>
    </row>
    <row r="59" spans="2:24" x14ac:dyDescent="0.3">
      <c r="B59" s="7">
        <v>2</v>
      </c>
      <c r="C59">
        <f t="shared" si="24"/>
        <v>784</v>
      </c>
      <c r="D59">
        <f t="shared" si="25"/>
        <v>18.455743879472696</v>
      </c>
      <c r="F59" s="7">
        <v>2</v>
      </c>
      <c r="G59">
        <v>302</v>
      </c>
      <c r="H59">
        <v>20.727522306108444</v>
      </c>
      <c r="J59" s="7">
        <v>2</v>
      </c>
      <c r="K59">
        <v>179</v>
      </c>
      <c r="L59">
        <v>17.24470134874759</v>
      </c>
      <c r="N59" s="7">
        <v>2</v>
      </c>
      <c r="O59">
        <v>202</v>
      </c>
      <c r="P59">
        <v>18.214607754733994</v>
      </c>
      <c r="R59" s="7">
        <v>2</v>
      </c>
      <c r="S59">
        <v>70</v>
      </c>
      <c r="T59">
        <v>15.053763440860216</v>
      </c>
      <c r="V59" s="7">
        <v>2</v>
      </c>
      <c r="W59">
        <v>31</v>
      </c>
      <c r="X59">
        <v>17.318435754189945</v>
      </c>
    </row>
    <row r="60" spans="2:24" x14ac:dyDescent="0.3">
      <c r="C60">
        <f t="shared" si="24"/>
        <v>4248</v>
      </c>
      <c r="D60">
        <f t="shared" si="25"/>
        <v>100</v>
      </c>
      <c r="G60">
        <v>1457</v>
      </c>
      <c r="H60">
        <v>100</v>
      </c>
      <c r="K60">
        <v>1038</v>
      </c>
      <c r="L60">
        <v>100</v>
      </c>
      <c r="O60">
        <v>1109</v>
      </c>
      <c r="P60">
        <v>100</v>
      </c>
      <c r="S60">
        <v>465</v>
      </c>
      <c r="T60">
        <v>100</v>
      </c>
      <c r="W60">
        <v>179</v>
      </c>
      <c r="X60">
        <v>100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BD1BB-8849-4487-8552-39BD208832CB}">
  <dimension ref="A1:X65"/>
  <sheetViews>
    <sheetView topLeftCell="J49" workbookViewId="0">
      <selection activeCell="O52" sqref="O52:P55"/>
    </sheetView>
  </sheetViews>
  <sheetFormatPr defaultRowHeight="14.4" x14ac:dyDescent="0.3"/>
  <cols>
    <col min="4" max="4" width="6.109375" customWidth="1"/>
    <col min="6" max="6" width="10.109375" bestFit="1" customWidth="1"/>
    <col min="8" max="8" width="5.77734375" customWidth="1"/>
    <col min="12" max="12" width="6.109375" customWidth="1"/>
    <col min="16" max="16" width="6.109375" customWidth="1"/>
    <col min="20" max="20" width="6.44140625" customWidth="1"/>
    <col min="22" max="22" width="10.6640625" bestFit="1" customWidth="1"/>
  </cols>
  <sheetData>
    <row r="1" spans="1:24" x14ac:dyDescent="0.3">
      <c r="A1" t="s">
        <v>0</v>
      </c>
    </row>
    <row r="2" spans="1:24" x14ac:dyDescent="0.3">
      <c r="B2" s="15" t="s">
        <v>3</v>
      </c>
      <c r="C2" s="14" t="s">
        <v>1</v>
      </c>
      <c r="D2" s="13" t="s">
        <v>7</v>
      </c>
      <c r="F2" s="15" t="s">
        <v>4</v>
      </c>
      <c r="G2" s="14" t="s">
        <v>1</v>
      </c>
      <c r="H2" s="13" t="s">
        <v>7</v>
      </c>
      <c r="J2" s="15" t="s">
        <v>2</v>
      </c>
      <c r="K2" s="14" t="s">
        <v>1</v>
      </c>
      <c r="L2" s="13" t="s">
        <v>7</v>
      </c>
      <c r="N2" s="15" t="s">
        <v>5</v>
      </c>
      <c r="O2" s="14" t="s">
        <v>1</v>
      </c>
      <c r="P2" s="13" t="s">
        <v>7</v>
      </c>
      <c r="R2" s="15" t="s">
        <v>6</v>
      </c>
      <c r="S2" s="14" t="s">
        <v>1</v>
      </c>
      <c r="T2" s="13" t="s">
        <v>7</v>
      </c>
      <c r="V2" s="15" t="s">
        <v>40</v>
      </c>
      <c r="W2" s="13" t="s">
        <v>1</v>
      </c>
      <c r="X2" s="13" t="s">
        <v>7</v>
      </c>
    </row>
    <row r="3" spans="1:24" x14ac:dyDescent="0.3">
      <c r="B3" s="5">
        <v>0</v>
      </c>
      <c r="C3">
        <v>178</v>
      </c>
      <c r="D3">
        <f>C3/$C$7*100</f>
        <v>37.953091684434966</v>
      </c>
      <c r="F3" s="5">
        <v>0</v>
      </c>
      <c r="G3">
        <v>152</v>
      </c>
      <c r="H3">
        <f>G3/$G$7*100</f>
        <v>51.006711409395976</v>
      </c>
      <c r="J3" s="5">
        <v>0</v>
      </c>
      <c r="K3">
        <v>297</v>
      </c>
      <c r="L3">
        <f>K3/$K$7*100</f>
        <v>47.142857142857139</v>
      </c>
      <c r="N3" s="5">
        <v>0</v>
      </c>
      <c r="O3">
        <v>1</v>
      </c>
      <c r="P3">
        <f>O3/$O$7*100</f>
        <v>33.333333333333329</v>
      </c>
      <c r="R3" s="5">
        <v>0</v>
      </c>
      <c r="S3">
        <v>27</v>
      </c>
      <c r="T3">
        <f>S3/$S$7*100</f>
        <v>47.368421052631575</v>
      </c>
      <c r="V3" s="7">
        <v>0</v>
      </c>
      <c r="W3">
        <f>C3+G3+K3+O3+S3</f>
        <v>655</v>
      </c>
      <c r="X3">
        <f>W3/$W$7*100</f>
        <v>44.955387783115988</v>
      </c>
    </row>
    <row r="4" spans="1:24" x14ac:dyDescent="0.3">
      <c r="B4" s="5">
        <v>1</v>
      </c>
      <c r="C4">
        <v>135</v>
      </c>
      <c r="D4">
        <f t="shared" ref="D4:D7" si="0">C4/$C$7*100</f>
        <v>28.784648187633259</v>
      </c>
      <c r="F4" s="5">
        <v>1</v>
      </c>
      <c r="G4">
        <v>38</v>
      </c>
      <c r="H4">
        <f t="shared" ref="H4:H7" si="1">G4/$G$7*100</f>
        <v>12.751677852348994</v>
      </c>
      <c r="J4" s="5">
        <v>1</v>
      </c>
      <c r="K4">
        <v>120</v>
      </c>
      <c r="L4">
        <f t="shared" ref="L4:L7" si="2">K4/$K$7*100</f>
        <v>19.047619047619047</v>
      </c>
      <c r="N4" s="7">
        <v>1</v>
      </c>
      <c r="O4">
        <v>0</v>
      </c>
      <c r="P4">
        <f t="shared" ref="P4:P7" si="3">O4/$O$7*100</f>
        <v>0</v>
      </c>
      <c r="R4" s="5">
        <v>1</v>
      </c>
      <c r="S4">
        <v>11</v>
      </c>
      <c r="T4">
        <f t="shared" ref="T4:T7" si="4">S4/$S$7*100</f>
        <v>19.298245614035086</v>
      </c>
      <c r="V4" s="7">
        <v>1</v>
      </c>
      <c r="W4">
        <f t="shared" ref="W4:W6" si="5">C4+G4+K4+O4+S4</f>
        <v>304</v>
      </c>
      <c r="X4">
        <f t="shared" ref="X4:X7" si="6">W4/$W$7*100</f>
        <v>20.864790665751546</v>
      </c>
    </row>
    <row r="5" spans="1:24" x14ac:dyDescent="0.3">
      <c r="B5" s="5">
        <v>2</v>
      </c>
      <c r="C5">
        <v>75</v>
      </c>
      <c r="D5">
        <f t="shared" si="0"/>
        <v>15.991471215351813</v>
      </c>
      <c r="F5" s="5">
        <v>2</v>
      </c>
      <c r="G5">
        <v>82</v>
      </c>
      <c r="H5">
        <f t="shared" si="1"/>
        <v>27.516778523489933</v>
      </c>
      <c r="J5" s="5">
        <v>2</v>
      </c>
      <c r="K5">
        <v>133</v>
      </c>
      <c r="L5">
        <f t="shared" si="2"/>
        <v>21.111111111111111</v>
      </c>
      <c r="N5" s="5">
        <v>2</v>
      </c>
      <c r="O5">
        <v>2</v>
      </c>
      <c r="P5">
        <f t="shared" si="3"/>
        <v>66.666666666666657</v>
      </c>
      <c r="R5" s="5">
        <v>2</v>
      </c>
      <c r="S5">
        <v>10</v>
      </c>
      <c r="T5">
        <f t="shared" si="4"/>
        <v>17.543859649122805</v>
      </c>
      <c r="V5" s="7">
        <v>2</v>
      </c>
      <c r="W5">
        <f t="shared" si="5"/>
        <v>302</v>
      </c>
      <c r="X5">
        <f t="shared" si="6"/>
        <v>20.727522306108444</v>
      </c>
    </row>
    <row r="6" spans="1:24" x14ac:dyDescent="0.3">
      <c r="B6" s="5">
        <v>3</v>
      </c>
      <c r="C6">
        <v>81</v>
      </c>
      <c r="D6">
        <f t="shared" si="0"/>
        <v>17.270788912579956</v>
      </c>
      <c r="F6" s="5">
        <v>3</v>
      </c>
      <c r="G6">
        <v>26</v>
      </c>
      <c r="H6">
        <f t="shared" si="1"/>
        <v>8.724832214765101</v>
      </c>
      <c r="J6" s="5">
        <v>3</v>
      </c>
      <c r="K6">
        <v>80</v>
      </c>
      <c r="L6">
        <f t="shared" si="2"/>
        <v>12.698412698412698</v>
      </c>
      <c r="N6" s="7">
        <v>3</v>
      </c>
      <c r="O6">
        <v>0</v>
      </c>
      <c r="P6">
        <f t="shared" si="3"/>
        <v>0</v>
      </c>
      <c r="R6" s="5">
        <v>3</v>
      </c>
      <c r="S6">
        <v>9</v>
      </c>
      <c r="T6">
        <f t="shared" si="4"/>
        <v>15.789473684210526</v>
      </c>
      <c r="V6" s="7">
        <v>3</v>
      </c>
      <c r="W6">
        <f t="shared" si="5"/>
        <v>196</v>
      </c>
      <c r="X6">
        <f t="shared" si="6"/>
        <v>13.452299245024021</v>
      </c>
    </row>
    <row r="7" spans="1:24" x14ac:dyDescent="0.3">
      <c r="C7" s="1">
        <f>SUM(C3:C6)</f>
        <v>469</v>
      </c>
      <c r="D7">
        <f t="shared" si="0"/>
        <v>100</v>
      </c>
      <c r="G7" s="1">
        <f>SUM(G3:G6)</f>
        <v>298</v>
      </c>
      <c r="H7">
        <f t="shared" si="1"/>
        <v>100</v>
      </c>
      <c r="K7" s="1">
        <f>SUM(K3:K6)</f>
        <v>630</v>
      </c>
      <c r="L7">
        <f t="shared" si="2"/>
        <v>100</v>
      </c>
      <c r="O7" s="1">
        <f>SUM(O3:O6)</f>
        <v>3</v>
      </c>
      <c r="P7">
        <f t="shared" si="3"/>
        <v>100</v>
      </c>
      <c r="S7" s="1">
        <f>SUM(S3:S6)</f>
        <v>57</v>
      </c>
      <c r="T7">
        <f t="shared" si="4"/>
        <v>100</v>
      </c>
      <c r="W7">
        <f>C7+G7+K7+O7+S7</f>
        <v>1457</v>
      </c>
      <c r="X7">
        <f t="shared" si="6"/>
        <v>100</v>
      </c>
    </row>
    <row r="10" spans="1:24" s="2" customFormat="1" x14ac:dyDescent="0.3"/>
    <row r="11" spans="1:24" x14ac:dyDescent="0.3">
      <c r="A11" t="s">
        <v>9</v>
      </c>
    </row>
    <row r="12" spans="1:24" x14ac:dyDescent="0.3">
      <c r="B12" s="15" t="s">
        <v>10</v>
      </c>
      <c r="C12" s="14" t="s">
        <v>1</v>
      </c>
      <c r="D12" s="13" t="s">
        <v>7</v>
      </c>
      <c r="F12" s="15" t="s">
        <v>11</v>
      </c>
      <c r="G12" s="14" t="s">
        <v>1</v>
      </c>
      <c r="H12" s="13" t="s">
        <v>7</v>
      </c>
      <c r="J12" s="15" t="s">
        <v>12</v>
      </c>
      <c r="K12" s="14" t="s">
        <v>1</v>
      </c>
      <c r="L12" s="13" t="s">
        <v>7</v>
      </c>
      <c r="N12" s="15" t="s">
        <v>13</v>
      </c>
      <c r="O12" s="14" t="s">
        <v>1</v>
      </c>
      <c r="P12" s="13" t="s">
        <v>7</v>
      </c>
      <c r="V12" s="3" t="s">
        <v>14</v>
      </c>
      <c r="W12" s="6" t="s">
        <v>1</v>
      </c>
      <c r="X12" s="6" t="s">
        <v>7</v>
      </c>
    </row>
    <row r="13" spans="1:24" x14ac:dyDescent="0.3">
      <c r="B13" s="7">
        <v>0</v>
      </c>
      <c r="C13">
        <v>0</v>
      </c>
      <c r="D13">
        <v>0</v>
      </c>
      <c r="F13" s="5">
        <v>0</v>
      </c>
      <c r="G13">
        <v>3</v>
      </c>
      <c r="H13">
        <f>G13/$G$17*100</f>
        <v>42.857142857142854</v>
      </c>
      <c r="J13" s="5">
        <v>0</v>
      </c>
      <c r="K13">
        <v>280</v>
      </c>
      <c r="L13">
        <f>K13/$K$17*100</f>
        <v>39.16083916083916</v>
      </c>
      <c r="N13" s="5">
        <v>0</v>
      </c>
      <c r="O13">
        <v>128</v>
      </c>
      <c r="P13">
        <f>O13/$O$17*100</f>
        <v>40.634920634920633</v>
      </c>
      <c r="V13" s="7">
        <v>0</v>
      </c>
      <c r="W13">
        <f>C13+G13+K13+O13</f>
        <v>411</v>
      </c>
      <c r="X13">
        <f>W13/$W$17*100</f>
        <v>39.595375722543352</v>
      </c>
    </row>
    <row r="14" spans="1:24" x14ac:dyDescent="0.3">
      <c r="B14" s="7">
        <v>1</v>
      </c>
      <c r="C14">
        <v>0</v>
      </c>
      <c r="D14">
        <v>0</v>
      </c>
      <c r="F14" s="5">
        <v>1</v>
      </c>
      <c r="G14">
        <v>1</v>
      </c>
      <c r="H14">
        <f t="shared" ref="H14:H17" si="7">G14/$G$17*100</f>
        <v>14.285714285714285</v>
      </c>
      <c r="J14" s="5">
        <v>1</v>
      </c>
      <c r="K14">
        <v>160</v>
      </c>
      <c r="L14">
        <f t="shared" ref="L14:L17" si="8">K14/$K$17*100</f>
        <v>22.377622377622377</v>
      </c>
      <c r="N14" s="5">
        <v>1</v>
      </c>
      <c r="O14">
        <v>69</v>
      </c>
      <c r="P14">
        <f t="shared" ref="P14:P17" si="9">O14/$O$17*100</f>
        <v>21.904761904761905</v>
      </c>
      <c r="V14" s="7">
        <v>1</v>
      </c>
      <c r="W14">
        <f t="shared" ref="W14:W17" si="10">C14+G14+K14+O14</f>
        <v>230</v>
      </c>
      <c r="X14">
        <f t="shared" ref="X14:X17" si="11">W14/$W$17*100</f>
        <v>22.157996146435451</v>
      </c>
    </row>
    <row r="15" spans="1:24" x14ac:dyDescent="0.3">
      <c r="B15" s="5">
        <v>2</v>
      </c>
      <c r="C15">
        <v>1</v>
      </c>
      <c r="D15">
        <v>100</v>
      </c>
      <c r="F15" s="5">
        <v>2</v>
      </c>
      <c r="G15">
        <v>2</v>
      </c>
      <c r="H15">
        <f t="shared" si="7"/>
        <v>28.571428571428569</v>
      </c>
      <c r="J15" s="5">
        <v>2</v>
      </c>
      <c r="K15">
        <v>126</v>
      </c>
      <c r="L15">
        <f t="shared" si="8"/>
        <v>17.622377622377623</v>
      </c>
      <c r="N15" s="5">
        <v>2</v>
      </c>
      <c r="O15">
        <v>50</v>
      </c>
      <c r="P15">
        <f t="shared" si="9"/>
        <v>15.873015873015872</v>
      </c>
      <c r="V15" s="7">
        <v>2</v>
      </c>
      <c r="W15">
        <f t="shared" si="10"/>
        <v>179</v>
      </c>
      <c r="X15">
        <f t="shared" si="11"/>
        <v>17.24470134874759</v>
      </c>
    </row>
    <row r="16" spans="1:24" x14ac:dyDescent="0.3">
      <c r="B16" s="7">
        <v>3</v>
      </c>
      <c r="C16">
        <v>0</v>
      </c>
      <c r="D16">
        <v>0</v>
      </c>
      <c r="F16" s="5">
        <v>3</v>
      </c>
      <c r="G16">
        <v>1</v>
      </c>
      <c r="H16">
        <f t="shared" si="7"/>
        <v>14.285714285714285</v>
      </c>
      <c r="J16" s="5">
        <v>3</v>
      </c>
      <c r="K16">
        <v>149</v>
      </c>
      <c r="L16">
        <f t="shared" si="8"/>
        <v>20.83916083916084</v>
      </c>
      <c r="N16" s="5">
        <v>3</v>
      </c>
      <c r="O16">
        <v>68</v>
      </c>
      <c r="P16">
        <f t="shared" si="9"/>
        <v>21.587301587301589</v>
      </c>
      <c r="V16" s="7">
        <v>3</v>
      </c>
      <c r="W16">
        <f t="shared" si="10"/>
        <v>218</v>
      </c>
      <c r="X16">
        <f t="shared" si="11"/>
        <v>21.001926782273603</v>
      </c>
    </row>
    <row r="17" spans="1:24" x14ac:dyDescent="0.3">
      <c r="C17">
        <v>1</v>
      </c>
      <c r="D17">
        <v>100</v>
      </c>
      <c r="G17" s="1">
        <f>SUM(G13:G16)</f>
        <v>7</v>
      </c>
      <c r="H17">
        <f t="shared" si="7"/>
        <v>100</v>
      </c>
      <c r="K17" s="1">
        <f>SUM(K13:K16)</f>
        <v>715</v>
      </c>
      <c r="L17">
        <f t="shared" si="8"/>
        <v>100</v>
      </c>
      <c r="O17" s="1">
        <f>SUM(O13:O16)</f>
        <v>315</v>
      </c>
      <c r="P17">
        <f t="shared" si="9"/>
        <v>100</v>
      </c>
      <c r="W17">
        <f t="shared" si="10"/>
        <v>1038</v>
      </c>
      <c r="X17">
        <f t="shared" si="11"/>
        <v>100</v>
      </c>
    </row>
    <row r="20" spans="1:24" s="2" customFormat="1" x14ac:dyDescent="0.3"/>
    <row r="21" spans="1:24" x14ac:dyDescent="0.3">
      <c r="A21" t="s">
        <v>15</v>
      </c>
    </row>
    <row r="22" spans="1:24" x14ac:dyDescent="0.3">
      <c r="B22" s="15" t="s">
        <v>16</v>
      </c>
      <c r="C22" s="14" t="s">
        <v>1</v>
      </c>
      <c r="D22" s="13" t="s">
        <v>7</v>
      </c>
      <c r="F22" s="15" t="s">
        <v>17</v>
      </c>
      <c r="G22" s="14" t="s">
        <v>1</v>
      </c>
      <c r="H22" s="13" t="s">
        <v>7</v>
      </c>
      <c r="J22" s="15" t="s">
        <v>18</v>
      </c>
      <c r="K22" s="14" t="s">
        <v>1</v>
      </c>
      <c r="L22" s="13" t="s">
        <v>7</v>
      </c>
      <c r="N22" s="15" t="s">
        <v>19</v>
      </c>
      <c r="O22" s="14" t="s">
        <v>1</v>
      </c>
      <c r="P22" s="13" t="s">
        <v>7</v>
      </c>
      <c r="V22" s="3" t="s">
        <v>42</v>
      </c>
      <c r="W22" s="6" t="s">
        <v>1</v>
      </c>
      <c r="X22" s="6" t="s">
        <v>7</v>
      </c>
    </row>
    <row r="23" spans="1:24" x14ac:dyDescent="0.3">
      <c r="B23" s="5">
        <v>0</v>
      </c>
      <c r="C23">
        <v>1</v>
      </c>
      <c r="D23">
        <v>100</v>
      </c>
      <c r="F23" s="5">
        <v>0</v>
      </c>
      <c r="G23">
        <v>40</v>
      </c>
      <c r="H23">
        <f>G23/$G$27*100</f>
        <v>40.404040404040401</v>
      </c>
      <c r="J23" s="5">
        <v>0</v>
      </c>
      <c r="K23">
        <v>330</v>
      </c>
      <c r="L23">
        <f>K23/$K$27*100</f>
        <v>32.934131736526943</v>
      </c>
      <c r="N23" s="5">
        <v>0</v>
      </c>
      <c r="O23">
        <v>4</v>
      </c>
      <c r="P23">
        <f>O23/$O$27*100</f>
        <v>57.142857142857139</v>
      </c>
      <c r="V23" s="7">
        <v>0</v>
      </c>
      <c r="W23">
        <f>C23+G23+K23+O23</f>
        <v>375</v>
      </c>
      <c r="X23">
        <f>W23/$W$27*100</f>
        <v>33.814247069431921</v>
      </c>
    </row>
    <row r="24" spans="1:24" x14ac:dyDescent="0.3">
      <c r="B24" s="7">
        <v>1</v>
      </c>
      <c r="C24">
        <v>0</v>
      </c>
      <c r="D24">
        <v>0</v>
      </c>
      <c r="F24" s="5">
        <v>1</v>
      </c>
      <c r="G24">
        <v>17</v>
      </c>
      <c r="H24">
        <f t="shared" ref="H24:H27" si="12">G24/$G$27*100</f>
        <v>17.171717171717169</v>
      </c>
      <c r="J24" s="5">
        <v>1</v>
      </c>
      <c r="K24">
        <v>241</v>
      </c>
      <c r="L24">
        <f t="shared" ref="L24:L27" si="13">K24/$K$27*100</f>
        <v>24.051896207584829</v>
      </c>
      <c r="N24" s="5">
        <v>1</v>
      </c>
      <c r="O24">
        <v>1</v>
      </c>
      <c r="P24">
        <f t="shared" ref="P24:P27" si="14">O24/$O$27*100</f>
        <v>14.285714285714285</v>
      </c>
      <c r="V24" s="7">
        <v>1</v>
      </c>
      <c r="W24">
        <f>C24+G24+K24+O24</f>
        <v>259</v>
      </c>
      <c r="X24">
        <f t="shared" ref="X24:X27" si="15">W24/$W$27*100</f>
        <v>23.354373309287645</v>
      </c>
    </row>
    <row r="25" spans="1:24" x14ac:dyDescent="0.3">
      <c r="B25" s="7">
        <v>2</v>
      </c>
      <c r="C25">
        <v>0</v>
      </c>
      <c r="D25">
        <v>0</v>
      </c>
      <c r="F25" s="5">
        <v>2</v>
      </c>
      <c r="G25">
        <v>17</v>
      </c>
      <c r="H25">
        <f t="shared" si="12"/>
        <v>17.171717171717169</v>
      </c>
      <c r="J25" s="5">
        <v>2</v>
      </c>
      <c r="K25">
        <v>183</v>
      </c>
      <c r="L25">
        <f t="shared" si="13"/>
        <v>18.263473053892216</v>
      </c>
      <c r="N25" s="5">
        <v>2</v>
      </c>
      <c r="O25">
        <v>2</v>
      </c>
      <c r="P25">
        <f t="shared" si="14"/>
        <v>28.571428571428569</v>
      </c>
      <c r="V25" s="7">
        <v>2</v>
      </c>
      <c r="W25">
        <f>C25+G25+K25+O25</f>
        <v>202</v>
      </c>
      <c r="X25">
        <f t="shared" si="15"/>
        <v>18.214607754733994</v>
      </c>
    </row>
    <row r="26" spans="1:24" x14ac:dyDescent="0.3">
      <c r="B26" s="7">
        <v>3</v>
      </c>
      <c r="C26">
        <v>0</v>
      </c>
      <c r="D26">
        <v>0</v>
      </c>
      <c r="F26" s="5">
        <v>3</v>
      </c>
      <c r="G26">
        <v>25</v>
      </c>
      <c r="H26">
        <f t="shared" si="12"/>
        <v>25.252525252525253</v>
      </c>
      <c r="J26" s="5">
        <v>3</v>
      </c>
      <c r="K26">
        <v>248</v>
      </c>
      <c r="L26">
        <f t="shared" si="13"/>
        <v>24.750499001996008</v>
      </c>
      <c r="N26" s="5">
        <v>3</v>
      </c>
      <c r="O26">
        <v>0</v>
      </c>
      <c r="P26">
        <f t="shared" si="14"/>
        <v>0</v>
      </c>
      <c r="V26" s="7">
        <v>3</v>
      </c>
      <c r="W26">
        <f>C26+G26+K26+O26</f>
        <v>273</v>
      </c>
      <c r="X26">
        <f t="shared" si="15"/>
        <v>24.61677186654644</v>
      </c>
    </row>
    <row r="27" spans="1:24" x14ac:dyDescent="0.3">
      <c r="C27">
        <v>1</v>
      </c>
      <c r="D27">
        <v>0</v>
      </c>
      <c r="G27" s="1">
        <f>SUM(G23:G26)</f>
        <v>99</v>
      </c>
      <c r="H27">
        <f t="shared" si="12"/>
        <v>100</v>
      </c>
      <c r="K27" s="1">
        <f>SUM(K23:K26)</f>
        <v>1002</v>
      </c>
      <c r="L27">
        <f t="shared" si="13"/>
        <v>100</v>
      </c>
      <c r="O27" s="1">
        <f>SUM(O23:O26)</f>
        <v>7</v>
      </c>
      <c r="P27">
        <f t="shared" si="14"/>
        <v>100</v>
      </c>
      <c r="W27">
        <f>C27+G27+K27+O27</f>
        <v>1109</v>
      </c>
      <c r="X27">
        <f t="shared" si="15"/>
        <v>100</v>
      </c>
    </row>
    <row r="30" spans="1:24" s="2" customFormat="1" x14ac:dyDescent="0.3"/>
    <row r="31" spans="1:24" x14ac:dyDescent="0.3">
      <c r="A31" t="s">
        <v>20</v>
      </c>
    </row>
    <row r="32" spans="1:24" x14ac:dyDescent="0.3">
      <c r="B32" s="15" t="s">
        <v>21</v>
      </c>
      <c r="C32" s="14" t="s">
        <v>1</v>
      </c>
      <c r="D32" s="13" t="s">
        <v>7</v>
      </c>
      <c r="F32" s="15" t="s">
        <v>22</v>
      </c>
      <c r="G32" s="14" t="s">
        <v>1</v>
      </c>
      <c r="H32" s="13" t="s">
        <v>7</v>
      </c>
      <c r="J32" s="15" t="s">
        <v>23</v>
      </c>
      <c r="K32" s="14" t="s">
        <v>1</v>
      </c>
      <c r="L32" s="13" t="s">
        <v>7</v>
      </c>
      <c r="N32" s="15" t="s">
        <v>24</v>
      </c>
      <c r="O32" s="14" t="s">
        <v>1</v>
      </c>
      <c r="P32" s="13" t="s">
        <v>7</v>
      </c>
      <c r="V32" s="3" t="s">
        <v>41</v>
      </c>
      <c r="W32" s="6" t="s">
        <v>1</v>
      </c>
      <c r="X32" s="6" t="s">
        <v>7</v>
      </c>
    </row>
    <row r="33" spans="1:24" x14ac:dyDescent="0.3">
      <c r="B33" s="7">
        <v>0</v>
      </c>
      <c r="C33">
        <v>0</v>
      </c>
      <c r="D33">
        <v>0</v>
      </c>
      <c r="F33" s="5">
        <v>0</v>
      </c>
      <c r="G33">
        <v>139</v>
      </c>
      <c r="H33">
        <f>G33/$G$37*100</f>
        <v>31.165919282511211</v>
      </c>
      <c r="J33" s="5">
        <v>0</v>
      </c>
      <c r="K33">
        <v>1</v>
      </c>
      <c r="L33">
        <v>33.33</v>
      </c>
      <c r="N33" s="5">
        <v>0</v>
      </c>
      <c r="O33">
        <v>6</v>
      </c>
      <c r="P33">
        <f>O33/$O$37*100</f>
        <v>40</v>
      </c>
      <c r="V33" s="7">
        <v>0</v>
      </c>
      <c r="W33">
        <f>C33+G33+K33+O33</f>
        <v>146</v>
      </c>
      <c r="X33">
        <f>W33/$W$37*100</f>
        <v>31.397849462365592</v>
      </c>
    </row>
    <row r="34" spans="1:24" x14ac:dyDescent="0.3">
      <c r="B34" s="5">
        <v>1</v>
      </c>
      <c r="C34">
        <v>1</v>
      </c>
      <c r="D34">
        <v>100</v>
      </c>
      <c r="F34" s="5">
        <v>1</v>
      </c>
      <c r="G34">
        <v>112</v>
      </c>
      <c r="H34">
        <f t="shared" ref="H34:H37" si="16">G34/$G$37*100</f>
        <v>25.112107623318387</v>
      </c>
      <c r="J34" s="5">
        <v>1</v>
      </c>
      <c r="K34">
        <v>2</v>
      </c>
      <c r="L34">
        <v>66.67</v>
      </c>
      <c r="N34" s="5">
        <v>1</v>
      </c>
      <c r="O34">
        <v>4</v>
      </c>
      <c r="P34">
        <f t="shared" ref="P34:P37" si="17">O34/$O$37*100</f>
        <v>26.666666666666668</v>
      </c>
      <c r="V34" s="7">
        <v>1</v>
      </c>
      <c r="W34">
        <f>C34+G34+K34+O34</f>
        <v>119</v>
      </c>
      <c r="X34">
        <f t="shared" ref="X34:X37" si="18">W34/$W$37*100</f>
        <v>25.591397849462368</v>
      </c>
    </row>
    <row r="35" spans="1:24" x14ac:dyDescent="0.3">
      <c r="B35" s="7">
        <v>2</v>
      </c>
      <c r="C35">
        <v>0</v>
      </c>
      <c r="D35">
        <v>0</v>
      </c>
      <c r="F35" s="5">
        <v>2</v>
      </c>
      <c r="G35">
        <v>68</v>
      </c>
      <c r="H35">
        <f t="shared" si="16"/>
        <v>15.246636771300448</v>
      </c>
      <c r="J35" s="7">
        <v>2</v>
      </c>
      <c r="K35">
        <v>0</v>
      </c>
      <c r="L35">
        <v>0</v>
      </c>
      <c r="N35" s="5">
        <v>2</v>
      </c>
      <c r="O35">
        <v>2</v>
      </c>
      <c r="P35">
        <f t="shared" si="17"/>
        <v>13.333333333333334</v>
      </c>
      <c r="V35" s="7">
        <v>2</v>
      </c>
      <c r="W35">
        <f>C35+G35+K35+O35</f>
        <v>70</v>
      </c>
      <c r="X35">
        <f t="shared" si="18"/>
        <v>15.053763440860216</v>
      </c>
    </row>
    <row r="36" spans="1:24" x14ac:dyDescent="0.3">
      <c r="B36" s="7">
        <v>3</v>
      </c>
      <c r="C36">
        <v>0</v>
      </c>
      <c r="D36">
        <v>0</v>
      </c>
      <c r="F36" s="5">
        <v>3</v>
      </c>
      <c r="G36">
        <v>127</v>
      </c>
      <c r="H36">
        <f t="shared" si="16"/>
        <v>28.475336322869953</v>
      </c>
      <c r="J36" s="7">
        <v>3</v>
      </c>
      <c r="K36">
        <v>0</v>
      </c>
      <c r="L36">
        <v>0</v>
      </c>
      <c r="N36" s="5">
        <v>3</v>
      </c>
      <c r="O36">
        <v>3</v>
      </c>
      <c r="P36">
        <f t="shared" si="17"/>
        <v>20</v>
      </c>
      <c r="V36" s="7">
        <v>3</v>
      </c>
      <c r="W36">
        <f>C36+G36+K36+O36</f>
        <v>130</v>
      </c>
      <c r="X36">
        <f t="shared" si="18"/>
        <v>27.956989247311824</v>
      </c>
    </row>
    <row r="37" spans="1:24" x14ac:dyDescent="0.3">
      <c r="C37">
        <v>1</v>
      </c>
      <c r="G37" s="1">
        <f>SUM(G33:G36)</f>
        <v>446</v>
      </c>
      <c r="H37">
        <f t="shared" si="16"/>
        <v>100</v>
      </c>
      <c r="K37" s="1">
        <f>SUM(K33:K36)</f>
        <v>3</v>
      </c>
      <c r="L37">
        <v>100</v>
      </c>
      <c r="O37" s="1">
        <f>SUM(O33:O36)</f>
        <v>15</v>
      </c>
      <c r="P37">
        <f t="shared" si="17"/>
        <v>100</v>
      </c>
      <c r="W37">
        <f>C37+G37+K37+O37</f>
        <v>465</v>
      </c>
      <c r="X37">
        <f t="shared" si="18"/>
        <v>100</v>
      </c>
    </row>
    <row r="40" spans="1:24" s="2" customFormat="1" x14ac:dyDescent="0.3"/>
    <row r="41" spans="1:24" x14ac:dyDescent="0.3">
      <c r="A41" t="s">
        <v>26</v>
      </c>
    </row>
    <row r="42" spans="1:24" x14ac:dyDescent="0.3">
      <c r="B42" s="15" t="s">
        <v>27</v>
      </c>
      <c r="C42" s="14" t="s">
        <v>1</v>
      </c>
      <c r="D42" s="13" t="s">
        <v>7</v>
      </c>
      <c r="F42" s="15" t="s">
        <v>28</v>
      </c>
      <c r="G42" s="14" t="s">
        <v>1</v>
      </c>
      <c r="H42" s="13" t="s">
        <v>7</v>
      </c>
      <c r="J42" s="15" t="s">
        <v>29</v>
      </c>
      <c r="K42" s="14" t="s">
        <v>1</v>
      </c>
      <c r="L42" s="13" t="s">
        <v>7</v>
      </c>
      <c r="V42" s="3" t="s">
        <v>43</v>
      </c>
      <c r="W42" s="6" t="s">
        <v>1</v>
      </c>
      <c r="X42" s="6" t="s">
        <v>7</v>
      </c>
    </row>
    <row r="43" spans="1:24" x14ac:dyDescent="0.3">
      <c r="B43" s="5">
        <v>0</v>
      </c>
      <c r="C43">
        <v>71</v>
      </c>
      <c r="D43">
        <f>C43/$C$47*100</f>
        <v>43.292682926829265</v>
      </c>
      <c r="F43" s="5">
        <v>0</v>
      </c>
      <c r="G43">
        <v>7</v>
      </c>
      <c r="H43">
        <f>G43/$G$47*100</f>
        <v>53.846153846153847</v>
      </c>
      <c r="J43" s="7">
        <v>0</v>
      </c>
      <c r="K43">
        <v>0</v>
      </c>
      <c r="L43">
        <v>0</v>
      </c>
      <c r="V43" s="7">
        <v>0</v>
      </c>
      <c r="W43">
        <f>C43+G43+K43</f>
        <v>78</v>
      </c>
      <c r="X43">
        <f>W43/$W$47*100</f>
        <v>43.575418994413404</v>
      </c>
    </row>
    <row r="44" spans="1:24" x14ac:dyDescent="0.3">
      <c r="B44" s="5">
        <v>1</v>
      </c>
      <c r="C44">
        <v>41</v>
      </c>
      <c r="D44">
        <f t="shared" ref="D44:D47" si="19">C44/$C$47*100</f>
        <v>25</v>
      </c>
      <c r="F44" s="5">
        <v>1</v>
      </c>
      <c r="G44">
        <v>1</v>
      </c>
      <c r="H44">
        <f t="shared" ref="H44:H47" si="20">G44/$G$47*100</f>
        <v>7.6923076923076925</v>
      </c>
      <c r="J44" s="5">
        <v>1</v>
      </c>
      <c r="K44">
        <v>1</v>
      </c>
      <c r="L44">
        <v>50</v>
      </c>
      <c r="V44" s="7">
        <v>1</v>
      </c>
      <c r="W44">
        <f>C44+G44+K44</f>
        <v>43</v>
      </c>
      <c r="X44">
        <f t="shared" ref="X44:X47" si="21">W44/$W$47*100</f>
        <v>24.022346368715084</v>
      </c>
    </row>
    <row r="45" spans="1:24" x14ac:dyDescent="0.3">
      <c r="B45" s="5">
        <v>2</v>
      </c>
      <c r="C45">
        <v>26</v>
      </c>
      <c r="D45">
        <f t="shared" si="19"/>
        <v>15.853658536585366</v>
      </c>
      <c r="F45" s="5">
        <v>2</v>
      </c>
      <c r="G45">
        <v>4</v>
      </c>
      <c r="H45">
        <f t="shared" si="20"/>
        <v>30.76923076923077</v>
      </c>
      <c r="J45" s="5">
        <v>2</v>
      </c>
      <c r="K45">
        <v>1</v>
      </c>
      <c r="L45">
        <v>50</v>
      </c>
      <c r="V45" s="7">
        <v>2</v>
      </c>
      <c r="W45">
        <f>C45+G45+K45</f>
        <v>31</v>
      </c>
      <c r="X45">
        <f t="shared" si="21"/>
        <v>17.318435754189945</v>
      </c>
    </row>
    <row r="46" spans="1:24" x14ac:dyDescent="0.3">
      <c r="B46" s="5">
        <v>3</v>
      </c>
      <c r="C46">
        <v>26</v>
      </c>
      <c r="D46">
        <f t="shared" si="19"/>
        <v>15.853658536585366</v>
      </c>
      <c r="F46" s="5">
        <v>3</v>
      </c>
      <c r="G46">
        <v>1</v>
      </c>
      <c r="H46">
        <f t="shared" si="20"/>
        <v>7.6923076923076925</v>
      </c>
      <c r="J46" s="7">
        <v>3</v>
      </c>
      <c r="K46">
        <v>0</v>
      </c>
      <c r="L46">
        <v>0</v>
      </c>
      <c r="V46" s="7">
        <v>3</v>
      </c>
      <c r="W46">
        <f>C46+G46+K46</f>
        <v>27</v>
      </c>
      <c r="X46">
        <f t="shared" si="21"/>
        <v>15.083798882681565</v>
      </c>
    </row>
    <row r="47" spans="1:24" x14ac:dyDescent="0.3">
      <c r="C47" s="1">
        <f>SUM(C43:C46)</f>
        <v>164</v>
      </c>
      <c r="D47">
        <f t="shared" si="19"/>
        <v>100</v>
      </c>
      <c r="G47" s="1">
        <f>SUM(G43:G46)</f>
        <v>13</v>
      </c>
      <c r="H47">
        <f t="shared" si="20"/>
        <v>100</v>
      </c>
      <c r="K47" s="1">
        <f>SUM(K43:K46)</f>
        <v>2</v>
      </c>
      <c r="L47">
        <v>100</v>
      </c>
      <c r="W47">
        <f>C47+G47+K47</f>
        <v>179</v>
      </c>
      <c r="X47">
        <f t="shared" si="21"/>
        <v>100</v>
      </c>
    </row>
    <row r="49" spans="1:24" s="2" customFormat="1" x14ac:dyDescent="0.3"/>
    <row r="50" spans="1:24" x14ac:dyDescent="0.3">
      <c r="A50" t="s">
        <v>31</v>
      </c>
    </row>
    <row r="51" spans="1:24" x14ac:dyDescent="0.3">
      <c r="B51" s="3" t="s">
        <v>32</v>
      </c>
      <c r="C51" s="6" t="s">
        <v>1</v>
      </c>
      <c r="D51" s="6" t="s">
        <v>7</v>
      </c>
      <c r="F51" s="3" t="s">
        <v>34</v>
      </c>
      <c r="G51" s="6" t="s">
        <v>1</v>
      </c>
      <c r="H51" s="6" t="s">
        <v>7</v>
      </c>
      <c r="J51" s="3" t="s">
        <v>33</v>
      </c>
      <c r="K51" s="6" t="s">
        <v>1</v>
      </c>
      <c r="L51" s="6" t="s">
        <v>7</v>
      </c>
      <c r="N51" s="3" t="s">
        <v>35</v>
      </c>
      <c r="O51" s="6" t="s">
        <v>1</v>
      </c>
      <c r="P51" s="6" t="s">
        <v>7</v>
      </c>
      <c r="R51" s="3" t="s">
        <v>36</v>
      </c>
      <c r="S51" s="6" t="s">
        <v>1</v>
      </c>
      <c r="T51" s="6" t="s">
        <v>7</v>
      </c>
      <c r="V51" s="3" t="s">
        <v>37</v>
      </c>
      <c r="W51" s="6" t="s">
        <v>1</v>
      </c>
      <c r="X51" s="6" t="s">
        <v>7</v>
      </c>
    </row>
    <row r="52" spans="1:24" x14ac:dyDescent="0.3">
      <c r="B52" s="7">
        <v>0</v>
      </c>
      <c r="C52">
        <f>C3+C13+C23</f>
        <v>179</v>
      </c>
      <c r="D52">
        <f>C52/$C$56*100</f>
        <v>38.004246284501065</v>
      </c>
      <c r="F52" s="5">
        <v>0</v>
      </c>
      <c r="G52">
        <f>G3</f>
        <v>152</v>
      </c>
      <c r="H52">
        <f>G52/$G$56*100</f>
        <v>51.006711409395976</v>
      </c>
      <c r="J52" s="7">
        <v>0</v>
      </c>
      <c r="K52">
        <f>K3+G13+G23+C33</f>
        <v>340</v>
      </c>
      <c r="L52">
        <f>K52/$K$56*100</f>
        <v>46.132971506105832</v>
      </c>
      <c r="N52" s="7">
        <v>0</v>
      </c>
      <c r="O52">
        <f>O3+K13+K23+G33+C43</f>
        <v>821</v>
      </c>
      <c r="P52">
        <f>O52/$O$56*100</f>
        <v>35.236051502145919</v>
      </c>
      <c r="R52" s="7">
        <v>0</v>
      </c>
      <c r="S52">
        <f>O13+O23+K33+G43</f>
        <v>140</v>
      </c>
      <c r="T52">
        <f>S52/$S$56*100</f>
        <v>41.42011834319527</v>
      </c>
      <c r="V52" s="7">
        <v>0</v>
      </c>
      <c r="W52">
        <f>S3+O33+K43</f>
        <v>33</v>
      </c>
      <c r="X52">
        <f>W52/$W$56*100</f>
        <v>44.594594594594597</v>
      </c>
    </row>
    <row r="53" spans="1:24" x14ac:dyDescent="0.3">
      <c r="B53" s="7">
        <v>1</v>
      </c>
      <c r="C53">
        <f t="shared" ref="C53:C56" si="22">C4+C14+C24</f>
        <v>135</v>
      </c>
      <c r="D53">
        <f t="shared" ref="D53:D56" si="23">C53/$C$56*100</f>
        <v>28.662420382165603</v>
      </c>
      <c r="F53" s="5">
        <v>1</v>
      </c>
      <c r="G53">
        <f t="shared" ref="G53:G55" si="24">G4</f>
        <v>38</v>
      </c>
      <c r="H53">
        <f t="shared" ref="H53:H56" si="25">G53/$G$56*100</f>
        <v>12.751677852348994</v>
      </c>
      <c r="J53" s="7">
        <v>1</v>
      </c>
      <c r="K53">
        <f t="shared" ref="K53:K56" si="26">K4+G14+G24+C34</f>
        <v>139</v>
      </c>
      <c r="L53">
        <f t="shared" ref="L53:L56" si="27">K53/$K$56*100</f>
        <v>18.860244233378562</v>
      </c>
      <c r="N53" s="7">
        <v>1</v>
      </c>
      <c r="O53">
        <f t="shared" ref="O53:O56" si="28">O4+K14+K24+G34+C44</f>
        <v>554</v>
      </c>
      <c r="P53">
        <f t="shared" ref="P53:P56" si="29">O53/$O$56*100</f>
        <v>23.776824034334766</v>
      </c>
      <c r="R53" s="7">
        <v>1</v>
      </c>
      <c r="S53">
        <f t="shared" ref="S53:S56" si="30">O14+O24+K34+G44</f>
        <v>73</v>
      </c>
      <c r="T53">
        <f t="shared" ref="T53:T56" si="31">S53/$S$56*100</f>
        <v>21.597633136094675</v>
      </c>
      <c r="V53" s="7">
        <v>1</v>
      </c>
      <c r="W53">
        <f t="shared" ref="W53:W55" si="32">S4+O34+K44</f>
        <v>16</v>
      </c>
      <c r="X53">
        <f t="shared" ref="X53:X56" si="33">W53/$W$56*100</f>
        <v>21.621621621621621</v>
      </c>
    </row>
    <row r="54" spans="1:24" x14ac:dyDescent="0.3">
      <c r="B54" s="7">
        <v>2</v>
      </c>
      <c r="C54">
        <f t="shared" si="22"/>
        <v>76</v>
      </c>
      <c r="D54">
        <f t="shared" si="23"/>
        <v>16.13588110403397</v>
      </c>
      <c r="F54" s="5">
        <v>2</v>
      </c>
      <c r="G54">
        <f t="shared" si="24"/>
        <v>82</v>
      </c>
      <c r="H54">
        <f t="shared" si="25"/>
        <v>27.516778523489933</v>
      </c>
      <c r="J54" s="7">
        <v>2</v>
      </c>
      <c r="K54">
        <f t="shared" si="26"/>
        <v>152</v>
      </c>
      <c r="L54">
        <f t="shared" si="27"/>
        <v>20.624151967435552</v>
      </c>
      <c r="N54" s="7">
        <v>2</v>
      </c>
      <c r="O54">
        <f t="shared" si="28"/>
        <v>405</v>
      </c>
      <c r="P54">
        <f t="shared" si="29"/>
        <v>17.381974248927037</v>
      </c>
      <c r="R54" s="7">
        <v>2</v>
      </c>
      <c r="S54">
        <f t="shared" si="30"/>
        <v>56</v>
      </c>
      <c r="T54">
        <f t="shared" si="31"/>
        <v>16.568047337278109</v>
      </c>
      <c r="V54" s="7">
        <v>2</v>
      </c>
      <c r="W54">
        <f t="shared" si="32"/>
        <v>13</v>
      </c>
      <c r="X54">
        <f t="shared" si="33"/>
        <v>17.567567567567568</v>
      </c>
    </row>
    <row r="55" spans="1:24" x14ac:dyDescent="0.3">
      <c r="B55" s="7">
        <v>3</v>
      </c>
      <c r="C55">
        <f t="shared" si="22"/>
        <v>81</v>
      </c>
      <c r="D55">
        <f t="shared" si="23"/>
        <v>17.197452229299362</v>
      </c>
      <c r="F55" s="5">
        <v>3</v>
      </c>
      <c r="G55">
        <f t="shared" si="24"/>
        <v>26</v>
      </c>
      <c r="H55">
        <f t="shared" si="25"/>
        <v>8.724832214765101</v>
      </c>
      <c r="J55" s="7">
        <v>3</v>
      </c>
      <c r="K55">
        <f t="shared" si="26"/>
        <v>106</v>
      </c>
      <c r="L55">
        <f t="shared" si="27"/>
        <v>14.382632293080055</v>
      </c>
      <c r="N55" s="7">
        <v>3</v>
      </c>
      <c r="O55">
        <f t="shared" si="28"/>
        <v>550</v>
      </c>
      <c r="P55">
        <f t="shared" si="29"/>
        <v>23.605150214592275</v>
      </c>
      <c r="R55" s="7">
        <v>3</v>
      </c>
      <c r="S55">
        <f t="shared" si="30"/>
        <v>69</v>
      </c>
      <c r="T55">
        <f t="shared" si="31"/>
        <v>20.414201183431953</v>
      </c>
      <c r="V55" s="7">
        <v>3</v>
      </c>
      <c r="W55">
        <f t="shared" si="32"/>
        <v>12</v>
      </c>
      <c r="X55">
        <f t="shared" si="33"/>
        <v>16.216216216216218</v>
      </c>
    </row>
    <row r="56" spans="1:24" x14ac:dyDescent="0.3">
      <c r="C56">
        <f t="shared" si="22"/>
        <v>471</v>
      </c>
      <c r="D56">
        <f t="shared" si="23"/>
        <v>100</v>
      </c>
      <c r="G56">
        <f>G7</f>
        <v>298</v>
      </c>
      <c r="H56">
        <f t="shared" si="25"/>
        <v>100</v>
      </c>
      <c r="K56">
        <f t="shared" si="26"/>
        <v>737</v>
      </c>
      <c r="L56">
        <f t="shared" si="27"/>
        <v>100</v>
      </c>
      <c r="O56">
        <f t="shared" si="28"/>
        <v>2330</v>
      </c>
      <c r="P56">
        <f t="shared" si="29"/>
        <v>100</v>
      </c>
      <c r="S56">
        <f t="shared" si="30"/>
        <v>338</v>
      </c>
      <c r="T56">
        <f t="shared" si="31"/>
        <v>100</v>
      </c>
      <c r="W56">
        <f>S7+O37+K47</f>
        <v>74</v>
      </c>
      <c r="X56">
        <f t="shared" si="33"/>
        <v>100</v>
      </c>
    </row>
    <row r="60" spans="1:24" x14ac:dyDescent="0.3">
      <c r="B60" s="3" t="s">
        <v>38</v>
      </c>
      <c r="C60" s="6" t="s">
        <v>1</v>
      </c>
      <c r="D60" s="6" t="s">
        <v>7</v>
      </c>
      <c r="F60" s="15" t="s">
        <v>40</v>
      </c>
      <c r="G60" s="13" t="s">
        <v>1</v>
      </c>
      <c r="H60" s="13" t="s">
        <v>7</v>
      </c>
      <c r="J60" s="3" t="s">
        <v>14</v>
      </c>
      <c r="K60" s="6" t="s">
        <v>1</v>
      </c>
      <c r="L60" s="6" t="s">
        <v>7</v>
      </c>
      <c r="N60" s="3" t="s">
        <v>42</v>
      </c>
      <c r="O60" s="6" t="s">
        <v>1</v>
      </c>
      <c r="P60" s="6" t="s">
        <v>7</v>
      </c>
      <c r="R60" s="3" t="s">
        <v>41</v>
      </c>
      <c r="S60" s="6" t="s">
        <v>1</v>
      </c>
      <c r="T60" s="6" t="s">
        <v>7</v>
      </c>
      <c r="V60" s="3" t="s">
        <v>43</v>
      </c>
      <c r="W60" s="6" t="s">
        <v>1</v>
      </c>
      <c r="X60" s="6" t="s">
        <v>7</v>
      </c>
    </row>
    <row r="61" spans="1:24" x14ac:dyDescent="0.3">
      <c r="B61" s="7">
        <v>0</v>
      </c>
      <c r="C61">
        <f>C52+G52+K52+O52+S52+W52</f>
        <v>1665</v>
      </c>
      <c r="D61">
        <f>C61/$C$65*100</f>
        <v>39.194915254237287</v>
      </c>
      <c r="F61" s="7">
        <v>0</v>
      </c>
      <c r="G61">
        <v>655</v>
      </c>
      <c r="H61">
        <v>44.955387783115988</v>
      </c>
      <c r="J61" s="7">
        <v>0</v>
      </c>
      <c r="K61">
        <v>411</v>
      </c>
      <c r="L61">
        <v>39.595375722543352</v>
      </c>
      <c r="N61" s="7">
        <v>0</v>
      </c>
      <c r="O61">
        <v>375</v>
      </c>
      <c r="P61">
        <v>33.814247069431921</v>
      </c>
      <c r="R61" s="7">
        <v>0</v>
      </c>
      <c r="S61">
        <v>146</v>
      </c>
      <c r="T61">
        <v>31.397849462365592</v>
      </c>
      <c r="V61" s="7">
        <v>0</v>
      </c>
      <c r="W61">
        <v>78</v>
      </c>
      <c r="X61">
        <v>43.575418994413404</v>
      </c>
    </row>
    <row r="62" spans="1:24" x14ac:dyDescent="0.3">
      <c r="B62" s="7">
        <v>1</v>
      </c>
      <c r="C62">
        <f t="shared" ref="C62:C65" si="34">C53+G53+K53+O53+S53+W53</f>
        <v>955</v>
      </c>
      <c r="D62">
        <f t="shared" ref="D62:D65" si="35">C62/$C$65*100</f>
        <v>22.481167608286253</v>
      </c>
      <c r="F62" s="7">
        <v>1</v>
      </c>
      <c r="G62">
        <v>304</v>
      </c>
      <c r="H62">
        <v>20.864790665751546</v>
      </c>
      <c r="J62" s="7">
        <v>1</v>
      </c>
      <c r="K62">
        <v>230</v>
      </c>
      <c r="L62">
        <v>22.157996146435451</v>
      </c>
      <c r="N62" s="7">
        <v>1</v>
      </c>
      <c r="O62">
        <v>259</v>
      </c>
      <c r="P62">
        <v>23.354373309287645</v>
      </c>
      <c r="R62" s="7">
        <v>1</v>
      </c>
      <c r="S62">
        <v>119</v>
      </c>
      <c r="T62">
        <v>25.591397849462368</v>
      </c>
      <c r="V62" s="7">
        <v>1</v>
      </c>
      <c r="W62">
        <v>43</v>
      </c>
      <c r="X62">
        <v>24.022346368715084</v>
      </c>
    </row>
    <row r="63" spans="1:24" x14ac:dyDescent="0.3">
      <c r="B63" s="7">
        <v>2</v>
      </c>
      <c r="C63">
        <f t="shared" si="34"/>
        <v>784</v>
      </c>
      <c r="D63">
        <f t="shared" si="35"/>
        <v>18.455743879472696</v>
      </c>
      <c r="F63" s="7">
        <v>2</v>
      </c>
      <c r="G63">
        <v>302</v>
      </c>
      <c r="H63">
        <v>20.727522306108444</v>
      </c>
      <c r="J63" s="7">
        <v>2</v>
      </c>
      <c r="K63">
        <v>179</v>
      </c>
      <c r="L63">
        <v>17.24470134874759</v>
      </c>
      <c r="N63" s="7">
        <v>2</v>
      </c>
      <c r="O63">
        <v>202</v>
      </c>
      <c r="P63">
        <v>18.214607754733994</v>
      </c>
      <c r="R63" s="7">
        <v>2</v>
      </c>
      <c r="S63">
        <v>70</v>
      </c>
      <c r="T63">
        <v>15.053763440860216</v>
      </c>
      <c r="V63" s="7">
        <v>2</v>
      </c>
      <c r="W63">
        <v>31</v>
      </c>
      <c r="X63">
        <v>17.318435754189945</v>
      </c>
    </row>
    <row r="64" spans="1:24" x14ac:dyDescent="0.3">
      <c r="B64" s="7">
        <v>3</v>
      </c>
      <c r="C64">
        <f t="shared" si="34"/>
        <v>844</v>
      </c>
      <c r="D64">
        <f t="shared" si="35"/>
        <v>19.868173258003765</v>
      </c>
      <c r="F64" s="7">
        <v>3</v>
      </c>
      <c r="G64">
        <v>196</v>
      </c>
      <c r="H64">
        <v>13.452299245024021</v>
      </c>
      <c r="J64" s="7">
        <v>3</v>
      </c>
      <c r="K64">
        <v>218</v>
      </c>
      <c r="L64">
        <v>21.001926782273603</v>
      </c>
      <c r="N64" s="7">
        <v>3</v>
      </c>
      <c r="O64">
        <v>273</v>
      </c>
      <c r="P64">
        <v>24.61677186654644</v>
      </c>
      <c r="R64" s="7">
        <v>3</v>
      </c>
      <c r="S64">
        <v>130</v>
      </c>
      <c r="T64">
        <v>27.956989247311824</v>
      </c>
      <c r="V64" s="7">
        <v>3</v>
      </c>
      <c r="W64">
        <v>27</v>
      </c>
      <c r="X64">
        <v>15.083798882681565</v>
      </c>
    </row>
    <row r="65" spans="3:24" x14ac:dyDescent="0.3">
      <c r="C65">
        <f t="shared" si="34"/>
        <v>4248</v>
      </c>
      <c r="D65">
        <f t="shared" si="35"/>
        <v>100</v>
      </c>
      <c r="G65">
        <v>1457</v>
      </c>
      <c r="H65">
        <v>100</v>
      </c>
      <c r="K65">
        <v>1038</v>
      </c>
      <c r="L65">
        <v>100</v>
      </c>
      <c r="O65">
        <v>1109</v>
      </c>
      <c r="P65">
        <v>100</v>
      </c>
      <c r="S65">
        <v>465</v>
      </c>
      <c r="T65">
        <v>100</v>
      </c>
      <c r="W65">
        <v>179</v>
      </c>
      <c r="X65">
        <v>100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BD43A-606A-44D1-B8DE-8471DD4CA647}">
  <dimension ref="A1:X79"/>
  <sheetViews>
    <sheetView tabSelected="1" topLeftCell="A58" workbookViewId="0">
      <selection activeCell="S73" sqref="S73:T79"/>
    </sheetView>
  </sheetViews>
  <sheetFormatPr defaultRowHeight="14.4" x14ac:dyDescent="0.3"/>
  <cols>
    <col min="4" max="4" width="6.33203125" customWidth="1"/>
    <col min="6" max="6" width="10.109375" bestFit="1" customWidth="1"/>
    <col min="8" max="8" width="5.5546875" customWidth="1"/>
    <col min="10" max="10" width="9.21875" bestFit="1" customWidth="1"/>
    <col min="12" max="12" width="5.88671875" customWidth="1"/>
    <col min="14" max="14" width="9.21875" bestFit="1" customWidth="1"/>
    <col min="16" max="16" width="5.88671875" customWidth="1"/>
    <col min="20" max="20" width="5" customWidth="1"/>
    <col min="22" max="22" width="9.21875" bestFit="1" customWidth="1"/>
  </cols>
  <sheetData>
    <row r="1" spans="1:24" x14ac:dyDescent="0.3">
      <c r="A1" t="s">
        <v>0</v>
      </c>
    </row>
    <row r="2" spans="1:24" x14ac:dyDescent="0.3">
      <c r="B2" s="18" t="s">
        <v>3</v>
      </c>
      <c r="C2" s="14" t="s">
        <v>1</v>
      </c>
      <c r="D2" s="13" t="s">
        <v>7</v>
      </c>
      <c r="F2" s="18" t="s">
        <v>4</v>
      </c>
      <c r="G2" s="14" t="s">
        <v>1</v>
      </c>
      <c r="H2" s="13" t="s">
        <v>7</v>
      </c>
      <c r="J2" s="18" t="s">
        <v>2</v>
      </c>
      <c r="K2" s="14" t="s">
        <v>1</v>
      </c>
      <c r="L2" s="13" t="s">
        <v>7</v>
      </c>
      <c r="N2" s="18" t="s">
        <v>5</v>
      </c>
      <c r="O2" s="14" t="s">
        <v>1</v>
      </c>
      <c r="P2" s="13" t="s">
        <v>7</v>
      </c>
      <c r="R2" s="18" t="s">
        <v>6</v>
      </c>
      <c r="S2" s="14" t="s">
        <v>1</v>
      </c>
      <c r="T2" s="13" t="s">
        <v>7</v>
      </c>
      <c r="V2" s="18" t="s">
        <v>45</v>
      </c>
      <c r="W2" s="13" t="s">
        <v>1</v>
      </c>
      <c r="X2" s="13" t="s">
        <v>7</v>
      </c>
    </row>
    <row r="3" spans="1:24" x14ac:dyDescent="0.3">
      <c r="B3" s="11">
        <v>0</v>
      </c>
      <c r="C3">
        <v>135</v>
      </c>
      <c r="D3">
        <f>C3/$C$9*100</f>
        <v>28.784648187633259</v>
      </c>
      <c r="F3" s="11">
        <v>0</v>
      </c>
      <c r="G3">
        <v>38</v>
      </c>
      <c r="H3">
        <f>G3/$G$9*100</f>
        <v>12.751677852348994</v>
      </c>
      <c r="J3" s="11">
        <v>0</v>
      </c>
      <c r="K3">
        <v>120</v>
      </c>
      <c r="L3">
        <f>K3/$K$9*100</f>
        <v>19.047619047619047</v>
      </c>
      <c r="N3" s="17">
        <v>0</v>
      </c>
      <c r="O3">
        <v>0</v>
      </c>
      <c r="P3">
        <f>O3/$O$9*100</f>
        <v>0</v>
      </c>
      <c r="R3" s="11">
        <v>0</v>
      </c>
      <c r="S3">
        <v>11</v>
      </c>
      <c r="T3">
        <f>S3/$S$9*100</f>
        <v>19.298245614035086</v>
      </c>
      <c r="V3" s="17">
        <v>0</v>
      </c>
      <c r="W3">
        <f>C3+G3+K3+O3+S3</f>
        <v>304</v>
      </c>
      <c r="X3">
        <f>W3/$W$9*100</f>
        <v>20.864790665751546</v>
      </c>
    </row>
    <row r="4" spans="1:24" x14ac:dyDescent="0.3">
      <c r="B4" s="5">
        <v>1</v>
      </c>
      <c r="C4">
        <v>81</v>
      </c>
      <c r="D4">
        <f t="shared" ref="D4:D9" si="0">C4/$C$9*100</f>
        <v>17.270788912579956</v>
      </c>
      <c r="F4" s="5">
        <v>1</v>
      </c>
      <c r="G4">
        <v>26</v>
      </c>
      <c r="H4">
        <f t="shared" ref="H4:H9" si="1">G4/$G$9*100</f>
        <v>8.724832214765101</v>
      </c>
      <c r="J4" s="5">
        <v>1</v>
      </c>
      <c r="K4">
        <v>80</v>
      </c>
      <c r="L4">
        <f t="shared" ref="L4:L9" si="2">K4/$K$9*100</f>
        <v>12.698412698412698</v>
      </c>
      <c r="N4" s="7">
        <v>1</v>
      </c>
      <c r="O4">
        <v>0</v>
      </c>
      <c r="P4">
        <f t="shared" ref="P4:P9" si="3">O4/$O$9*100</f>
        <v>0</v>
      </c>
      <c r="R4" s="5">
        <v>1</v>
      </c>
      <c r="S4">
        <v>9</v>
      </c>
      <c r="T4">
        <f t="shared" ref="T4:T9" si="4">S4/$S$9*100</f>
        <v>15.789473684210526</v>
      </c>
      <c r="V4" s="7">
        <v>1</v>
      </c>
      <c r="W4">
        <f t="shared" ref="W4:W9" si="5">C4+G4+K4+O4+S4</f>
        <v>196</v>
      </c>
      <c r="X4">
        <f t="shared" ref="X4:X9" si="6">W4/$W$9*100</f>
        <v>13.452299245024021</v>
      </c>
    </row>
    <row r="5" spans="1:24" x14ac:dyDescent="0.3">
      <c r="B5" s="5">
        <v>2</v>
      </c>
      <c r="C5">
        <v>107</v>
      </c>
      <c r="D5">
        <f t="shared" si="0"/>
        <v>22.81449893390192</v>
      </c>
      <c r="F5" s="5">
        <v>2</v>
      </c>
      <c r="G5">
        <v>78</v>
      </c>
      <c r="H5">
        <f t="shared" si="1"/>
        <v>26.174496644295303</v>
      </c>
      <c r="J5" s="5">
        <v>2</v>
      </c>
      <c r="K5">
        <v>149</v>
      </c>
      <c r="L5">
        <f t="shared" si="2"/>
        <v>23.650793650793648</v>
      </c>
      <c r="N5" s="5">
        <v>2</v>
      </c>
      <c r="O5">
        <v>1</v>
      </c>
      <c r="P5">
        <f t="shared" si="3"/>
        <v>33.333333333333329</v>
      </c>
      <c r="R5" s="5">
        <v>2</v>
      </c>
      <c r="S5">
        <v>11</v>
      </c>
      <c r="T5">
        <f t="shared" si="4"/>
        <v>19.298245614035086</v>
      </c>
      <c r="V5" s="7">
        <v>2</v>
      </c>
      <c r="W5">
        <f t="shared" si="5"/>
        <v>346</v>
      </c>
      <c r="X5">
        <f t="shared" si="6"/>
        <v>23.747426218256692</v>
      </c>
    </row>
    <row r="6" spans="1:24" x14ac:dyDescent="0.3">
      <c r="B6" s="5">
        <v>3</v>
      </c>
      <c r="C6">
        <v>67</v>
      </c>
      <c r="D6">
        <f t="shared" si="0"/>
        <v>14.285714285714285</v>
      </c>
      <c r="F6" s="5">
        <v>3</v>
      </c>
      <c r="G6">
        <v>77</v>
      </c>
      <c r="H6">
        <f t="shared" si="1"/>
        <v>25.838926174496645</v>
      </c>
      <c r="J6" s="5">
        <v>3</v>
      </c>
      <c r="K6">
        <v>125</v>
      </c>
      <c r="L6">
        <f t="shared" si="2"/>
        <v>19.841269841269842</v>
      </c>
      <c r="N6" s="5">
        <v>3</v>
      </c>
      <c r="O6">
        <v>1</v>
      </c>
      <c r="P6">
        <f t="shared" si="3"/>
        <v>33.333333333333329</v>
      </c>
      <c r="R6" s="5">
        <v>3</v>
      </c>
      <c r="S6">
        <v>9</v>
      </c>
      <c r="T6">
        <f t="shared" si="4"/>
        <v>15.789473684210526</v>
      </c>
      <c r="V6" s="7">
        <v>3</v>
      </c>
      <c r="W6">
        <f t="shared" si="5"/>
        <v>279</v>
      </c>
      <c r="X6">
        <f t="shared" si="6"/>
        <v>19.148936170212767</v>
      </c>
    </row>
    <row r="7" spans="1:24" x14ac:dyDescent="0.3">
      <c r="B7" s="5">
        <v>4</v>
      </c>
      <c r="C7">
        <v>71</v>
      </c>
      <c r="D7">
        <f t="shared" si="0"/>
        <v>15.13859275053305</v>
      </c>
      <c r="F7" s="5">
        <v>4</v>
      </c>
      <c r="G7">
        <v>74</v>
      </c>
      <c r="H7">
        <f t="shared" si="1"/>
        <v>24.832214765100673</v>
      </c>
      <c r="J7" s="5">
        <v>4</v>
      </c>
      <c r="K7">
        <v>148</v>
      </c>
      <c r="L7">
        <f t="shared" si="2"/>
        <v>23.49206349206349</v>
      </c>
      <c r="N7" s="7">
        <v>4</v>
      </c>
      <c r="O7">
        <v>0</v>
      </c>
      <c r="P7">
        <f t="shared" si="3"/>
        <v>0</v>
      </c>
      <c r="R7" s="5">
        <v>4</v>
      </c>
      <c r="S7">
        <v>16</v>
      </c>
      <c r="T7">
        <f t="shared" si="4"/>
        <v>28.07017543859649</v>
      </c>
      <c r="V7" s="7">
        <v>4</v>
      </c>
      <c r="W7">
        <f t="shared" si="5"/>
        <v>309</v>
      </c>
      <c r="X7">
        <f t="shared" si="6"/>
        <v>21.2079615648593</v>
      </c>
    </row>
    <row r="8" spans="1:24" x14ac:dyDescent="0.3">
      <c r="B8" s="5">
        <v>5</v>
      </c>
      <c r="C8">
        <v>8</v>
      </c>
      <c r="D8">
        <f t="shared" si="0"/>
        <v>1.7057569296375266</v>
      </c>
      <c r="F8" s="5">
        <v>5</v>
      </c>
      <c r="G8">
        <v>5</v>
      </c>
      <c r="H8">
        <f t="shared" si="1"/>
        <v>1.6778523489932886</v>
      </c>
      <c r="J8" s="5">
        <v>5</v>
      </c>
      <c r="K8">
        <v>8</v>
      </c>
      <c r="L8">
        <f t="shared" si="2"/>
        <v>1.2698412698412698</v>
      </c>
      <c r="N8" s="5">
        <v>5</v>
      </c>
      <c r="O8">
        <v>1</v>
      </c>
      <c r="P8">
        <f t="shared" si="3"/>
        <v>33.333333333333329</v>
      </c>
      <c r="R8" s="5">
        <v>5</v>
      </c>
      <c r="S8">
        <v>1</v>
      </c>
      <c r="T8">
        <f t="shared" si="4"/>
        <v>1.7543859649122806</v>
      </c>
      <c r="V8" s="7">
        <v>5</v>
      </c>
      <c r="W8">
        <f t="shared" si="5"/>
        <v>23</v>
      </c>
      <c r="X8">
        <f t="shared" si="6"/>
        <v>1.5785861358956761</v>
      </c>
    </row>
    <row r="9" spans="1:24" x14ac:dyDescent="0.3">
      <c r="C9" s="1">
        <f>SUM(C3:C8)</f>
        <v>469</v>
      </c>
      <c r="D9">
        <f t="shared" si="0"/>
        <v>100</v>
      </c>
      <c r="G9" s="1">
        <f>SUM(G3:G8)</f>
        <v>298</v>
      </c>
      <c r="H9">
        <f t="shared" si="1"/>
        <v>100</v>
      </c>
      <c r="K9" s="1">
        <f>SUM(K3:K8)</f>
        <v>630</v>
      </c>
      <c r="L9">
        <f t="shared" si="2"/>
        <v>100</v>
      </c>
      <c r="O9" s="1">
        <f>SUM(O3:O8)</f>
        <v>3</v>
      </c>
      <c r="P9">
        <f t="shared" si="3"/>
        <v>100</v>
      </c>
      <c r="S9" s="1">
        <f>SUM(S3:S8)</f>
        <v>57</v>
      </c>
      <c r="T9">
        <f t="shared" si="4"/>
        <v>100</v>
      </c>
      <c r="W9">
        <f t="shared" si="5"/>
        <v>1457</v>
      </c>
      <c r="X9">
        <f t="shared" si="6"/>
        <v>100</v>
      </c>
    </row>
    <row r="12" spans="1:24" s="16" customFormat="1" x14ac:dyDescent="0.3"/>
    <row r="13" spans="1:24" x14ac:dyDescent="0.3">
      <c r="A13" t="s">
        <v>9</v>
      </c>
    </row>
    <row r="14" spans="1:24" x14ac:dyDescent="0.3">
      <c r="B14" s="19" t="s">
        <v>10</v>
      </c>
      <c r="C14" s="14" t="s">
        <v>1</v>
      </c>
      <c r="D14" s="13" t="s">
        <v>7</v>
      </c>
      <c r="F14" s="19" t="s">
        <v>11</v>
      </c>
      <c r="G14" s="14" t="s">
        <v>1</v>
      </c>
      <c r="H14" s="13" t="s">
        <v>7</v>
      </c>
      <c r="J14" s="19" t="s">
        <v>12</v>
      </c>
      <c r="K14" s="14" t="s">
        <v>1</v>
      </c>
      <c r="L14" s="13" t="s">
        <v>7</v>
      </c>
      <c r="N14" s="19" t="s">
        <v>13</v>
      </c>
      <c r="O14" s="14" t="s">
        <v>1</v>
      </c>
      <c r="P14" s="13" t="s">
        <v>7</v>
      </c>
      <c r="V14" s="19" t="s">
        <v>47</v>
      </c>
      <c r="W14" s="13" t="s">
        <v>1</v>
      </c>
      <c r="X14" s="13" t="s">
        <v>7</v>
      </c>
    </row>
    <row r="15" spans="1:24" x14ac:dyDescent="0.3">
      <c r="B15" s="17">
        <v>0</v>
      </c>
      <c r="C15">
        <v>0</v>
      </c>
      <c r="D15">
        <v>0</v>
      </c>
      <c r="F15" s="11">
        <v>0</v>
      </c>
      <c r="G15">
        <v>1</v>
      </c>
      <c r="H15">
        <f>G15/$G$21*100</f>
        <v>14.285714285714285</v>
      </c>
      <c r="J15" s="11">
        <v>0</v>
      </c>
      <c r="K15">
        <v>160</v>
      </c>
      <c r="L15">
        <f>K15/$K$21*100</f>
        <v>22.377622377622377</v>
      </c>
      <c r="N15" s="11">
        <v>0</v>
      </c>
      <c r="O15">
        <v>69</v>
      </c>
      <c r="P15">
        <f>O15/$O$21*100</f>
        <v>21.904761904761905</v>
      </c>
      <c r="V15" s="17">
        <v>0</v>
      </c>
      <c r="W15">
        <f>C15+G15+K15+O15</f>
        <v>230</v>
      </c>
      <c r="X15">
        <f>W15/$W$21*100</f>
        <v>22.157996146435451</v>
      </c>
    </row>
    <row r="16" spans="1:24" x14ac:dyDescent="0.3">
      <c r="B16" s="7">
        <v>1</v>
      </c>
      <c r="C16">
        <v>0</v>
      </c>
      <c r="D16">
        <v>0</v>
      </c>
      <c r="F16" s="5">
        <v>1</v>
      </c>
      <c r="G16">
        <v>1</v>
      </c>
      <c r="H16">
        <f t="shared" ref="H16:H21" si="7">G16/$G$21*100</f>
        <v>14.285714285714285</v>
      </c>
      <c r="J16" s="5">
        <v>1</v>
      </c>
      <c r="K16">
        <v>149</v>
      </c>
      <c r="L16">
        <f t="shared" ref="L16:L21" si="8">K16/$K$21*100</f>
        <v>20.83916083916084</v>
      </c>
      <c r="N16" s="5">
        <v>1</v>
      </c>
      <c r="O16">
        <v>68</v>
      </c>
      <c r="P16">
        <f t="shared" ref="P16:P21" si="9">O16/$O$21*100</f>
        <v>21.587301587301589</v>
      </c>
      <c r="V16" s="7">
        <v>1</v>
      </c>
      <c r="W16">
        <f t="shared" ref="W16:W21" si="10">C16+G16+K16+O16</f>
        <v>218</v>
      </c>
      <c r="X16">
        <f t="shared" ref="X16:X21" si="11">W16/$W$21*100</f>
        <v>21.001926782273603</v>
      </c>
    </row>
    <row r="17" spans="1:24" x14ac:dyDescent="0.3">
      <c r="B17" s="7">
        <v>2</v>
      </c>
      <c r="C17">
        <v>0</v>
      </c>
      <c r="D17">
        <v>0</v>
      </c>
      <c r="F17" s="5">
        <v>2</v>
      </c>
      <c r="G17">
        <v>1</v>
      </c>
      <c r="H17">
        <f t="shared" si="7"/>
        <v>14.285714285714285</v>
      </c>
      <c r="J17" s="5">
        <v>2</v>
      </c>
      <c r="K17">
        <v>155</v>
      </c>
      <c r="L17">
        <f t="shared" si="8"/>
        <v>21.678321678321677</v>
      </c>
      <c r="N17" s="5">
        <v>2</v>
      </c>
      <c r="O17">
        <v>65</v>
      </c>
      <c r="P17">
        <f t="shared" si="9"/>
        <v>20.634920634920633</v>
      </c>
      <c r="V17" s="7">
        <v>2</v>
      </c>
      <c r="W17">
        <f t="shared" si="10"/>
        <v>221</v>
      </c>
      <c r="X17">
        <f t="shared" si="11"/>
        <v>21.290944123314066</v>
      </c>
    </row>
    <row r="18" spans="1:24" x14ac:dyDescent="0.3">
      <c r="B18" s="7">
        <v>3</v>
      </c>
      <c r="C18">
        <v>0</v>
      </c>
      <c r="D18">
        <v>0</v>
      </c>
      <c r="F18" s="5">
        <v>3</v>
      </c>
      <c r="G18">
        <v>2</v>
      </c>
      <c r="H18">
        <f t="shared" si="7"/>
        <v>28.571428571428569</v>
      </c>
      <c r="J18" s="5">
        <v>3</v>
      </c>
      <c r="K18">
        <v>108</v>
      </c>
      <c r="L18">
        <f t="shared" si="8"/>
        <v>15.104895104895105</v>
      </c>
      <c r="N18" s="5">
        <v>3</v>
      </c>
      <c r="O18">
        <v>45</v>
      </c>
      <c r="P18">
        <f t="shared" si="9"/>
        <v>14.285714285714285</v>
      </c>
      <c r="V18" s="7">
        <v>3</v>
      </c>
      <c r="W18">
        <f t="shared" si="10"/>
        <v>155</v>
      </c>
      <c r="X18">
        <f t="shared" si="11"/>
        <v>14.932562620423893</v>
      </c>
    </row>
    <row r="19" spans="1:24" x14ac:dyDescent="0.3">
      <c r="B19" s="7">
        <v>4</v>
      </c>
      <c r="C19">
        <v>0</v>
      </c>
      <c r="D19">
        <v>0</v>
      </c>
      <c r="F19" s="5">
        <v>4</v>
      </c>
      <c r="G19">
        <v>2</v>
      </c>
      <c r="H19">
        <f t="shared" si="7"/>
        <v>28.571428571428569</v>
      </c>
      <c r="J19" s="5">
        <v>4</v>
      </c>
      <c r="K19">
        <v>125</v>
      </c>
      <c r="L19">
        <f t="shared" si="8"/>
        <v>17.482517482517483</v>
      </c>
      <c r="N19" s="5">
        <v>4</v>
      </c>
      <c r="O19">
        <v>63</v>
      </c>
      <c r="P19">
        <f t="shared" si="9"/>
        <v>20</v>
      </c>
      <c r="V19" s="7">
        <v>4</v>
      </c>
      <c r="W19">
        <f t="shared" si="10"/>
        <v>190</v>
      </c>
      <c r="X19">
        <f t="shared" si="11"/>
        <v>18.304431599229286</v>
      </c>
    </row>
    <row r="20" spans="1:24" x14ac:dyDescent="0.3">
      <c r="B20" s="5">
        <v>5</v>
      </c>
      <c r="C20">
        <v>1</v>
      </c>
      <c r="D20">
        <v>100</v>
      </c>
      <c r="F20" s="5">
        <v>5</v>
      </c>
      <c r="G20">
        <v>0</v>
      </c>
      <c r="H20">
        <f t="shared" si="7"/>
        <v>0</v>
      </c>
      <c r="J20" s="5">
        <v>5</v>
      </c>
      <c r="K20">
        <v>18</v>
      </c>
      <c r="L20">
        <f t="shared" si="8"/>
        <v>2.5174825174825175</v>
      </c>
      <c r="N20" s="5">
        <v>5</v>
      </c>
      <c r="O20">
        <v>5</v>
      </c>
      <c r="P20">
        <f t="shared" si="9"/>
        <v>1.5873015873015872</v>
      </c>
      <c r="V20" s="7">
        <v>5</v>
      </c>
      <c r="W20">
        <f t="shared" si="10"/>
        <v>24</v>
      </c>
      <c r="X20">
        <f t="shared" si="11"/>
        <v>2.3121387283236992</v>
      </c>
    </row>
    <row r="21" spans="1:24" x14ac:dyDescent="0.3">
      <c r="C21">
        <v>1</v>
      </c>
      <c r="D21">
        <v>100</v>
      </c>
      <c r="G21" s="1">
        <f>SUM(G15:G20)</f>
        <v>7</v>
      </c>
      <c r="H21">
        <f t="shared" si="7"/>
        <v>100</v>
      </c>
      <c r="K21" s="1">
        <f>SUM(K15:K20)</f>
        <v>715</v>
      </c>
      <c r="L21">
        <f t="shared" si="8"/>
        <v>100</v>
      </c>
      <c r="O21" s="1">
        <f>SUM(O15:O20)</f>
        <v>315</v>
      </c>
      <c r="P21">
        <f t="shared" si="9"/>
        <v>100</v>
      </c>
      <c r="W21">
        <f t="shared" si="10"/>
        <v>1038</v>
      </c>
      <c r="X21">
        <f t="shared" si="11"/>
        <v>100</v>
      </c>
    </row>
    <row r="24" spans="1:24" s="16" customFormat="1" x14ac:dyDescent="0.3"/>
    <row r="25" spans="1:24" x14ac:dyDescent="0.3">
      <c r="A25" t="s">
        <v>15</v>
      </c>
    </row>
    <row r="26" spans="1:24" x14ac:dyDescent="0.3">
      <c r="B26" s="18" t="s">
        <v>16</v>
      </c>
      <c r="C26" s="14" t="s">
        <v>1</v>
      </c>
      <c r="D26" s="13" t="s">
        <v>7</v>
      </c>
      <c r="F26" s="18" t="s">
        <v>17</v>
      </c>
      <c r="G26" s="14" t="s">
        <v>1</v>
      </c>
      <c r="H26" s="13" t="s">
        <v>7</v>
      </c>
      <c r="J26" s="18" t="s">
        <v>18</v>
      </c>
      <c r="K26" s="14" t="s">
        <v>1</v>
      </c>
      <c r="L26" s="13" t="s">
        <v>7</v>
      </c>
      <c r="N26" s="18" t="s">
        <v>19</v>
      </c>
      <c r="O26" s="14" t="s">
        <v>1</v>
      </c>
      <c r="P26" s="13" t="s">
        <v>7</v>
      </c>
      <c r="V26" s="18" t="s">
        <v>46</v>
      </c>
      <c r="W26" s="13" t="s">
        <v>1</v>
      </c>
      <c r="X26" s="13" t="s">
        <v>7</v>
      </c>
    </row>
    <row r="27" spans="1:24" x14ac:dyDescent="0.3">
      <c r="B27" s="17">
        <v>0</v>
      </c>
      <c r="C27">
        <v>0</v>
      </c>
      <c r="D27">
        <v>0</v>
      </c>
      <c r="F27" s="11">
        <v>0</v>
      </c>
      <c r="G27">
        <v>17</v>
      </c>
      <c r="H27">
        <f>G27/$G$33*100</f>
        <v>17.171717171717169</v>
      </c>
      <c r="J27" s="11">
        <v>0</v>
      </c>
      <c r="K27">
        <v>241</v>
      </c>
      <c r="L27">
        <f>K27/$K$33*100</f>
        <v>24.051896207584829</v>
      </c>
      <c r="N27" s="11">
        <v>0</v>
      </c>
      <c r="O27">
        <v>1</v>
      </c>
      <c r="P27">
        <f>O27/$O$33*100</f>
        <v>14.285714285714285</v>
      </c>
      <c r="V27" s="17">
        <v>0</v>
      </c>
      <c r="W27">
        <f>C27+G27+K27+O27</f>
        <v>259</v>
      </c>
      <c r="X27">
        <f>W27/$W$33*100</f>
        <v>23.354373309287645</v>
      </c>
    </row>
    <row r="28" spans="1:24" x14ac:dyDescent="0.3">
      <c r="B28" s="7">
        <v>1</v>
      </c>
      <c r="C28">
        <v>0</v>
      </c>
      <c r="D28">
        <v>0</v>
      </c>
      <c r="F28" s="5">
        <v>1</v>
      </c>
      <c r="G28">
        <v>25</v>
      </c>
      <c r="H28">
        <f t="shared" ref="H28:H33" si="12">G28/$G$33*100</f>
        <v>25.252525252525253</v>
      </c>
      <c r="J28" s="5">
        <v>1</v>
      </c>
      <c r="K28">
        <v>248</v>
      </c>
      <c r="L28">
        <f t="shared" ref="L28:L33" si="13">K28/$K$33*100</f>
        <v>24.750499001996008</v>
      </c>
      <c r="N28" s="7">
        <v>1</v>
      </c>
      <c r="O28">
        <v>0</v>
      </c>
      <c r="P28">
        <f t="shared" ref="P28:P33" si="14">O28/$O$33*100</f>
        <v>0</v>
      </c>
      <c r="V28" s="7">
        <v>1</v>
      </c>
      <c r="W28">
        <f t="shared" ref="W28:W33" si="15">C28+G28+K28+O28</f>
        <v>273</v>
      </c>
      <c r="X28">
        <f t="shared" ref="X28:X33" si="16">W28/$W$33*100</f>
        <v>24.61677186654644</v>
      </c>
    </row>
    <row r="29" spans="1:24" x14ac:dyDescent="0.3">
      <c r="B29" s="7">
        <v>2</v>
      </c>
      <c r="C29">
        <v>0</v>
      </c>
      <c r="D29">
        <v>0</v>
      </c>
      <c r="F29" s="5">
        <v>2</v>
      </c>
      <c r="G29">
        <v>23</v>
      </c>
      <c r="H29">
        <f t="shared" si="12"/>
        <v>23.232323232323232</v>
      </c>
      <c r="J29" s="5">
        <v>2</v>
      </c>
      <c r="K29">
        <v>183</v>
      </c>
      <c r="L29">
        <f t="shared" si="13"/>
        <v>18.263473053892216</v>
      </c>
      <c r="N29" s="5">
        <v>2</v>
      </c>
      <c r="O29">
        <v>3</v>
      </c>
      <c r="P29">
        <f t="shared" si="14"/>
        <v>42.857142857142854</v>
      </c>
      <c r="V29" s="7">
        <v>2</v>
      </c>
      <c r="W29">
        <f t="shared" si="15"/>
        <v>209</v>
      </c>
      <c r="X29">
        <f t="shared" si="16"/>
        <v>18.845807033363389</v>
      </c>
    </row>
    <row r="30" spans="1:24" x14ac:dyDescent="0.3">
      <c r="B30" s="7">
        <v>3</v>
      </c>
      <c r="C30">
        <v>0</v>
      </c>
      <c r="D30">
        <v>0</v>
      </c>
      <c r="F30" s="5">
        <v>3</v>
      </c>
      <c r="G30">
        <v>15</v>
      </c>
      <c r="H30">
        <f t="shared" si="12"/>
        <v>15.151515151515152</v>
      </c>
      <c r="J30" s="5">
        <v>3</v>
      </c>
      <c r="K30">
        <v>163</v>
      </c>
      <c r="L30">
        <f t="shared" si="13"/>
        <v>16.267465069860279</v>
      </c>
      <c r="N30" s="5">
        <v>3</v>
      </c>
      <c r="O30">
        <v>1</v>
      </c>
      <c r="P30">
        <f t="shared" si="14"/>
        <v>14.285714285714285</v>
      </c>
      <c r="V30" s="7">
        <v>3</v>
      </c>
      <c r="W30">
        <f t="shared" si="15"/>
        <v>179</v>
      </c>
      <c r="X30">
        <f t="shared" si="16"/>
        <v>16.140667267808837</v>
      </c>
    </row>
    <row r="31" spans="1:24" x14ac:dyDescent="0.3">
      <c r="B31" s="5">
        <v>4</v>
      </c>
      <c r="C31">
        <v>1</v>
      </c>
      <c r="D31">
        <v>100</v>
      </c>
      <c r="F31" s="5">
        <v>4</v>
      </c>
      <c r="G31">
        <v>17</v>
      </c>
      <c r="H31">
        <f t="shared" si="12"/>
        <v>17.171717171717169</v>
      </c>
      <c r="J31" s="5">
        <v>4</v>
      </c>
      <c r="K31">
        <v>147</v>
      </c>
      <c r="L31">
        <f t="shared" si="13"/>
        <v>14.67065868263473</v>
      </c>
      <c r="N31" s="5">
        <v>4</v>
      </c>
      <c r="O31">
        <v>1</v>
      </c>
      <c r="P31">
        <f t="shared" si="14"/>
        <v>14.285714285714285</v>
      </c>
      <c r="V31" s="7">
        <v>4</v>
      </c>
      <c r="W31">
        <f t="shared" si="15"/>
        <v>166</v>
      </c>
      <c r="X31">
        <f t="shared" si="16"/>
        <v>14.968440036068531</v>
      </c>
    </row>
    <row r="32" spans="1:24" x14ac:dyDescent="0.3">
      <c r="B32" s="7">
        <v>5</v>
      </c>
      <c r="C32">
        <v>0</v>
      </c>
      <c r="D32">
        <v>0</v>
      </c>
      <c r="F32" s="5">
        <v>5</v>
      </c>
      <c r="G32">
        <v>2</v>
      </c>
      <c r="H32">
        <f t="shared" si="12"/>
        <v>2.0202020202020203</v>
      </c>
      <c r="J32" s="5">
        <v>5</v>
      </c>
      <c r="K32">
        <v>20</v>
      </c>
      <c r="L32">
        <f t="shared" si="13"/>
        <v>1.996007984031936</v>
      </c>
      <c r="N32" s="5">
        <v>5</v>
      </c>
      <c r="O32">
        <v>1</v>
      </c>
      <c r="P32">
        <f t="shared" si="14"/>
        <v>14.285714285714285</v>
      </c>
      <c r="V32" s="7">
        <v>5</v>
      </c>
      <c r="W32">
        <f t="shared" si="15"/>
        <v>23</v>
      </c>
      <c r="X32">
        <f t="shared" si="16"/>
        <v>2.0739404869251574</v>
      </c>
    </row>
    <row r="33" spans="1:24" x14ac:dyDescent="0.3">
      <c r="C33">
        <v>1</v>
      </c>
      <c r="D33">
        <v>100</v>
      </c>
      <c r="G33" s="1">
        <f>SUM(G27:G32)</f>
        <v>99</v>
      </c>
      <c r="H33">
        <f t="shared" si="12"/>
        <v>100</v>
      </c>
      <c r="K33" s="1">
        <f>SUM(K27:K32)</f>
        <v>1002</v>
      </c>
      <c r="L33">
        <f t="shared" si="13"/>
        <v>100</v>
      </c>
      <c r="O33" s="1">
        <f>SUM(O27:O32)</f>
        <v>7</v>
      </c>
      <c r="P33">
        <f t="shared" si="14"/>
        <v>100</v>
      </c>
      <c r="W33">
        <f t="shared" si="15"/>
        <v>1109</v>
      </c>
      <c r="X33">
        <f t="shared" si="16"/>
        <v>100</v>
      </c>
    </row>
    <row r="36" spans="1:24" s="16" customFormat="1" x14ac:dyDescent="0.3"/>
    <row r="37" spans="1:24" x14ac:dyDescent="0.3">
      <c r="A37" t="s">
        <v>20</v>
      </c>
    </row>
    <row r="38" spans="1:24" x14ac:dyDescent="0.3">
      <c r="B38" s="18" t="s">
        <v>21</v>
      </c>
      <c r="C38" s="14" t="s">
        <v>1</v>
      </c>
      <c r="D38" s="13" t="s">
        <v>7</v>
      </c>
      <c r="F38" s="18" t="s">
        <v>22</v>
      </c>
      <c r="G38" s="14" t="s">
        <v>1</v>
      </c>
      <c r="H38" s="13" t="s">
        <v>7</v>
      </c>
      <c r="J38" s="18" t="s">
        <v>23</v>
      </c>
      <c r="K38" s="14" t="s">
        <v>1</v>
      </c>
      <c r="L38" s="13" t="s">
        <v>7</v>
      </c>
      <c r="N38" s="18" t="s">
        <v>24</v>
      </c>
      <c r="O38" s="14" t="s">
        <v>1</v>
      </c>
      <c r="P38" s="13" t="s">
        <v>7</v>
      </c>
      <c r="V38" s="18" t="s">
        <v>48</v>
      </c>
      <c r="W38" s="13" t="s">
        <v>1</v>
      </c>
      <c r="X38" s="13" t="s">
        <v>7</v>
      </c>
    </row>
    <row r="39" spans="1:24" x14ac:dyDescent="0.3">
      <c r="B39" s="11">
        <v>0</v>
      </c>
      <c r="C39">
        <v>1</v>
      </c>
      <c r="D39">
        <v>100</v>
      </c>
      <c r="F39" s="11">
        <v>0</v>
      </c>
      <c r="G39">
        <v>112</v>
      </c>
      <c r="H39">
        <f>G39/$G$45*100</f>
        <v>25.112107623318387</v>
      </c>
      <c r="J39" s="11">
        <v>0</v>
      </c>
      <c r="K39">
        <v>2</v>
      </c>
      <c r="L39">
        <f>K39/$K$45*100</f>
        <v>66.666666666666657</v>
      </c>
      <c r="N39" s="11">
        <v>0</v>
      </c>
      <c r="O39">
        <v>4</v>
      </c>
      <c r="P39">
        <f>O39/$O$45*100</f>
        <v>26.666666666666668</v>
      </c>
      <c r="V39" s="17">
        <v>0</v>
      </c>
      <c r="W39">
        <f>C39+G39+K39+O39</f>
        <v>119</v>
      </c>
      <c r="X39">
        <f>W39/$W$45*100</f>
        <v>25.591397849462368</v>
      </c>
    </row>
    <row r="40" spans="1:24" x14ac:dyDescent="0.3">
      <c r="B40" s="7">
        <v>1</v>
      </c>
      <c r="C40">
        <v>0</v>
      </c>
      <c r="D40">
        <v>0</v>
      </c>
      <c r="F40" s="5">
        <v>1</v>
      </c>
      <c r="G40">
        <v>127</v>
      </c>
      <c r="H40">
        <f t="shared" ref="H40:H45" si="17">G40/$G$45*100</f>
        <v>28.475336322869953</v>
      </c>
      <c r="J40" s="7">
        <v>1</v>
      </c>
      <c r="K40">
        <v>0</v>
      </c>
      <c r="L40">
        <f t="shared" ref="L40:L45" si="18">K40/$K$45*100</f>
        <v>0</v>
      </c>
      <c r="N40" s="5">
        <v>1</v>
      </c>
      <c r="O40">
        <v>3</v>
      </c>
      <c r="P40">
        <f t="shared" ref="P40:P45" si="19">O40/$O$45*100</f>
        <v>20</v>
      </c>
      <c r="V40" s="7">
        <v>1</v>
      </c>
      <c r="W40">
        <f t="shared" ref="W40:W45" si="20">C40+G40+K40+O40</f>
        <v>130</v>
      </c>
      <c r="X40">
        <f t="shared" ref="X40:X45" si="21">W40/$W$45*100</f>
        <v>27.956989247311824</v>
      </c>
    </row>
    <row r="41" spans="1:24" x14ac:dyDescent="0.3">
      <c r="B41" s="7">
        <v>2</v>
      </c>
      <c r="C41">
        <v>0</v>
      </c>
      <c r="D41">
        <v>0</v>
      </c>
      <c r="F41" s="5">
        <v>2</v>
      </c>
      <c r="G41">
        <v>79</v>
      </c>
      <c r="H41">
        <f t="shared" si="17"/>
        <v>17.713004484304935</v>
      </c>
      <c r="J41" s="5">
        <v>2</v>
      </c>
      <c r="K41">
        <v>1</v>
      </c>
      <c r="L41">
        <f t="shared" si="18"/>
        <v>33.333333333333329</v>
      </c>
      <c r="N41" s="5">
        <v>2</v>
      </c>
      <c r="O41">
        <v>2</v>
      </c>
      <c r="P41">
        <f t="shared" si="19"/>
        <v>13.333333333333334</v>
      </c>
      <c r="V41" s="7">
        <v>2</v>
      </c>
      <c r="W41">
        <f t="shared" si="20"/>
        <v>82</v>
      </c>
      <c r="X41">
        <f t="shared" si="21"/>
        <v>17.634408602150536</v>
      </c>
    </row>
    <row r="42" spans="1:24" x14ac:dyDescent="0.3">
      <c r="B42" s="7">
        <v>3</v>
      </c>
      <c r="C42">
        <v>0</v>
      </c>
      <c r="D42">
        <v>0</v>
      </c>
      <c r="F42" s="5">
        <v>3</v>
      </c>
      <c r="G42">
        <v>61</v>
      </c>
      <c r="H42">
        <f t="shared" si="17"/>
        <v>13.67713004484305</v>
      </c>
      <c r="J42" s="7">
        <v>3</v>
      </c>
      <c r="K42">
        <v>0</v>
      </c>
      <c r="L42">
        <f t="shared" si="18"/>
        <v>0</v>
      </c>
      <c r="N42" s="5">
        <v>3</v>
      </c>
      <c r="O42">
        <v>1</v>
      </c>
      <c r="P42">
        <f t="shared" si="19"/>
        <v>6.666666666666667</v>
      </c>
      <c r="V42" s="7">
        <v>3</v>
      </c>
      <c r="W42">
        <f t="shared" si="20"/>
        <v>62</v>
      </c>
      <c r="X42">
        <f t="shared" si="21"/>
        <v>13.333333333333334</v>
      </c>
    </row>
    <row r="43" spans="1:24" x14ac:dyDescent="0.3">
      <c r="B43" s="7">
        <v>4</v>
      </c>
      <c r="C43">
        <v>0</v>
      </c>
      <c r="D43">
        <v>0</v>
      </c>
      <c r="F43" s="5">
        <v>4</v>
      </c>
      <c r="G43">
        <v>60</v>
      </c>
      <c r="H43">
        <f t="shared" si="17"/>
        <v>13.452914798206278</v>
      </c>
      <c r="J43" s="5">
        <v>4</v>
      </c>
      <c r="K43">
        <v>0</v>
      </c>
      <c r="L43">
        <f t="shared" si="18"/>
        <v>0</v>
      </c>
      <c r="N43" s="5">
        <v>4</v>
      </c>
      <c r="O43">
        <v>4</v>
      </c>
      <c r="P43">
        <f t="shared" si="19"/>
        <v>26.666666666666668</v>
      </c>
      <c r="V43" s="7">
        <v>4</v>
      </c>
      <c r="W43">
        <f t="shared" si="20"/>
        <v>64</v>
      </c>
      <c r="X43">
        <f t="shared" si="21"/>
        <v>13.763440860215054</v>
      </c>
    </row>
    <row r="44" spans="1:24" x14ac:dyDescent="0.3">
      <c r="B44" s="7">
        <v>5</v>
      </c>
      <c r="C44">
        <v>0</v>
      </c>
      <c r="D44">
        <v>0</v>
      </c>
      <c r="F44" s="5">
        <v>5</v>
      </c>
      <c r="G44">
        <v>7</v>
      </c>
      <c r="H44">
        <f t="shared" si="17"/>
        <v>1.5695067264573992</v>
      </c>
      <c r="J44" s="7">
        <v>5</v>
      </c>
      <c r="K44">
        <v>0</v>
      </c>
      <c r="L44">
        <f t="shared" si="18"/>
        <v>0</v>
      </c>
      <c r="N44" s="5">
        <v>5</v>
      </c>
      <c r="O44">
        <v>1</v>
      </c>
      <c r="P44">
        <f t="shared" si="19"/>
        <v>6.666666666666667</v>
      </c>
      <c r="V44" s="7">
        <v>5</v>
      </c>
      <c r="W44">
        <f t="shared" si="20"/>
        <v>8</v>
      </c>
      <c r="X44">
        <f t="shared" si="21"/>
        <v>1.7204301075268817</v>
      </c>
    </row>
    <row r="45" spans="1:24" x14ac:dyDescent="0.3">
      <c r="C45">
        <v>1</v>
      </c>
      <c r="D45">
        <v>100</v>
      </c>
      <c r="G45" s="1">
        <f>SUM(G39:G44)</f>
        <v>446</v>
      </c>
      <c r="H45">
        <f t="shared" si="17"/>
        <v>100</v>
      </c>
      <c r="K45">
        <v>3</v>
      </c>
      <c r="L45">
        <f t="shared" si="18"/>
        <v>100</v>
      </c>
      <c r="O45" s="1">
        <f>SUM(O39:O44)</f>
        <v>15</v>
      </c>
      <c r="P45">
        <f t="shared" si="19"/>
        <v>100</v>
      </c>
      <c r="W45">
        <f t="shared" si="20"/>
        <v>465</v>
      </c>
      <c r="X45">
        <f t="shared" si="21"/>
        <v>100</v>
      </c>
    </row>
    <row r="48" spans="1:24" s="16" customFormat="1" x14ac:dyDescent="0.3"/>
    <row r="49" spans="1:24" x14ac:dyDescent="0.3">
      <c r="A49" t="s">
        <v>26</v>
      </c>
    </row>
    <row r="50" spans="1:24" x14ac:dyDescent="0.3">
      <c r="B50" s="18" t="s">
        <v>27</v>
      </c>
      <c r="C50" s="14" t="s">
        <v>1</v>
      </c>
      <c r="D50" s="13" t="s">
        <v>7</v>
      </c>
      <c r="F50" s="18" t="s">
        <v>28</v>
      </c>
      <c r="G50" s="14" t="s">
        <v>1</v>
      </c>
      <c r="H50" s="13" t="s">
        <v>7</v>
      </c>
      <c r="J50" s="18" t="s">
        <v>29</v>
      </c>
      <c r="K50" s="14" t="s">
        <v>1</v>
      </c>
      <c r="L50" s="13" t="s">
        <v>7</v>
      </c>
      <c r="V50" s="18" t="s">
        <v>49</v>
      </c>
      <c r="W50" s="13" t="s">
        <v>1</v>
      </c>
      <c r="X50" s="13" t="s">
        <v>7</v>
      </c>
    </row>
    <row r="51" spans="1:24" x14ac:dyDescent="0.3">
      <c r="B51" s="11">
        <v>0</v>
      </c>
      <c r="C51">
        <v>41</v>
      </c>
      <c r="D51">
        <f>C51/$C$57*100</f>
        <v>25</v>
      </c>
      <c r="F51" s="11">
        <v>0</v>
      </c>
      <c r="G51">
        <v>1</v>
      </c>
      <c r="H51">
        <f>G51/$G$57*100</f>
        <v>7.6923076923076925</v>
      </c>
      <c r="J51" s="11">
        <v>0</v>
      </c>
      <c r="K51">
        <v>1</v>
      </c>
      <c r="L51">
        <v>50</v>
      </c>
      <c r="V51" s="17">
        <v>0</v>
      </c>
      <c r="W51">
        <f>C51+G51+K51</f>
        <v>43</v>
      </c>
      <c r="X51">
        <f>W51/$W$57*100</f>
        <v>24.022346368715084</v>
      </c>
    </row>
    <row r="52" spans="1:24" x14ac:dyDescent="0.3">
      <c r="B52" s="5">
        <v>1</v>
      </c>
      <c r="C52">
        <v>26</v>
      </c>
      <c r="D52">
        <f t="shared" ref="D52:D57" si="22">C52/$C$57*100</f>
        <v>15.853658536585366</v>
      </c>
      <c r="F52" s="5">
        <v>1</v>
      </c>
      <c r="G52">
        <v>1</v>
      </c>
      <c r="H52">
        <f t="shared" ref="H52:H57" si="23">G52/$G$57*100</f>
        <v>7.6923076923076925</v>
      </c>
      <c r="J52" s="7">
        <v>1</v>
      </c>
      <c r="K52">
        <v>0</v>
      </c>
      <c r="L52">
        <v>0</v>
      </c>
      <c r="V52" s="7">
        <v>1</v>
      </c>
      <c r="W52">
        <f t="shared" ref="W52:W57" si="24">C52+G52+K52</f>
        <v>27</v>
      </c>
      <c r="X52">
        <f t="shared" ref="X52:X57" si="25">W52/$W$57*100</f>
        <v>15.083798882681565</v>
      </c>
    </row>
    <row r="53" spans="1:24" x14ac:dyDescent="0.3">
      <c r="B53" s="5">
        <v>2</v>
      </c>
      <c r="C53">
        <v>35</v>
      </c>
      <c r="D53">
        <f t="shared" si="22"/>
        <v>21.341463414634145</v>
      </c>
      <c r="F53" s="5">
        <v>2</v>
      </c>
      <c r="G53">
        <v>2</v>
      </c>
      <c r="H53">
        <f t="shared" si="23"/>
        <v>15.384615384615385</v>
      </c>
      <c r="J53" s="7">
        <v>2</v>
      </c>
      <c r="K53">
        <v>0</v>
      </c>
      <c r="L53">
        <v>0</v>
      </c>
      <c r="V53" s="7">
        <v>2</v>
      </c>
      <c r="W53">
        <f t="shared" si="24"/>
        <v>37</v>
      </c>
      <c r="X53">
        <f t="shared" si="25"/>
        <v>20.670391061452513</v>
      </c>
    </row>
    <row r="54" spans="1:24" x14ac:dyDescent="0.3">
      <c r="B54" s="5">
        <v>3</v>
      </c>
      <c r="C54">
        <v>23</v>
      </c>
      <c r="D54">
        <f t="shared" si="22"/>
        <v>14.02439024390244</v>
      </c>
      <c r="F54" s="5">
        <v>3</v>
      </c>
      <c r="G54">
        <v>4</v>
      </c>
      <c r="H54">
        <f t="shared" si="23"/>
        <v>30.76923076923077</v>
      </c>
      <c r="J54" s="5">
        <v>3</v>
      </c>
      <c r="K54">
        <v>1</v>
      </c>
      <c r="L54">
        <v>50</v>
      </c>
      <c r="V54" s="7">
        <v>3</v>
      </c>
      <c r="W54">
        <f t="shared" si="24"/>
        <v>28</v>
      </c>
      <c r="X54">
        <f t="shared" si="25"/>
        <v>15.64245810055866</v>
      </c>
    </row>
    <row r="55" spans="1:24" x14ac:dyDescent="0.3">
      <c r="B55" s="5">
        <v>4</v>
      </c>
      <c r="C55">
        <v>36</v>
      </c>
      <c r="D55">
        <f t="shared" si="22"/>
        <v>21.951219512195124</v>
      </c>
      <c r="F55" s="5">
        <v>4</v>
      </c>
      <c r="G55">
        <v>5</v>
      </c>
      <c r="H55">
        <f t="shared" si="23"/>
        <v>38.461538461538467</v>
      </c>
      <c r="J55" s="7">
        <v>4</v>
      </c>
      <c r="K55">
        <v>0</v>
      </c>
      <c r="L55">
        <v>0</v>
      </c>
      <c r="V55" s="7">
        <v>4</v>
      </c>
      <c r="W55">
        <f t="shared" si="24"/>
        <v>41</v>
      </c>
      <c r="X55">
        <f t="shared" si="25"/>
        <v>22.905027932960895</v>
      </c>
    </row>
    <row r="56" spans="1:24" x14ac:dyDescent="0.3">
      <c r="B56" s="5">
        <v>5</v>
      </c>
      <c r="C56">
        <v>3</v>
      </c>
      <c r="D56">
        <f t="shared" si="22"/>
        <v>1.8292682926829267</v>
      </c>
      <c r="F56" s="5">
        <v>5</v>
      </c>
      <c r="G56">
        <v>0</v>
      </c>
      <c r="H56">
        <f t="shared" si="23"/>
        <v>0</v>
      </c>
      <c r="J56" s="7">
        <v>5</v>
      </c>
      <c r="K56">
        <v>0</v>
      </c>
      <c r="L56">
        <v>0</v>
      </c>
      <c r="V56" s="7">
        <v>5</v>
      </c>
      <c r="W56">
        <f t="shared" si="24"/>
        <v>3</v>
      </c>
      <c r="X56">
        <f t="shared" si="25"/>
        <v>1.6759776536312849</v>
      </c>
    </row>
    <row r="57" spans="1:24" x14ac:dyDescent="0.3">
      <c r="C57" s="1">
        <f>SUM(C51:C56)</f>
        <v>164</v>
      </c>
      <c r="D57">
        <f t="shared" si="22"/>
        <v>100</v>
      </c>
      <c r="G57" s="1">
        <f>SUM(G51:G56)</f>
        <v>13</v>
      </c>
      <c r="H57">
        <f t="shared" si="23"/>
        <v>100</v>
      </c>
      <c r="K57" s="1">
        <f>SUM(K51:K56)</f>
        <v>2</v>
      </c>
      <c r="L57">
        <v>100</v>
      </c>
      <c r="W57">
        <f t="shared" si="24"/>
        <v>179</v>
      </c>
      <c r="X57">
        <f t="shared" si="25"/>
        <v>100</v>
      </c>
    </row>
    <row r="60" spans="1:24" s="16" customFormat="1" x14ac:dyDescent="0.3"/>
    <row r="61" spans="1:24" x14ac:dyDescent="0.3">
      <c r="A61" t="s">
        <v>31</v>
      </c>
    </row>
    <row r="63" spans="1:24" x14ac:dyDescent="0.3">
      <c r="B63" s="3" t="s">
        <v>32</v>
      </c>
      <c r="C63" s="6" t="s">
        <v>1</v>
      </c>
      <c r="D63" s="6" t="s">
        <v>7</v>
      </c>
      <c r="F63" s="3" t="s">
        <v>34</v>
      </c>
      <c r="G63" s="6" t="s">
        <v>1</v>
      </c>
      <c r="H63" s="6" t="s">
        <v>7</v>
      </c>
      <c r="J63" s="3" t="s">
        <v>33</v>
      </c>
      <c r="K63" s="6" t="s">
        <v>1</v>
      </c>
      <c r="L63" s="6" t="s">
        <v>7</v>
      </c>
      <c r="N63" s="3" t="s">
        <v>35</v>
      </c>
      <c r="O63" s="6" t="s">
        <v>1</v>
      </c>
      <c r="P63" s="6" t="s">
        <v>7</v>
      </c>
      <c r="R63" s="3" t="s">
        <v>36</v>
      </c>
      <c r="S63" s="6" t="s">
        <v>1</v>
      </c>
      <c r="T63" s="6" t="s">
        <v>7</v>
      </c>
      <c r="V63" s="3" t="s">
        <v>37</v>
      </c>
      <c r="W63" s="6" t="s">
        <v>1</v>
      </c>
      <c r="X63" s="6" t="s">
        <v>7</v>
      </c>
    </row>
    <row r="64" spans="1:24" x14ac:dyDescent="0.3">
      <c r="B64" s="7">
        <v>0</v>
      </c>
      <c r="C64">
        <f>C3+C15+C27</f>
        <v>135</v>
      </c>
      <c r="D64">
        <f>C64/$C$70*100</f>
        <v>28.662420382165603</v>
      </c>
      <c r="F64" s="5">
        <v>0</v>
      </c>
      <c r="G64">
        <v>38</v>
      </c>
      <c r="H64">
        <f>G64/$G$9*100</f>
        <v>12.751677852348994</v>
      </c>
      <c r="J64" s="7">
        <v>0</v>
      </c>
      <c r="K64">
        <f>K3+G15+G27+C39</f>
        <v>139</v>
      </c>
      <c r="L64">
        <f>K64/$K$70*100</f>
        <v>18.860244233378562</v>
      </c>
      <c r="N64" s="7">
        <v>0</v>
      </c>
      <c r="O64">
        <f>O3+K15+K27+G39+C51</f>
        <v>554</v>
      </c>
      <c r="P64">
        <f>O64/$O$70*100</f>
        <v>23.776824034334766</v>
      </c>
      <c r="R64" s="7">
        <v>0</v>
      </c>
      <c r="S64">
        <f>O15+O27+K39+G51</f>
        <v>73</v>
      </c>
      <c r="T64">
        <f>S64/$S$70*100</f>
        <v>21.597633136094675</v>
      </c>
      <c r="V64" s="7">
        <v>0</v>
      </c>
      <c r="W64">
        <f>S3+O39+K51</f>
        <v>16</v>
      </c>
      <c r="X64">
        <f>W64/$W$70*100</f>
        <v>21.621621621621621</v>
      </c>
    </row>
    <row r="65" spans="2:24" x14ac:dyDescent="0.3">
      <c r="B65" s="7">
        <v>1</v>
      </c>
      <c r="C65">
        <f t="shared" ref="C65:C69" si="26">C4+C16+C28</f>
        <v>81</v>
      </c>
      <c r="D65">
        <f t="shared" ref="D65:D70" si="27">C65/$C$70*100</f>
        <v>17.197452229299362</v>
      </c>
      <c r="F65" s="5">
        <v>1</v>
      </c>
      <c r="G65">
        <v>26</v>
      </c>
      <c r="H65">
        <f t="shared" ref="H65:H70" si="28">G65/$G$9*100</f>
        <v>8.724832214765101</v>
      </c>
      <c r="J65" s="7">
        <v>1</v>
      </c>
      <c r="K65">
        <f t="shared" ref="K65:K70" si="29">K4+G16+G28+C40</f>
        <v>106</v>
      </c>
      <c r="L65">
        <f t="shared" ref="L65:L70" si="30">K65/$K$70*100</f>
        <v>14.382632293080055</v>
      </c>
      <c r="N65" s="7">
        <v>1</v>
      </c>
      <c r="O65">
        <f t="shared" ref="O65:O69" si="31">O4+K16+K28+G40+C52</f>
        <v>550</v>
      </c>
      <c r="P65">
        <f t="shared" ref="P65:P70" si="32">O65/$O$70*100</f>
        <v>23.605150214592275</v>
      </c>
      <c r="R65" s="7">
        <v>1</v>
      </c>
      <c r="S65">
        <f t="shared" ref="S65:S70" si="33">O16+O28+K40+G52</f>
        <v>69</v>
      </c>
      <c r="T65">
        <f t="shared" ref="T65:T70" si="34">S65/$S$70*100</f>
        <v>20.414201183431953</v>
      </c>
      <c r="V65" s="7">
        <v>1</v>
      </c>
      <c r="W65">
        <f t="shared" ref="W65:W70" si="35">S4+O40+K52</f>
        <v>12</v>
      </c>
      <c r="X65">
        <f t="shared" ref="X65:X70" si="36">W65/$W$70*100</f>
        <v>16.216216216216218</v>
      </c>
    </row>
    <row r="66" spans="2:24" x14ac:dyDescent="0.3">
      <c r="B66" s="7">
        <v>2</v>
      </c>
      <c r="C66">
        <f t="shared" si="26"/>
        <v>107</v>
      </c>
      <c r="D66">
        <f t="shared" si="27"/>
        <v>22.717622080679405</v>
      </c>
      <c r="F66" s="5">
        <v>2</v>
      </c>
      <c r="G66">
        <v>78</v>
      </c>
      <c r="H66">
        <f t="shared" si="28"/>
        <v>26.174496644295303</v>
      </c>
      <c r="J66" s="7">
        <v>2</v>
      </c>
      <c r="K66">
        <f t="shared" si="29"/>
        <v>173</v>
      </c>
      <c r="L66">
        <f t="shared" si="30"/>
        <v>23.473541383989144</v>
      </c>
      <c r="N66" s="7">
        <v>2</v>
      </c>
      <c r="O66">
        <f t="shared" si="31"/>
        <v>453</v>
      </c>
      <c r="P66">
        <f t="shared" si="32"/>
        <v>19.442060085836911</v>
      </c>
      <c r="R66" s="7">
        <v>2</v>
      </c>
      <c r="S66">
        <f t="shared" si="33"/>
        <v>71</v>
      </c>
      <c r="T66">
        <f t="shared" si="34"/>
        <v>21.005917159763314</v>
      </c>
      <c r="V66" s="7">
        <v>2</v>
      </c>
      <c r="W66">
        <f t="shared" si="35"/>
        <v>13</v>
      </c>
      <c r="X66">
        <f t="shared" si="36"/>
        <v>17.567567567567568</v>
      </c>
    </row>
    <row r="67" spans="2:24" x14ac:dyDescent="0.3">
      <c r="B67" s="7">
        <v>3</v>
      </c>
      <c r="C67">
        <f t="shared" si="26"/>
        <v>67</v>
      </c>
      <c r="D67">
        <f t="shared" si="27"/>
        <v>14.225053078556263</v>
      </c>
      <c r="F67" s="5">
        <v>3</v>
      </c>
      <c r="G67">
        <v>77</v>
      </c>
      <c r="H67">
        <f t="shared" si="28"/>
        <v>25.838926174496645</v>
      </c>
      <c r="J67" s="7">
        <v>3</v>
      </c>
      <c r="K67">
        <f t="shared" si="29"/>
        <v>142</v>
      </c>
      <c r="L67">
        <f t="shared" si="30"/>
        <v>19.26729986431479</v>
      </c>
      <c r="N67" s="7">
        <v>3</v>
      </c>
      <c r="O67">
        <f t="shared" si="31"/>
        <v>356</v>
      </c>
      <c r="P67">
        <f t="shared" si="32"/>
        <v>15.278969957081545</v>
      </c>
      <c r="R67" s="7">
        <v>3</v>
      </c>
      <c r="S67">
        <f t="shared" si="33"/>
        <v>50</v>
      </c>
      <c r="T67">
        <f t="shared" si="34"/>
        <v>14.792899408284024</v>
      </c>
      <c r="V67" s="7">
        <v>3</v>
      </c>
      <c r="W67">
        <f t="shared" si="35"/>
        <v>11</v>
      </c>
      <c r="X67">
        <f t="shared" si="36"/>
        <v>14.864864864864865</v>
      </c>
    </row>
    <row r="68" spans="2:24" x14ac:dyDescent="0.3">
      <c r="B68" s="7">
        <v>4</v>
      </c>
      <c r="C68">
        <f t="shared" si="26"/>
        <v>72</v>
      </c>
      <c r="D68">
        <f t="shared" si="27"/>
        <v>15.286624203821656</v>
      </c>
      <c r="F68" s="5">
        <v>4</v>
      </c>
      <c r="G68">
        <v>74</v>
      </c>
      <c r="H68">
        <f t="shared" si="28"/>
        <v>24.832214765100673</v>
      </c>
      <c r="J68" s="7">
        <v>4</v>
      </c>
      <c r="K68">
        <f t="shared" si="29"/>
        <v>167</v>
      </c>
      <c r="L68">
        <f t="shared" si="30"/>
        <v>22.659430122116689</v>
      </c>
      <c r="N68" s="7">
        <v>4</v>
      </c>
      <c r="O68">
        <f t="shared" si="31"/>
        <v>368</v>
      </c>
      <c r="P68">
        <f t="shared" si="32"/>
        <v>15.793991416309014</v>
      </c>
      <c r="R68" s="7">
        <v>4</v>
      </c>
      <c r="S68">
        <f t="shared" si="33"/>
        <v>69</v>
      </c>
      <c r="T68">
        <f t="shared" si="34"/>
        <v>20.414201183431953</v>
      </c>
      <c r="V68" s="7">
        <v>4</v>
      </c>
      <c r="W68">
        <f t="shared" si="35"/>
        <v>20</v>
      </c>
      <c r="X68">
        <f t="shared" si="36"/>
        <v>27.027027027027028</v>
      </c>
    </row>
    <row r="69" spans="2:24" x14ac:dyDescent="0.3">
      <c r="B69" s="7">
        <v>5</v>
      </c>
      <c r="C69">
        <f t="shared" si="26"/>
        <v>9</v>
      </c>
      <c r="D69">
        <f t="shared" si="27"/>
        <v>1.910828025477707</v>
      </c>
      <c r="F69" s="5">
        <v>5</v>
      </c>
      <c r="G69">
        <v>5</v>
      </c>
      <c r="H69">
        <f t="shared" si="28"/>
        <v>1.6778523489932886</v>
      </c>
      <c r="J69" s="7">
        <v>5</v>
      </c>
      <c r="K69">
        <f t="shared" si="29"/>
        <v>10</v>
      </c>
      <c r="L69">
        <f t="shared" si="30"/>
        <v>1.3568521031207599</v>
      </c>
      <c r="N69" s="7">
        <v>5</v>
      </c>
      <c r="O69">
        <f t="shared" si="31"/>
        <v>49</v>
      </c>
      <c r="P69">
        <f t="shared" si="32"/>
        <v>2.1030042918454934</v>
      </c>
      <c r="R69" s="7">
        <v>5</v>
      </c>
      <c r="S69">
        <f t="shared" si="33"/>
        <v>6</v>
      </c>
      <c r="T69">
        <f t="shared" si="34"/>
        <v>1.7751479289940828</v>
      </c>
      <c r="V69" s="7">
        <v>5</v>
      </c>
      <c r="W69">
        <f t="shared" si="35"/>
        <v>2</v>
      </c>
      <c r="X69">
        <f t="shared" si="36"/>
        <v>2.7027027027027026</v>
      </c>
    </row>
    <row r="70" spans="2:24" x14ac:dyDescent="0.3">
      <c r="C70">
        <f>C9+C21+C33</f>
        <v>471</v>
      </c>
      <c r="D70">
        <f t="shared" si="27"/>
        <v>100</v>
      </c>
      <c r="G70" s="1">
        <f>SUM(G64:G69)</f>
        <v>298</v>
      </c>
      <c r="H70">
        <f t="shared" si="28"/>
        <v>100</v>
      </c>
      <c r="K70">
        <f t="shared" si="29"/>
        <v>737</v>
      </c>
      <c r="L70">
        <f t="shared" si="30"/>
        <v>100</v>
      </c>
      <c r="O70">
        <f>O9+K21+K33+G45+C57</f>
        <v>2330</v>
      </c>
      <c r="P70">
        <f t="shared" si="32"/>
        <v>100</v>
      </c>
      <c r="S70">
        <f t="shared" si="33"/>
        <v>338</v>
      </c>
      <c r="T70">
        <f t="shared" si="34"/>
        <v>100</v>
      </c>
      <c r="W70">
        <f t="shared" si="35"/>
        <v>74</v>
      </c>
      <c r="X70">
        <f t="shared" si="36"/>
        <v>100</v>
      </c>
    </row>
    <row r="72" spans="2:24" x14ac:dyDescent="0.3">
      <c r="B72" s="3" t="s">
        <v>38</v>
      </c>
      <c r="C72" s="6" t="s">
        <v>1</v>
      </c>
      <c r="D72" s="6" t="s">
        <v>7</v>
      </c>
      <c r="F72" s="15" t="s">
        <v>45</v>
      </c>
      <c r="G72" s="13" t="s">
        <v>1</v>
      </c>
      <c r="H72" s="13" t="s">
        <v>7</v>
      </c>
      <c r="J72" s="3" t="s">
        <v>47</v>
      </c>
      <c r="K72" s="6" t="s">
        <v>1</v>
      </c>
      <c r="L72" s="6" t="s">
        <v>7</v>
      </c>
      <c r="N72" s="3" t="s">
        <v>46</v>
      </c>
      <c r="O72" s="6" t="s">
        <v>1</v>
      </c>
      <c r="P72" s="6" t="s">
        <v>7</v>
      </c>
      <c r="R72" s="3" t="s">
        <v>48</v>
      </c>
      <c r="S72" s="6" t="s">
        <v>1</v>
      </c>
      <c r="T72" s="6" t="s">
        <v>7</v>
      </c>
      <c r="V72" s="3" t="s">
        <v>49</v>
      </c>
      <c r="W72" s="6" t="s">
        <v>1</v>
      </c>
      <c r="X72" s="6" t="s">
        <v>7</v>
      </c>
    </row>
    <row r="73" spans="2:24" x14ac:dyDescent="0.3">
      <c r="B73" s="7">
        <v>0</v>
      </c>
      <c r="C73">
        <f>C64+G64+K64+O64+S64+W64</f>
        <v>955</v>
      </c>
      <c r="D73">
        <f>C73/$C$79*100</f>
        <v>22.481167608286253</v>
      </c>
      <c r="F73" s="7">
        <v>0</v>
      </c>
      <c r="G73">
        <v>304</v>
      </c>
      <c r="H73">
        <v>20.864790665751546</v>
      </c>
      <c r="J73" s="7">
        <v>0</v>
      </c>
      <c r="K73">
        <v>230</v>
      </c>
      <c r="L73">
        <v>22.157996146435451</v>
      </c>
      <c r="N73" s="7">
        <v>0</v>
      </c>
      <c r="O73">
        <v>259</v>
      </c>
      <c r="P73">
        <v>23.354373309287645</v>
      </c>
      <c r="R73" s="7">
        <v>0</v>
      </c>
      <c r="S73">
        <v>119</v>
      </c>
      <c r="T73">
        <v>25.591397849462368</v>
      </c>
      <c r="V73" s="7">
        <v>0</v>
      </c>
      <c r="W73">
        <v>43</v>
      </c>
      <c r="X73">
        <v>24.022346368715084</v>
      </c>
    </row>
    <row r="74" spans="2:24" x14ac:dyDescent="0.3">
      <c r="B74" s="7">
        <v>1</v>
      </c>
      <c r="C74">
        <f t="shared" ref="C74:C79" si="37">C65+G65+K65+O65+S65+W65</f>
        <v>844</v>
      </c>
      <c r="D74">
        <f t="shared" ref="D74:D79" si="38">C74/$C$79*100</f>
        <v>19.868173258003765</v>
      </c>
      <c r="F74" s="7">
        <v>1</v>
      </c>
      <c r="G74">
        <v>196</v>
      </c>
      <c r="H74">
        <v>13.452299245024021</v>
      </c>
      <c r="J74" s="7">
        <v>1</v>
      </c>
      <c r="K74">
        <v>218</v>
      </c>
      <c r="L74">
        <v>21.001926782273603</v>
      </c>
      <c r="N74" s="7">
        <v>1</v>
      </c>
      <c r="O74">
        <v>273</v>
      </c>
      <c r="P74">
        <v>24.61677186654644</v>
      </c>
      <c r="R74" s="7">
        <v>1</v>
      </c>
      <c r="S74">
        <v>130</v>
      </c>
      <c r="T74">
        <v>27.956989247311824</v>
      </c>
      <c r="V74" s="7">
        <v>1</v>
      </c>
      <c r="W74">
        <v>27</v>
      </c>
      <c r="X74">
        <v>15.083798882681565</v>
      </c>
    </row>
    <row r="75" spans="2:24" x14ac:dyDescent="0.3">
      <c r="B75" s="7">
        <v>2</v>
      </c>
      <c r="C75">
        <f t="shared" si="37"/>
        <v>895</v>
      </c>
      <c r="D75">
        <f t="shared" si="38"/>
        <v>21.06873822975518</v>
      </c>
      <c r="F75" s="7">
        <v>2</v>
      </c>
      <c r="G75">
        <v>346</v>
      </c>
      <c r="H75">
        <v>23.747426218256692</v>
      </c>
      <c r="J75" s="7">
        <v>2</v>
      </c>
      <c r="K75">
        <v>221</v>
      </c>
      <c r="L75">
        <v>21.290944123314066</v>
      </c>
      <c r="N75" s="7">
        <v>2</v>
      </c>
      <c r="O75">
        <v>209</v>
      </c>
      <c r="P75">
        <v>18.845807033363389</v>
      </c>
      <c r="R75" s="7">
        <v>2</v>
      </c>
      <c r="S75">
        <v>82</v>
      </c>
      <c r="T75">
        <v>17.634408602150536</v>
      </c>
      <c r="V75" s="7">
        <v>2</v>
      </c>
      <c r="W75">
        <v>37</v>
      </c>
      <c r="X75">
        <v>20.670391061452513</v>
      </c>
    </row>
    <row r="76" spans="2:24" x14ac:dyDescent="0.3">
      <c r="B76" s="7">
        <v>3</v>
      </c>
      <c r="C76">
        <f t="shared" si="37"/>
        <v>703</v>
      </c>
      <c r="D76">
        <f t="shared" si="38"/>
        <v>16.548964218455744</v>
      </c>
      <c r="F76" s="7">
        <v>3</v>
      </c>
      <c r="G76">
        <v>279</v>
      </c>
      <c r="H76">
        <v>19.148936170212767</v>
      </c>
      <c r="J76" s="7">
        <v>3</v>
      </c>
      <c r="K76">
        <v>155</v>
      </c>
      <c r="L76">
        <v>14.932562620423893</v>
      </c>
      <c r="N76" s="7">
        <v>3</v>
      </c>
      <c r="O76">
        <v>179</v>
      </c>
      <c r="P76">
        <v>16.140667267808837</v>
      </c>
      <c r="R76" s="7">
        <v>3</v>
      </c>
      <c r="S76">
        <v>62</v>
      </c>
      <c r="T76">
        <v>13.333333333333334</v>
      </c>
      <c r="V76" s="7">
        <v>3</v>
      </c>
      <c r="W76">
        <v>28</v>
      </c>
      <c r="X76">
        <v>15.64245810055866</v>
      </c>
    </row>
    <row r="77" spans="2:24" x14ac:dyDescent="0.3">
      <c r="B77" s="7">
        <v>4</v>
      </c>
      <c r="C77">
        <f t="shared" si="37"/>
        <v>770</v>
      </c>
      <c r="D77">
        <f t="shared" si="38"/>
        <v>18.126177024482111</v>
      </c>
      <c r="F77" s="7">
        <v>4</v>
      </c>
      <c r="G77">
        <v>309</v>
      </c>
      <c r="H77">
        <v>21.2079615648593</v>
      </c>
      <c r="J77" s="7">
        <v>4</v>
      </c>
      <c r="K77">
        <v>190</v>
      </c>
      <c r="L77">
        <v>18.304431599229286</v>
      </c>
      <c r="N77" s="7">
        <v>4</v>
      </c>
      <c r="O77">
        <v>166</v>
      </c>
      <c r="P77">
        <v>14.968440036068531</v>
      </c>
      <c r="R77" s="7">
        <v>4</v>
      </c>
      <c r="S77">
        <v>64</v>
      </c>
      <c r="T77">
        <v>13.763440860215054</v>
      </c>
      <c r="V77" s="7">
        <v>4</v>
      </c>
      <c r="W77">
        <v>41</v>
      </c>
      <c r="X77">
        <v>22.905027932960895</v>
      </c>
    </row>
    <row r="78" spans="2:24" x14ac:dyDescent="0.3">
      <c r="B78" s="7">
        <v>5</v>
      </c>
      <c r="C78">
        <f t="shared" si="37"/>
        <v>81</v>
      </c>
      <c r="D78">
        <f t="shared" si="38"/>
        <v>1.9067796610169492</v>
      </c>
      <c r="F78" s="7">
        <v>5</v>
      </c>
      <c r="G78">
        <v>23</v>
      </c>
      <c r="H78">
        <v>1.5785861358956761</v>
      </c>
      <c r="J78" s="7">
        <v>5</v>
      </c>
      <c r="K78">
        <v>24</v>
      </c>
      <c r="L78">
        <v>2.3121387283236992</v>
      </c>
      <c r="N78" s="7">
        <v>5</v>
      </c>
      <c r="O78">
        <v>23</v>
      </c>
      <c r="P78">
        <v>2.0739404869251574</v>
      </c>
      <c r="R78" s="7">
        <v>5</v>
      </c>
      <c r="S78">
        <v>8</v>
      </c>
      <c r="T78">
        <v>1.7204301075268817</v>
      </c>
      <c r="V78" s="7">
        <v>5</v>
      </c>
      <c r="W78">
        <v>3</v>
      </c>
      <c r="X78">
        <v>1.6759776536312849</v>
      </c>
    </row>
    <row r="79" spans="2:24" x14ac:dyDescent="0.3">
      <c r="C79">
        <f t="shared" si="37"/>
        <v>4248</v>
      </c>
      <c r="D79">
        <f t="shared" si="38"/>
        <v>100</v>
      </c>
      <c r="G79">
        <v>1457</v>
      </c>
      <c r="H79">
        <v>100</v>
      </c>
      <c r="K79">
        <v>1038</v>
      </c>
      <c r="L79">
        <v>100</v>
      </c>
      <c r="O79">
        <v>1109</v>
      </c>
      <c r="P79">
        <v>100</v>
      </c>
      <c r="S79">
        <v>465</v>
      </c>
      <c r="T79">
        <v>100</v>
      </c>
      <c r="W79">
        <v>179</v>
      </c>
      <c r="X79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2_groups</vt:lpstr>
      <vt:lpstr>3_groups</vt:lpstr>
      <vt:lpstr>4_groups</vt:lpstr>
      <vt:lpstr>6_groups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</dc:creator>
  <cp:lastModifiedBy>Sebastian</cp:lastModifiedBy>
  <dcterms:created xsi:type="dcterms:W3CDTF">2020-06-02T13:21:06Z</dcterms:created>
  <dcterms:modified xsi:type="dcterms:W3CDTF">2020-07-28T20:32:10Z</dcterms:modified>
</cp:coreProperties>
</file>