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carroll/Documents/workspace/sebastiancarroll.github.io/supporting_material/"/>
    </mc:Choice>
  </mc:AlternateContent>
  <bookViews>
    <workbookView xWindow="0" yWindow="520" windowWidth="28800" windowHeight="17620" tabRatio="500" activeTab="1"/>
  </bookViews>
  <sheets>
    <sheet name="Compound Interest" sheetId="1" r:id="rId1"/>
    <sheet name="Kaizen Payoff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2" l="1"/>
  <c r="E27" i="2"/>
  <c r="E28" i="2"/>
  <c r="E29" i="2"/>
  <c r="E30" i="2"/>
  <c r="E31" i="2"/>
  <c r="E32" i="2"/>
  <c r="E33" i="2"/>
  <c r="E34" i="2"/>
  <c r="E35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H35" i="2"/>
  <c r="I35" i="2"/>
  <c r="H34" i="2"/>
  <c r="I34" i="2"/>
  <c r="H33" i="2"/>
  <c r="I33" i="2"/>
  <c r="H32" i="2"/>
  <c r="I32" i="2"/>
  <c r="H31" i="2"/>
  <c r="I31" i="2"/>
  <c r="H30" i="2"/>
  <c r="I30" i="2"/>
  <c r="H29" i="2"/>
  <c r="I29" i="2"/>
  <c r="H28" i="2"/>
  <c r="I28" i="2"/>
  <c r="H27" i="2"/>
  <c r="I27" i="2"/>
  <c r="H26" i="2"/>
  <c r="I26" i="2"/>
  <c r="H25" i="2"/>
  <c r="I25" i="2"/>
  <c r="H24" i="2"/>
  <c r="I24" i="2"/>
  <c r="H23" i="2"/>
  <c r="I23" i="2"/>
  <c r="H22" i="2"/>
  <c r="I22" i="2"/>
  <c r="H21" i="2"/>
  <c r="I21" i="2"/>
  <c r="E14" i="2"/>
  <c r="E15" i="2"/>
  <c r="E16" i="2"/>
  <c r="E17" i="2"/>
  <c r="E18" i="2"/>
  <c r="F18" i="2"/>
  <c r="F17" i="2"/>
  <c r="F16" i="2"/>
  <c r="F15" i="2"/>
  <c r="F14" i="2"/>
  <c r="G14" i="2"/>
  <c r="G15" i="2"/>
  <c r="G16" i="2"/>
  <c r="G17" i="2"/>
  <c r="G18" i="2"/>
  <c r="H18" i="2"/>
  <c r="I18" i="2"/>
  <c r="H17" i="2"/>
  <c r="I17" i="2"/>
  <c r="H16" i="2"/>
  <c r="I16" i="2"/>
  <c r="H15" i="2"/>
  <c r="I15" i="2"/>
  <c r="H14" i="2"/>
  <c r="I14" i="2"/>
  <c r="E10" i="2"/>
  <c r="E11" i="2"/>
  <c r="E12" i="2"/>
  <c r="E13" i="2"/>
  <c r="E9" i="2"/>
  <c r="I8" i="2"/>
  <c r="I7" i="2"/>
  <c r="I6" i="2"/>
  <c r="I5" i="2"/>
  <c r="I4" i="2"/>
  <c r="H13" i="2"/>
  <c r="F13" i="2"/>
  <c r="H12" i="2"/>
  <c r="F12" i="2"/>
  <c r="H11" i="2"/>
  <c r="F11" i="2"/>
  <c r="H10" i="2"/>
  <c r="F10" i="2"/>
  <c r="H8" i="2"/>
  <c r="H7" i="2"/>
  <c r="G6" i="2"/>
  <c r="G7" i="2"/>
  <c r="G8" i="2"/>
  <c r="G5" i="2"/>
  <c r="G4" i="2"/>
  <c r="H6" i="2"/>
  <c r="H5" i="2"/>
  <c r="H4" i="2"/>
  <c r="F8" i="2"/>
  <c r="F7" i="2"/>
  <c r="F6" i="2"/>
  <c r="F4" i="2"/>
  <c r="F5" i="2"/>
  <c r="C10" i="1"/>
  <c r="D10" i="1"/>
  <c r="H10" i="1"/>
  <c r="G10" i="1"/>
  <c r="I10" i="1"/>
  <c r="J10" i="1"/>
  <c r="C9" i="1"/>
  <c r="D9" i="1"/>
  <c r="H9" i="1"/>
  <c r="G9" i="1"/>
  <c r="I9" i="1"/>
  <c r="J9" i="1"/>
  <c r="C8" i="1"/>
  <c r="D8" i="1"/>
  <c r="H8" i="1"/>
  <c r="G8" i="1"/>
  <c r="I8" i="1"/>
  <c r="J8" i="1"/>
  <c r="C7" i="1"/>
  <c r="D7" i="1"/>
  <c r="H7" i="1"/>
  <c r="G7" i="1"/>
  <c r="I7" i="1"/>
  <c r="J7" i="1"/>
  <c r="C5" i="1"/>
  <c r="D5" i="1"/>
  <c r="H5" i="1"/>
  <c r="G5" i="1"/>
  <c r="I5" i="1"/>
  <c r="J5" i="1"/>
  <c r="C4" i="1"/>
  <c r="D4" i="1"/>
  <c r="H4" i="1"/>
  <c r="G4" i="1"/>
  <c r="I4" i="1"/>
  <c r="J4" i="1"/>
  <c r="C6" i="1"/>
  <c r="D6" i="1"/>
  <c r="H6" i="1"/>
  <c r="G6" i="1"/>
  <c r="I6" i="1"/>
  <c r="J6" i="1"/>
  <c r="C3" i="1"/>
  <c r="D3" i="1"/>
  <c r="H3" i="1"/>
  <c r="G3" i="1"/>
  <c r="I3" i="1"/>
  <c r="J3" i="1"/>
  <c r="C2" i="1"/>
  <c r="D2" i="1"/>
  <c r="H2" i="1"/>
  <c r="G2" i="1"/>
  <c r="I2" i="1"/>
  <c r="J2" i="1"/>
  <c r="C11" i="1"/>
  <c r="D11" i="1"/>
  <c r="H11" i="1"/>
  <c r="G11" i="1"/>
  <c r="I11" i="1"/>
  <c r="J11" i="1"/>
  <c r="F9" i="2"/>
  <c r="G9" i="2"/>
  <c r="G10" i="2"/>
  <c r="G11" i="2"/>
  <c r="G12" i="2"/>
  <c r="G13" i="2"/>
  <c r="I13" i="2"/>
  <c r="I12" i="2"/>
  <c r="I11" i="2"/>
  <c r="I10" i="2"/>
  <c r="H9" i="2"/>
  <c r="I9" i="2"/>
</calcChain>
</file>

<file path=xl/sharedStrings.xml><?xml version="1.0" encoding="utf-8"?>
<sst xmlns="http://schemas.openxmlformats.org/spreadsheetml/2006/main" count="22" uniqueCount="17">
  <si>
    <t>interest (%)</t>
  </si>
  <si>
    <t>interest (decimal)</t>
  </si>
  <si>
    <t>Principle</t>
  </si>
  <si>
    <t>Time</t>
  </si>
  <si>
    <t>No reinvest</t>
  </si>
  <si>
    <t>Reinvest</t>
  </si>
  <si>
    <t>Difference</t>
  </si>
  <si>
    <t>Relative Gains (%)</t>
  </si>
  <si>
    <t>Kaizen Payoff</t>
  </si>
  <si>
    <t>Initial Productivity</t>
  </si>
  <si>
    <t>Investment</t>
  </si>
  <si>
    <t>Remainder</t>
  </si>
  <si>
    <t>Expected Improvement</t>
  </si>
  <si>
    <t>Years</t>
  </si>
  <si>
    <t>Sum Output</t>
  </si>
  <si>
    <t>Sum (no change)</t>
  </si>
  <si>
    <t>Differnece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</si>
</sst>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'Compound Interest'!$J$2:$J$11</c:f>
              <c:numCache>
                <c:formatCode>General</c:formatCode>
                <c:ptCount val="10"/>
                <c:pt idx="0">
                  <c:v>0.46221254112048</c:v>
                </c:pt>
                <c:pt idx="1">
                  <c:v>1.899441999475712</c:v>
                </c:pt>
                <c:pt idx="2">
                  <c:v>4.391637934412174</c:v>
                </c:pt>
                <c:pt idx="3">
                  <c:v>8.024428491834461</c:v>
                </c:pt>
                <c:pt idx="4">
                  <c:v>12.88946267774416</c:v>
                </c:pt>
                <c:pt idx="5">
                  <c:v>19.08476965428545</c:v>
                </c:pt>
                <c:pt idx="6">
                  <c:v>26.71513572895655</c:v>
                </c:pt>
                <c:pt idx="7">
                  <c:v>35.89249972727877</c:v>
                </c:pt>
                <c:pt idx="8">
                  <c:v>46.73636745921187</c:v>
                </c:pt>
                <c:pt idx="9">
                  <c:v>59.37424601000016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75280"/>
        <c:axId val="-2084773296"/>
      </c:lineChart>
      <c:catAx>
        <c:axId val="-208477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73296"/>
        <c:crosses val="autoZero"/>
        <c:auto val="1"/>
        <c:lblAlgn val="ctr"/>
        <c:lblOffset val="100"/>
        <c:noMultiLvlLbl val="0"/>
      </c:catAx>
      <c:valAx>
        <c:axId val="-20847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7189477037913"/>
          <c:y val="0.108059299191375"/>
          <c:w val="0.910232882739369"/>
          <c:h val="0.752928879173122"/>
        </c:manualLayout>
      </c:layout>
      <c:lineChart>
        <c:grouping val="standard"/>
        <c:varyColors val="0"/>
        <c:ser>
          <c:idx val="3"/>
          <c:order val="0"/>
          <c:tx>
            <c:v>No Growth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'Kaizen Payoff'!$H$4:$H$18</c:f>
              <c:numCache>
                <c:formatCode>General</c:formatCod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val>
          <c:smooth val="0"/>
        </c:ser>
        <c:ser>
          <c:idx val="0"/>
          <c:order val="1"/>
          <c:tx>
            <c:v>Kaizen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'Kaizen Payoff'!$G$4:$G$18</c:f>
              <c:numCache>
                <c:formatCode>General</c:formatCode>
                <c:ptCount val="15"/>
                <c:pt idx="0">
                  <c:v>94.5</c:v>
                </c:pt>
                <c:pt idx="1">
                  <c:v>193.725</c:v>
                </c:pt>
                <c:pt idx="2">
                  <c:v>297.9112500000001</c:v>
                </c:pt>
                <c:pt idx="3">
                  <c:v>407.3068125</c:v>
                </c:pt>
                <c:pt idx="4">
                  <c:v>522.172153125</c:v>
                </c:pt>
                <c:pt idx="5">
                  <c:v>642.78076078125</c:v>
                </c:pt>
                <c:pt idx="6">
                  <c:v>769.4197988203125</c:v>
                </c:pt>
                <c:pt idx="7">
                  <c:v>902.3907887613281</c:v>
                </c:pt>
                <c:pt idx="8">
                  <c:v>1042.010328199395</c:v>
                </c:pt>
                <c:pt idx="9">
                  <c:v>1188.610844609364</c:v>
                </c:pt>
                <c:pt idx="10">
                  <c:v>1342.541386839833</c:v>
                </c:pt>
                <c:pt idx="11">
                  <c:v>1504.168456181824</c:v>
                </c:pt>
                <c:pt idx="12">
                  <c:v>1673.876878990915</c:v>
                </c:pt>
                <c:pt idx="13">
                  <c:v>1852.070722940461</c:v>
                </c:pt>
                <c:pt idx="14">
                  <c:v>2039.174259087484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41216"/>
        <c:axId val="-2085640800"/>
      </c:lineChart>
      <c:catAx>
        <c:axId val="-210964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640800"/>
        <c:crosses val="autoZero"/>
        <c:auto val="1"/>
        <c:lblAlgn val="ctr"/>
        <c:lblOffset val="100"/>
        <c:noMultiLvlLbl val="0"/>
      </c:catAx>
      <c:valAx>
        <c:axId val="-20856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6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13</xdr:row>
      <xdr:rowOff>139700</xdr:rowOff>
    </xdr:from>
    <xdr:to>
      <xdr:col>11</xdr:col>
      <xdr:colOff>520700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190500</xdr:rowOff>
    </xdr:from>
    <xdr:to>
      <xdr:col>17</xdr:col>
      <xdr:colOff>508000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B2" sqref="B2:J11"/>
    </sheetView>
  </sheetViews>
  <sheetFormatPr baseColWidth="10" defaultRowHeight="16" x14ac:dyDescent="0.2"/>
  <cols>
    <col min="2" max="2" width="10.5" bestFit="1" customWidth="1"/>
    <col min="3" max="3" width="15.5" bestFit="1" customWidth="1"/>
    <col min="10" max="10" width="22" customWidth="1"/>
  </cols>
  <sheetData>
    <row r="1" spans="2:10" x14ac:dyDescent="0.2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">
      <c r="B2">
        <v>1</v>
      </c>
      <c r="C2">
        <f>B2/100</f>
        <v>0.01</v>
      </c>
      <c r="D2">
        <f>1+C2</f>
        <v>1.01</v>
      </c>
      <c r="E2">
        <v>10000</v>
      </c>
      <c r="F2">
        <v>10</v>
      </c>
      <c r="G2">
        <f>(E2*D2-E2)*F2+E2</f>
        <v>11000</v>
      </c>
      <c r="H2">
        <f>E2*(D2^F2)</f>
        <v>11046.221254112048</v>
      </c>
      <c r="I2">
        <f>H2-G2</f>
        <v>46.221254112047973</v>
      </c>
      <c r="J2">
        <f t="shared" ref="J2:J6" si="0">I2*100/E2</f>
        <v>0.46221254112047971</v>
      </c>
    </row>
    <row r="3" spans="2:10" x14ac:dyDescent="0.2">
      <c r="B3">
        <v>2</v>
      </c>
      <c r="C3">
        <f t="shared" ref="C3:C11" si="1">B3/100</f>
        <v>0.02</v>
      </c>
      <c r="D3">
        <f t="shared" ref="D3:D11" si="2">1+C3</f>
        <v>1.02</v>
      </c>
      <c r="E3">
        <v>10000</v>
      </c>
      <c r="F3">
        <v>10</v>
      </c>
      <c r="G3">
        <f>(E3*D3-E3)*F3+E3</f>
        <v>12000</v>
      </c>
      <c r="H3">
        <f>E3*(D3^F3)</f>
        <v>12189.944199947571</v>
      </c>
      <c r="I3">
        <f>H3-G3</f>
        <v>189.94419994757118</v>
      </c>
      <c r="J3">
        <f t="shared" si="0"/>
        <v>1.8994419994757117</v>
      </c>
    </row>
    <row r="4" spans="2:10" x14ac:dyDescent="0.2">
      <c r="B4">
        <v>3</v>
      </c>
      <c r="C4">
        <f t="shared" si="1"/>
        <v>0.03</v>
      </c>
      <c r="D4">
        <f t="shared" si="2"/>
        <v>1.03</v>
      </c>
      <c r="E4">
        <v>10000</v>
      </c>
      <c r="F4">
        <v>10</v>
      </c>
      <c r="G4">
        <f>(E4*D4-E4)*F4+E4</f>
        <v>13000</v>
      </c>
      <c r="H4">
        <f>E4*(D4^F4)</f>
        <v>13439.163793441217</v>
      </c>
      <c r="I4">
        <f>H4-G4</f>
        <v>439.16379344121742</v>
      </c>
      <c r="J4">
        <f t="shared" ref="J4:J5" si="3">I4*100/E4</f>
        <v>4.3916379344121745</v>
      </c>
    </row>
    <row r="5" spans="2:10" x14ac:dyDescent="0.2">
      <c r="B5">
        <v>4</v>
      </c>
      <c r="C5">
        <f t="shared" si="1"/>
        <v>0.04</v>
      </c>
      <c r="D5">
        <f t="shared" si="2"/>
        <v>1.04</v>
      </c>
      <c r="E5">
        <v>10000</v>
      </c>
      <c r="F5">
        <v>10</v>
      </c>
      <c r="G5">
        <f>(E5*D5-E5)*F5+E5</f>
        <v>14000</v>
      </c>
      <c r="H5">
        <f>E5*(D5^F5)</f>
        <v>14802.442849183446</v>
      </c>
      <c r="I5">
        <f>H5-G5</f>
        <v>802.44284918344601</v>
      </c>
      <c r="J5">
        <f t="shared" si="3"/>
        <v>8.0244284918344615</v>
      </c>
    </row>
    <row r="6" spans="2:10" x14ac:dyDescent="0.2">
      <c r="B6">
        <v>5</v>
      </c>
      <c r="C6">
        <f t="shared" si="1"/>
        <v>0.05</v>
      </c>
      <c r="D6">
        <f t="shared" si="2"/>
        <v>1.05</v>
      </c>
      <c r="E6">
        <v>10000</v>
      </c>
      <c r="F6">
        <v>10</v>
      </c>
      <c r="G6">
        <f>(E6*D6-E6)*F6+E6</f>
        <v>15000</v>
      </c>
      <c r="H6">
        <f>E6*(D6^F6)</f>
        <v>16288.946267774416</v>
      </c>
      <c r="I6">
        <f>H6-G6</f>
        <v>1288.9462677744159</v>
      </c>
      <c r="J6">
        <f t="shared" si="0"/>
        <v>12.889462677744159</v>
      </c>
    </row>
    <row r="7" spans="2:10" x14ac:dyDescent="0.2">
      <c r="B7">
        <v>6</v>
      </c>
      <c r="C7">
        <f t="shared" si="1"/>
        <v>0.06</v>
      </c>
      <c r="D7">
        <f t="shared" si="2"/>
        <v>1.06</v>
      </c>
      <c r="E7">
        <v>10000</v>
      </c>
      <c r="F7">
        <v>10</v>
      </c>
      <c r="G7">
        <f t="shared" ref="G7:G10" si="4">(E7*D7-E7)*F7+E7</f>
        <v>16000</v>
      </c>
      <c r="H7">
        <f t="shared" ref="H7:H10" si="5">E7*(D7^F7)</f>
        <v>17908.476965428545</v>
      </c>
      <c r="I7">
        <f t="shared" ref="I7:I10" si="6">H7-G7</f>
        <v>1908.4769654285446</v>
      </c>
      <c r="J7">
        <f t="shared" ref="J7:J10" si="7">I7*100/E7</f>
        <v>19.084769654285449</v>
      </c>
    </row>
    <row r="8" spans="2:10" x14ac:dyDescent="0.2">
      <c r="B8">
        <v>7</v>
      </c>
      <c r="C8">
        <f t="shared" si="1"/>
        <v>7.0000000000000007E-2</v>
      </c>
      <c r="D8">
        <f t="shared" si="2"/>
        <v>1.07</v>
      </c>
      <c r="E8">
        <v>10000</v>
      </c>
      <c r="F8">
        <v>10</v>
      </c>
      <c r="G8">
        <f t="shared" si="4"/>
        <v>17000</v>
      </c>
      <c r="H8">
        <f t="shared" si="5"/>
        <v>19671.513572895656</v>
      </c>
      <c r="I8">
        <f t="shared" si="6"/>
        <v>2671.5135728956557</v>
      </c>
      <c r="J8">
        <f t="shared" si="7"/>
        <v>26.715135728956554</v>
      </c>
    </row>
    <row r="9" spans="2:10" x14ac:dyDescent="0.2">
      <c r="B9">
        <v>8</v>
      </c>
      <c r="C9">
        <f t="shared" si="1"/>
        <v>0.08</v>
      </c>
      <c r="D9">
        <f t="shared" si="2"/>
        <v>1.08</v>
      </c>
      <c r="E9">
        <v>10000</v>
      </c>
      <c r="F9">
        <v>10</v>
      </c>
      <c r="G9">
        <f t="shared" si="4"/>
        <v>18000</v>
      </c>
      <c r="H9">
        <f t="shared" si="5"/>
        <v>21589.249972727877</v>
      </c>
      <c r="I9">
        <f t="shared" si="6"/>
        <v>3589.2499727278773</v>
      </c>
      <c r="J9">
        <f t="shared" si="7"/>
        <v>35.892499727278775</v>
      </c>
    </row>
    <row r="10" spans="2:10" x14ac:dyDescent="0.2">
      <c r="B10">
        <v>9</v>
      </c>
      <c r="C10">
        <f t="shared" si="1"/>
        <v>0.09</v>
      </c>
      <c r="D10">
        <f t="shared" si="2"/>
        <v>1.0900000000000001</v>
      </c>
      <c r="E10">
        <v>10000</v>
      </c>
      <c r="F10">
        <v>10</v>
      </c>
      <c r="G10">
        <f t="shared" si="4"/>
        <v>19000</v>
      </c>
      <c r="H10">
        <f t="shared" si="5"/>
        <v>23673.636745921187</v>
      </c>
      <c r="I10">
        <f t="shared" si="6"/>
        <v>4673.636745921187</v>
      </c>
      <c r="J10">
        <f t="shared" si="7"/>
        <v>46.73636745921187</v>
      </c>
    </row>
    <row r="11" spans="2:10" x14ac:dyDescent="0.2">
      <c r="B11">
        <v>10</v>
      </c>
      <c r="C11">
        <f t="shared" si="1"/>
        <v>0.1</v>
      </c>
      <c r="D11">
        <f t="shared" si="2"/>
        <v>1.1000000000000001</v>
      </c>
      <c r="E11">
        <v>10000</v>
      </c>
      <c r="F11">
        <v>10</v>
      </c>
      <c r="G11">
        <f>(E11*D11-E11)*F11+E11</f>
        <v>20000</v>
      </c>
      <c r="H11">
        <f>E11*(D11^F11)</f>
        <v>25937.424601000017</v>
      </c>
      <c r="I11">
        <f>H11-G11</f>
        <v>5937.424601000017</v>
      </c>
      <c r="J11">
        <f>I11*100/E11</f>
        <v>59.374246010000164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G26" sqref="G26"/>
    </sheetView>
  </sheetViews>
  <sheetFormatPr baseColWidth="10" defaultRowHeight="16" x14ac:dyDescent="0.2"/>
  <cols>
    <col min="1" max="1" width="15.83203125" bestFit="1" customWidth="1"/>
    <col min="4" max="4" width="20.6640625" customWidth="1"/>
    <col min="5" max="5" width="45.5" customWidth="1"/>
  </cols>
  <sheetData>
    <row r="1" spans="1:9" x14ac:dyDescent="0.2">
      <c r="A1" t="s">
        <v>8</v>
      </c>
    </row>
    <row r="2" spans="1:9" x14ac:dyDescent="0.2">
      <c r="G2" t="s">
        <v>14</v>
      </c>
      <c r="H2" t="s">
        <v>15</v>
      </c>
      <c r="I2" t="s">
        <v>16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</row>
    <row r="4" spans="1:9" x14ac:dyDescent="0.2">
      <c r="A4">
        <v>100</v>
      </c>
      <c r="B4">
        <v>10</v>
      </c>
      <c r="C4">
        <v>90</v>
      </c>
      <c r="D4">
        <v>0.05</v>
      </c>
      <c r="E4">
        <v>1</v>
      </c>
      <c r="F4">
        <f t="shared" ref="F4" si="0">C4*((1+D4)^E4)</f>
        <v>94.5</v>
      </c>
      <c r="G4">
        <f>F4</f>
        <v>94.5</v>
      </c>
      <c r="H4">
        <f>100*E4</f>
        <v>100</v>
      </c>
      <c r="I4">
        <f>G4-H4</f>
        <v>-5.5</v>
      </c>
    </row>
    <row r="5" spans="1:9" x14ac:dyDescent="0.2">
      <c r="C5">
        <v>90</v>
      </c>
      <c r="D5">
        <v>0.05</v>
      </c>
      <c r="E5">
        <v>2</v>
      </c>
      <c r="F5">
        <f>C5*((1+D5)^E5)</f>
        <v>99.225000000000009</v>
      </c>
      <c r="G5">
        <f>F5+G4</f>
        <v>193.72500000000002</v>
      </c>
      <c r="H5">
        <f>100*E5</f>
        <v>200</v>
      </c>
      <c r="I5">
        <f t="shared" ref="I5:I13" si="1">G5-H5</f>
        <v>-6.2749999999999773</v>
      </c>
    </row>
    <row r="6" spans="1:9" x14ac:dyDescent="0.2">
      <c r="C6">
        <v>90</v>
      </c>
      <c r="D6">
        <v>0.05</v>
      </c>
      <c r="E6">
        <v>3</v>
      </c>
      <c r="F6">
        <f t="shared" ref="F6:F8" si="2">C6*((1+D6)^E6)</f>
        <v>104.18625000000002</v>
      </c>
      <c r="G6">
        <f t="shared" ref="G6:G9" si="3">F6+G5</f>
        <v>297.91125000000005</v>
      </c>
      <c r="H6">
        <f>100*E6</f>
        <v>300</v>
      </c>
      <c r="I6">
        <f t="shared" si="1"/>
        <v>-2.0887499999999477</v>
      </c>
    </row>
    <row r="7" spans="1:9" x14ac:dyDescent="0.2">
      <c r="C7">
        <v>90</v>
      </c>
      <c r="D7">
        <v>0.05</v>
      </c>
      <c r="E7">
        <v>4</v>
      </c>
      <c r="F7">
        <f t="shared" si="2"/>
        <v>109.3955625</v>
      </c>
      <c r="G7">
        <f t="shared" si="3"/>
        <v>407.30681250000004</v>
      </c>
      <c r="H7">
        <f t="shared" ref="H7:H9" si="4">100*E7</f>
        <v>400</v>
      </c>
      <c r="I7">
        <f t="shared" si="1"/>
        <v>7.306812500000035</v>
      </c>
    </row>
    <row r="8" spans="1:9" x14ac:dyDescent="0.2">
      <c r="C8">
        <v>90</v>
      </c>
      <c r="D8">
        <v>0.05</v>
      </c>
      <c r="E8">
        <v>5</v>
      </c>
      <c r="F8">
        <f t="shared" si="2"/>
        <v>114.86534062500002</v>
      </c>
      <c r="G8">
        <f t="shared" si="3"/>
        <v>522.17215312500002</v>
      </c>
      <c r="H8">
        <f t="shared" si="4"/>
        <v>500</v>
      </c>
      <c r="I8">
        <f t="shared" si="1"/>
        <v>22.172153125000023</v>
      </c>
    </row>
    <row r="9" spans="1:9" x14ac:dyDescent="0.2">
      <c r="C9">
        <v>90</v>
      </c>
      <c r="D9">
        <v>0.05</v>
      </c>
      <c r="E9">
        <f>E8+1</f>
        <v>6</v>
      </c>
      <c r="F9">
        <f t="shared" ref="F9" si="5">C9*((1+D9)^E9)</f>
        <v>120.60860765625</v>
      </c>
      <c r="G9">
        <f t="shared" si="3"/>
        <v>642.78076078125002</v>
      </c>
      <c r="H9">
        <f t="shared" si="4"/>
        <v>600</v>
      </c>
      <c r="I9">
        <f t="shared" si="1"/>
        <v>42.780760781250024</v>
      </c>
    </row>
    <row r="10" spans="1:9" x14ac:dyDescent="0.2">
      <c r="C10">
        <v>90</v>
      </c>
      <c r="D10">
        <v>0.05</v>
      </c>
      <c r="E10">
        <f t="shared" ref="E10:E13" si="6">E9+1</f>
        <v>7</v>
      </c>
      <c r="F10">
        <f t="shared" ref="F10:F13" si="7">C10*((1+D10)^E10)</f>
        <v>126.63903803906253</v>
      </c>
      <c r="G10">
        <f t="shared" ref="G10:G13" si="8">F10+G9</f>
        <v>769.41979882031251</v>
      </c>
      <c r="H10">
        <f t="shared" ref="H10:H13" si="9">100*E10</f>
        <v>700</v>
      </c>
      <c r="I10">
        <f t="shared" si="1"/>
        <v>69.419798820312508</v>
      </c>
    </row>
    <row r="11" spans="1:9" x14ac:dyDescent="0.2">
      <c r="C11">
        <v>90</v>
      </c>
      <c r="D11">
        <v>0.05</v>
      </c>
      <c r="E11">
        <f t="shared" si="6"/>
        <v>8</v>
      </c>
      <c r="F11">
        <f t="shared" si="7"/>
        <v>132.97098994101563</v>
      </c>
      <c r="G11">
        <f t="shared" si="8"/>
        <v>902.39078876132817</v>
      </c>
      <c r="H11">
        <f t="shared" si="9"/>
        <v>800</v>
      </c>
      <c r="I11">
        <f t="shared" si="1"/>
        <v>102.39078876132817</v>
      </c>
    </row>
    <row r="12" spans="1:9" x14ac:dyDescent="0.2">
      <c r="C12">
        <v>90</v>
      </c>
      <c r="D12">
        <v>0.05</v>
      </c>
      <c r="E12">
        <f t="shared" si="6"/>
        <v>9</v>
      </c>
      <c r="F12">
        <f t="shared" si="7"/>
        <v>139.61953943806643</v>
      </c>
      <c r="G12">
        <f t="shared" si="8"/>
        <v>1042.0103281993945</v>
      </c>
      <c r="H12">
        <f t="shared" si="9"/>
        <v>900</v>
      </c>
      <c r="I12">
        <f t="shared" si="1"/>
        <v>142.01032819939451</v>
      </c>
    </row>
    <row r="13" spans="1:9" x14ac:dyDescent="0.2">
      <c r="C13">
        <v>90</v>
      </c>
      <c r="D13">
        <v>0.05</v>
      </c>
      <c r="E13">
        <f t="shared" si="6"/>
        <v>10</v>
      </c>
      <c r="F13">
        <f t="shared" si="7"/>
        <v>146.60051640996974</v>
      </c>
      <c r="G13">
        <f t="shared" si="8"/>
        <v>1188.6108446093642</v>
      </c>
      <c r="H13">
        <f t="shared" si="9"/>
        <v>1000</v>
      </c>
      <c r="I13">
        <f t="shared" si="1"/>
        <v>188.61084460936422</v>
      </c>
    </row>
    <row r="14" spans="1:9" x14ac:dyDescent="0.2">
      <c r="C14">
        <v>90</v>
      </c>
      <c r="D14">
        <v>0.05</v>
      </c>
      <c r="E14">
        <f t="shared" ref="E14:E18" si="10">E13+1</f>
        <v>11</v>
      </c>
      <c r="F14">
        <f t="shared" ref="F14:F18" si="11">C14*((1+D14)^E14)</f>
        <v>153.93054223046823</v>
      </c>
      <c r="G14">
        <f t="shared" ref="G14:G18" si="12">F14+G13</f>
        <v>1342.5413868398325</v>
      </c>
      <c r="H14">
        <f t="shared" ref="H14:H18" si="13">100*E14</f>
        <v>1100</v>
      </c>
      <c r="I14">
        <f t="shared" ref="I14:I18" si="14">G14-H14</f>
        <v>242.54138683983251</v>
      </c>
    </row>
    <row r="15" spans="1:9" x14ac:dyDescent="0.2">
      <c r="C15">
        <v>90</v>
      </c>
      <c r="D15">
        <v>0.05</v>
      </c>
      <c r="E15">
        <f t="shared" si="10"/>
        <v>12</v>
      </c>
      <c r="F15">
        <f t="shared" si="11"/>
        <v>161.62706934199161</v>
      </c>
      <c r="G15">
        <f t="shared" si="12"/>
        <v>1504.1684561818242</v>
      </c>
      <c r="H15">
        <f t="shared" si="13"/>
        <v>1200</v>
      </c>
      <c r="I15">
        <f t="shared" si="14"/>
        <v>304.16845618182424</v>
      </c>
    </row>
    <row r="16" spans="1:9" x14ac:dyDescent="0.2">
      <c r="C16">
        <v>90</v>
      </c>
      <c r="D16">
        <v>0.05</v>
      </c>
      <c r="E16">
        <f t="shared" si="10"/>
        <v>13</v>
      </c>
      <c r="F16">
        <f t="shared" si="11"/>
        <v>169.70842280909125</v>
      </c>
      <c r="G16">
        <f t="shared" si="12"/>
        <v>1673.8768789909154</v>
      </c>
      <c r="H16">
        <f t="shared" si="13"/>
        <v>1300</v>
      </c>
      <c r="I16">
        <f t="shared" si="14"/>
        <v>373.87687899091543</v>
      </c>
    </row>
    <row r="17" spans="1:9" x14ac:dyDescent="0.2">
      <c r="C17">
        <v>90</v>
      </c>
      <c r="D17">
        <v>0.05</v>
      </c>
      <c r="E17">
        <f t="shared" si="10"/>
        <v>14</v>
      </c>
      <c r="F17">
        <f t="shared" si="11"/>
        <v>178.19384394954577</v>
      </c>
      <c r="G17">
        <f t="shared" si="12"/>
        <v>1852.0707229404611</v>
      </c>
      <c r="H17">
        <f t="shared" si="13"/>
        <v>1400</v>
      </c>
      <c r="I17">
        <f t="shared" si="14"/>
        <v>452.07072294046111</v>
      </c>
    </row>
    <row r="18" spans="1:9" x14ac:dyDescent="0.2">
      <c r="C18">
        <v>90</v>
      </c>
      <c r="D18">
        <v>0.05</v>
      </c>
      <c r="E18">
        <f t="shared" si="10"/>
        <v>15</v>
      </c>
      <c r="F18">
        <f t="shared" si="11"/>
        <v>187.10353614702311</v>
      </c>
      <c r="G18">
        <f t="shared" si="12"/>
        <v>2039.1742590874842</v>
      </c>
      <c r="H18">
        <f t="shared" si="13"/>
        <v>1500</v>
      </c>
      <c r="I18">
        <f t="shared" si="14"/>
        <v>539.17425908748419</v>
      </c>
    </row>
    <row r="20" spans="1:9" x14ac:dyDescent="0.2">
      <c r="A20" t="s">
        <v>9</v>
      </c>
      <c r="B20" t="s">
        <v>10</v>
      </c>
      <c r="C20" t="s">
        <v>11</v>
      </c>
      <c r="D20" t="s">
        <v>12</v>
      </c>
      <c r="E20" t="s">
        <v>13</v>
      </c>
    </row>
    <row r="21" spans="1:9" x14ac:dyDescent="0.2">
      <c r="A21">
        <v>100</v>
      </c>
      <c r="B21">
        <v>10</v>
      </c>
      <c r="C21">
        <v>90</v>
      </c>
      <c r="D21">
        <v>0.25</v>
      </c>
      <c r="E21">
        <v>1</v>
      </c>
      <c r="F21">
        <f t="shared" ref="F21" si="15">C21*((1+D21)^E21)</f>
        <v>112.5</v>
      </c>
      <c r="G21">
        <f>F21</f>
        <v>112.5</v>
      </c>
      <c r="H21">
        <f>100*E21</f>
        <v>100</v>
      </c>
      <c r="I21">
        <f>G21-H21</f>
        <v>12.5</v>
      </c>
    </row>
    <row r="22" spans="1:9" x14ac:dyDescent="0.2">
      <c r="C22">
        <v>90</v>
      </c>
      <c r="D22">
        <v>0.25</v>
      </c>
      <c r="E22">
        <v>2</v>
      </c>
      <c r="F22">
        <f>C22*((1+D22)^E22)</f>
        <v>140.625</v>
      </c>
      <c r="G22">
        <f>F22+G21</f>
        <v>253.125</v>
      </c>
      <c r="H22">
        <f>100*E22</f>
        <v>200</v>
      </c>
      <c r="I22">
        <f t="shared" ref="I22:I35" si="16">G22-H22</f>
        <v>53.125</v>
      </c>
    </row>
    <row r="23" spans="1:9" x14ac:dyDescent="0.2">
      <c r="C23">
        <v>90</v>
      </c>
      <c r="D23">
        <v>0.25</v>
      </c>
      <c r="E23">
        <v>3</v>
      </c>
      <c r="F23">
        <f t="shared" ref="F23:F35" si="17">C23*((1+D23)^E23)</f>
        <v>175.78125</v>
      </c>
      <c r="G23">
        <f t="shared" ref="G23:G35" si="18">F23+G22</f>
        <v>428.90625</v>
      </c>
      <c r="H23">
        <f>100*E23</f>
        <v>300</v>
      </c>
      <c r="I23">
        <f t="shared" si="16"/>
        <v>128.90625</v>
      </c>
    </row>
    <row r="24" spans="1:9" x14ac:dyDescent="0.2">
      <c r="C24">
        <v>90</v>
      </c>
      <c r="D24">
        <v>0.25</v>
      </c>
      <c r="E24">
        <v>4</v>
      </c>
      <c r="F24">
        <f t="shared" si="17"/>
        <v>219.7265625</v>
      </c>
      <c r="G24">
        <f t="shared" si="18"/>
        <v>648.6328125</v>
      </c>
      <c r="H24">
        <f t="shared" ref="H24:H35" si="19">100*E24</f>
        <v>400</v>
      </c>
      <c r="I24">
        <f t="shared" si="16"/>
        <v>248.6328125</v>
      </c>
    </row>
    <row r="25" spans="1:9" x14ac:dyDescent="0.2">
      <c r="C25">
        <v>90</v>
      </c>
      <c r="D25">
        <v>0.25</v>
      </c>
      <c r="E25">
        <v>5</v>
      </c>
      <c r="F25">
        <f t="shared" si="17"/>
        <v>274.658203125</v>
      </c>
      <c r="G25">
        <f t="shared" si="18"/>
        <v>923.291015625</v>
      </c>
      <c r="H25">
        <f t="shared" si="19"/>
        <v>500</v>
      </c>
      <c r="I25">
        <f t="shared" si="16"/>
        <v>423.291015625</v>
      </c>
    </row>
    <row r="26" spans="1:9" x14ac:dyDescent="0.2">
      <c r="C26">
        <v>90</v>
      </c>
      <c r="D26">
        <v>0.25</v>
      </c>
      <c r="E26">
        <f>E25+1</f>
        <v>6</v>
      </c>
      <c r="F26">
        <f t="shared" si="17"/>
        <v>343.32275390625</v>
      </c>
      <c r="G26">
        <f t="shared" si="18"/>
        <v>1266.61376953125</v>
      </c>
      <c r="H26">
        <f t="shared" si="19"/>
        <v>600</v>
      </c>
      <c r="I26">
        <f t="shared" si="16"/>
        <v>666.61376953125</v>
      </c>
    </row>
    <row r="27" spans="1:9" x14ac:dyDescent="0.2">
      <c r="C27">
        <v>90</v>
      </c>
      <c r="D27">
        <v>0.25</v>
      </c>
      <c r="E27">
        <f t="shared" ref="E27:E35" si="20">E26+1</f>
        <v>7</v>
      </c>
      <c r="F27">
        <f t="shared" si="17"/>
        <v>429.1534423828125</v>
      </c>
      <c r="G27">
        <f t="shared" si="18"/>
        <v>1695.7672119140625</v>
      </c>
      <c r="H27">
        <f t="shared" si="19"/>
        <v>700</v>
      </c>
      <c r="I27">
        <f t="shared" si="16"/>
        <v>995.7672119140625</v>
      </c>
    </row>
    <row r="28" spans="1:9" x14ac:dyDescent="0.2">
      <c r="C28">
        <v>90</v>
      </c>
      <c r="D28">
        <v>0.25</v>
      </c>
      <c r="E28">
        <f t="shared" si="20"/>
        <v>8</v>
      </c>
      <c r="F28">
        <f t="shared" si="17"/>
        <v>536.44180297851562</v>
      </c>
      <c r="G28">
        <f t="shared" si="18"/>
        <v>2232.2090148925781</v>
      </c>
      <c r="H28">
        <f t="shared" si="19"/>
        <v>800</v>
      </c>
      <c r="I28">
        <f t="shared" si="16"/>
        <v>1432.2090148925781</v>
      </c>
    </row>
    <row r="29" spans="1:9" x14ac:dyDescent="0.2">
      <c r="C29">
        <v>90</v>
      </c>
      <c r="D29">
        <v>0.25</v>
      </c>
      <c r="E29">
        <f t="shared" si="20"/>
        <v>9</v>
      </c>
      <c r="F29">
        <f t="shared" si="17"/>
        <v>670.55225372314453</v>
      </c>
      <c r="G29">
        <f t="shared" si="18"/>
        <v>2902.7612686157227</v>
      </c>
      <c r="H29">
        <f t="shared" si="19"/>
        <v>900</v>
      </c>
      <c r="I29">
        <f t="shared" si="16"/>
        <v>2002.7612686157227</v>
      </c>
    </row>
    <row r="30" spans="1:9" x14ac:dyDescent="0.2">
      <c r="C30">
        <v>90</v>
      </c>
      <c r="D30">
        <v>0.25</v>
      </c>
      <c r="E30">
        <f t="shared" si="20"/>
        <v>10</v>
      </c>
      <c r="F30">
        <f t="shared" si="17"/>
        <v>838.19031715393066</v>
      </c>
      <c r="G30">
        <f t="shared" si="18"/>
        <v>3740.9515857696533</v>
      </c>
      <c r="H30">
        <f t="shared" si="19"/>
        <v>1000</v>
      </c>
      <c r="I30">
        <f t="shared" si="16"/>
        <v>2740.9515857696533</v>
      </c>
    </row>
    <row r="31" spans="1:9" x14ac:dyDescent="0.2">
      <c r="C31">
        <v>90</v>
      </c>
      <c r="D31">
        <v>0.25</v>
      </c>
      <c r="E31">
        <f t="shared" si="20"/>
        <v>11</v>
      </c>
      <c r="F31">
        <f t="shared" si="17"/>
        <v>1047.7378964424133</v>
      </c>
      <c r="G31">
        <f t="shared" si="18"/>
        <v>4788.6894822120667</v>
      </c>
      <c r="H31">
        <f t="shared" si="19"/>
        <v>1100</v>
      </c>
      <c r="I31">
        <f t="shared" si="16"/>
        <v>3688.6894822120667</v>
      </c>
    </row>
    <row r="32" spans="1:9" x14ac:dyDescent="0.2">
      <c r="C32">
        <v>90</v>
      </c>
      <c r="D32">
        <v>0.25</v>
      </c>
      <c r="E32">
        <f t="shared" si="20"/>
        <v>12</v>
      </c>
      <c r="F32">
        <f t="shared" si="17"/>
        <v>1309.6723705530167</v>
      </c>
      <c r="G32">
        <f t="shared" si="18"/>
        <v>6098.3618527650833</v>
      </c>
      <c r="H32">
        <f t="shared" si="19"/>
        <v>1200</v>
      </c>
      <c r="I32">
        <f t="shared" si="16"/>
        <v>4898.3618527650833</v>
      </c>
    </row>
    <row r="33" spans="3:9" x14ac:dyDescent="0.2">
      <c r="C33">
        <v>90</v>
      </c>
      <c r="D33">
        <v>0.25</v>
      </c>
      <c r="E33">
        <f t="shared" si="20"/>
        <v>13</v>
      </c>
      <c r="F33">
        <f t="shared" si="17"/>
        <v>1637.0904631912708</v>
      </c>
      <c r="G33">
        <f t="shared" si="18"/>
        <v>7735.4523159563541</v>
      </c>
      <c r="H33">
        <f t="shared" si="19"/>
        <v>1300</v>
      </c>
      <c r="I33">
        <f t="shared" si="16"/>
        <v>6435.4523159563541</v>
      </c>
    </row>
    <row r="34" spans="3:9" x14ac:dyDescent="0.2">
      <c r="C34">
        <v>90</v>
      </c>
      <c r="D34">
        <v>0.25</v>
      </c>
      <c r="E34">
        <f t="shared" si="20"/>
        <v>14</v>
      </c>
      <c r="F34">
        <f t="shared" si="17"/>
        <v>2046.3630789890885</v>
      </c>
      <c r="G34">
        <f t="shared" si="18"/>
        <v>9781.8153949454427</v>
      </c>
      <c r="H34">
        <f t="shared" si="19"/>
        <v>1400</v>
      </c>
      <c r="I34">
        <f t="shared" si="16"/>
        <v>8381.8153949454427</v>
      </c>
    </row>
    <row r="35" spans="3:9" x14ac:dyDescent="0.2">
      <c r="C35">
        <v>90</v>
      </c>
      <c r="D35">
        <v>0.25</v>
      </c>
      <c r="E35">
        <f t="shared" si="20"/>
        <v>15</v>
      </c>
      <c r="F35">
        <f t="shared" si="17"/>
        <v>2557.9538487363607</v>
      </c>
      <c r="G35">
        <f t="shared" si="18"/>
        <v>12339.769243681803</v>
      </c>
      <c r="H35">
        <f t="shared" si="19"/>
        <v>1500</v>
      </c>
      <c r="I35">
        <f t="shared" si="16"/>
        <v>10839.769243681803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 Interest</vt:lpstr>
      <vt:lpstr>Kaizen Payoff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2017-07-23T11:33:59Z</dcterms:created>
  <dcterms:modified xsi:type="dcterms:W3CDTF">2017-07-24T17:16:48Z</dcterms:modified>
</cp:coreProperties>
</file>