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10" yWindow="-110" windowWidth="19420" windowHeight="1102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Sheet1!$Y$3:$AB$3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Sheet1!$AE$3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Sheet1!$AB$11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/>
  <c r="T6"/>
  <c r="T5"/>
  <c r="T4"/>
  <c r="T3"/>
  <c r="U6"/>
  <c r="U5"/>
  <c r="U4"/>
  <c r="U3"/>
  <c r="S4"/>
  <c r="S5"/>
  <c r="S6"/>
  <c r="S3"/>
  <c r="N11" l="1"/>
  <c r="N14"/>
  <c r="N18"/>
  <c r="K19"/>
  <c r="N22"/>
  <c r="L23"/>
  <c r="N26"/>
  <c r="N27"/>
  <c r="N30"/>
  <c r="N31"/>
  <c r="N34"/>
  <c r="N38"/>
  <c r="N39"/>
  <c r="N42"/>
  <c r="N46"/>
  <c r="N50"/>
  <c r="K51"/>
  <c r="N54"/>
  <c r="K55"/>
  <c r="N58"/>
  <c r="N62"/>
  <c r="N66"/>
  <c r="N70"/>
  <c r="L71"/>
  <c r="N74"/>
  <c r="K75"/>
  <c r="N78"/>
  <c r="N82"/>
  <c r="K83"/>
  <c r="N86"/>
  <c r="K87"/>
  <c r="N90"/>
  <c r="K91"/>
  <c r="N94"/>
  <c r="K95"/>
  <c r="N98"/>
  <c r="K99"/>
  <c r="N102"/>
  <c r="K103"/>
  <c r="N106"/>
  <c r="N35"/>
  <c r="N43"/>
  <c r="K79"/>
  <c r="K107"/>
  <c r="N110"/>
  <c r="K111"/>
  <c r="K114"/>
  <c r="K115"/>
  <c r="K118"/>
  <c r="K119"/>
  <c r="K122"/>
  <c r="M123"/>
  <c r="N126"/>
  <c r="N127"/>
  <c r="M130"/>
  <c r="K63"/>
  <c r="L59"/>
  <c r="K67"/>
  <c r="N15"/>
  <c r="N12"/>
  <c r="N16"/>
  <c r="N20"/>
  <c r="N24"/>
  <c r="N28"/>
  <c r="N32"/>
  <c r="N36"/>
  <c r="N40"/>
  <c r="N44"/>
  <c r="N48"/>
  <c r="N52"/>
  <c r="N56"/>
  <c r="N60"/>
  <c r="N64"/>
  <c r="N68"/>
  <c r="N72"/>
  <c r="N76"/>
  <c r="N80"/>
  <c r="N84"/>
  <c r="N88"/>
  <c r="N92"/>
  <c r="N96"/>
  <c r="N100"/>
  <c r="N104"/>
  <c r="N108"/>
  <c r="N112"/>
  <c r="N116"/>
  <c r="N120"/>
  <c r="N124"/>
  <c r="N128"/>
  <c r="N13"/>
  <c r="N17"/>
  <c r="N21"/>
  <c r="N29"/>
  <c r="N33"/>
  <c r="N37"/>
  <c r="N41"/>
  <c r="N45"/>
  <c r="N53"/>
  <c r="N57"/>
  <c r="N61"/>
  <c r="N65"/>
  <c r="N69"/>
  <c r="N73"/>
  <c r="N77"/>
  <c r="N81"/>
  <c r="N85"/>
  <c r="N89"/>
  <c r="N93"/>
  <c r="N97"/>
  <c r="N101"/>
  <c r="N105"/>
  <c r="N109"/>
  <c r="N113"/>
  <c r="N117"/>
  <c r="N121"/>
  <c r="N125"/>
  <c r="N129"/>
  <c r="N25"/>
  <c r="N47"/>
  <c r="M49"/>
  <c r="N123"/>
  <c r="N119"/>
  <c r="N115"/>
  <c r="N111"/>
  <c r="N107"/>
  <c r="N103"/>
  <c r="N99"/>
  <c r="N95"/>
  <c r="N91"/>
  <c r="N87"/>
  <c r="N83"/>
  <c r="N79"/>
  <c r="N75"/>
  <c r="N71"/>
  <c r="N67"/>
  <c r="N63"/>
  <c r="N59"/>
  <c r="N55"/>
  <c r="N51"/>
  <c r="N23"/>
  <c r="N19"/>
  <c r="N130"/>
  <c r="N114"/>
  <c r="N118"/>
  <c r="N49"/>
  <c r="M127"/>
  <c r="N122"/>
  <c r="M17"/>
  <c r="M33"/>
  <c r="M45"/>
  <c r="K11"/>
  <c r="K15"/>
  <c r="K27"/>
  <c r="K39"/>
  <c r="M53"/>
  <c r="M57"/>
  <c r="M61"/>
  <c r="M65"/>
  <c r="M69"/>
  <c r="M73"/>
  <c r="M77"/>
  <c r="M81"/>
  <c r="M85"/>
  <c r="M89"/>
  <c r="M93"/>
  <c r="M97"/>
  <c r="M101"/>
  <c r="M105"/>
  <c r="M109"/>
  <c r="M113"/>
  <c r="M117"/>
  <c r="M121"/>
  <c r="L125"/>
  <c r="L129"/>
  <c r="K31"/>
  <c r="K35"/>
  <c r="L43"/>
  <c r="K47"/>
  <c r="L12"/>
  <c r="L24"/>
  <c r="L13"/>
  <c r="L21"/>
  <c r="L25"/>
  <c r="L29"/>
  <c r="L37"/>
  <c r="L41"/>
  <c r="L14"/>
  <c r="L18"/>
  <c r="L22"/>
  <c r="L26"/>
  <c r="L30"/>
  <c r="L34"/>
  <c r="L38"/>
  <c r="L42"/>
  <c r="L46"/>
  <c r="L50"/>
  <c r="L54"/>
  <c r="L58"/>
  <c r="L62"/>
  <c r="L66"/>
  <c r="L70"/>
  <c r="L74"/>
  <c r="L78"/>
  <c r="L82"/>
  <c r="L86"/>
  <c r="L90"/>
  <c r="L94"/>
  <c r="L98"/>
  <c r="L102"/>
  <c r="L106"/>
  <c r="L110"/>
  <c r="M119"/>
  <c r="M115"/>
  <c r="M111"/>
  <c r="M107"/>
  <c r="M103"/>
  <c r="M99"/>
  <c r="M95"/>
  <c r="M91"/>
  <c r="M87"/>
  <c r="M83"/>
  <c r="M79"/>
  <c r="M75"/>
  <c r="M71"/>
  <c r="M67"/>
  <c r="M63"/>
  <c r="M59"/>
  <c r="M55"/>
  <c r="M51"/>
  <c r="M47"/>
  <c r="M43"/>
  <c r="M39"/>
  <c r="M35"/>
  <c r="M31"/>
  <c r="M27"/>
  <c r="M23"/>
  <c r="M19"/>
  <c r="M15"/>
  <c r="K123"/>
  <c r="K126"/>
  <c r="K127"/>
  <c r="M126"/>
  <c r="M122"/>
  <c r="M118"/>
  <c r="M114"/>
  <c r="M110"/>
  <c r="M106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L16"/>
  <c r="L20"/>
  <c r="L28"/>
  <c r="L32"/>
  <c r="L36"/>
  <c r="L40"/>
  <c r="L44"/>
  <c r="L48"/>
  <c r="L52"/>
  <c r="L56"/>
  <c r="L60"/>
  <c r="L64"/>
  <c r="L68"/>
  <c r="L72"/>
  <c r="L76"/>
  <c r="L80"/>
  <c r="L84"/>
  <c r="L88"/>
  <c r="L92"/>
  <c r="L96"/>
  <c r="L100"/>
  <c r="L104"/>
  <c r="L108"/>
  <c r="L112"/>
  <c r="L116"/>
  <c r="L120"/>
  <c r="L124"/>
  <c r="L128"/>
  <c r="M129"/>
  <c r="M125"/>
  <c r="M41"/>
  <c r="M37"/>
  <c r="M29"/>
  <c r="M25"/>
  <c r="M21"/>
  <c r="M13"/>
  <c r="L17"/>
  <c r="L33"/>
  <c r="L45"/>
  <c r="L49"/>
  <c r="L53"/>
  <c r="L57"/>
  <c r="L61"/>
  <c r="L65"/>
  <c r="L69"/>
  <c r="L73"/>
  <c r="L77"/>
  <c r="L81"/>
  <c r="L85"/>
  <c r="L89"/>
  <c r="L93"/>
  <c r="L97"/>
  <c r="L101"/>
  <c r="L105"/>
  <c r="L109"/>
  <c r="L113"/>
  <c r="L117"/>
  <c r="L121"/>
  <c r="M128"/>
  <c r="M124"/>
  <c r="M120"/>
  <c r="M116"/>
  <c r="M112"/>
  <c r="M108"/>
  <c r="M104"/>
  <c r="M100"/>
  <c r="M96"/>
  <c r="M92"/>
  <c r="M88"/>
  <c r="M84"/>
  <c r="M80"/>
  <c r="M76"/>
  <c r="M72"/>
  <c r="M68"/>
  <c r="M64"/>
  <c r="M60"/>
  <c r="M56"/>
  <c r="M52"/>
  <c r="M48"/>
  <c r="M44"/>
  <c r="M40"/>
  <c r="M36"/>
  <c r="M32"/>
  <c r="M28"/>
  <c r="M24"/>
  <c r="M20"/>
  <c r="M16"/>
  <c r="M12"/>
  <c r="L127"/>
  <c r="L123"/>
  <c r="L119"/>
  <c r="L115"/>
  <c r="L111"/>
  <c r="L107"/>
  <c r="L103"/>
  <c r="L99"/>
  <c r="L95"/>
  <c r="L91"/>
  <c r="L87"/>
  <c r="L83"/>
  <c r="L79"/>
  <c r="L75"/>
  <c r="L67"/>
  <c r="L63"/>
  <c r="L55"/>
  <c r="L51"/>
  <c r="L47"/>
  <c r="L39"/>
  <c r="L35"/>
  <c r="L31"/>
  <c r="L27"/>
  <c r="L19"/>
  <c r="L15"/>
  <c r="K130"/>
  <c r="L130"/>
  <c r="L126"/>
  <c r="L122"/>
  <c r="L118"/>
  <c r="L114"/>
  <c r="K71"/>
  <c r="X71" s="1"/>
  <c r="L11"/>
  <c r="K59"/>
  <c r="X59" s="1"/>
  <c r="M11"/>
  <c r="K23"/>
  <c r="X23" s="1"/>
  <c r="K43"/>
  <c r="X43" s="1"/>
  <c r="K12"/>
  <c r="K16"/>
  <c r="X16" s="1"/>
  <c r="K20"/>
  <c r="X20" s="1"/>
  <c r="K24"/>
  <c r="X24" s="1"/>
  <c r="K28"/>
  <c r="K32"/>
  <c r="X32" s="1"/>
  <c r="K36"/>
  <c r="X36" s="1"/>
  <c r="K40"/>
  <c r="X40" s="1"/>
  <c r="K44"/>
  <c r="K48"/>
  <c r="X48" s="1"/>
  <c r="K52"/>
  <c r="X52" s="1"/>
  <c r="K56"/>
  <c r="X56" s="1"/>
  <c r="K60"/>
  <c r="K64"/>
  <c r="X64" s="1"/>
  <c r="K68"/>
  <c r="X68" s="1"/>
  <c r="K72"/>
  <c r="X72" s="1"/>
  <c r="K76"/>
  <c r="K80"/>
  <c r="X80" s="1"/>
  <c r="K84"/>
  <c r="X84" s="1"/>
  <c r="K88"/>
  <c r="X88" s="1"/>
  <c r="K92"/>
  <c r="K96"/>
  <c r="X96" s="1"/>
  <c r="K100"/>
  <c r="X100" s="1"/>
  <c r="K104"/>
  <c r="X104" s="1"/>
  <c r="K108"/>
  <c r="K112"/>
  <c r="X112" s="1"/>
  <c r="K116"/>
  <c r="X116" s="1"/>
  <c r="K120"/>
  <c r="X120" s="1"/>
  <c r="K124"/>
  <c r="K128"/>
  <c r="X128" s="1"/>
  <c r="K129"/>
  <c r="X129" s="1"/>
  <c r="K17"/>
  <c r="X17" s="1"/>
  <c r="K21"/>
  <c r="X21" s="1"/>
  <c r="K25"/>
  <c r="X25" s="1"/>
  <c r="K29"/>
  <c r="X29" s="1"/>
  <c r="K33"/>
  <c r="X33" s="1"/>
  <c r="K37"/>
  <c r="X37" s="1"/>
  <c r="K41"/>
  <c r="X41" s="1"/>
  <c r="K45"/>
  <c r="X45" s="1"/>
  <c r="K49"/>
  <c r="X49" s="1"/>
  <c r="K53"/>
  <c r="X53" s="1"/>
  <c r="K57"/>
  <c r="X57" s="1"/>
  <c r="K61"/>
  <c r="X61" s="1"/>
  <c r="K65"/>
  <c r="X65" s="1"/>
  <c r="K69"/>
  <c r="X69" s="1"/>
  <c r="K73"/>
  <c r="X73" s="1"/>
  <c r="K77"/>
  <c r="X77" s="1"/>
  <c r="K81"/>
  <c r="X81" s="1"/>
  <c r="K85"/>
  <c r="X85" s="1"/>
  <c r="K89"/>
  <c r="X89" s="1"/>
  <c r="K93"/>
  <c r="X93" s="1"/>
  <c r="K97"/>
  <c r="X97" s="1"/>
  <c r="K101"/>
  <c r="X101" s="1"/>
  <c r="K105"/>
  <c r="X105" s="1"/>
  <c r="K109"/>
  <c r="X109" s="1"/>
  <c r="K113"/>
  <c r="X113" s="1"/>
  <c r="K117"/>
  <c r="X117" s="1"/>
  <c r="K121"/>
  <c r="X121" s="1"/>
  <c r="K125"/>
  <c r="X125" s="1"/>
  <c r="K13"/>
  <c r="X13" s="1"/>
  <c r="K14"/>
  <c r="X14" s="1"/>
  <c r="K18"/>
  <c r="X18" s="1"/>
  <c r="K22"/>
  <c r="X22" s="1"/>
  <c r="K26"/>
  <c r="X26" s="1"/>
  <c r="K30"/>
  <c r="X30" s="1"/>
  <c r="K34"/>
  <c r="X34" s="1"/>
  <c r="K38"/>
  <c r="X38" s="1"/>
  <c r="K42"/>
  <c r="X42" s="1"/>
  <c r="K46"/>
  <c r="X46" s="1"/>
  <c r="K50"/>
  <c r="X50" s="1"/>
  <c r="K54"/>
  <c r="X54" s="1"/>
  <c r="K58"/>
  <c r="X58" s="1"/>
  <c r="K62"/>
  <c r="X62" s="1"/>
  <c r="K66"/>
  <c r="X66" s="1"/>
  <c r="K70"/>
  <c r="X70" s="1"/>
  <c r="K74"/>
  <c r="X74" s="1"/>
  <c r="K78"/>
  <c r="X78" s="1"/>
  <c r="K82"/>
  <c r="X82" s="1"/>
  <c r="K86"/>
  <c r="X86" s="1"/>
  <c r="K90"/>
  <c r="X90" s="1"/>
  <c r="K94"/>
  <c r="X94" s="1"/>
  <c r="K98"/>
  <c r="X98" s="1"/>
  <c r="K102"/>
  <c r="X102" s="1"/>
  <c r="K106"/>
  <c r="X106" s="1"/>
  <c r="K110"/>
  <c r="X110" s="1"/>
  <c r="X124" l="1"/>
  <c r="X108"/>
  <c r="X92"/>
  <c r="X76"/>
  <c r="X60"/>
  <c r="X44"/>
  <c r="X28"/>
  <c r="X12"/>
  <c r="X130"/>
  <c r="X126"/>
  <c r="X35"/>
  <c r="X15"/>
  <c r="X63"/>
  <c r="X115"/>
  <c r="X107"/>
  <c r="X19"/>
  <c r="X123"/>
  <c r="X31"/>
  <c r="X122"/>
  <c r="X114"/>
  <c r="X79"/>
  <c r="X103"/>
  <c r="X95"/>
  <c r="X87"/>
  <c r="X55"/>
  <c r="X47"/>
  <c r="X39"/>
  <c r="X67"/>
  <c r="X119"/>
  <c r="X111"/>
  <c r="X75"/>
  <c r="X127"/>
  <c r="X27"/>
  <c r="X118"/>
  <c r="X99"/>
  <c r="X91"/>
  <c r="X83"/>
  <c r="X51"/>
  <c r="X11"/>
  <c r="AB11" l="1"/>
  <c r="AB10"/>
</calcChain>
</file>

<file path=xl/sharedStrings.xml><?xml version="1.0" encoding="utf-8"?>
<sst xmlns="http://schemas.openxmlformats.org/spreadsheetml/2006/main" count="35" uniqueCount="22">
  <si>
    <t>GOVT</t>
  </si>
  <si>
    <t>CORP</t>
  </si>
  <si>
    <t>FACT1</t>
  </si>
  <si>
    <t>FACT2</t>
  </si>
  <si>
    <t>FACT3</t>
  </si>
  <si>
    <t>FACT4</t>
  </si>
  <si>
    <t>FACT5</t>
  </si>
  <si>
    <t>EQTDEV</t>
  </si>
  <si>
    <t>EQTEMM</t>
  </si>
  <si>
    <t>Mean Yr</t>
  </si>
  <si>
    <t>Mean M</t>
  </si>
  <si>
    <t>SD Yr</t>
  </si>
  <si>
    <t>SD M</t>
  </si>
  <si>
    <t>Tot</t>
  </si>
  <si>
    <t>Sample factors</t>
  </si>
  <si>
    <t>Sample Classes</t>
  </si>
  <si>
    <t>Class params</t>
  </si>
  <si>
    <t>Optimal portfolio</t>
  </si>
  <si>
    <t>Optimal weights</t>
  </si>
  <si>
    <t>expected return</t>
  </si>
  <si>
    <t>volatility</t>
  </si>
  <si>
    <t>Factor exposures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</si>
</sst>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30"/>
  <sheetViews>
    <sheetView tabSelected="1" workbookViewId="0">
      <selection activeCell="AA14" sqref="AA14"/>
    </sheetView>
  </sheetViews>
  <sheetFormatPr defaultRowHeight="14.5"/>
  <cols>
    <col min="2" max="2" width="12" bestFit="1" customWidth="1"/>
    <col min="10" max="10" width="14.1796875" bestFit="1" customWidth="1"/>
    <col min="12" max="12" width="12.6328125" bestFit="1" customWidth="1"/>
    <col min="27" max="27" width="14.453125" bestFit="1" customWidth="1"/>
  </cols>
  <sheetData>
    <row r="1" spans="1:31">
      <c r="J1" s="1" t="s">
        <v>21</v>
      </c>
      <c r="R1" s="1" t="s">
        <v>16</v>
      </c>
      <c r="Y1" s="1" t="s">
        <v>18</v>
      </c>
    </row>
    <row r="2" spans="1:31">
      <c r="J2" s="1"/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R2" s="1" t="s">
        <v>9</v>
      </c>
      <c r="S2" s="1" t="s">
        <v>10</v>
      </c>
      <c r="T2" s="1" t="s">
        <v>11</v>
      </c>
      <c r="U2" s="1" t="s">
        <v>12</v>
      </c>
      <c r="Y2" s="1" t="s">
        <v>0</v>
      </c>
      <c r="Z2" s="1" t="s">
        <v>1</v>
      </c>
      <c r="AA2" s="1" t="s">
        <v>7</v>
      </c>
      <c r="AB2" s="1" t="s">
        <v>8</v>
      </c>
      <c r="AE2" s="1" t="s">
        <v>13</v>
      </c>
    </row>
    <row r="3" spans="1:31">
      <c r="J3" s="1" t="s">
        <v>0</v>
      </c>
      <c r="K3">
        <v>0.3</v>
      </c>
      <c r="L3">
        <v>0.7</v>
      </c>
      <c r="R3">
        <v>3.0000000000000001E-3</v>
      </c>
      <c r="S3">
        <f>+R3/12</f>
        <v>2.5000000000000001E-4</v>
      </c>
      <c r="T3">
        <f>+R3</f>
        <v>3.0000000000000001E-3</v>
      </c>
      <c r="U3">
        <f>+T3/SQRT(12)</f>
        <v>8.660254037844387E-4</v>
      </c>
      <c r="Y3">
        <v>0.97247492022841087</v>
      </c>
      <c r="Z3">
        <v>7.1219146694812538E-2</v>
      </c>
      <c r="AA3">
        <v>-4.1150432574400077E-2</v>
      </c>
      <c r="AB3">
        <v>-2.54363434882349E-3</v>
      </c>
      <c r="AE3">
        <f>+SUM(Y3:AB3)</f>
        <v>0.99999999999999967</v>
      </c>
    </row>
    <row r="4" spans="1:31">
      <c r="J4" s="1" t="s">
        <v>1</v>
      </c>
      <c r="K4">
        <v>0.5</v>
      </c>
      <c r="M4">
        <v>0.5</v>
      </c>
      <c r="R4">
        <v>8.0000000000000002E-3</v>
      </c>
      <c r="S4">
        <f t="shared" ref="S4:S6" si="0">+R4/12</f>
        <v>6.6666666666666664E-4</v>
      </c>
      <c r="T4">
        <f>+R4*1.5</f>
        <v>1.2E-2</v>
      </c>
      <c r="U4">
        <f t="shared" ref="U4:U6" si="1">+T4/SQRT(12)</f>
        <v>3.4641016151377548E-3</v>
      </c>
    </row>
    <row r="5" spans="1:31">
      <c r="J5" s="1" t="s">
        <v>7</v>
      </c>
      <c r="K5">
        <v>0.8</v>
      </c>
      <c r="N5">
        <v>0.2</v>
      </c>
      <c r="R5">
        <v>1.2E-2</v>
      </c>
      <c r="S5">
        <f t="shared" si="0"/>
        <v>1E-3</v>
      </c>
      <c r="T5">
        <f>+R5*2</f>
        <v>2.4E-2</v>
      </c>
      <c r="U5">
        <f t="shared" si="1"/>
        <v>6.9282032302755096E-3</v>
      </c>
    </row>
    <row r="6" spans="1:31">
      <c r="J6" s="1" t="s">
        <v>8</v>
      </c>
      <c r="K6">
        <v>0.5</v>
      </c>
      <c r="O6">
        <v>0.5</v>
      </c>
      <c r="R6">
        <v>0.05</v>
      </c>
      <c r="S6">
        <f t="shared" si="0"/>
        <v>4.1666666666666666E-3</v>
      </c>
      <c r="T6">
        <f>+R6*4</f>
        <v>0.2</v>
      </c>
      <c r="U6">
        <f t="shared" si="1"/>
        <v>5.7735026918962581E-2</v>
      </c>
    </row>
    <row r="9" spans="1:31">
      <c r="B9" s="1" t="s">
        <v>14</v>
      </c>
      <c r="C9" s="1"/>
      <c r="D9" s="1"/>
      <c r="E9" s="1"/>
      <c r="F9" s="1"/>
      <c r="K9" s="1" t="s">
        <v>15</v>
      </c>
      <c r="L9" s="1"/>
      <c r="M9" s="1"/>
      <c r="N9" s="1"/>
    </row>
    <row r="10" spans="1:31"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K10" s="1" t="s">
        <v>0</v>
      </c>
      <c r="L10" s="1" t="s">
        <v>1</v>
      </c>
      <c r="M10" s="1" t="s">
        <v>7</v>
      </c>
      <c r="N10" s="1" t="s">
        <v>8</v>
      </c>
      <c r="X10" s="1" t="s">
        <v>17</v>
      </c>
      <c r="AA10" s="1" t="s">
        <v>19</v>
      </c>
      <c r="AB10">
        <f>+AVERAGE(X11:X130)</f>
        <v>2.6879912334386514E-4</v>
      </c>
    </row>
    <row r="11" spans="1:31">
      <c r="A11">
        <v>1</v>
      </c>
      <c r="B11">
        <v>-2.2981839493461848E-2</v>
      </c>
      <c r="C11">
        <v>0.54842243894602138</v>
      </c>
      <c r="D11">
        <v>0.216585241990494</v>
      </c>
      <c r="E11">
        <v>-1.921213614440956</v>
      </c>
      <c r="F11">
        <v>-0.10751665674324558</v>
      </c>
      <c r="K11">
        <f>+SUMPRODUCT(B11:F11,$K$3:$O$3)*$U$3+$S$3</f>
        <v>5.7649257784476212E-4</v>
      </c>
      <c r="L11">
        <f>+SUMPRODUCT(B11:F11,$K$4:$O$4)*$U$4+$S$4</f>
        <v>1.0019975963097335E-3</v>
      </c>
      <c r="M11">
        <f>+SUMPRODUCT(B11:F11,$K$5:$O$5)*$U$5+$S$5</f>
        <v>-1.7894899576168443E-3</v>
      </c>
      <c r="N11">
        <f>+SUMPRODUCT(B11:F11,$K$6:$O$6)*$U$6+$S$6</f>
        <v>3.9949957011144654E-4</v>
      </c>
      <c r="X11">
        <f>+SUMPRODUCT(K11:N11,$Y$3:$AB$3)</f>
        <v>7.0460809246589075E-4</v>
      </c>
      <c r="AA11" s="1" t="s">
        <v>20</v>
      </c>
      <c r="AB11">
        <f>+_xlfn.STDEV.S(X11:X130)</f>
        <v>6.3285945239027308E-4</v>
      </c>
    </row>
    <row r="12" spans="1:31">
      <c r="A12">
        <v>2</v>
      </c>
      <c r="B12">
        <v>-0.37995557890348192</v>
      </c>
      <c r="C12">
        <v>0.73810875953484945</v>
      </c>
      <c r="D12">
        <v>-0.44653169128510722</v>
      </c>
      <c r="E12">
        <v>-0.27657319915763495</v>
      </c>
      <c r="F12">
        <v>-1.0955178745726089</v>
      </c>
      <c r="K12">
        <f t="shared" ref="K12:K75" si="2">+SUMPRODUCT(B12:F12,$K$3:$O$3)*$U$3+$S$3</f>
        <v>5.987393004670881E-4</v>
      </c>
      <c r="L12">
        <f t="shared" ref="L12:L75" si="3">+SUMPRODUCT(B12:F12,$K$4:$O$4)*$U$4+$S$4</f>
        <v>-7.6485127710887609E-4</v>
      </c>
      <c r="M12">
        <f t="shared" ref="M12:M75" si="4">+SUMPRODUCT(B12:F12,$K$5:$O$5)*$U$5+$S$5</f>
        <v>-1.4891586416585557E-3</v>
      </c>
      <c r="N12">
        <f t="shared" ref="N12:N75" si="5">+SUMPRODUCT(B12:F12,$K$6:$O$6)*$U$6+$S$6</f>
        <v>-3.8426583110661723E-2</v>
      </c>
      <c r="X12">
        <f t="shared" ref="X12:X75" si="6">+SUMPRODUCT(K12:N12,$Y$3:$AB$3)</f>
        <v>6.8680959713956959E-4</v>
      </c>
    </row>
    <row r="13" spans="1:31">
      <c r="A13">
        <v>3</v>
      </c>
      <c r="B13">
        <v>0.2621913517951226</v>
      </c>
      <c r="C13">
        <v>-1.0086650103240928</v>
      </c>
      <c r="D13">
        <v>-1.8118425089024275</v>
      </c>
      <c r="E13">
        <v>-0.27675316400452332</v>
      </c>
      <c r="F13">
        <v>0.14926381607640726</v>
      </c>
      <c r="K13">
        <f t="shared" si="2"/>
        <v>-2.9335135460226256E-4</v>
      </c>
      <c r="L13">
        <f t="shared" si="3"/>
        <v>-2.0174078714510859E-3</v>
      </c>
      <c r="M13">
        <f t="shared" si="4"/>
        <v>2.0697315433967954E-3</v>
      </c>
      <c r="N13">
        <f t="shared" si="5"/>
        <v>1.604435426317119E-2</v>
      </c>
      <c r="X13">
        <f t="shared" si="6"/>
        <v>-5.5493622123802954E-4</v>
      </c>
    </row>
    <row r="14" spans="1:31">
      <c r="A14">
        <v>4</v>
      </c>
      <c r="B14">
        <v>4.9468105042388716E-2</v>
      </c>
      <c r="C14">
        <v>0.1668404299470429</v>
      </c>
      <c r="D14">
        <v>0.50193634941130749</v>
      </c>
      <c r="E14">
        <v>0.20902868434982352</v>
      </c>
      <c r="F14">
        <v>0.27461280368207819</v>
      </c>
      <c r="K14">
        <f t="shared" si="2"/>
        <v>3.6399382619185577E-4</v>
      </c>
      <c r="L14">
        <f t="shared" si="3"/>
        <v>1.6217271973002676E-3</v>
      </c>
      <c r="M14">
        <f t="shared" si="4"/>
        <v>1.563818709346766E-3</v>
      </c>
      <c r="N14">
        <f t="shared" si="5"/>
        <v>1.3522076661231144E-2</v>
      </c>
      <c r="X14">
        <f t="shared" si="6"/>
        <v>3.7072585923256246E-4</v>
      </c>
    </row>
    <row r="15" spans="1:31">
      <c r="A15">
        <v>5</v>
      </c>
      <c r="B15">
        <v>1.058528877440253</v>
      </c>
      <c r="C15">
        <v>-0.87907435758638086</v>
      </c>
      <c r="D15">
        <v>-0.63927190476835016</v>
      </c>
      <c r="E15">
        <v>3.8056864845646882E-2</v>
      </c>
      <c r="F15">
        <v>-2.1505254643925764</v>
      </c>
      <c r="K15">
        <f t="shared" si="2"/>
        <v>-7.8966382888989695E-6</v>
      </c>
      <c r="L15">
        <f t="shared" si="3"/>
        <v>1.3928410447619187E-3</v>
      </c>
      <c r="M15">
        <f t="shared" si="4"/>
        <v>6.91969568920873E-3</v>
      </c>
      <c r="N15">
        <f t="shared" si="5"/>
        <v>-2.7356559504887162E-2</v>
      </c>
      <c r="X15">
        <f t="shared" si="6"/>
        <v>-1.2364571847250057E-4</v>
      </c>
    </row>
    <row r="16" spans="1:31">
      <c r="A16">
        <v>6</v>
      </c>
      <c r="B16">
        <v>-2.0815037444704405</v>
      </c>
      <c r="C16">
        <v>2.7992963520268055</v>
      </c>
      <c r="D16">
        <v>2.1476539376124322</v>
      </c>
      <c r="E16">
        <v>-0.16503838581899397</v>
      </c>
      <c r="F16">
        <v>1.9968890656654454</v>
      </c>
      <c r="K16">
        <f t="shared" si="2"/>
        <v>1.4061926912682739E-3</v>
      </c>
      <c r="L16">
        <f t="shared" si="3"/>
        <v>7.8124216211909053E-4</v>
      </c>
      <c r="M16">
        <f t="shared" si="4"/>
        <v>-1.0765548668566664E-2</v>
      </c>
      <c r="N16">
        <f t="shared" si="5"/>
        <v>1.7240512873937853E-3</v>
      </c>
      <c r="X16">
        <f t="shared" si="6"/>
        <v>1.8617481539535479E-3</v>
      </c>
    </row>
    <row r="17" spans="1:24">
      <c r="A17">
        <v>7</v>
      </c>
      <c r="B17">
        <v>0.73714647694383251</v>
      </c>
      <c r="C17">
        <v>5.2696464073806362E-2</v>
      </c>
      <c r="D17">
        <v>0.36613705342998459</v>
      </c>
      <c r="E17">
        <v>-0.53025702212096304</v>
      </c>
      <c r="F17">
        <v>0.69146020814267994</v>
      </c>
      <c r="K17">
        <f t="shared" si="2"/>
        <v>4.734618062073389E-4</v>
      </c>
      <c r="L17">
        <f t="shared" si="3"/>
        <v>2.5776097964280787E-3</v>
      </c>
      <c r="M17">
        <f t="shared" si="4"/>
        <v>4.350934799491832E-3</v>
      </c>
      <c r="N17">
        <f t="shared" si="5"/>
        <v>4.5406989376706515E-2</v>
      </c>
      <c r="X17">
        <f t="shared" si="6"/>
        <v>3.4946327547912497E-4</v>
      </c>
    </row>
    <row r="18" spans="1:24">
      <c r="A18">
        <v>8</v>
      </c>
      <c r="B18">
        <v>-0.60353180246354643</v>
      </c>
      <c r="C18">
        <v>-0.2241229186424884</v>
      </c>
      <c r="D18">
        <v>0.8096776300543489</v>
      </c>
      <c r="E18">
        <v>0.50090730396144612</v>
      </c>
      <c r="F18">
        <v>0.3223811296571289</v>
      </c>
      <c r="K18">
        <f t="shared" si="2"/>
        <v>-4.2669460657868412E-5</v>
      </c>
      <c r="L18">
        <f t="shared" si="3"/>
        <v>1.0237217138222706E-3</v>
      </c>
      <c r="M18">
        <f t="shared" si="4"/>
        <v>-1.6510352664466971E-3</v>
      </c>
      <c r="N18">
        <f t="shared" si="5"/>
        <v>-3.9494541647148119E-3</v>
      </c>
      <c r="X18">
        <f t="shared" si="6"/>
        <v>1.0940038924426735E-4</v>
      </c>
    </row>
    <row r="19" spans="1:24">
      <c r="A19">
        <v>9</v>
      </c>
      <c r="B19">
        <v>-0.44644226331524595</v>
      </c>
      <c r="C19">
        <v>-0.84917755919737437</v>
      </c>
      <c r="D19">
        <v>0.94066224709737101</v>
      </c>
      <c r="E19">
        <v>-0.5198631840541994</v>
      </c>
      <c r="F19">
        <v>0.38380469389670124</v>
      </c>
      <c r="K19">
        <f t="shared" si="2"/>
        <v>-3.8077563941822038E-4</v>
      </c>
      <c r="L19">
        <f t="shared" si="3"/>
        <v>1.5226807886931739E-3</v>
      </c>
      <c r="M19">
        <f t="shared" si="4"/>
        <v>-2.1947777428788806E-3</v>
      </c>
      <c r="N19">
        <f t="shared" si="5"/>
        <v>2.358475788407634E-3</v>
      </c>
      <c r="X19">
        <f t="shared" si="6"/>
        <v>-1.7753377961097488E-4</v>
      </c>
    </row>
    <row r="20" spans="1:24">
      <c r="A20">
        <v>10</v>
      </c>
      <c r="B20">
        <v>-0.29690296483239642</v>
      </c>
      <c r="C20">
        <v>1.5298221649580843</v>
      </c>
      <c r="D20">
        <v>1.0831686203959703</v>
      </c>
      <c r="E20">
        <v>-0.45127019682801156</v>
      </c>
      <c r="F20">
        <v>-0.66338528057527124</v>
      </c>
      <c r="K20">
        <f t="shared" si="2"/>
        <v>1.1002677476872143E-3</v>
      </c>
      <c r="L20">
        <f t="shared" si="3"/>
        <v>2.0285187303492277E-3</v>
      </c>
      <c r="M20">
        <f t="shared" si="4"/>
        <v>-1.2709015911023269E-3</v>
      </c>
      <c r="N20">
        <f t="shared" si="5"/>
        <v>-2.3554467182620852E-2</v>
      </c>
      <c r="X20">
        <f t="shared" si="6"/>
        <v>1.3266642652192376E-3</v>
      </c>
    </row>
    <row r="21" spans="1:24">
      <c r="A21">
        <v>11</v>
      </c>
      <c r="B21">
        <v>-0.18461808018875542</v>
      </c>
      <c r="C21">
        <v>-0.51077998680809045</v>
      </c>
      <c r="D21">
        <v>-1.6481839966245764</v>
      </c>
      <c r="E21">
        <v>6.8353225545933607E-2</v>
      </c>
      <c r="F21">
        <v>-0.15652365344206529</v>
      </c>
      <c r="K21">
        <f t="shared" si="2"/>
        <v>-1.0760909525675316E-4</v>
      </c>
      <c r="L21">
        <f t="shared" si="3"/>
        <v>-2.5078396505917805E-3</v>
      </c>
      <c r="M21">
        <f t="shared" si="4"/>
        <v>7.1455743980618864E-5</v>
      </c>
      <c r="N21">
        <f t="shared" si="5"/>
        <v>-5.68124692051183E-3</v>
      </c>
      <c r="X21">
        <f t="shared" si="6"/>
        <v>-2.7174276625179238E-4</v>
      </c>
    </row>
    <row r="22" spans="1:24">
      <c r="A22">
        <v>12</v>
      </c>
      <c r="B22">
        <v>-6.7475907927582929E-2</v>
      </c>
      <c r="C22">
        <v>-0.26278362293163132</v>
      </c>
      <c r="D22">
        <v>0.26988580861598799</v>
      </c>
      <c r="E22">
        <v>-6.8549118756320374E-2</v>
      </c>
      <c r="F22">
        <v>-0.93713898967988174</v>
      </c>
      <c r="K22">
        <f t="shared" si="2"/>
        <v>7.3165139667275421E-5</v>
      </c>
      <c r="L22">
        <f t="shared" si="3"/>
        <v>1.0172508986139549E-3</v>
      </c>
      <c r="M22">
        <f t="shared" si="4"/>
        <v>5.3102611218426208E-4</v>
      </c>
      <c r="N22">
        <f t="shared" si="5"/>
        <v>-2.4834067411612239E-2</v>
      </c>
      <c r="X22">
        <f t="shared" si="6"/>
        <v>1.8491583699974202E-4</v>
      </c>
    </row>
    <row r="23" spans="1:24">
      <c r="A23">
        <v>13</v>
      </c>
      <c r="B23">
        <v>-1.3573925756048943</v>
      </c>
      <c r="C23">
        <v>0.29257498453237896</v>
      </c>
      <c r="D23">
        <v>-6.9719857493673806E-2</v>
      </c>
      <c r="E23">
        <v>0.62294443811651112</v>
      </c>
      <c r="F23">
        <v>0.32535597730226234</v>
      </c>
      <c r="K23">
        <f t="shared" si="2"/>
        <v>7.4703222367147204E-5</v>
      </c>
      <c r="L23">
        <f t="shared" si="3"/>
        <v>-1.8051645755732936E-3</v>
      </c>
      <c r="M23">
        <f t="shared" si="4"/>
        <v>-5.6602561679580631E-3</v>
      </c>
      <c r="N23">
        <f t="shared" si="5"/>
        <v>-2.5625663725511852E-2</v>
      </c>
      <c r="X23">
        <f t="shared" si="6"/>
        <v>2.4218903775326579E-4</v>
      </c>
    </row>
    <row r="24" spans="1:24">
      <c r="A24">
        <v>14</v>
      </c>
      <c r="B24">
        <v>-0.63395451208382148</v>
      </c>
      <c r="C24">
        <v>-1.5929989234181814</v>
      </c>
      <c r="D24">
        <v>-0.25607200679320702</v>
      </c>
      <c r="E24">
        <v>-0.41653215231780877</v>
      </c>
      <c r="F24">
        <v>1.3721489869520043</v>
      </c>
      <c r="K24">
        <f t="shared" si="2"/>
        <v>-8.8041048880949211E-4</v>
      </c>
      <c r="L24">
        <f t="shared" si="3"/>
        <v>-8.7490448411200723E-4</v>
      </c>
      <c r="M24">
        <f t="shared" si="4"/>
        <v>-3.0908964394138639E-3</v>
      </c>
      <c r="N24">
        <f t="shared" si="5"/>
        <v>2.5476505605638657E-2</v>
      </c>
      <c r="X24">
        <f t="shared" si="6"/>
        <v>-8.5609825989313264E-4</v>
      </c>
    </row>
    <row r="25" spans="1:24">
      <c r="A25">
        <v>15</v>
      </c>
      <c r="B25">
        <v>-5.6901175699598544E-2</v>
      </c>
      <c r="C25">
        <v>0.50854144545914493</v>
      </c>
      <c r="D25">
        <v>-0.15518270888434249</v>
      </c>
      <c r="E25">
        <v>0.57438945983613821</v>
      </c>
      <c r="F25">
        <v>0.5599519606355855</v>
      </c>
      <c r="K25">
        <f t="shared" si="2"/>
        <v>5.4350350835309842E-4</v>
      </c>
      <c r="L25">
        <f t="shared" si="3"/>
        <v>2.99326603100707E-4</v>
      </c>
      <c r="M25">
        <f t="shared" si="4"/>
        <v>1.4805190547838411E-3</v>
      </c>
      <c r="N25">
        <f t="shared" si="5"/>
        <v>1.8688491971608899E-2</v>
      </c>
      <c r="X25">
        <f t="shared" si="6"/>
        <v>4.4140062653973654E-4</v>
      </c>
    </row>
    <row r="26" spans="1:24">
      <c r="A26">
        <v>16</v>
      </c>
      <c r="B26">
        <v>-0.43535338556807934</v>
      </c>
      <c r="C26">
        <v>-0.35274950862140253</v>
      </c>
      <c r="D26">
        <v>-1.5111789639466147</v>
      </c>
      <c r="E26">
        <v>-5.7689336450024262E-2</v>
      </c>
      <c r="F26">
        <v>1.1693316270453897</v>
      </c>
      <c r="K26">
        <f t="shared" si="2"/>
        <v>-7.6951152404684212E-5</v>
      </c>
      <c r="L26">
        <f t="shared" si="3"/>
        <v>-2.7048262612692033E-3</v>
      </c>
      <c r="M26">
        <f t="shared" si="4"/>
        <v>-1.4929100751924192E-3</v>
      </c>
      <c r="N26">
        <f t="shared" si="5"/>
        <v>2.5354793431479332E-2</v>
      </c>
      <c r="X26">
        <f t="shared" si="6"/>
        <v>-2.7052791217232911E-4</v>
      </c>
    </row>
    <row r="27" spans="1:24">
      <c r="A27">
        <v>17</v>
      </c>
      <c r="B27">
        <v>-1.2560582090169008</v>
      </c>
      <c r="C27">
        <v>-2.5996081683399046</v>
      </c>
      <c r="D27">
        <v>-1.8149002882928398</v>
      </c>
      <c r="E27">
        <v>0.37845399125014911</v>
      </c>
      <c r="F27">
        <v>-1.1636468262928275</v>
      </c>
      <c r="K27">
        <f t="shared" si="2"/>
        <v>-1.6522621948597098E-3</v>
      </c>
      <c r="L27">
        <f t="shared" si="3"/>
        <v>-4.6523894786091756E-3</v>
      </c>
      <c r="M27">
        <f t="shared" si="4"/>
        <v>-5.4373799999619821E-3</v>
      </c>
      <c r="N27">
        <f t="shared" si="5"/>
        <v>-6.5684201008111565E-2</v>
      </c>
      <c r="X27">
        <f t="shared" si="6"/>
        <v>-1.5472956259719986E-3</v>
      </c>
    </row>
    <row r="28" spans="1:24">
      <c r="A28">
        <v>18</v>
      </c>
      <c r="B28">
        <v>-2.0317278434329396</v>
      </c>
      <c r="C28">
        <v>0.39100681876577914</v>
      </c>
      <c r="D28">
        <v>0.30493772607435898</v>
      </c>
      <c r="E28">
        <v>1.4915782943013083</v>
      </c>
      <c r="F28">
        <v>-2.2047046539668953</v>
      </c>
      <c r="K28">
        <f t="shared" si="2"/>
        <v>-4.0823091123857644E-5</v>
      </c>
      <c r="L28">
        <f t="shared" si="3"/>
        <v>-2.3242215506062195E-3</v>
      </c>
      <c r="M28">
        <f t="shared" si="4"/>
        <v>-8.1941872149727986E-3</v>
      </c>
      <c r="N28">
        <f t="shared" si="5"/>
        <v>-0.11812860547220701</v>
      </c>
      <c r="X28">
        <f t="shared" si="6"/>
        <v>4.3244181910145392E-4</v>
      </c>
    </row>
    <row r="29" spans="1:24">
      <c r="A29">
        <v>19</v>
      </c>
      <c r="B29">
        <v>0.86554826459967227</v>
      </c>
      <c r="C29">
        <v>-0.40402783500268669</v>
      </c>
      <c r="D29">
        <v>0.74411025372097239</v>
      </c>
      <c r="E29">
        <v>-1.2229963937272894</v>
      </c>
      <c r="F29">
        <v>-1.0863424108156128</v>
      </c>
      <c r="K29">
        <f t="shared" si="2"/>
        <v>2.2994717733960739E-4</v>
      </c>
      <c r="L29">
        <f t="shared" si="3"/>
        <v>3.4546770032340616E-3</v>
      </c>
      <c r="M29">
        <f t="shared" si="4"/>
        <v>4.1027219130797075E-3</v>
      </c>
      <c r="N29">
        <f t="shared" si="5"/>
        <v>-2.2071113209966766E-3</v>
      </c>
      <c r="X29">
        <f t="shared" si="6"/>
        <v>3.0644231392866912E-4</v>
      </c>
    </row>
    <row r="30" spans="1:24">
      <c r="A30">
        <v>20</v>
      </c>
      <c r="B30">
        <v>0.30414217225740442</v>
      </c>
      <c r="C30">
        <v>-0.68089790283186724</v>
      </c>
      <c r="D30">
        <v>0.80716191633374201</v>
      </c>
      <c r="E30">
        <v>-0.37578580925990096</v>
      </c>
      <c r="F30">
        <v>-9.7498715577092235E-2</v>
      </c>
      <c r="K30">
        <f t="shared" si="2"/>
        <v>-8.3753962604033209E-5</v>
      </c>
      <c r="L30">
        <f t="shared" si="3"/>
        <v>2.5915018107655571E-3</v>
      </c>
      <c r="M30">
        <f t="shared" si="4"/>
        <v>2.1650229327161794E-3</v>
      </c>
      <c r="N30">
        <f t="shared" si="5"/>
        <v>1.0131949433699317E-2</v>
      </c>
      <c r="X30">
        <f t="shared" si="6"/>
        <v>-1.1747685296253312E-5</v>
      </c>
    </row>
    <row r="31" spans="1:24">
      <c r="A31">
        <v>21</v>
      </c>
      <c r="B31">
        <v>-0.57487334669641665</v>
      </c>
      <c r="C31">
        <v>1.1441266439805147</v>
      </c>
      <c r="D31">
        <v>1.0728358266121432</v>
      </c>
      <c r="E31">
        <v>-2.1420909161994834</v>
      </c>
      <c r="F31">
        <v>-0.15024599401124666</v>
      </c>
      <c r="K31">
        <f t="shared" si="2"/>
        <v>7.9423344052432913E-4</v>
      </c>
      <c r="L31">
        <f t="shared" si="3"/>
        <v>1.5291629821437016E-3</v>
      </c>
      <c r="M31">
        <f t="shared" si="4"/>
        <v>-5.1544397430965429E-3</v>
      </c>
      <c r="N31">
        <f t="shared" si="5"/>
        <v>-1.6765725660942005E-2</v>
      </c>
      <c r="X31">
        <f t="shared" si="6"/>
        <v>1.1360310852434284E-3</v>
      </c>
    </row>
    <row r="32" spans="1:24">
      <c r="A32">
        <v>22</v>
      </c>
      <c r="B32">
        <v>-1.6029616333933725</v>
      </c>
      <c r="C32">
        <v>0.3460662367732783</v>
      </c>
      <c r="D32">
        <v>0.4859202654607423</v>
      </c>
      <c r="E32">
        <v>1.0022183610371058</v>
      </c>
      <c r="F32">
        <v>0.56857623157110371</v>
      </c>
      <c r="K32">
        <f t="shared" si="2"/>
        <v>4.3329857963280056E-5</v>
      </c>
      <c r="L32">
        <f t="shared" si="3"/>
        <v>-1.2681057367488887E-3</v>
      </c>
      <c r="M32">
        <f t="shared" si="4"/>
        <v>-6.4958006759111963E-3</v>
      </c>
      <c r="N32">
        <f t="shared" si="5"/>
        <v>-2.5693467842728638E-2</v>
      </c>
      <c r="X32">
        <f t="shared" si="6"/>
        <v>2.8448358675227918E-4</v>
      </c>
    </row>
    <row r="33" spans="1:24">
      <c r="A33">
        <v>23</v>
      </c>
      <c r="B33">
        <v>1.1916030681196226</v>
      </c>
      <c r="C33">
        <v>1.0160047386502087</v>
      </c>
      <c r="D33">
        <v>2.344941910452418E-2</v>
      </c>
      <c r="E33">
        <v>-0.34968884804259581</v>
      </c>
      <c r="F33">
        <v>0.47541006303199274</v>
      </c>
      <c r="K33">
        <f t="shared" si="2"/>
        <v>1.1755076982912366E-3</v>
      </c>
      <c r="L33">
        <f t="shared" si="3"/>
        <v>2.771199308401823E-3</v>
      </c>
      <c r="M33">
        <f t="shared" si="4"/>
        <v>7.1199914992820558E-3</v>
      </c>
      <c r="N33">
        <f t="shared" si="5"/>
        <v>5.2289190667317971E-2</v>
      </c>
      <c r="X33">
        <f t="shared" si="6"/>
        <v>9.1451889361420706E-4</v>
      </c>
    </row>
    <row r="34" spans="1:24">
      <c r="A34">
        <v>24</v>
      </c>
      <c r="B34">
        <v>0.51679551055027617</v>
      </c>
      <c r="C34">
        <v>0.36935333970359951</v>
      </c>
      <c r="D34">
        <v>0.5944893616793453</v>
      </c>
      <c r="E34">
        <v>0.45295299361768365</v>
      </c>
      <c r="F34">
        <v>0.90899876998550766</v>
      </c>
      <c r="K34">
        <f t="shared" si="2"/>
        <v>6.0817597481864494E-4</v>
      </c>
      <c r="L34">
        <f t="shared" si="3"/>
        <v>2.591468527051059E-3</v>
      </c>
      <c r="M34">
        <f t="shared" si="4"/>
        <v>4.4920015391780432E-3</v>
      </c>
      <c r="N34">
        <f t="shared" si="5"/>
        <v>4.5325802250484847E-2</v>
      </c>
      <c r="X34">
        <f t="shared" si="6"/>
        <v>4.7585798582527519E-4</v>
      </c>
    </row>
    <row r="35" spans="1:24">
      <c r="A35">
        <v>25</v>
      </c>
      <c r="B35">
        <v>-0.12899583945422272</v>
      </c>
      <c r="C35">
        <v>-0.94577191444891662</v>
      </c>
      <c r="D35">
        <v>-0.28220014369173729</v>
      </c>
      <c r="E35">
        <v>1.3590022006188194</v>
      </c>
      <c r="F35">
        <v>-1.1573681747003313</v>
      </c>
      <c r="K35">
        <f t="shared" si="2"/>
        <v>-3.5685785505398001E-4</v>
      </c>
      <c r="L35">
        <f t="shared" si="3"/>
        <v>-4.554566801037187E-5</v>
      </c>
      <c r="M35">
        <f t="shared" si="4"/>
        <v>2.1681211739766884E-3</v>
      </c>
      <c r="N35">
        <f t="shared" si="5"/>
        <v>-3.2967463825732304E-2</v>
      </c>
      <c r="X35">
        <f t="shared" si="6"/>
        <v>-3.5564098853997319E-4</v>
      </c>
    </row>
    <row r="36" spans="1:24">
      <c r="A36">
        <v>26</v>
      </c>
      <c r="B36">
        <v>0.21442680999355471</v>
      </c>
      <c r="C36">
        <v>-0.30905135393115107</v>
      </c>
      <c r="D36">
        <v>0.3668671686312231</v>
      </c>
      <c r="E36">
        <v>0.47586814356998386</v>
      </c>
      <c r="F36">
        <v>0.79388354604471079</v>
      </c>
      <c r="K36">
        <f t="shared" si="2"/>
        <v>1.1835729290721642E-4</v>
      </c>
      <c r="L36">
        <f t="shared" si="3"/>
        <v>1.673497371778639E-3</v>
      </c>
      <c r="M36">
        <f t="shared" si="4"/>
        <v>2.8478562560173694E-3</v>
      </c>
      <c r="N36">
        <f t="shared" si="5"/>
        <v>3.3274079440935668E-2</v>
      </c>
      <c r="X36">
        <f t="shared" si="6"/>
        <v>3.2456945556210413E-5</v>
      </c>
    </row>
    <row r="37" spans="1:24">
      <c r="A37">
        <v>27</v>
      </c>
      <c r="B37">
        <v>0.59625215822265842</v>
      </c>
      <c r="C37">
        <v>0.19167333394302996</v>
      </c>
      <c r="D37">
        <v>0.22233764728427544</v>
      </c>
      <c r="E37">
        <v>-0.39327785866216397</v>
      </c>
      <c r="F37">
        <v>-0.9420859127905219</v>
      </c>
      <c r="K37">
        <f t="shared" si="2"/>
        <v>5.2110663832054174E-4</v>
      </c>
      <c r="L37">
        <f t="shared" si="3"/>
        <v>2.0845058003626017E-3</v>
      </c>
      <c r="M37">
        <f t="shared" si="4"/>
        <v>3.7598231167697651E-3</v>
      </c>
      <c r="N37">
        <f t="shared" si="5"/>
        <v>-5.8166938980640818E-3</v>
      </c>
      <c r="X37">
        <f t="shared" si="6"/>
        <v>5.1529705565087883E-4</v>
      </c>
    </row>
    <row r="38" spans="1:24">
      <c r="A38">
        <v>28</v>
      </c>
      <c r="B38">
        <v>2.0196002908686235</v>
      </c>
      <c r="C38">
        <v>-0.34993635696648551</v>
      </c>
      <c r="D38">
        <v>-0.65491823101799873</v>
      </c>
      <c r="E38">
        <v>-0.57576756764616144</v>
      </c>
      <c r="F38">
        <v>-1.9257053611343911</v>
      </c>
      <c r="K38">
        <f t="shared" si="2"/>
        <v>5.6256990482627159E-4</v>
      </c>
      <c r="L38">
        <f t="shared" si="3"/>
        <v>3.0303653305057002E-3</v>
      </c>
      <c r="M38">
        <f t="shared" si="4"/>
        <v>1.1395954062838283E-2</v>
      </c>
      <c r="N38">
        <f t="shared" si="5"/>
        <v>6.8771798145466703E-3</v>
      </c>
      <c r="X38">
        <f t="shared" si="6"/>
        <v>2.7646368624788882E-4</v>
      </c>
    </row>
    <row r="39" spans="1:24">
      <c r="A39">
        <v>29</v>
      </c>
      <c r="B39">
        <v>-5.0211059396040716E-2</v>
      </c>
      <c r="C39">
        <v>0.68469618839017687</v>
      </c>
      <c r="D39">
        <v>0.1656421683091002</v>
      </c>
      <c r="E39">
        <v>1.1314742794583894</v>
      </c>
      <c r="F39">
        <v>0.29036450304755956</v>
      </c>
      <c r="K39">
        <f t="shared" si="2"/>
        <v>6.520297892178182E-4</v>
      </c>
      <c r="L39">
        <f t="shared" si="3"/>
        <v>8.6659921207810238E-4</v>
      </c>
      <c r="M39">
        <f t="shared" si="4"/>
        <v>2.2895188124608897E-3</v>
      </c>
      <c r="N39">
        <f t="shared" si="5"/>
        <v>1.109929943361767E-2</v>
      </c>
      <c r="X39">
        <f t="shared" si="6"/>
        <v>5.7335382485952527E-4</v>
      </c>
    </row>
    <row r="40" spans="1:24">
      <c r="A40">
        <v>30</v>
      </c>
      <c r="B40">
        <v>7.9677860366666464E-2</v>
      </c>
      <c r="C40">
        <v>0.24036961676681839</v>
      </c>
      <c r="D40">
        <v>0.15716200851270964</v>
      </c>
      <c r="E40">
        <v>-0.71347373710062234</v>
      </c>
      <c r="F40">
        <v>-6.9541780237967699E-2</v>
      </c>
      <c r="K40">
        <f t="shared" si="2"/>
        <v>4.1641725145161298E-4</v>
      </c>
      <c r="L40">
        <f t="shared" si="3"/>
        <v>1.076885352823697E-3</v>
      </c>
      <c r="M40">
        <f t="shared" si="4"/>
        <v>4.5300131763956935E-4</v>
      </c>
      <c r="N40">
        <f t="shared" si="5"/>
        <v>4.4592700962082588E-3</v>
      </c>
      <c r="X40">
        <f t="shared" si="6"/>
        <v>4.51666236538349E-4</v>
      </c>
    </row>
    <row r="41" spans="1:24">
      <c r="A41">
        <v>31</v>
      </c>
      <c r="B41">
        <v>1.218846277065369</v>
      </c>
      <c r="C41">
        <v>0.76512239095653956</v>
      </c>
      <c r="D41">
        <v>-0.22507314629467068</v>
      </c>
      <c r="E41">
        <v>0.83025065462553782</v>
      </c>
      <c r="F41">
        <v>0.15194841462529063</v>
      </c>
      <c r="K41">
        <f t="shared" si="2"/>
        <v>1.0304963510748655E-3</v>
      </c>
      <c r="L41">
        <f t="shared" si="3"/>
        <v>2.3879322203583064E-3</v>
      </c>
      <c r="M41">
        <f t="shared" si="4"/>
        <v>8.9059608246418558E-3</v>
      </c>
      <c r="N41">
        <f t="shared" si="5"/>
        <v>4.3738100879232286E-2</v>
      </c>
      <c r="X41">
        <f t="shared" si="6"/>
        <v>6.9446047573277049E-4</v>
      </c>
    </row>
    <row r="42" spans="1:24">
      <c r="A42">
        <v>32</v>
      </c>
      <c r="B42">
        <v>1.5987920198198844</v>
      </c>
      <c r="C42">
        <v>1.1587871299996362</v>
      </c>
      <c r="D42">
        <v>1.0484213511357441</v>
      </c>
      <c r="E42">
        <v>0.13523534673113802</v>
      </c>
      <c r="F42">
        <v>0.96010545900886812</v>
      </c>
      <c r="K42">
        <f t="shared" si="2"/>
        <v>1.3678557158702581E-3</v>
      </c>
      <c r="L42">
        <f t="shared" si="3"/>
        <v>5.2517747236374935E-3</v>
      </c>
      <c r="M42">
        <f t="shared" si="4"/>
        <v>1.0048792422217886E-2</v>
      </c>
      <c r="N42">
        <f t="shared" si="5"/>
        <v>7.8035674078188427E-2</v>
      </c>
      <c r="X42">
        <f t="shared" si="6"/>
        <v>1.0922259165822578E-3</v>
      </c>
    </row>
    <row r="43" spans="1:24">
      <c r="A43">
        <v>33</v>
      </c>
      <c r="B43">
        <v>1.5315575489604449</v>
      </c>
      <c r="C43">
        <v>0.82041511836671022</v>
      </c>
      <c r="D43">
        <v>-1.1162334495443738</v>
      </c>
      <c r="E43">
        <v>0.47525206280044924</v>
      </c>
      <c r="F43">
        <v>-0.33784505532598591</v>
      </c>
      <c r="K43">
        <f t="shared" si="2"/>
        <v>1.145260557335344E-3</v>
      </c>
      <c r="L43">
        <f t="shared" si="3"/>
        <v>1.3860291084630894E-3</v>
      </c>
      <c r="M43">
        <f t="shared" si="4"/>
        <v>1.0147282141786312E-2</v>
      </c>
      <c r="N43">
        <f t="shared" si="5"/>
        <v>3.8626178143410385E-2</v>
      </c>
      <c r="X43">
        <f t="shared" si="6"/>
        <v>6.9663305645600144E-4</v>
      </c>
    </row>
    <row r="44" spans="1:24">
      <c r="A44">
        <v>34</v>
      </c>
      <c r="B44">
        <v>0.27565091569418904</v>
      </c>
      <c r="C44">
        <v>-2.1815959907216795</v>
      </c>
      <c r="D44">
        <v>0.41885622687256485</v>
      </c>
      <c r="E44">
        <v>0.27662727000139153</v>
      </c>
      <c r="F44">
        <v>0.46659334992669088</v>
      </c>
      <c r="K44">
        <f t="shared" si="2"/>
        <v>-1.0009060754611952E-3</v>
      </c>
      <c r="L44">
        <f t="shared" si="3"/>
        <v>1.8695883238117662E-3</v>
      </c>
      <c r="M44">
        <f t="shared" si="4"/>
        <v>2.9111184407538933E-3</v>
      </c>
      <c r="N44">
        <f t="shared" si="5"/>
        <v>2.5593412994700221E-2</v>
      </c>
      <c r="X44">
        <f t="shared" si="6"/>
        <v>-1.0250996383070795E-3</v>
      </c>
    </row>
    <row r="45" spans="1:24">
      <c r="A45">
        <v>35</v>
      </c>
      <c r="B45">
        <v>-0.3208277670163171</v>
      </c>
      <c r="C45">
        <v>1.2161823789233319</v>
      </c>
      <c r="D45">
        <v>-1.5285902849157627</v>
      </c>
      <c r="E45">
        <v>0.7710939195688945</v>
      </c>
      <c r="F45">
        <v>1.584528634984224</v>
      </c>
      <c r="K45">
        <f t="shared" si="2"/>
        <v>9.0391788610514863E-4</v>
      </c>
      <c r="L45">
        <f t="shared" si="3"/>
        <v>-2.5366193637147523E-3</v>
      </c>
      <c r="M45">
        <f t="shared" si="4"/>
        <v>2.9025109943698246E-4</v>
      </c>
      <c r="N45">
        <f t="shared" si="5"/>
        <v>4.0646568481488406E-2</v>
      </c>
      <c r="X45">
        <f t="shared" si="6"/>
        <v>5.8304764156148802E-4</v>
      </c>
    </row>
    <row r="46" spans="1:24">
      <c r="A46">
        <v>36</v>
      </c>
      <c r="B46">
        <v>0.36847204360186675</v>
      </c>
      <c r="C46">
        <v>-0.15304816985425609</v>
      </c>
      <c r="D46">
        <v>-0.26298209024758895</v>
      </c>
      <c r="E46">
        <v>-0.61688978244529447</v>
      </c>
      <c r="F46">
        <v>9.7815084997832522E-2</v>
      </c>
      <c r="K46">
        <f t="shared" si="2"/>
        <v>2.5295132293552414E-4</v>
      </c>
      <c r="L46">
        <f t="shared" si="3"/>
        <v>8.4938062556434669E-4</v>
      </c>
      <c r="M46">
        <f t="shared" si="4"/>
        <v>2.1874918055066481E-3</v>
      </c>
      <c r="N46">
        <f t="shared" si="5"/>
        <v>1.7627216627501368E-2</v>
      </c>
      <c r="X46">
        <f t="shared" si="6"/>
        <v>1.7162755322777461E-4</v>
      </c>
    </row>
    <row r="47" spans="1:24">
      <c r="A47">
        <v>37</v>
      </c>
      <c r="B47">
        <v>-0.22800975535780149</v>
      </c>
      <c r="C47">
        <v>0.28531169604351542</v>
      </c>
      <c r="D47">
        <v>0.15732295381475922</v>
      </c>
      <c r="E47">
        <v>-0.21786375510844011</v>
      </c>
      <c r="F47">
        <v>-1.2731704023940787E-2</v>
      </c>
      <c r="K47">
        <f t="shared" si="2"/>
        <v>3.6372235160419658E-4</v>
      </c>
      <c r="L47">
        <f t="shared" si="3"/>
        <v>5.4423353496957936E-4</v>
      </c>
      <c r="M47">
        <f t="shared" si="4"/>
        <v>-5.656392132638488E-4</v>
      </c>
      <c r="N47">
        <f t="shared" si="5"/>
        <v>-2.7829406522909463E-3</v>
      </c>
      <c r="X47">
        <f t="shared" si="6"/>
        <v>4.2282579456557115E-4</v>
      </c>
    </row>
    <row r="48" spans="1:24">
      <c r="A48">
        <v>38</v>
      </c>
      <c r="B48">
        <v>-1.801468210136304</v>
      </c>
      <c r="C48">
        <v>1.6344489473677235</v>
      </c>
      <c r="D48">
        <v>0.47068266448812029</v>
      </c>
      <c r="E48">
        <v>0.96206068060705952</v>
      </c>
      <c r="F48">
        <v>-2.1341973514497177</v>
      </c>
      <c r="K48">
        <f t="shared" si="2"/>
        <v>7.7279684649999159E-4</v>
      </c>
      <c r="L48">
        <f t="shared" si="3"/>
        <v>-1.6383215123742592E-3</v>
      </c>
      <c r="M48">
        <f t="shared" si="4"/>
        <v>-7.6516799151434096E-3</v>
      </c>
      <c r="N48">
        <f t="shared" si="5"/>
        <v>-0.10944621190443481</v>
      </c>
      <c r="X48">
        <f t="shared" si="6"/>
        <v>1.2281067739075323E-3</v>
      </c>
    </row>
    <row r="49" spans="1:24">
      <c r="A49">
        <v>39</v>
      </c>
      <c r="B49">
        <v>7.0330367308588285E-2</v>
      </c>
      <c r="C49">
        <v>1.0609042620010363</v>
      </c>
      <c r="D49">
        <v>0.24092449422253012</v>
      </c>
      <c r="E49">
        <v>-0.91414831568378474</v>
      </c>
      <c r="F49">
        <v>0.30898403857788376</v>
      </c>
      <c r="K49">
        <f t="shared" si="2"/>
        <v>9.11411394737274E-4</v>
      </c>
      <c r="L49">
        <f t="shared" si="3"/>
        <v>1.2057759009413793E-3</v>
      </c>
      <c r="M49">
        <f t="shared" si="4"/>
        <v>1.2312939964479667E-4</v>
      </c>
      <c r="N49">
        <f t="shared" si="5"/>
        <v>1.5116530383969547E-2</v>
      </c>
      <c r="X49">
        <f t="shared" si="6"/>
        <v>9.2868130018490059E-4</v>
      </c>
    </row>
    <row r="50" spans="1:24">
      <c r="A50">
        <v>40</v>
      </c>
      <c r="B50">
        <v>0.69197029110308705</v>
      </c>
      <c r="C50">
        <v>0.13967841968431396</v>
      </c>
      <c r="D50">
        <v>1.5714368348216816E-2</v>
      </c>
      <c r="E50">
        <v>-0.14950465279315786</v>
      </c>
      <c r="F50">
        <v>-1.0643720546496314</v>
      </c>
      <c r="K50">
        <f t="shared" si="2"/>
        <v>5.1445469709277209E-4</v>
      </c>
      <c r="L50">
        <f t="shared" si="3"/>
        <v>1.8924124525734037E-3</v>
      </c>
      <c r="M50">
        <f t="shared" si="4"/>
        <v>4.62812892117552E-3</v>
      </c>
      <c r="N50">
        <f t="shared" si="5"/>
        <v>-6.5836462548477708E-3</v>
      </c>
      <c r="X50">
        <f t="shared" si="6"/>
        <v>4.6136717222120969E-4</v>
      </c>
    </row>
    <row r="51" spans="1:24">
      <c r="A51">
        <v>41</v>
      </c>
      <c r="B51">
        <v>3.4716390679562663E-2</v>
      </c>
      <c r="C51">
        <v>0.47114057900470258</v>
      </c>
      <c r="D51">
        <v>-0.68895804391363691</v>
      </c>
      <c r="E51">
        <v>0.16880693765365903</v>
      </c>
      <c r="F51">
        <v>-2.0963854895345575</v>
      </c>
      <c r="K51">
        <f t="shared" si="2"/>
        <v>5.4463337999710918E-4</v>
      </c>
      <c r="L51">
        <f t="shared" si="3"/>
        <v>-4.6651311716260915E-4</v>
      </c>
      <c r="M51">
        <f t="shared" si="4"/>
        <v>1.4263235221887215E-3</v>
      </c>
      <c r="N51">
        <f t="shared" si="5"/>
        <v>-5.5348593793526565E-2</v>
      </c>
      <c r="X51">
        <f t="shared" si="6"/>
        <v>5.7851039104334545E-4</v>
      </c>
    </row>
    <row r="52" spans="1:24">
      <c r="A52">
        <v>42</v>
      </c>
      <c r="B52">
        <v>0.85187293322581403</v>
      </c>
      <c r="C52">
        <v>-2.5959315480104679</v>
      </c>
      <c r="D52">
        <v>0.41427233407732095</v>
      </c>
      <c r="E52">
        <v>-0.30382031189129971</v>
      </c>
      <c r="F52">
        <v>-4.5158882246745496E-2</v>
      </c>
      <c r="K52">
        <f t="shared" si="2"/>
        <v>-1.1023767866527939E-3</v>
      </c>
      <c r="L52">
        <f t="shared" si="3"/>
        <v>2.8596945993985736E-3</v>
      </c>
      <c r="M52">
        <f t="shared" si="4"/>
        <v>5.300573272953764E-3</v>
      </c>
      <c r="N52">
        <f t="shared" si="5"/>
        <v>2.7454495391257605E-2</v>
      </c>
      <c r="X52">
        <f t="shared" si="6"/>
        <v>-1.1563238490660674E-3</v>
      </c>
    </row>
    <row r="53" spans="1:24">
      <c r="A53">
        <v>43</v>
      </c>
      <c r="B53">
        <v>-0.76803037160130061</v>
      </c>
      <c r="C53">
        <v>-2.9948824055282226E-2</v>
      </c>
      <c r="D53">
        <v>0.11364702228708876</v>
      </c>
      <c r="E53">
        <v>0.46640582511689743</v>
      </c>
      <c r="F53">
        <v>0.73927433692801048</v>
      </c>
      <c r="K53">
        <f t="shared" si="2"/>
        <v>3.2304346482839931E-5</v>
      </c>
      <c r="L53">
        <f t="shared" si="3"/>
        <v>-4.6675854197264076E-4</v>
      </c>
      <c r="M53">
        <f t="shared" si="4"/>
        <v>-2.6105855323434245E-3</v>
      </c>
      <c r="N53">
        <f t="shared" si="5"/>
        <v>3.3365514486941531E-3</v>
      </c>
      <c r="X53">
        <f t="shared" si="6"/>
        <v>9.7112778754011595E-5</v>
      </c>
    </row>
    <row r="54" spans="1:24">
      <c r="A54">
        <v>44</v>
      </c>
      <c r="B54">
        <v>-2.0408997859841453</v>
      </c>
      <c r="C54">
        <v>-0.66172285710438616</v>
      </c>
      <c r="D54">
        <v>0.36137108547898927</v>
      </c>
      <c r="E54">
        <v>-2.147368270700158</v>
      </c>
      <c r="F54">
        <v>-1.1070227963568777</v>
      </c>
      <c r="K54">
        <f t="shared" si="2"/>
        <v>-6.8138948153420109E-4</v>
      </c>
      <c r="L54">
        <f t="shared" si="3"/>
        <v>-2.2423623753783962E-3</v>
      </c>
      <c r="M54">
        <f t="shared" si="4"/>
        <v>-1.3287295549870355E-2</v>
      </c>
      <c r="N54">
        <f t="shared" si="5"/>
        <v>-8.670603084846791E-2</v>
      </c>
      <c r="X54">
        <f t="shared" si="6"/>
        <v>-5.5006918717074389E-5</v>
      </c>
    </row>
    <row r="55" spans="1:24">
      <c r="A55">
        <v>45</v>
      </c>
      <c r="B55">
        <v>-0.96600261799698617</v>
      </c>
      <c r="C55">
        <v>0.57646794850442595</v>
      </c>
      <c r="D55">
        <v>-0.3570496873123043</v>
      </c>
      <c r="E55">
        <v>-0.61687592564105287</v>
      </c>
      <c r="F55">
        <v>0.37943869131719549</v>
      </c>
      <c r="K55">
        <f t="shared" si="2"/>
        <v>3.4849027931833329E-4</v>
      </c>
      <c r="L55">
        <f t="shared" si="3"/>
        <v>-1.6249271472001548E-3</v>
      </c>
      <c r="M55">
        <f t="shared" si="4"/>
        <v>-5.2088983229101622E-3</v>
      </c>
      <c r="N55">
        <f t="shared" si="5"/>
        <v>-1.2765975381608386E-2</v>
      </c>
      <c r="X55">
        <f t="shared" si="6"/>
        <v>4.6999252441635612E-4</v>
      </c>
    </row>
    <row r="56" spans="1:24">
      <c r="A56">
        <v>46</v>
      </c>
      <c r="B56">
        <v>-1.1781366729109521</v>
      </c>
      <c r="C56">
        <v>0.84718630696625674</v>
      </c>
      <c r="D56">
        <v>-0.42897434206658491</v>
      </c>
      <c r="E56">
        <v>-0.45944525193560282</v>
      </c>
      <c r="F56">
        <v>0.62092121288396618</v>
      </c>
      <c r="K56">
        <f t="shared" si="2"/>
        <v>4.5749051813848113E-4</v>
      </c>
      <c r="L56">
        <f t="shared" si="3"/>
        <v>-2.116931264678015E-3</v>
      </c>
      <c r="M56">
        <f t="shared" si="4"/>
        <v>-6.1665222580931578E-3</v>
      </c>
      <c r="N56">
        <f t="shared" si="5"/>
        <v>-1.1918758125493412E-2</v>
      </c>
      <c r="X56">
        <f t="shared" si="6"/>
        <v>5.7820403781355916E-4</v>
      </c>
    </row>
    <row r="57" spans="1:24">
      <c r="A57">
        <v>47</v>
      </c>
      <c r="B57">
        <v>-0.63485601546485892</v>
      </c>
      <c r="C57">
        <v>-0.87148990392189718</v>
      </c>
      <c r="D57">
        <v>0.17170573228376484</v>
      </c>
      <c r="E57">
        <v>-0.5219012902651301</v>
      </c>
      <c r="F57">
        <v>0.14380027641322102</v>
      </c>
      <c r="K57">
        <f t="shared" si="2"/>
        <v>-4.4325310829799612E-4</v>
      </c>
      <c r="L57">
        <f t="shared" si="3"/>
        <v>-1.3553315534290159E-4</v>
      </c>
      <c r="M57">
        <f t="shared" si="4"/>
        <v>-3.2418968387027463E-3</v>
      </c>
      <c r="N57">
        <f t="shared" si="5"/>
        <v>-1.0008891489762022E-2</v>
      </c>
      <c r="X57">
        <f t="shared" si="6"/>
        <v>-2.8184066934426198E-4</v>
      </c>
    </row>
    <row r="58" spans="1:24">
      <c r="A58">
        <v>48</v>
      </c>
      <c r="B58">
        <v>-0.65345202935600455</v>
      </c>
      <c r="C58">
        <v>-0.23412352169425596</v>
      </c>
      <c r="D58">
        <v>-0.58017495488763382</v>
      </c>
      <c r="E58">
        <v>0.55447614843740323</v>
      </c>
      <c r="F58">
        <v>-0.80934542720621716</v>
      </c>
      <c r="K58">
        <f t="shared" si="2"/>
        <v>-6.1701659460530398E-5</v>
      </c>
      <c r="L58">
        <f t="shared" si="3"/>
        <v>-1.4700379476312859E-3</v>
      </c>
      <c r="M58">
        <f t="shared" si="4"/>
        <v>-1.8534940799485385E-3</v>
      </c>
      <c r="N58">
        <f t="shared" si="5"/>
        <v>-3.8060658599138271E-2</v>
      </c>
      <c r="X58">
        <f t="shared" si="6"/>
        <v>8.3863171144507034E-6</v>
      </c>
    </row>
    <row r="59" spans="1:24">
      <c r="A59">
        <v>49</v>
      </c>
      <c r="B59">
        <v>-0.32917919014131392</v>
      </c>
      <c r="C59">
        <v>1.4576744783531537</v>
      </c>
      <c r="D59">
        <v>0.87329760284356606</v>
      </c>
      <c r="E59">
        <v>1.4617220746539972</v>
      </c>
      <c r="F59">
        <v>-6.1489527001783876E-3</v>
      </c>
      <c r="K59">
        <f t="shared" si="2"/>
        <v>1.0481449277735728E-3</v>
      </c>
      <c r="L59">
        <f t="shared" si="3"/>
        <v>1.6091074028006982E-3</v>
      </c>
      <c r="M59">
        <f t="shared" si="4"/>
        <v>1.2009252570953466E-3</v>
      </c>
      <c r="N59">
        <f t="shared" si="5"/>
        <v>-5.5134230101529782E-3</v>
      </c>
      <c r="X59">
        <f t="shared" si="6"/>
        <v>1.0984994495214129E-3</v>
      </c>
    </row>
    <row r="60" spans="1:24">
      <c r="A60">
        <v>50</v>
      </c>
      <c r="B60">
        <v>-0.28402913535548319</v>
      </c>
      <c r="C60">
        <v>-1.4404018050872047</v>
      </c>
      <c r="D60">
        <v>-0.27571817097466361</v>
      </c>
      <c r="E60">
        <v>-0.36057752718986258</v>
      </c>
      <c r="F60">
        <v>-0.23651492316461231</v>
      </c>
      <c r="K60">
        <f t="shared" si="2"/>
        <v>-6.9699012239356954E-4</v>
      </c>
      <c r="L60">
        <f t="shared" si="3"/>
        <v>-3.0284410729696789E-4</v>
      </c>
      <c r="M60">
        <f t="shared" si="4"/>
        <v>-1.0738801361780867E-3</v>
      </c>
      <c r="N60">
        <f t="shared" si="5"/>
        <v>-1.0860145948915208E-2</v>
      </c>
      <c r="X60">
        <f t="shared" si="6"/>
        <v>-6.2755884017223827E-4</v>
      </c>
    </row>
    <row r="61" spans="1:24">
      <c r="A61">
        <v>51</v>
      </c>
      <c r="B61">
        <v>2.5299691732061729</v>
      </c>
      <c r="C61">
        <v>0.30649659782380462</v>
      </c>
      <c r="D61">
        <v>0.33812695178088475</v>
      </c>
      <c r="E61">
        <v>0.82832170449379772</v>
      </c>
      <c r="F61">
        <v>-0.27556390494917526</v>
      </c>
      <c r="K61">
        <f t="shared" si="2"/>
        <v>1.0931089603586595E-3</v>
      </c>
      <c r="L61">
        <f t="shared" si="3"/>
        <v>5.6343548761356678E-3</v>
      </c>
      <c r="M61">
        <f t="shared" si="4"/>
        <v>1.6170268700399823E-2</v>
      </c>
      <c r="N61">
        <f t="shared" si="5"/>
        <v>6.9245741091201074E-2</v>
      </c>
      <c r="X61">
        <f t="shared" si="6"/>
        <v>6.2274559806483492E-4</v>
      </c>
    </row>
    <row r="62" spans="1:24">
      <c r="A62">
        <v>52</v>
      </c>
      <c r="B62">
        <v>1.8078433787962367</v>
      </c>
      <c r="C62">
        <v>-6.09237845897036E-2</v>
      </c>
      <c r="D62">
        <v>-0.36869321359155582</v>
      </c>
      <c r="E62">
        <v>-0.33809659132357245</v>
      </c>
      <c r="F62">
        <v>0.47618256383025315</v>
      </c>
      <c r="K62">
        <f t="shared" si="2"/>
        <v>6.827584060257485E-4</v>
      </c>
      <c r="L62">
        <f t="shared" si="3"/>
        <v>3.1593478725223173E-3</v>
      </c>
      <c r="M62">
        <f t="shared" si="4"/>
        <v>1.0551604690216002E-2</v>
      </c>
      <c r="N62">
        <f t="shared" si="5"/>
        <v>7.0100816307241312E-2</v>
      </c>
      <c r="X62">
        <f t="shared" si="6"/>
        <v>2.7645754443215563E-4</v>
      </c>
    </row>
    <row r="63" spans="1:24">
      <c r="A63">
        <v>53</v>
      </c>
      <c r="B63">
        <v>-0.22644803777304673</v>
      </c>
      <c r="C63">
        <v>-0.81832083318550486</v>
      </c>
      <c r="D63">
        <v>1.7047312100355683</v>
      </c>
      <c r="E63">
        <v>0.45906467203441204</v>
      </c>
      <c r="F63">
        <v>1.5344670711090744</v>
      </c>
      <c r="K63">
        <f t="shared" si="2"/>
        <v>-3.0491356699386557E-4</v>
      </c>
      <c r="L63">
        <f t="shared" si="3"/>
        <v>3.2271282289994489E-3</v>
      </c>
      <c r="M63">
        <f t="shared" si="4"/>
        <v>3.8099624730781787E-4</v>
      </c>
      <c r="N63">
        <f t="shared" si="5"/>
        <v>4.1925923716752155E-2</v>
      </c>
      <c r="X63">
        <f t="shared" si="6"/>
        <v>-1.8900985805286126E-4</v>
      </c>
    </row>
    <row r="64" spans="1:24">
      <c r="A64">
        <v>54</v>
      </c>
      <c r="B64">
        <v>-0.30867520143188498</v>
      </c>
      <c r="C64">
        <v>-0.79903260222838191</v>
      </c>
      <c r="D64">
        <v>0.95425186041089161</v>
      </c>
      <c r="E64">
        <v>1.7287105595165306</v>
      </c>
      <c r="F64">
        <v>-0.684981658765485</v>
      </c>
      <c r="K64">
        <f t="shared" si="2"/>
        <v>-3.1458394217472301E-4</v>
      </c>
      <c r="L64">
        <f t="shared" si="3"/>
        <v>1.7848382401988729E-3</v>
      </c>
      <c r="M64">
        <f t="shared" si="4"/>
        <v>1.6845199943976994E-3</v>
      </c>
      <c r="N64">
        <f t="shared" si="5"/>
        <v>-2.4517736119186832E-2</v>
      </c>
      <c r="X64">
        <f t="shared" si="6"/>
        <v>-1.8576490831780559E-4</v>
      </c>
    </row>
    <row r="65" spans="1:24">
      <c r="A65">
        <v>55</v>
      </c>
      <c r="B65">
        <v>1.2465349809934716</v>
      </c>
      <c r="C65">
        <v>-1.1897758292166574</v>
      </c>
      <c r="D65">
        <v>-1.4402202273796705</v>
      </c>
      <c r="E65">
        <v>0.54035527034379238</v>
      </c>
      <c r="F65">
        <v>1.0053639363375022</v>
      </c>
      <c r="K65">
        <f t="shared" si="2"/>
        <v>-1.4740397696333504E-4</v>
      </c>
      <c r="L65">
        <f t="shared" si="3"/>
        <v>3.3119397924927387E-4</v>
      </c>
      <c r="M65">
        <f t="shared" si="4"/>
        <v>8.6577363714747634E-3</v>
      </c>
      <c r="N65">
        <f t="shared" si="5"/>
        <v>6.9173388972109895E-2</v>
      </c>
      <c r="X65">
        <f t="shared" si="6"/>
        <v>-6.5198072316146715E-4</v>
      </c>
    </row>
    <row r="66" spans="1:24">
      <c r="A66">
        <v>56</v>
      </c>
      <c r="B66">
        <v>0.46411586648756864</v>
      </c>
      <c r="C66">
        <v>-4.4074577445240862E-2</v>
      </c>
      <c r="D66">
        <v>-1.2815369343334455</v>
      </c>
      <c r="E66">
        <v>0.33812411890829397</v>
      </c>
      <c r="F66">
        <v>-0.59885947724547606</v>
      </c>
      <c r="K66">
        <f t="shared" si="2"/>
        <v>3.4386204659324815E-4</v>
      </c>
      <c r="L66">
        <f t="shared" si="3"/>
        <v>-7.4914815401959844E-4</v>
      </c>
      <c r="M66">
        <f t="shared" si="4"/>
        <v>4.0409097589079327E-3</v>
      </c>
      <c r="N66">
        <f t="shared" si="5"/>
        <v>2.7695366953366628E-4</v>
      </c>
      <c r="X66">
        <f t="shared" si="6"/>
        <v>1.1405387061304258E-4</v>
      </c>
    </row>
    <row r="67" spans="1:24">
      <c r="A67">
        <v>57</v>
      </c>
      <c r="B67">
        <v>7.8695951330756617E-2</v>
      </c>
      <c r="C67">
        <v>0.44632766101083565</v>
      </c>
      <c r="D67">
        <v>1.6288124253367777</v>
      </c>
      <c r="E67">
        <v>0.34827028963628054</v>
      </c>
      <c r="F67">
        <v>-0.25829713776675473</v>
      </c>
      <c r="K67">
        <f t="shared" si="2"/>
        <v>5.4101757290117678E-4</v>
      </c>
      <c r="L67">
        <f t="shared" si="3"/>
        <v>3.6241579294042921E-3</v>
      </c>
      <c r="M67">
        <f t="shared" si="4"/>
        <v>1.918754704508895E-3</v>
      </c>
      <c r="N67">
        <f t="shared" si="5"/>
        <v>-1.0179730001133166E-3</v>
      </c>
      <c r="X67">
        <f t="shared" si="6"/>
        <v>7.0786722126320962E-4</v>
      </c>
    </row>
    <row r="68" spans="1:24">
      <c r="A68">
        <v>58</v>
      </c>
      <c r="B68">
        <v>-0.56380606107272602</v>
      </c>
      <c r="C68">
        <v>-0.12281099910992455</v>
      </c>
      <c r="D68">
        <v>-1.0141463883988908</v>
      </c>
      <c r="E68">
        <v>0.640168937305722</v>
      </c>
      <c r="F68">
        <v>2.2373207061044607</v>
      </c>
      <c r="K68">
        <f t="shared" si="2"/>
        <v>2.906867692567365E-5</v>
      </c>
      <c r="L68">
        <f t="shared" si="3"/>
        <v>-2.0664271477459357E-3</v>
      </c>
      <c r="M68">
        <f t="shared" si="4"/>
        <v>-1.2378862789856689E-3</v>
      </c>
      <c r="N68">
        <f t="shared" si="5"/>
        <v>5.2476873206759318E-2</v>
      </c>
      <c r="X68">
        <f t="shared" si="6"/>
        <v>-2.0144304024441424E-4</v>
      </c>
    </row>
    <row r="69" spans="1:24">
      <c r="A69">
        <v>59</v>
      </c>
      <c r="B69">
        <v>-1.9222344361397201</v>
      </c>
      <c r="C69">
        <v>-2.1494494065830994</v>
      </c>
      <c r="D69">
        <v>-1.6923044584043072</v>
      </c>
      <c r="E69">
        <v>-1.0504665229807864</v>
      </c>
      <c r="F69">
        <v>0.18277700573623168</v>
      </c>
      <c r="K69">
        <f t="shared" si="2"/>
        <v>-1.5524456092931218E-3</v>
      </c>
      <c r="L69">
        <f t="shared" si="3"/>
        <v>-5.5938983446174326E-3</v>
      </c>
      <c r="M69">
        <f t="shared" si="4"/>
        <v>-1.1109673775410379E-2</v>
      </c>
      <c r="N69">
        <f t="shared" si="5"/>
        <v>-4.6047144117700778E-2</v>
      </c>
      <c r="X69">
        <f t="shared" si="6"/>
        <v>-1.3338121077958384E-3</v>
      </c>
    </row>
    <row r="70" spans="1:24">
      <c r="A70">
        <v>60</v>
      </c>
      <c r="B70">
        <v>-1.928918944524206E-2</v>
      </c>
      <c r="C70">
        <v>0.25605365411782849</v>
      </c>
      <c r="D70">
        <v>-0.84569897965672225</v>
      </c>
      <c r="E70">
        <v>-0.90994335031640561</v>
      </c>
      <c r="F70">
        <v>-1.8885998853160961</v>
      </c>
      <c r="K70">
        <f t="shared" si="2"/>
        <v>4.0021280001511432E-4</v>
      </c>
      <c r="L70">
        <f t="shared" si="3"/>
        <v>-8.3153679016391522E-4</v>
      </c>
      <c r="M70">
        <f t="shared" si="4"/>
        <v>-3.6776603150510609E-4</v>
      </c>
      <c r="N70">
        <f t="shared" si="5"/>
        <v>-5.0909346878203574E-2</v>
      </c>
      <c r="X70">
        <f t="shared" si="6"/>
        <v>4.746040648064439E-4</v>
      </c>
    </row>
    <row r="71" spans="1:24">
      <c r="A71">
        <v>61</v>
      </c>
      <c r="B71">
        <v>1.1065484581364233</v>
      </c>
      <c r="C71">
        <v>0.1245592127933447</v>
      </c>
      <c r="D71">
        <v>-3.1036011568134101E-2</v>
      </c>
      <c r="E71">
        <v>-1.4661159405672601</v>
      </c>
      <c r="F71">
        <v>-2.0941853124211955</v>
      </c>
      <c r="K71">
        <f t="shared" si="2"/>
        <v>6.1299973236749296E-4</v>
      </c>
      <c r="L71">
        <f t="shared" si="3"/>
        <v>2.5295088682956513E-3</v>
      </c>
      <c r="M71">
        <f t="shared" si="4"/>
        <v>5.1016042426144208E-3</v>
      </c>
      <c r="N71">
        <f t="shared" si="5"/>
        <v>-2.4343953517478759E-2</v>
      </c>
      <c r="X71">
        <f t="shared" si="6"/>
        <v>6.282652239373355E-4</v>
      </c>
    </row>
    <row r="72" spans="1:24">
      <c r="A72">
        <v>62</v>
      </c>
      <c r="B72">
        <v>0.47002144856413702</v>
      </c>
      <c r="C72">
        <v>0.51829502675731143</v>
      </c>
      <c r="D72">
        <v>0.98395860025130155</v>
      </c>
      <c r="E72">
        <v>1.2084412100901549</v>
      </c>
      <c r="F72">
        <v>-2.4481750610022619</v>
      </c>
      <c r="K72">
        <f t="shared" si="2"/>
        <v>6.8631481631290805E-4</v>
      </c>
      <c r="L72">
        <f t="shared" si="3"/>
        <v>3.1850339844064829E-3</v>
      </c>
      <c r="M72">
        <f t="shared" si="4"/>
        <v>5.2795885536615949E-3</v>
      </c>
      <c r="N72">
        <f t="shared" si="5"/>
        <v>-5.2937709365312439E-2</v>
      </c>
      <c r="X72">
        <f t="shared" si="6"/>
        <v>8.1165617190049819E-4</v>
      </c>
    </row>
    <row r="73" spans="1:24">
      <c r="A73">
        <v>63</v>
      </c>
      <c r="B73">
        <v>-0.18907370318738476</v>
      </c>
      <c r="C73">
        <v>-1.0734991131694078</v>
      </c>
      <c r="D73">
        <v>9.8572003049237134E-2</v>
      </c>
      <c r="E73">
        <v>-0.4329833301118225</v>
      </c>
      <c r="F73">
        <v>-0.69931217241711019</v>
      </c>
      <c r="K73">
        <f t="shared" si="2"/>
        <v>-4.4989704110570347E-4</v>
      </c>
      <c r="L73">
        <f t="shared" si="3"/>
        <v>5.0991312385603163E-4</v>
      </c>
      <c r="M73">
        <f t="shared" si="4"/>
        <v>-6.4791213421362898E-4</v>
      </c>
      <c r="N73">
        <f t="shared" si="5"/>
        <v>-2.1478824554559163E-2</v>
      </c>
      <c r="X73">
        <f t="shared" si="6"/>
        <v>-3.1990187108833058E-4</v>
      </c>
    </row>
    <row r="74" spans="1:24">
      <c r="A74">
        <v>64</v>
      </c>
      <c r="B74">
        <v>0.19026737818352951</v>
      </c>
      <c r="C74">
        <v>-0.90722051370305212</v>
      </c>
      <c r="D74">
        <v>0.69576334738254331</v>
      </c>
      <c r="E74">
        <v>0.65211376123076104</v>
      </c>
      <c r="F74">
        <v>0.25770387162064773</v>
      </c>
      <c r="K74">
        <f t="shared" si="2"/>
        <v>-2.505402932853288E-4</v>
      </c>
      <c r="L74">
        <f t="shared" si="3"/>
        <v>2.2013169004142215E-3</v>
      </c>
      <c r="M74">
        <f t="shared" si="4"/>
        <v>2.9581641847309594E-3</v>
      </c>
      <c r="N74">
        <f t="shared" si="5"/>
        <v>1.709848274984941E-2</v>
      </c>
      <c r="X74">
        <f t="shared" si="6"/>
        <v>-2.5209026433734168E-4</v>
      </c>
    </row>
    <row r="75" spans="1:24">
      <c r="A75">
        <v>65</v>
      </c>
      <c r="B75">
        <v>0.44754337331714572</v>
      </c>
      <c r="C75">
        <v>1.0150115759070213</v>
      </c>
      <c r="D75">
        <v>-2.7213281567916268E-2</v>
      </c>
      <c r="E75">
        <v>-0.86130848142813377</v>
      </c>
      <c r="F75">
        <v>0.47941867268463645</v>
      </c>
      <c r="K75">
        <f t="shared" si="2"/>
        <v>9.8159324608593961E-4</v>
      </c>
      <c r="L75">
        <f t="shared" si="3"/>
        <v>1.3946997415264198E-3</v>
      </c>
      <c r="M75">
        <f t="shared" si="4"/>
        <v>2.2870731151045801E-3</v>
      </c>
      <c r="N75">
        <f t="shared" si="5"/>
        <v>3.0925756006051429E-2</v>
      </c>
      <c r="X75">
        <f t="shared" si="6"/>
        <v>8.8112627591499721E-4</v>
      </c>
    </row>
    <row r="76" spans="1:24">
      <c r="A76">
        <v>66</v>
      </c>
      <c r="B76">
        <v>0.56119918348908715</v>
      </c>
      <c r="C76">
        <v>-1.7190624867200541</v>
      </c>
      <c r="D76">
        <v>-0.85883957938617284</v>
      </c>
      <c r="E76">
        <v>-1.4315497046755326</v>
      </c>
      <c r="F76">
        <v>1.5177561603017107</v>
      </c>
      <c r="K76">
        <f t="shared" ref="K76:K130" si="7">+SUMPRODUCT(B76:F76,$K$3:$O$3)*$U$3+$S$3</f>
        <v>-6.4632242408930096E-4</v>
      </c>
      <c r="L76">
        <f t="shared" ref="L76:L130" si="8">+SUMPRODUCT(B76:F76,$K$4:$O$4)*$U$4+$S$4</f>
        <v>1.5113837858799905E-4</v>
      </c>
      <c r="M76">
        <f t="shared" ref="M76:M130" si="9">+SUMPRODUCT(B76:F76,$K$5:$O$5)*$U$5+$S$5</f>
        <v>2.1268681390550622E-3</v>
      </c>
      <c r="N76">
        <f t="shared" ref="N76:N130" si="10">+SUMPRODUCT(B76:F76,$K$6:$O$6)*$U$6+$S$6</f>
        <v>6.4180938035208079E-2</v>
      </c>
      <c r="X76">
        <f t="shared" ref="X76:X130" si="11">+SUMPRODUCT(K76:N76,$Y$3:$AB$3)</f>
        <v>-8.6854278392909355E-4</v>
      </c>
    </row>
    <row r="77" spans="1:24">
      <c r="A77">
        <v>67</v>
      </c>
      <c r="B77">
        <v>0.24238382138040362</v>
      </c>
      <c r="C77">
        <v>0.48993909197634622</v>
      </c>
      <c r="D77">
        <v>-0.41441946521260487</v>
      </c>
      <c r="E77">
        <v>1.1739970411629932</v>
      </c>
      <c r="F77">
        <v>0.83196997063933986</v>
      </c>
      <c r="K77">
        <f t="shared" si="7"/>
        <v>6.0998295400555122E-4</v>
      </c>
      <c r="L77">
        <f t="shared" si="8"/>
        <v>3.686921908364707E-4</v>
      </c>
      <c r="M77">
        <f t="shared" si="9"/>
        <v>3.9701655179872558E-3</v>
      </c>
      <c r="N77">
        <f t="shared" si="10"/>
        <v>3.5180589218041375E-2</v>
      </c>
      <c r="X77">
        <f t="shared" si="11"/>
        <v>3.6659048415765112E-4</v>
      </c>
    </row>
    <row r="78" spans="1:24">
      <c r="A78">
        <v>68</v>
      </c>
      <c r="B78">
        <v>-1.7204222109133929</v>
      </c>
      <c r="C78">
        <v>-1.7137305150974957</v>
      </c>
      <c r="D78">
        <v>0.53687817022400675</v>
      </c>
      <c r="E78">
        <v>-0.39895235507523152</v>
      </c>
      <c r="F78">
        <v>-8.787572774524581E-2</v>
      </c>
      <c r="K78">
        <f t="shared" si="7"/>
        <v>-1.2358727148863123E-3</v>
      </c>
      <c r="L78">
        <f t="shared" si="8"/>
        <v>-1.3832917448027169E-3</v>
      </c>
      <c r="M78">
        <f t="shared" si="9"/>
        <v>-9.0883523743019723E-3</v>
      </c>
      <c r="N78">
        <f t="shared" si="10"/>
        <v>-4.8034398416313857E-2</v>
      </c>
      <c r="X78">
        <f t="shared" si="11"/>
        <v>-8.0420050018845319E-4</v>
      </c>
    </row>
    <row r="79" spans="1:24">
      <c r="A79">
        <v>69</v>
      </c>
      <c r="B79">
        <v>-1.4157671024150624</v>
      </c>
      <c r="C79">
        <v>-0.26273694814584836</v>
      </c>
      <c r="D79">
        <v>0.34034833024435679</v>
      </c>
      <c r="E79">
        <v>-7.0015454342503711E-2</v>
      </c>
      <c r="F79">
        <v>-1.248666264872643</v>
      </c>
      <c r="K79">
        <f t="shared" si="7"/>
        <v>-2.771028930850883E-4</v>
      </c>
      <c r="L79">
        <f t="shared" si="8"/>
        <v>-1.1960132861463346E-3</v>
      </c>
      <c r="M79">
        <f t="shared" si="9"/>
        <v>-6.9439940292048549E-3</v>
      </c>
      <c r="N79">
        <f t="shared" si="10"/>
        <v>-7.2748899425402233E-2</v>
      </c>
      <c r="X79">
        <f t="shared" si="11"/>
        <v>1.1614029799040593E-4</v>
      </c>
    </row>
    <row r="80" spans="1:24">
      <c r="A80">
        <v>70</v>
      </c>
      <c r="B80">
        <v>1.3254755710178656</v>
      </c>
      <c r="C80">
        <v>0.37059464947001097</v>
      </c>
      <c r="D80">
        <v>-1.2664209685469456</v>
      </c>
      <c r="E80">
        <v>-0.19488148472018788</v>
      </c>
      <c r="F80">
        <v>0.75481945482258239</v>
      </c>
      <c r="K80">
        <f t="shared" si="7"/>
        <v>8.1902972164248002E-4</v>
      </c>
      <c r="L80">
        <f t="shared" si="8"/>
        <v>7.6895223856708259E-4</v>
      </c>
      <c r="M80">
        <f t="shared" si="9"/>
        <v>8.0764955998299439E-3</v>
      </c>
      <c r="N80">
        <f t="shared" si="10"/>
        <v>6.4219611324807788E-2</v>
      </c>
      <c r="X80">
        <f t="shared" si="11"/>
        <v>3.5554748864666578E-4</v>
      </c>
    </row>
    <row r="81" spans="1:24">
      <c r="A81">
        <v>71</v>
      </c>
      <c r="B81">
        <v>0.41016709313794042</v>
      </c>
      <c r="C81">
        <v>1.5466649853323589</v>
      </c>
      <c r="D81">
        <v>-1.9863875634159349</v>
      </c>
      <c r="E81">
        <v>0.27457308381910689</v>
      </c>
      <c r="F81">
        <v>-1.0906784036807589</v>
      </c>
      <c r="K81">
        <f t="shared" si="7"/>
        <v>1.2941803546453585E-3</v>
      </c>
      <c r="L81">
        <f t="shared" si="8"/>
        <v>-2.0634272717849297E-3</v>
      </c>
      <c r="M81">
        <f t="shared" si="9"/>
        <v>3.6538364089572445E-3</v>
      </c>
      <c r="N81">
        <f t="shared" si="10"/>
        <v>-1.5478002749757396E-2</v>
      </c>
      <c r="X81">
        <f t="shared" si="11"/>
        <v>1.0006158382423779E-3</v>
      </c>
    </row>
    <row r="82" spans="1:24">
      <c r="A82">
        <v>72</v>
      </c>
      <c r="B82">
        <v>0.91342336542630242</v>
      </c>
      <c r="C82">
        <v>0.1946487635526761</v>
      </c>
      <c r="D82">
        <v>2.4878728655204831</v>
      </c>
      <c r="E82">
        <v>-0.53146345283361052</v>
      </c>
      <c r="F82">
        <v>0.60364789446542855</v>
      </c>
      <c r="K82">
        <f t="shared" si="7"/>
        <v>6.0531389349712992E-4</v>
      </c>
      <c r="L82">
        <f t="shared" si="8"/>
        <v>6.5578845502590258E-3</v>
      </c>
      <c r="M82">
        <f t="shared" si="9"/>
        <v>5.3262888066254697E-3</v>
      </c>
      <c r="N82">
        <f t="shared" si="10"/>
        <v>4.7960741680583445E-2</v>
      </c>
      <c r="X82">
        <f t="shared" si="11"/>
        <v>7.1452584374170685E-4</v>
      </c>
    </row>
    <row r="83" spans="1:24">
      <c r="A83">
        <v>73</v>
      </c>
      <c r="B83">
        <v>3.070070426039587E-2</v>
      </c>
      <c r="C83">
        <v>-0.33613551887596188</v>
      </c>
      <c r="D83">
        <v>-0.88173475940097401</v>
      </c>
      <c r="E83">
        <v>-1.3536912586823457</v>
      </c>
      <c r="F83">
        <v>0.17140097177169064</v>
      </c>
      <c r="K83">
        <f t="shared" si="7"/>
        <v>5.4204948018480095E-5</v>
      </c>
      <c r="L83">
        <f t="shared" si="8"/>
        <v>-8.0736755580818823E-4</v>
      </c>
      <c r="M83">
        <f t="shared" si="9"/>
        <v>-7.0556905549686347E-4</v>
      </c>
      <c r="N83">
        <f t="shared" si="10"/>
        <v>1.000083951970665E-2</v>
      </c>
      <c r="X83">
        <f t="shared" si="11"/>
        <v>-1.1910829680694461E-6</v>
      </c>
    </row>
    <row r="84" spans="1:24">
      <c r="A84">
        <v>74</v>
      </c>
      <c r="B84">
        <v>-0.47629416485508569</v>
      </c>
      <c r="C84">
        <v>-0.8861554159525723</v>
      </c>
      <c r="D84">
        <v>-0.22275037974919165</v>
      </c>
      <c r="E84">
        <v>1.5749454492680497</v>
      </c>
      <c r="F84">
        <v>0.35735237519242191</v>
      </c>
      <c r="K84">
        <f t="shared" si="7"/>
        <v>-4.1094802527290482E-4</v>
      </c>
      <c r="L84">
        <f t="shared" si="8"/>
        <v>-5.4411400134179012E-4</v>
      </c>
      <c r="M84">
        <f t="shared" si="9"/>
        <v>5.4241821261701852E-4</v>
      </c>
      <c r="N84">
        <f t="shared" si="10"/>
        <v>7.3311295268492721E-4</v>
      </c>
      <c r="X84">
        <f t="shared" si="11"/>
        <v>-4.625734983489934E-4</v>
      </c>
    </row>
    <row r="85" spans="1:24">
      <c r="A85">
        <v>75</v>
      </c>
      <c r="B85">
        <v>0.58529834135707637</v>
      </c>
      <c r="C85">
        <v>-0.650362162667251</v>
      </c>
      <c r="D85">
        <v>-1.9908095444865359</v>
      </c>
      <c r="E85">
        <v>2.687444928132197</v>
      </c>
      <c r="F85">
        <v>-0.86829922205442123</v>
      </c>
      <c r="K85">
        <f t="shared" si="7"/>
        <v>7.8038615514184977E-6</v>
      </c>
      <c r="L85">
        <f t="shared" si="8"/>
        <v>-1.7677501477608186E-3</v>
      </c>
      <c r="M85">
        <f t="shared" si="9"/>
        <v>7.9678856138666009E-3</v>
      </c>
      <c r="N85">
        <f t="shared" si="10"/>
        <v>-4.0028650659089957E-3</v>
      </c>
      <c r="X85">
        <f t="shared" si="11"/>
        <v>-4.360087120920632E-4</v>
      </c>
    </row>
    <row r="86" spans="1:24">
      <c r="A86">
        <v>76</v>
      </c>
      <c r="B86">
        <v>-0.58696038598484679</v>
      </c>
      <c r="C86">
        <v>0.16993646348127897</v>
      </c>
      <c r="D86">
        <v>0.93227749569360319</v>
      </c>
      <c r="E86">
        <v>-1.5635374294165285</v>
      </c>
      <c r="F86">
        <v>-0.8054466894144422</v>
      </c>
      <c r="K86">
        <f t="shared" si="7"/>
        <v>2.0052172449945284E-4</v>
      </c>
      <c r="L86">
        <f t="shared" si="8"/>
        <v>1.2647734454050688E-3</v>
      </c>
      <c r="M86">
        <f t="shared" si="9"/>
        <v>-4.4197656876072324E-3</v>
      </c>
      <c r="N86">
        <f t="shared" si="10"/>
        <v>-3.6028663323499292E-2</v>
      </c>
      <c r="X86">
        <f t="shared" si="11"/>
        <v>5.5859744907505414E-4</v>
      </c>
    </row>
    <row r="87" spans="1:24">
      <c r="A87">
        <v>77</v>
      </c>
      <c r="B87">
        <v>-0.93273253003573364</v>
      </c>
      <c r="C87">
        <v>0.5141843682345294</v>
      </c>
      <c r="D87">
        <v>1.6691393219243482</v>
      </c>
      <c r="E87">
        <v>0.55602761179086335</v>
      </c>
      <c r="F87">
        <v>-0.88462376656048591</v>
      </c>
      <c r="K87">
        <f t="shared" si="7"/>
        <v>3.1937668779984519E-4</v>
      </c>
      <c r="L87">
        <f t="shared" si="8"/>
        <v>1.9421606452565479E-3</v>
      </c>
      <c r="M87">
        <f t="shared" si="9"/>
        <v>-3.3992739628349276E-3</v>
      </c>
      <c r="N87">
        <f t="shared" si="10"/>
        <v>-4.8295890685997774E-2</v>
      </c>
      <c r="X87">
        <f t="shared" si="11"/>
        <v>7.1163352335586714E-4</v>
      </c>
    </row>
    <row r="88" spans="1:24">
      <c r="A88">
        <v>78</v>
      </c>
      <c r="B88">
        <v>-0.78252694916700294</v>
      </c>
      <c r="C88">
        <v>0.47718919997903231</v>
      </c>
      <c r="D88">
        <v>-0.83510570957598707</v>
      </c>
      <c r="E88">
        <v>-1.0204490668477439</v>
      </c>
      <c r="F88">
        <v>-1.5915448136423818</v>
      </c>
      <c r="K88">
        <f t="shared" si="7"/>
        <v>3.359741135780227E-4</v>
      </c>
      <c r="L88">
        <f t="shared" si="8"/>
        <v>-2.1351552862589195E-3</v>
      </c>
      <c r="M88">
        <f t="shared" si="9"/>
        <v>-4.7511802938504091E-3</v>
      </c>
      <c r="N88">
        <f t="shared" si="10"/>
        <v>-6.4366881900007722E-2</v>
      </c>
      <c r="X88">
        <f t="shared" si="11"/>
        <v>5.3390139781075443E-4</v>
      </c>
    </row>
    <row r="89" spans="1:24">
      <c r="A89">
        <v>79</v>
      </c>
      <c r="B89">
        <v>0.39950892989315756</v>
      </c>
      <c r="C89">
        <v>0.53422110109905807</v>
      </c>
      <c r="D89">
        <v>9.8752893527180835E-2</v>
      </c>
      <c r="E89">
        <v>-1.3474306020704392</v>
      </c>
      <c r="F89">
        <v>-8.025945387179774E-2</v>
      </c>
      <c r="K89">
        <f t="shared" si="7"/>
        <v>6.7764979605049874E-4</v>
      </c>
      <c r="L89">
        <f t="shared" si="8"/>
        <v>1.5296814603026052E-3</v>
      </c>
      <c r="M89">
        <f t="shared" si="9"/>
        <v>1.3472486369204505E-3</v>
      </c>
      <c r="N89">
        <f t="shared" si="10"/>
        <v>1.3382605212645622E-2</v>
      </c>
      <c r="X89">
        <f t="shared" si="11"/>
        <v>6.7845972118445684E-4</v>
      </c>
    </row>
    <row r="90" spans="1:24">
      <c r="A90">
        <v>80</v>
      </c>
      <c r="B90">
        <v>0.92725899663925371</v>
      </c>
      <c r="C90">
        <v>-1.3756450139368501</v>
      </c>
      <c r="D90">
        <v>-0.37227004959941606</v>
      </c>
      <c r="E90">
        <v>-1.0675496693248492</v>
      </c>
      <c r="F90">
        <v>-1.0927774096935465</v>
      </c>
      <c r="K90">
        <f t="shared" si="7"/>
        <v>-3.4303151596791828E-4</v>
      </c>
      <c r="L90">
        <f t="shared" si="8"/>
        <v>1.6279357205788185E-3</v>
      </c>
      <c r="M90">
        <f t="shared" si="9"/>
        <v>4.6601508071552897E-3</v>
      </c>
      <c r="N90">
        <f t="shared" si="10"/>
        <v>-6.1143834997011513E-4</v>
      </c>
      <c r="X90">
        <f t="shared" si="11"/>
        <v>-4.0786129922031181E-4</v>
      </c>
    </row>
    <row r="91" spans="1:24">
      <c r="A91">
        <v>81</v>
      </c>
      <c r="B91">
        <v>-0.21098230303729731</v>
      </c>
      <c r="C91">
        <v>1.9181226630072989</v>
      </c>
      <c r="D91">
        <v>-0.50365558649028319</v>
      </c>
      <c r="E91">
        <v>1.2718000735541</v>
      </c>
      <c r="F91">
        <v>2.1151876950114361E-3</v>
      </c>
      <c r="K91">
        <f t="shared" si="7"/>
        <v>1.3579852573635113E-3</v>
      </c>
      <c r="L91">
        <f t="shared" si="8"/>
        <v>-5.7112246700889724E-4</v>
      </c>
      <c r="M91">
        <f t="shared" si="9"/>
        <v>1.5928752568252534E-3</v>
      </c>
      <c r="N91">
        <f t="shared" si="10"/>
        <v>-1.8628075967198022E-3</v>
      </c>
      <c r="X91">
        <f t="shared" si="11"/>
        <v>1.2191225456001768E-3</v>
      </c>
    </row>
    <row r="92" spans="1:24">
      <c r="A92">
        <v>82</v>
      </c>
      <c r="B92">
        <v>0.59200211864325281</v>
      </c>
      <c r="C92">
        <v>-0.42893981380794877</v>
      </c>
      <c r="D92">
        <v>0.53979464204291427</v>
      </c>
      <c r="E92">
        <v>-0.7450149735977516</v>
      </c>
      <c r="F92">
        <v>-5.5018662040822321E-2</v>
      </c>
      <c r="K92">
        <f t="shared" si="7"/>
        <v>1.4377571933520432E-4</v>
      </c>
      <c r="L92">
        <f t="shared" si="8"/>
        <v>2.6269961600169814E-3</v>
      </c>
      <c r="M92">
        <f t="shared" si="9"/>
        <v>3.2488857632345901E-3</v>
      </c>
      <c r="N92">
        <f t="shared" si="10"/>
        <v>1.9668043827656117E-2</v>
      </c>
      <c r="X92">
        <f t="shared" si="11"/>
        <v>1.4318933968213859E-4</v>
      </c>
    </row>
    <row r="93" spans="1:24">
      <c r="A93">
        <v>83</v>
      </c>
      <c r="B93">
        <v>-1.0726275430532608</v>
      </c>
      <c r="C93">
        <v>0.2423181167947667</v>
      </c>
      <c r="D93">
        <v>-0.33592915379757782</v>
      </c>
      <c r="E93">
        <v>0.99307924881553367</v>
      </c>
      <c r="F93">
        <v>1.0497502036799176</v>
      </c>
      <c r="K93">
        <f t="shared" si="7"/>
        <v>1.1822074113412766E-4</v>
      </c>
      <c r="L93">
        <f t="shared" si="8"/>
        <v>-1.7730250976203789E-3</v>
      </c>
      <c r="M93">
        <f t="shared" si="9"/>
        <v>-3.5690543150185966E-3</v>
      </c>
      <c r="N93">
        <f t="shared" si="10"/>
        <v>3.5062547643895593E-3</v>
      </c>
      <c r="X93">
        <f t="shared" si="11"/>
        <v>1.2664287017286147E-4</v>
      </c>
    </row>
    <row r="94" spans="1:24">
      <c r="A94">
        <v>84</v>
      </c>
      <c r="B94">
        <v>1.9244354837310646E-2</v>
      </c>
      <c r="C94">
        <v>1.5207186063571054</v>
      </c>
      <c r="D94">
        <v>-8.1522837326780118E-2</v>
      </c>
      <c r="E94">
        <v>-1.9621397582216149E-2</v>
      </c>
      <c r="F94">
        <v>0.652074939589805</v>
      </c>
      <c r="K94">
        <f t="shared" si="7"/>
        <v>1.1768864916296105E-3</v>
      </c>
      <c r="L94">
        <f t="shared" si="8"/>
        <v>5.587971707766169E-4</v>
      </c>
      <c r="M94">
        <f t="shared" si="9"/>
        <v>1.0794748350564131E-3</v>
      </c>
      <c r="N94">
        <f t="shared" si="10"/>
        <v>2.3545985434150912E-2</v>
      </c>
      <c r="X94">
        <f t="shared" si="11"/>
        <v>1.0799764210006318E-3</v>
      </c>
    </row>
    <row r="95" spans="1:24">
      <c r="A95">
        <v>85</v>
      </c>
      <c r="B95">
        <v>0.26947233206217119</v>
      </c>
      <c r="C95">
        <v>0.10282333256066693</v>
      </c>
      <c r="D95">
        <v>-0.90181964354434452</v>
      </c>
      <c r="E95">
        <v>0.45776851255366746</v>
      </c>
      <c r="F95">
        <v>0.8181706067132557</v>
      </c>
      <c r="K95">
        <f t="shared" si="7"/>
        <v>3.823442982243821E-4</v>
      </c>
      <c r="L95">
        <f t="shared" si="8"/>
        <v>-4.2859100485004027E-4</v>
      </c>
      <c r="M95">
        <f t="shared" si="9"/>
        <v>3.1278699226489543E-3</v>
      </c>
      <c r="N95">
        <f t="shared" si="10"/>
        <v>3.5564213840876088E-2</v>
      </c>
      <c r="X95">
        <f t="shared" si="11"/>
        <v>1.2212079900103561E-4</v>
      </c>
    </row>
    <row r="96" spans="1:24">
      <c r="A96">
        <v>86</v>
      </c>
      <c r="B96">
        <v>-0.55857148851633276</v>
      </c>
      <c r="C96">
        <v>-0.10242941606418784</v>
      </c>
      <c r="D96">
        <v>0.81104936901778335</v>
      </c>
      <c r="E96">
        <v>-1.3585453251300978</v>
      </c>
      <c r="F96">
        <v>0.21793396273776044</v>
      </c>
      <c r="K96">
        <f t="shared" si="7"/>
        <v>4.2784336850075613E-5</v>
      </c>
      <c r="L96">
        <f t="shared" si="8"/>
        <v>1.1039711834824827E-3</v>
      </c>
      <c r="M96">
        <f t="shared" si="9"/>
        <v>-3.9783730548713326E-3</v>
      </c>
      <c r="N96">
        <f t="shared" si="10"/>
        <v>-5.6666916935506741E-3</v>
      </c>
      <c r="X96">
        <f t="shared" si="11"/>
        <v>2.9835634401478861E-4</v>
      </c>
    </row>
    <row r="97" spans="1:24">
      <c r="A97">
        <v>87</v>
      </c>
      <c r="B97">
        <v>0.84995322395263295</v>
      </c>
      <c r="C97">
        <v>-1.7598467690992257</v>
      </c>
      <c r="D97">
        <v>1.6358037762045066</v>
      </c>
      <c r="E97">
        <v>-0.2548301203955885</v>
      </c>
      <c r="F97">
        <v>0.76245507065824047</v>
      </c>
      <c r="K97">
        <f t="shared" si="7"/>
        <v>-5.9602608097408826E-4</v>
      </c>
      <c r="L97">
        <f t="shared" si="8"/>
        <v>4.9721240862088305E-3</v>
      </c>
      <c r="M97">
        <f t="shared" si="9"/>
        <v>5.3578159647581303E-3</v>
      </c>
      <c r="N97">
        <f t="shared" si="10"/>
        <v>5.0712884813525323E-2</v>
      </c>
      <c r="X97">
        <f t="shared" si="11"/>
        <v>-5.7498146121224734E-4</v>
      </c>
    </row>
    <row r="98" spans="1:24">
      <c r="A98">
        <v>88</v>
      </c>
      <c r="B98">
        <v>1.8427935000833418</v>
      </c>
      <c r="C98">
        <v>8.6979797444836165E-2</v>
      </c>
      <c r="D98">
        <v>-0.5649530569106348</v>
      </c>
      <c r="E98">
        <v>-3.3661624881896297</v>
      </c>
      <c r="F98">
        <v>4.9586832717882966E-2</v>
      </c>
      <c r="K98">
        <f t="shared" si="7"/>
        <v>7.8150049544258168E-4</v>
      </c>
      <c r="L98">
        <f t="shared" si="8"/>
        <v>2.8799512382081255E-3</v>
      </c>
      <c r="M98">
        <f t="shared" si="9"/>
        <v>6.5495067391449684E-3</v>
      </c>
      <c r="N98">
        <f t="shared" si="10"/>
        <v>5.8794981394263708E-2</v>
      </c>
      <c r="X98">
        <f t="shared" si="11"/>
        <v>5.4602933199418861E-4</v>
      </c>
    </row>
    <row r="99" spans="1:24">
      <c r="A99">
        <v>89</v>
      </c>
      <c r="B99">
        <v>-0.61229134637426896</v>
      </c>
      <c r="C99">
        <v>-0.36118899138997013</v>
      </c>
      <c r="D99">
        <v>1.0119554657578043</v>
      </c>
      <c r="E99">
        <v>-1.6017256200811425</v>
      </c>
      <c r="F99">
        <v>-1.2290079858401426</v>
      </c>
      <c r="K99">
        <f t="shared" si="7"/>
        <v>-1.2803714762094331E-4</v>
      </c>
      <c r="L99">
        <f t="shared" si="8"/>
        <v>1.3589052274012232E-3</v>
      </c>
      <c r="M99">
        <f t="shared" si="9"/>
        <v>-4.6130792300682049E-3</v>
      </c>
      <c r="N99">
        <f t="shared" si="10"/>
        <v>-4.8987066588966774E-2</v>
      </c>
      <c r="X99">
        <f t="shared" si="11"/>
        <v>2.8670254685677173E-4</v>
      </c>
    </row>
    <row r="100" spans="1:24">
      <c r="A100">
        <v>90</v>
      </c>
      <c r="B100">
        <v>1.284511946795281</v>
      </c>
      <c r="C100">
        <v>1.95361377760668</v>
      </c>
      <c r="D100">
        <v>7.1036078397212168E-2</v>
      </c>
      <c r="E100">
        <v>-0.14549697279169752</v>
      </c>
      <c r="F100">
        <v>-0.80968180628582564</v>
      </c>
      <c r="K100">
        <f t="shared" si="7"/>
        <v>1.7680414056302628E-3</v>
      </c>
      <c r="L100">
        <f t="shared" si="8"/>
        <v>3.0145447183997213E-3</v>
      </c>
      <c r="M100">
        <f t="shared" si="9"/>
        <v>7.9178813359134913E-3</v>
      </c>
      <c r="N100">
        <f t="shared" si="10"/>
        <v>1.7873832138790763E-2</v>
      </c>
      <c r="X100">
        <f t="shared" si="11"/>
        <v>1.5627804919996569E-3</v>
      </c>
    </row>
    <row r="101" spans="1:24">
      <c r="A101">
        <v>91</v>
      </c>
      <c r="B101">
        <v>-1.4694763694988704</v>
      </c>
      <c r="C101">
        <v>-0.71379650098160641</v>
      </c>
      <c r="D101">
        <v>0.50358567962096235</v>
      </c>
      <c r="E101">
        <v>-1.267816501012025</v>
      </c>
      <c r="F101">
        <v>-0.93148982414690584</v>
      </c>
      <c r="K101">
        <f t="shared" si="7"/>
        <v>-5.6449729196184572E-4</v>
      </c>
      <c r="L101">
        <f t="shared" si="8"/>
        <v>-1.0063050827596241E-3</v>
      </c>
      <c r="M101">
        <f t="shared" si="9"/>
        <v>-8.9014028195221022E-3</v>
      </c>
      <c r="N101">
        <f t="shared" si="10"/>
        <v>-6.5143257244162339E-2</v>
      </c>
      <c r="X101">
        <f t="shared" si="11"/>
        <v>-8.8630445015728095E-5</v>
      </c>
    </row>
    <row r="102" spans="1:24">
      <c r="A102">
        <v>92</v>
      </c>
      <c r="B102">
        <v>-1.0275899589304589</v>
      </c>
      <c r="C102">
        <v>1.6541609177388579</v>
      </c>
      <c r="D102">
        <v>-2.2178361237736968</v>
      </c>
      <c r="E102">
        <v>0.48726278424914177</v>
      </c>
      <c r="F102">
        <v>-2.5577681611868721</v>
      </c>
      <c r="K102">
        <f t="shared" si="7"/>
        <v>9.8580606096418692E-4</v>
      </c>
      <c r="L102">
        <f t="shared" si="8"/>
        <v>-4.9545762007861642E-3</v>
      </c>
      <c r="M102">
        <f t="shared" si="9"/>
        <v>-4.0203105391229581E-3</v>
      </c>
      <c r="N102">
        <f t="shared" si="10"/>
        <v>-9.9333707122880921E-2</v>
      </c>
      <c r="X102">
        <f t="shared" si="11"/>
        <v>1.0239171284444767E-3</v>
      </c>
    </row>
    <row r="103" spans="1:24">
      <c r="A103">
        <v>93</v>
      </c>
      <c r="B103">
        <v>1.5849630997428281</v>
      </c>
      <c r="C103">
        <v>1.2539538835568536</v>
      </c>
      <c r="D103">
        <v>1.818344543522296</v>
      </c>
      <c r="E103">
        <v>0.71873983172156619</v>
      </c>
      <c r="F103">
        <v>0.99349275891687994</v>
      </c>
      <c r="K103">
        <f t="shared" si="7"/>
        <v>1.4219546353655378E-3</v>
      </c>
      <c r="L103">
        <f t="shared" si="8"/>
        <v>6.5613684185893582E-3</v>
      </c>
      <c r="M103">
        <f t="shared" si="9"/>
        <v>1.0780672298776803E-2</v>
      </c>
      <c r="N103">
        <f t="shared" si="10"/>
        <v>7.8600275871204175E-2</v>
      </c>
      <c r="X103">
        <f t="shared" si="11"/>
        <v>1.2065505904472313E-3</v>
      </c>
    </row>
    <row r="104" spans="1:24">
      <c r="A104">
        <v>94</v>
      </c>
      <c r="B104">
        <v>0.64128103436334116</v>
      </c>
      <c r="C104">
        <v>-0.757945893456903</v>
      </c>
      <c r="D104">
        <v>-1.1684045854401033</v>
      </c>
      <c r="E104">
        <v>0.9127745598059408</v>
      </c>
      <c r="F104">
        <v>0.60987937659754599</v>
      </c>
      <c r="K104">
        <f t="shared" si="7"/>
        <v>-4.2870578882295534E-5</v>
      </c>
      <c r="L104">
        <f t="shared" si="8"/>
        <v>-2.4633810566441355E-4</v>
      </c>
      <c r="M104">
        <f t="shared" si="9"/>
        <v>5.819117797784581E-3</v>
      </c>
      <c r="N104">
        <f t="shared" si="10"/>
        <v>4.0284556670050216E-2</v>
      </c>
      <c r="X104">
        <f t="shared" si="11"/>
        <v>-4.0116294911583426E-4</v>
      </c>
    </row>
    <row r="105" spans="1:24">
      <c r="A105">
        <v>95</v>
      </c>
      <c r="B105">
        <v>-1.1064126602879074</v>
      </c>
      <c r="C105">
        <v>1.0911523866025354</v>
      </c>
      <c r="D105">
        <v>0.5437309572900928</v>
      </c>
      <c r="E105">
        <v>0.66393456619367486</v>
      </c>
      <c r="F105">
        <v>-0.11139191329462128</v>
      </c>
      <c r="K105">
        <f t="shared" si="7"/>
        <v>6.2402153907505521E-4</v>
      </c>
      <c r="L105">
        <f t="shared" si="8"/>
        <v>-3.0792663141492938E-4</v>
      </c>
      <c r="M105">
        <f t="shared" si="9"/>
        <v>-4.2123866923806028E-3</v>
      </c>
      <c r="N105">
        <f t="shared" si="10"/>
        <v>-3.0988323252244855E-2</v>
      </c>
      <c r="X105">
        <f t="shared" si="11"/>
        <v>8.3707952249780903E-4</v>
      </c>
    </row>
    <row r="106" spans="1:24">
      <c r="A106">
        <v>96</v>
      </c>
      <c r="B106">
        <v>0.73014840968714589</v>
      </c>
      <c r="C106">
        <v>0.83466525336643649</v>
      </c>
      <c r="D106">
        <v>0.68889351378588881</v>
      </c>
      <c r="E106">
        <v>-0.45340893052808096</v>
      </c>
      <c r="F106">
        <v>0.56035055763756392</v>
      </c>
      <c r="K106">
        <f t="shared" si="7"/>
        <v>9.4568704054661908E-4</v>
      </c>
      <c r="L106">
        <f t="shared" si="8"/>
        <v>3.1245193761922294E-3</v>
      </c>
      <c r="M106">
        <f t="shared" si="9"/>
        <v>4.4186314130359259E-3</v>
      </c>
      <c r="N106">
        <f t="shared" si="10"/>
        <v>4.1420162975359436E-2</v>
      </c>
      <c r="X106">
        <f t="shared" si="11"/>
        <v>8.5499618980918162E-4</v>
      </c>
    </row>
    <row r="107" spans="1:24">
      <c r="A107">
        <v>97</v>
      </c>
      <c r="B107">
        <v>1.7323712267204801</v>
      </c>
      <c r="C107">
        <v>-0.87428038788172191</v>
      </c>
      <c r="D107">
        <v>1.113843866744916</v>
      </c>
      <c r="E107">
        <v>-0.8878214108284751</v>
      </c>
      <c r="F107">
        <v>-0.19418280584573175</v>
      </c>
      <c r="K107">
        <f t="shared" si="7"/>
        <v>1.700789291822855E-4</v>
      </c>
      <c r="L107">
        <f t="shared" si="8"/>
        <v>5.5964558178181346E-3</v>
      </c>
      <c r="M107">
        <f t="shared" si="9"/>
        <v>9.3715745099190208E-3</v>
      </c>
      <c r="N107">
        <f t="shared" si="10"/>
        <v>4.8570341609486735E-2</v>
      </c>
      <c r="X107">
        <f t="shared" si="11"/>
        <v>5.4782766710933151E-5</v>
      </c>
    </row>
    <row r="108" spans="1:24">
      <c r="A108">
        <v>98</v>
      </c>
      <c r="B108">
        <v>0.61747677477497376</v>
      </c>
      <c r="C108">
        <v>0.95090005366696861</v>
      </c>
      <c r="D108">
        <v>0.50067368737440066</v>
      </c>
      <c r="E108">
        <v>-0.29609066325614569</v>
      </c>
      <c r="F108">
        <v>0.22834930538648515</v>
      </c>
      <c r="K108">
        <f t="shared" si="7"/>
        <v>9.8687769401550928E-4</v>
      </c>
      <c r="L108">
        <f t="shared" si="8"/>
        <v>2.6033600776160038E-3</v>
      </c>
      <c r="M108">
        <f t="shared" si="9"/>
        <v>4.0121284105677311E-3</v>
      </c>
      <c r="N108">
        <f t="shared" si="10"/>
        <v>2.8583562420107882E-2</v>
      </c>
      <c r="X108">
        <f t="shared" si="11"/>
        <v>9.0731593920765415E-4</v>
      </c>
    </row>
    <row r="109" spans="1:24">
      <c r="A109">
        <v>99</v>
      </c>
      <c r="B109">
        <v>3.3137317317218688E-2</v>
      </c>
      <c r="C109">
        <v>-1.7070726060606143</v>
      </c>
      <c r="D109">
        <v>-1.3002453693696125</v>
      </c>
      <c r="E109">
        <v>1.463918270706863</v>
      </c>
      <c r="F109">
        <v>1.6985003047430371</v>
      </c>
      <c r="K109">
        <f t="shared" si="7"/>
        <v>-7.7624844248410491E-4</v>
      </c>
      <c r="L109">
        <f t="shared" si="8"/>
        <v>-1.5280288581677095E-3</v>
      </c>
      <c r="M109">
        <f t="shared" si="9"/>
        <v>3.2121303134979807E-3</v>
      </c>
      <c r="N109">
        <f t="shared" si="10"/>
        <v>5.4154739028435275E-2</v>
      </c>
      <c r="X109">
        <f t="shared" si="11"/>
        <v>-1.1336374598159963E-3</v>
      </c>
    </row>
    <row r="110" spans="1:24">
      <c r="A110">
        <v>100</v>
      </c>
      <c r="B110">
        <v>-0.42445958360486419</v>
      </c>
      <c r="C110">
        <v>-6.7759256472439716E-2</v>
      </c>
      <c r="D110">
        <v>1.3343310362350589</v>
      </c>
      <c r="E110">
        <v>1.0173215966374765</v>
      </c>
      <c r="F110">
        <v>1.1238347270826652</v>
      </c>
      <c r="K110">
        <f t="shared" si="7"/>
        <v>9.864529910285231E-5</v>
      </c>
      <c r="L110">
        <f t="shared" si="8"/>
        <v>2.2426102509786631E-3</v>
      </c>
      <c r="M110">
        <f t="shared" si="9"/>
        <v>5.7048347808466354E-5</v>
      </c>
      <c r="N110">
        <f t="shared" si="10"/>
        <v>2.4355888034238746E-2</v>
      </c>
      <c r="X110">
        <f t="shared" si="11"/>
        <v>1.9134683022973192E-4</v>
      </c>
    </row>
    <row r="111" spans="1:24">
      <c r="A111">
        <v>101</v>
      </c>
      <c r="B111">
        <v>1.9005617673770021</v>
      </c>
      <c r="C111">
        <v>1.1871612627944894</v>
      </c>
      <c r="D111">
        <v>-0.86815030711412888</v>
      </c>
      <c r="E111">
        <v>-0.60768882399568014</v>
      </c>
      <c r="F111">
        <v>0.93925783973872157</v>
      </c>
      <c r="K111">
        <f t="shared" si="7"/>
        <v>1.4634586999811695E-3</v>
      </c>
      <c r="L111">
        <f t="shared" si="8"/>
        <v>2.4548557701583405E-3</v>
      </c>
      <c r="M111">
        <f t="shared" si="9"/>
        <v>1.0691944206181744E-2</v>
      </c>
      <c r="N111">
        <f t="shared" si="10"/>
        <v>8.6145197397578699E-2</v>
      </c>
      <c r="X111">
        <f t="shared" si="11"/>
        <v>9.3890960349888512E-4</v>
      </c>
    </row>
    <row r="112" spans="1:24">
      <c r="A112">
        <v>102</v>
      </c>
      <c r="B112">
        <v>-1.076480931365893</v>
      </c>
      <c r="C112">
        <v>-0.61729322130364572</v>
      </c>
      <c r="D112">
        <v>-4.2720917779651875E-2</v>
      </c>
      <c r="E112">
        <v>-7.3713028106192846E-2</v>
      </c>
      <c r="F112">
        <v>1.319097386757426</v>
      </c>
      <c r="K112">
        <f t="shared" si="7"/>
        <v>-4.0389207783873946E-4</v>
      </c>
      <c r="L112">
        <f t="shared" si="8"/>
        <v>-1.2718477999784554E-3</v>
      </c>
      <c r="M112">
        <f t="shared" si="9"/>
        <v>-5.0686027007030773E-3</v>
      </c>
      <c r="N112">
        <f t="shared" si="10"/>
        <v>1.117040045817339E-2</v>
      </c>
      <c r="X112">
        <f t="shared" si="11"/>
        <v>-3.031930518310748E-4</v>
      </c>
    </row>
    <row r="113" spans="1:24">
      <c r="A113">
        <v>103</v>
      </c>
      <c r="B113">
        <v>-0.51994796545675459</v>
      </c>
      <c r="C113">
        <v>-1.2825992072003736</v>
      </c>
      <c r="D113">
        <v>0.80761054308307956</v>
      </c>
      <c r="E113">
        <v>-1.1557353336177194</v>
      </c>
      <c r="F113">
        <v>-0.42783036861190354</v>
      </c>
      <c r="K113">
        <f t="shared" si="7"/>
        <v>-6.6262089143598801E-4</v>
      </c>
      <c r="L113">
        <f t="shared" si="8"/>
        <v>1.1649128665516878E-3</v>
      </c>
      <c r="M113">
        <f t="shared" si="9"/>
        <v>-3.4832779934248987E-3</v>
      </c>
      <c r="N113">
        <f t="shared" si="10"/>
        <v>-2.3193337148665078E-2</v>
      </c>
      <c r="X113">
        <f t="shared" si="11"/>
        <v>-3.5908433296976051E-4</v>
      </c>
    </row>
    <row r="114" spans="1:24">
      <c r="A114">
        <v>104</v>
      </c>
      <c r="B114">
        <v>-1.5972937793018211</v>
      </c>
      <c r="C114">
        <v>1.6123944883429289</v>
      </c>
      <c r="D114">
        <v>0.92732492234788766</v>
      </c>
      <c r="E114">
        <v>0.50735277833320047</v>
      </c>
      <c r="F114">
        <v>1.2183100911428877</v>
      </c>
      <c r="K114">
        <f t="shared" si="7"/>
        <v>8.1247311442422235E-4</v>
      </c>
      <c r="L114">
        <f t="shared" si="8"/>
        <v>-4.9375343306639165E-4</v>
      </c>
      <c r="M114">
        <f t="shared" si="9"/>
        <v>-7.1500921056188186E-3</v>
      </c>
      <c r="N114">
        <f t="shared" si="10"/>
        <v>-6.7736500521852058E-3</v>
      </c>
      <c r="X114">
        <f t="shared" si="11"/>
        <v>1.0664041009894672E-3</v>
      </c>
    </row>
    <row r="115" spans="1:24">
      <c r="A115">
        <v>105</v>
      </c>
      <c r="B115">
        <v>0.39243235509443891</v>
      </c>
      <c r="C115">
        <v>1.3284800124410565</v>
      </c>
      <c r="D115">
        <v>0.67593308520687856</v>
      </c>
      <c r="E115">
        <v>1.2273933873376175</v>
      </c>
      <c r="F115">
        <v>-0.28859026101570262</v>
      </c>
      <c r="K115">
        <f t="shared" si="7"/>
        <v>1.1573051240692973E-3</v>
      </c>
      <c r="L115">
        <f t="shared" si="8"/>
        <v>2.5171298903192427E-3</v>
      </c>
      <c r="M115">
        <f t="shared" si="9"/>
        <v>4.8758070543781905E-3</v>
      </c>
      <c r="N115">
        <f t="shared" si="10"/>
        <v>7.164329715145309E-3</v>
      </c>
      <c r="X115">
        <f t="shared" si="11"/>
        <v>1.0858530465310502E-3</v>
      </c>
    </row>
    <row r="116" spans="1:24">
      <c r="A116">
        <v>106</v>
      </c>
      <c r="B116">
        <v>3.889368643225604E-2</v>
      </c>
      <c r="C116">
        <v>-6.5833767982400343E-2</v>
      </c>
      <c r="D116">
        <v>-0.80792317344896136</v>
      </c>
      <c r="E116">
        <v>-0.26406910610002254</v>
      </c>
      <c r="F116">
        <v>1.6772005639017926</v>
      </c>
      <c r="K116">
        <f t="shared" si="7"/>
        <v>2.2019527529942146E-4</v>
      </c>
      <c r="L116">
        <f t="shared" si="8"/>
        <v>-6.6533147736489741E-4</v>
      </c>
      <c r="M116">
        <f t="shared" si="9"/>
        <v>8.496658044021948E-4</v>
      </c>
      <c r="N116">
        <f t="shared" si="10"/>
        <v>5.3706040535923268E-2</v>
      </c>
      <c r="X116">
        <f t="shared" si="11"/>
        <v>-4.8226021469561869E-6</v>
      </c>
    </row>
    <row r="117" spans="1:24">
      <c r="A117">
        <v>107</v>
      </c>
      <c r="B117">
        <v>-1.1418897159786732</v>
      </c>
      <c r="C117">
        <v>-0.32542961518656993</v>
      </c>
      <c r="D117">
        <v>0.79122290239580839</v>
      </c>
      <c r="E117">
        <v>-2.7653899666671076</v>
      </c>
      <c r="F117">
        <v>0.67066546805370164</v>
      </c>
      <c r="K117">
        <f t="shared" si="7"/>
        <v>-2.4395287043407321E-4</v>
      </c>
      <c r="L117">
        <f t="shared" si="8"/>
        <v>5.9293929012860756E-5</v>
      </c>
      <c r="M117">
        <f t="shared" si="9"/>
        <v>-9.1608319550963713E-3</v>
      </c>
      <c r="N117">
        <f t="shared" si="10"/>
        <v>-9.4364056527413975E-3</v>
      </c>
      <c r="X117">
        <f t="shared" si="11"/>
        <v>1.6795977805495954E-4</v>
      </c>
    </row>
    <row r="118" spans="1:24">
      <c r="A118">
        <v>108</v>
      </c>
      <c r="B118">
        <v>0.34487927315827083</v>
      </c>
      <c r="C118">
        <v>-1.1762438466020775</v>
      </c>
      <c r="D118">
        <v>-0.45728251271217618</v>
      </c>
      <c r="E118">
        <v>0.36091526800537566</v>
      </c>
      <c r="F118">
        <v>0.76476594173770118</v>
      </c>
      <c r="K118">
        <f t="shared" si="7"/>
        <v>-3.7345767300363524E-4</v>
      </c>
      <c r="L118">
        <f t="shared" si="8"/>
        <v>4.7197854482396693E-4</v>
      </c>
      <c r="M118">
        <f t="shared" si="9"/>
        <v>3.4116138206102802E-3</v>
      </c>
      <c r="N118">
        <f t="shared" si="10"/>
        <v>3.6199364842925151E-2</v>
      </c>
      <c r="X118">
        <f t="shared" si="11"/>
        <v>-5.620316438572485E-4</v>
      </c>
    </row>
    <row r="119" spans="1:24">
      <c r="A119">
        <v>109</v>
      </c>
      <c r="B119">
        <v>-0.72391016541287156</v>
      </c>
      <c r="C119">
        <v>-1.5306081820108339</v>
      </c>
      <c r="D119">
        <v>2.2561426927096426</v>
      </c>
      <c r="E119">
        <v>0.95797276670849185</v>
      </c>
      <c r="F119">
        <v>-0.56434322852364893</v>
      </c>
      <c r="K119">
        <f t="shared" si="7"/>
        <v>-8.6595927619479113E-4</v>
      </c>
      <c r="L119">
        <f t="shared" si="8"/>
        <v>3.3205712529543411E-3</v>
      </c>
      <c r="M119">
        <f t="shared" si="9"/>
        <v>-1.6849113937890399E-3</v>
      </c>
      <c r="N119">
        <f t="shared" si="10"/>
        <v>-3.302200552201829E-2</v>
      </c>
      <c r="X119">
        <f t="shared" si="11"/>
        <v>-4.523046866470502E-4</v>
      </c>
    </row>
    <row r="120" spans="1:24">
      <c r="A120">
        <v>110</v>
      </c>
      <c r="B120">
        <v>-0.23179794222721253</v>
      </c>
      <c r="C120">
        <v>0.99904217848323396</v>
      </c>
      <c r="D120">
        <v>0.70880607116614736</v>
      </c>
      <c r="E120">
        <v>1.2511229468205751</v>
      </c>
      <c r="F120">
        <v>-3.139971326567462</v>
      </c>
      <c r="K120">
        <f t="shared" si="7"/>
        <v>7.9541426225892241E-4</v>
      </c>
      <c r="L120">
        <f t="shared" si="8"/>
        <v>1.4928689816122681E-3</v>
      </c>
      <c r="M120">
        <f t="shared" si="9"/>
        <v>1.4488522066389926E-3</v>
      </c>
      <c r="N120">
        <f t="shared" si="10"/>
        <v>-9.3167928082528995E-2</v>
      </c>
      <c r="X120">
        <f t="shared" si="11"/>
        <v>1.0572055232762341E-3</v>
      </c>
    </row>
    <row r="121" spans="1:24">
      <c r="A121">
        <v>111</v>
      </c>
      <c r="B121">
        <v>-1.6387435676692974</v>
      </c>
      <c r="C121">
        <v>-0.59563122991618656</v>
      </c>
      <c r="D121">
        <v>-0.69136281995514659</v>
      </c>
      <c r="E121">
        <v>-1.1079221864990743</v>
      </c>
      <c r="F121">
        <v>-1.396397430525103</v>
      </c>
      <c r="K121">
        <f t="shared" si="7"/>
        <v>-5.3684031144333761E-4</v>
      </c>
      <c r="L121">
        <f t="shared" si="8"/>
        <v>-3.3691959837396511E-3</v>
      </c>
      <c r="M121">
        <f t="shared" si="9"/>
        <v>-9.6180207975750699E-3</v>
      </c>
      <c r="N121">
        <f t="shared" si="10"/>
        <v>-8.3450306950133668E-2</v>
      </c>
      <c r="X121">
        <f t="shared" si="11"/>
        <v>-1.5396221854776824E-4</v>
      </c>
    </row>
    <row r="122" spans="1:24">
      <c r="A122">
        <v>112</v>
      </c>
      <c r="B122">
        <v>-0.14346459626334837</v>
      </c>
      <c r="C122">
        <v>-0.50365604202851399</v>
      </c>
      <c r="D122">
        <v>0.21621233236635085</v>
      </c>
      <c r="E122">
        <v>0.30541114080955323</v>
      </c>
      <c r="F122">
        <v>0.15000481645037828</v>
      </c>
      <c r="K122">
        <f t="shared" si="7"/>
        <v>-9.2598444488672536E-5</v>
      </c>
      <c r="L122">
        <f t="shared" si="8"/>
        <v>7.926694417326797E-4</v>
      </c>
      <c r="M122">
        <f t="shared" si="9"/>
        <v>6.280285870542535E-4</v>
      </c>
      <c r="N122">
        <f t="shared" si="10"/>
        <v>4.3554665609437234E-3</v>
      </c>
      <c r="X122">
        <f t="shared" si="11"/>
        <v>-7.0518786042082259E-5</v>
      </c>
    </row>
    <row r="123" spans="1:24">
      <c r="A123">
        <v>113</v>
      </c>
      <c r="B123">
        <v>-0.30594797294636056</v>
      </c>
      <c r="C123">
        <v>-0.22025543153903096</v>
      </c>
      <c r="D123">
        <v>-0.49031052764493988</v>
      </c>
      <c r="E123">
        <v>-1.248404274651763</v>
      </c>
      <c r="F123">
        <v>4.45343857478104E-2</v>
      </c>
      <c r="K123">
        <f t="shared" si="7"/>
        <v>3.6989625633615736E-5</v>
      </c>
      <c r="L123">
        <f t="shared" si="8"/>
        <v>-7.124935123160788E-4</v>
      </c>
      <c r="M123">
        <f t="shared" si="9"/>
        <v>-2.4255754932369956E-3</v>
      </c>
      <c r="N123">
        <f t="shared" si="10"/>
        <v>-3.3796935802787665E-3</v>
      </c>
      <c r="X123">
        <f t="shared" si="11"/>
        <v>9.363848873244972E-5</v>
      </c>
    </row>
    <row r="124" spans="1:24">
      <c r="A124">
        <v>114</v>
      </c>
      <c r="B124">
        <v>-0.33842614842674279</v>
      </c>
      <c r="C124">
        <v>1.0935758424158757</v>
      </c>
      <c r="D124">
        <v>-1.5088731865307519</v>
      </c>
      <c r="E124">
        <v>-0.53255275059822882</v>
      </c>
      <c r="F124">
        <v>1.626362364692999</v>
      </c>
      <c r="K124">
        <f t="shared" si="7"/>
        <v>8.250194297952367E-4</v>
      </c>
      <c r="L124">
        <f t="shared" si="8"/>
        <v>-2.5329496382679121E-3</v>
      </c>
      <c r="M124">
        <f t="shared" si="9"/>
        <v>-1.6136748451892379E-3</v>
      </c>
      <c r="N124">
        <f t="shared" si="10"/>
        <v>4.1346182724686223E-2</v>
      </c>
      <c r="X124">
        <f t="shared" si="11"/>
        <v>5.8315003966135802E-4</v>
      </c>
    </row>
    <row r="125" spans="1:24">
      <c r="A125">
        <v>115</v>
      </c>
      <c r="B125">
        <v>0.9085234587129476</v>
      </c>
      <c r="C125">
        <v>1.6330081999693269</v>
      </c>
      <c r="D125">
        <v>9.9637924528777191E-2</v>
      </c>
      <c r="E125">
        <v>0.1830752723927139</v>
      </c>
      <c r="F125">
        <v>0.84166844896095283</v>
      </c>
      <c r="K125">
        <f t="shared" si="7"/>
        <v>1.4759999285870694E-3</v>
      </c>
      <c r="L125">
        <f t="shared" si="8"/>
        <v>2.4128534046702526E-3</v>
      </c>
      <c r="M125">
        <f t="shared" si="9"/>
        <v>6.2892246678638514E-3</v>
      </c>
      <c r="N125">
        <f t="shared" si="10"/>
        <v>5.4690355118118227E-2</v>
      </c>
      <c r="X125">
        <f t="shared" si="11"/>
        <v>1.2092976919221537E-3</v>
      </c>
    </row>
    <row r="126" spans="1:24">
      <c r="A126">
        <v>116</v>
      </c>
      <c r="B126">
        <v>-0.69116770998239208</v>
      </c>
      <c r="C126">
        <v>1.0674287496077959</v>
      </c>
      <c r="D126">
        <v>-1.7295072701191914</v>
      </c>
      <c r="E126">
        <v>1.6356172954905233</v>
      </c>
      <c r="F126">
        <v>0.26889287326535055</v>
      </c>
      <c r="K126">
        <f t="shared" si="7"/>
        <v>7.175236511870668E-4</v>
      </c>
      <c r="L126">
        <f t="shared" si="8"/>
        <v>-3.5260653874800573E-3</v>
      </c>
      <c r="M126">
        <f t="shared" si="9"/>
        <v>-5.644624827473208E-4</v>
      </c>
      <c r="N126">
        <f t="shared" si="10"/>
        <v>-8.023357865862793E-3</v>
      </c>
      <c r="X126">
        <f t="shared" si="11"/>
        <v>4.902867513612815E-4</v>
      </c>
    </row>
    <row r="127" spans="1:24">
      <c r="A127">
        <v>117</v>
      </c>
      <c r="B127">
        <v>-0.7789918609096238</v>
      </c>
      <c r="C127">
        <v>1.3248273833159492</v>
      </c>
      <c r="D127">
        <v>-1.137731087342094</v>
      </c>
      <c r="E127">
        <v>-1.1917082318758334</v>
      </c>
      <c r="F127">
        <v>1.5985351703457606</v>
      </c>
      <c r="K127">
        <f t="shared" si="7"/>
        <v>8.5074589643989885E-4</v>
      </c>
      <c r="L127">
        <f t="shared" si="8"/>
        <v>-2.653194863738521E-3</v>
      </c>
      <c r="M127">
        <f t="shared" si="9"/>
        <v>-4.9688905060155221E-3</v>
      </c>
      <c r="N127">
        <f t="shared" si="10"/>
        <v>2.7824844182442188E-2</v>
      </c>
      <c r="X127">
        <f t="shared" si="11"/>
        <v>7.7206653788876854E-4</v>
      </c>
    </row>
    <row r="128" spans="1:24">
      <c r="A128">
        <v>118</v>
      </c>
      <c r="B128">
        <v>-0.1164468439344141</v>
      </c>
      <c r="C128">
        <v>1.6106510528294398</v>
      </c>
      <c r="D128">
        <v>-0.3211984628714335</v>
      </c>
      <c r="E128">
        <v>-0.6101469583348802</v>
      </c>
      <c r="F128">
        <v>2.0699309009735374</v>
      </c>
      <c r="K128">
        <f t="shared" si="7"/>
        <v>1.1961515323563954E-3</v>
      </c>
      <c r="L128">
        <f t="shared" si="8"/>
        <v>-9.1357240415130755E-5</v>
      </c>
      <c r="M128">
        <f t="shared" si="9"/>
        <v>-4.9085834577713549E-4</v>
      </c>
      <c r="N128">
        <f t="shared" si="10"/>
        <v>6.0558893976125669E-2</v>
      </c>
      <c r="X128">
        <f t="shared" si="11"/>
        <v>1.022880331719669E-3</v>
      </c>
    </row>
    <row r="129" spans="1:24">
      <c r="A129">
        <v>119</v>
      </c>
      <c r="B129">
        <v>0.57726917063577721</v>
      </c>
      <c r="C129">
        <v>-5.8847348219158976E-2</v>
      </c>
      <c r="D129">
        <v>-2.1397150374104206E-2</v>
      </c>
      <c r="E129">
        <v>-0.99968021187159417</v>
      </c>
      <c r="F129">
        <v>0.48740900985447733</v>
      </c>
      <c r="K129">
        <f t="shared" si="7"/>
        <v>3.6430462102544865E-4</v>
      </c>
      <c r="L129">
        <f t="shared" si="8"/>
        <v>1.6294652482658407E-3</v>
      </c>
      <c r="M129">
        <f t="shared" si="9"/>
        <v>2.8143529715635479E-3</v>
      </c>
      <c r="N129">
        <f t="shared" si="10"/>
        <v>3.4901278371985138E-2</v>
      </c>
      <c r="X129">
        <f t="shared" si="11"/>
        <v>2.6573829913918864E-4</v>
      </c>
    </row>
    <row r="130" spans="1:24">
      <c r="A130">
        <v>120</v>
      </c>
      <c r="B130">
        <v>-0.16721850656069459</v>
      </c>
      <c r="C130">
        <v>-1.1525964367850765E-2</v>
      </c>
      <c r="D130">
        <v>-1.3970025288931163</v>
      </c>
      <c r="E130">
        <v>-0.59263215385981349</v>
      </c>
      <c r="F130">
        <v>-2.1086705261671246</v>
      </c>
      <c r="K130">
        <f t="shared" si="7"/>
        <v>1.99568113038692E-4</v>
      </c>
      <c r="L130">
        <f t="shared" si="8"/>
        <v>-2.0426436410073321E-3</v>
      </c>
      <c r="M130">
        <f t="shared" si="9"/>
        <v>-7.4799423839985897E-4</v>
      </c>
      <c r="N130">
        <f t="shared" si="10"/>
        <v>-6.1532590617889502E-2</v>
      </c>
      <c r="X130">
        <f t="shared" si="11"/>
        <v>2.3589634523438018E-4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Guzzetti</dc:creator>
  <cp:lastModifiedBy>Rory 97</cp:lastModifiedBy>
  <dcterms:created xsi:type="dcterms:W3CDTF">2019-09-19T08:04:35Z</dcterms:created>
  <dcterms:modified xsi:type="dcterms:W3CDTF">2019-09-21T15:34:07Z</dcterms:modified>
</cp:coreProperties>
</file>