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a\Documents\GitHub\Plasma-PSU\Plasma-PSU_PCB-A_Power-Controller\"/>
    </mc:Choice>
  </mc:AlternateContent>
  <bookViews>
    <workbookView xWindow="0" yWindow="0" windowWidth="28800" windowHeight="139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15" i="1"/>
  <c r="B22" i="1"/>
  <c r="B14" i="1"/>
  <c r="B18" i="1"/>
  <c r="B17" i="1"/>
  <c r="B12" i="1"/>
  <c r="B11" i="1"/>
  <c r="B6" i="1"/>
  <c r="B9" i="1" s="1"/>
  <c r="B5" i="1"/>
  <c r="B8" i="1" s="1"/>
</calcChain>
</file>

<file path=xl/sharedStrings.xml><?xml version="1.0" encoding="utf-8"?>
<sst xmlns="http://schemas.openxmlformats.org/spreadsheetml/2006/main" count="23" uniqueCount="21">
  <si>
    <t>Hz</t>
  </si>
  <si>
    <t>IL=IN=I0/[(1-D)xnest]</t>
  </si>
  <si>
    <t>IL=IN=Io*Vo/(Vin*nest)</t>
  </si>
  <si>
    <t>nest</t>
  </si>
  <si>
    <t>Dmax</t>
  </si>
  <si>
    <t>Dnom</t>
  </si>
  <si>
    <t>max</t>
  </si>
  <si>
    <t>avg</t>
  </si>
  <si>
    <t>Io,max</t>
  </si>
  <si>
    <t>Io,avg</t>
  </si>
  <si>
    <t>.=Dmax*(Vin,min)/dI/f</t>
  </si>
  <si>
    <t>f</t>
  </si>
  <si>
    <t>Lmin2</t>
  </si>
  <si>
    <t>Lmin1</t>
  </si>
  <si>
    <t>.=Dmin*(Vin,min)/2/Iin,min/f</t>
  </si>
  <si>
    <t>MIN 2µH</t>
  </si>
  <si>
    <t>.=Iin,max + dI/2</t>
  </si>
  <si>
    <t>dI_L_pp,max</t>
  </si>
  <si>
    <t>dI_L_pp,avg</t>
  </si>
  <si>
    <t>I_L-pk,max</t>
  </si>
  <si>
    <t>I_L-pk,min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</si>
</sst>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A23" sqref="A23"/>
    </sheetView>
  </sheetViews>
  <sheetFormatPr baseColWidth="10" defaultRowHeight="14.5" x14ac:dyDescent="0.35"/>
  <cols>
    <col min="1" max="1" width="20.1796875" bestFit="1" customWidth="1"/>
    <col min="2" max="3" width="11.81640625" bestFit="1" customWidth="1"/>
  </cols>
  <sheetData>
    <row r="2" spans="1:6" x14ac:dyDescent="0.35">
      <c r="A2" t="s">
        <v>3</v>
      </c>
      <c r="B2">
        <v>0.9</v>
      </c>
    </row>
    <row r="3" spans="1:6" x14ac:dyDescent="0.35">
      <c r="A3" t="s">
        <v>8</v>
      </c>
      <c r="B3">
        <v>20</v>
      </c>
    </row>
    <row r="4" spans="1:6" x14ac:dyDescent="0.35">
      <c r="A4" t="s">
        <v>9</v>
      </c>
      <c r="B4">
        <v>12</v>
      </c>
      <c r="F4" s="1"/>
    </row>
    <row r="5" spans="1:6" x14ac:dyDescent="0.35">
      <c r="A5" t="s">
        <v>4</v>
      </c>
      <c r="B5">
        <f>(36-12)/36/B2</f>
        <v>0.7407407407407407</v>
      </c>
    </row>
    <row r="6" spans="1:6" x14ac:dyDescent="0.35">
      <c r="A6" t="s">
        <v>5</v>
      </c>
      <c r="B6">
        <f>(24-12)/24/B2</f>
        <v>0.55555555555555558</v>
      </c>
      <c r="C6" s="1"/>
      <c r="F6" s="1"/>
    </row>
    <row r="7" spans="1:6" x14ac:dyDescent="0.35">
      <c r="A7" t="s">
        <v>1</v>
      </c>
    </row>
    <row r="8" spans="1:6" x14ac:dyDescent="0.35">
      <c r="A8" t="s">
        <v>6</v>
      </c>
      <c r="B8">
        <f>B3/(1-B5)/B2</f>
        <v>85.714285714285694</v>
      </c>
      <c r="C8" s="1"/>
      <c r="F8" s="1"/>
    </row>
    <row r="9" spans="1:6" x14ac:dyDescent="0.35">
      <c r="A9" t="s">
        <v>7</v>
      </c>
      <c r="B9">
        <f>B4/(1-B6)/B2</f>
        <v>30</v>
      </c>
    </row>
    <row r="10" spans="1:6" x14ac:dyDescent="0.35">
      <c r="A10" t="s">
        <v>2</v>
      </c>
    </row>
    <row r="11" spans="1:6" x14ac:dyDescent="0.35">
      <c r="A11" t="s">
        <v>6</v>
      </c>
      <c r="B11">
        <f>B3*36/12/B2</f>
        <v>66.666666666666671</v>
      </c>
    </row>
    <row r="12" spans="1:6" x14ac:dyDescent="0.35">
      <c r="A12" t="s">
        <v>7</v>
      </c>
      <c r="B12">
        <f>B4*24/12/B2</f>
        <v>26.666666666666664</v>
      </c>
    </row>
    <row r="13" spans="1:6" x14ac:dyDescent="0.35">
      <c r="A13" t="s">
        <v>11</v>
      </c>
      <c r="B13">
        <v>350000</v>
      </c>
      <c r="C13" t="s">
        <v>0</v>
      </c>
    </row>
    <row r="14" spans="1:6" x14ac:dyDescent="0.35">
      <c r="A14" t="s">
        <v>17</v>
      </c>
      <c r="B14">
        <f>B8*0.4</f>
        <v>34.285714285714278</v>
      </c>
    </row>
    <row r="15" spans="1:6" x14ac:dyDescent="0.35">
      <c r="A15" t="s">
        <v>18</v>
      </c>
      <c r="B15">
        <f>B9*0.4</f>
        <v>12</v>
      </c>
    </row>
    <row r="17" spans="1:3" x14ac:dyDescent="0.35">
      <c r="A17" t="s">
        <v>13</v>
      </c>
      <c r="B17">
        <f>B5*12/B14/B13</f>
        <v>7.4074074074074104E-7</v>
      </c>
      <c r="C17" t="s">
        <v>10</v>
      </c>
    </row>
    <row r="18" spans="1:3" x14ac:dyDescent="0.35">
      <c r="A18" t="s">
        <v>12</v>
      </c>
      <c r="B18">
        <f>B6*12/2/5/B13</f>
        <v>1.9047619047619049E-6</v>
      </c>
      <c r="C18" t="s">
        <v>14</v>
      </c>
    </row>
    <row r="20" spans="1:3" x14ac:dyDescent="0.35">
      <c r="B20" t="s">
        <v>15</v>
      </c>
    </row>
    <row r="22" spans="1:3" x14ac:dyDescent="0.35">
      <c r="A22" t="s">
        <v>19</v>
      </c>
      <c r="B22">
        <f>B11+(B14/2)</f>
        <v>83.80952380952381</v>
      </c>
      <c r="C22" t="s">
        <v>16</v>
      </c>
    </row>
    <row r="23" spans="1:3" x14ac:dyDescent="0.35">
      <c r="A23" t="s">
        <v>20</v>
      </c>
      <c r="B23">
        <f>B12+(B15/2)</f>
        <v>32.666666666666664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Clausthal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Dahle</dc:creator>
  <cp:lastModifiedBy>Sebastian Dahle</cp:lastModifiedBy>
  <dcterms:created xsi:type="dcterms:W3CDTF">2020-04-16T09:34:10Z</dcterms:created>
  <dcterms:modified xsi:type="dcterms:W3CDTF">2020-04-16T11:31:28Z</dcterms:modified>
</cp:coreProperties>
</file>