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udk-my.sharepoint.com/personal/lh14io_bio_aau_dk/Documents/PhD/gitkraken/HT-downscaled-amplicon-library-protocol/files/"/>
    </mc:Choice>
  </mc:AlternateContent>
  <xr:revisionPtr revIDLastSave="19" documentId="8_{F8246DD1-640C-4D75-9173-AF10C2E41EA0}" xr6:coauthVersionLast="47" xr6:coauthVersionMax="47" xr10:uidLastSave="{76A9B500-C75D-4353-8374-1F4A9A5EE687}"/>
  <bookViews>
    <workbookView xWindow="-120" yWindow="-120" windowWidth="29040" windowHeight="17640" xr2:uid="{00000000-000D-0000-FFFF-FFFF00000000}"/>
  </bookViews>
  <sheets>
    <sheet name="DNAco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10" i="1"/>
  <c r="F11" i="1"/>
  <c r="F15" i="1"/>
  <c r="F18" i="1"/>
  <c r="F19" i="1"/>
  <c r="F23" i="1"/>
  <c r="F26" i="1"/>
  <c r="F27" i="1"/>
  <c r="F31" i="1"/>
  <c r="F34" i="1"/>
  <c r="F35" i="1"/>
  <c r="F39" i="1"/>
  <c r="F42" i="1"/>
  <c r="F43" i="1"/>
  <c r="F47" i="1"/>
  <c r="F50" i="1"/>
  <c r="F51" i="1"/>
  <c r="F55" i="1"/>
  <c r="F58" i="1"/>
  <c r="F59" i="1"/>
  <c r="F63" i="1"/>
  <c r="F66" i="1"/>
  <c r="F67" i="1"/>
  <c r="F71" i="1"/>
  <c r="F74" i="1"/>
  <c r="F75" i="1"/>
  <c r="F79" i="1"/>
  <c r="F82" i="1"/>
  <c r="F83" i="1"/>
  <c r="F87" i="1"/>
  <c r="F90" i="1"/>
  <c r="F91" i="1"/>
  <c r="F95" i="1"/>
  <c r="F5" i="1"/>
  <c r="E6" i="1"/>
  <c r="F6" i="1" s="1"/>
  <c r="E7" i="1"/>
  <c r="E8" i="1"/>
  <c r="F8" i="1" s="1"/>
  <c r="E9" i="1"/>
  <c r="F9" i="1" s="1"/>
  <c r="E10" i="1"/>
  <c r="E11" i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E19" i="1"/>
  <c r="E20" i="1"/>
  <c r="F20" i="1" s="1"/>
  <c r="E21" i="1"/>
  <c r="F21" i="1" s="1"/>
  <c r="E22" i="1"/>
  <c r="F22" i="1" s="1"/>
  <c r="E23" i="1"/>
  <c r="E24" i="1"/>
  <c r="F24" i="1" s="1"/>
  <c r="E25" i="1"/>
  <c r="F25" i="1" s="1"/>
  <c r="E26" i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E35" i="1"/>
  <c r="E36" i="1"/>
  <c r="F36" i="1" s="1"/>
  <c r="E37" i="1"/>
  <c r="F37" i="1" s="1"/>
  <c r="E38" i="1"/>
  <c r="F38" i="1" s="1"/>
  <c r="E39" i="1"/>
  <c r="E40" i="1"/>
  <c r="F40" i="1" s="1"/>
  <c r="E41" i="1"/>
  <c r="F41" i="1" s="1"/>
  <c r="E42" i="1"/>
  <c r="E43" i="1"/>
  <c r="E44" i="1"/>
  <c r="F44" i="1" s="1"/>
  <c r="E45" i="1"/>
  <c r="F45" i="1" s="1"/>
  <c r="E46" i="1"/>
  <c r="F46" i="1" s="1"/>
  <c r="E47" i="1"/>
  <c r="E48" i="1"/>
  <c r="F48" i="1" s="1"/>
  <c r="E49" i="1"/>
  <c r="F49" i="1" s="1"/>
  <c r="E50" i="1"/>
  <c r="E51" i="1"/>
  <c r="E52" i="1"/>
  <c r="F52" i="1" s="1"/>
  <c r="E53" i="1"/>
  <c r="F53" i="1" s="1"/>
  <c r="E54" i="1"/>
  <c r="F54" i="1" s="1"/>
  <c r="E55" i="1"/>
  <c r="E56" i="1"/>
  <c r="F56" i="1" s="1"/>
  <c r="E57" i="1"/>
  <c r="F57" i="1" s="1"/>
  <c r="E58" i="1"/>
  <c r="E59" i="1"/>
  <c r="E60" i="1"/>
  <c r="F60" i="1" s="1"/>
  <c r="E61" i="1"/>
  <c r="F61" i="1" s="1"/>
  <c r="E62" i="1"/>
  <c r="F62" i="1" s="1"/>
  <c r="E63" i="1"/>
  <c r="E64" i="1"/>
  <c r="F64" i="1" s="1"/>
  <c r="E65" i="1"/>
  <c r="F65" i="1" s="1"/>
  <c r="E66" i="1"/>
  <c r="E67" i="1"/>
  <c r="E68" i="1"/>
  <c r="F68" i="1" s="1"/>
  <c r="E69" i="1"/>
  <c r="F69" i="1" s="1"/>
  <c r="E70" i="1"/>
  <c r="F70" i="1" s="1"/>
  <c r="E71" i="1"/>
  <c r="E72" i="1"/>
  <c r="F72" i="1" s="1"/>
  <c r="E73" i="1"/>
  <c r="F73" i="1" s="1"/>
  <c r="E74" i="1"/>
  <c r="E75" i="1"/>
  <c r="E76" i="1"/>
  <c r="F76" i="1" s="1"/>
  <c r="E77" i="1"/>
  <c r="F77" i="1" s="1"/>
  <c r="E78" i="1"/>
  <c r="F78" i="1" s="1"/>
  <c r="E79" i="1"/>
  <c r="E80" i="1"/>
  <c r="F80" i="1" s="1"/>
  <c r="E81" i="1"/>
  <c r="F81" i="1" s="1"/>
  <c r="E82" i="1"/>
  <c r="E83" i="1"/>
  <c r="E84" i="1"/>
  <c r="F84" i="1" s="1"/>
  <c r="E85" i="1"/>
  <c r="F85" i="1" s="1"/>
  <c r="E86" i="1"/>
  <c r="F86" i="1" s="1"/>
  <c r="E87" i="1"/>
  <c r="E88" i="1"/>
  <c r="F88" i="1" s="1"/>
  <c r="E89" i="1"/>
  <c r="F89" i="1" s="1"/>
  <c r="E90" i="1"/>
  <c r="E91" i="1"/>
  <c r="E92" i="1"/>
  <c r="F92" i="1" s="1"/>
  <c r="E93" i="1"/>
  <c r="F93" i="1" s="1"/>
  <c r="E94" i="1"/>
  <c r="F94" i="1" s="1"/>
  <c r="E95" i="1"/>
  <c r="E96" i="1"/>
  <c r="F96" i="1" s="1"/>
  <c r="E97" i="1"/>
  <c r="F97" i="1" s="1"/>
  <c r="E98" i="1"/>
  <c r="F98" i="1" s="1"/>
  <c r="E5" i="1"/>
  <c r="G5" i="1" s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5" i="1"/>
  <c r="B6" i="1" l="1"/>
  <c r="B7" i="1" s="1"/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G97" i="1" l="1"/>
  <c r="G98" i="1" l="1"/>
  <c r="G82" i="1" l="1"/>
  <c r="G23" i="1"/>
  <c r="G26" i="1"/>
  <c r="G79" i="1"/>
  <c r="G95" i="1" l="1"/>
  <c r="G56" i="1"/>
  <c r="G9" i="1"/>
  <c r="G60" i="1"/>
  <c r="G53" i="1"/>
  <c r="G83" i="1"/>
  <c r="G48" i="1"/>
  <c r="G12" i="1"/>
  <c r="G81" i="1"/>
  <c r="G52" i="1"/>
  <c r="G41" i="1"/>
  <c r="G73" i="1"/>
  <c r="G72" i="1"/>
  <c r="G40" i="1"/>
  <c r="G19" i="1"/>
  <c r="G86" i="1"/>
  <c r="G25" i="1"/>
  <c r="G76" i="1"/>
  <c r="G29" i="1"/>
  <c r="G61" i="1"/>
  <c r="G91" i="1"/>
  <c r="G64" i="1"/>
  <c r="G32" i="1"/>
  <c r="G13" i="1"/>
  <c r="G18" i="1"/>
  <c r="G68" i="1"/>
  <c r="G33" i="1"/>
  <c r="G49" i="1"/>
  <c r="G65" i="1"/>
  <c r="G96" i="1"/>
  <c r="G17" i="1" l="1"/>
  <c r="G14" i="1"/>
  <c r="G20" i="1"/>
  <c r="G22" i="1"/>
  <c r="G93" i="1"/>
  <c r="G36" i="1"/>
  <c r="G77" i="1"/>
  <c r="G45" i="1"/>
  <c r="G44" i="1"/>
  <c r="G8" i="1"/>
  <c r="G87" i="1"/>
  <c r="G57" i="1"/>
  <c r="G90" i="1"/>
  <c r="G69" i="1"/>
  <c r="G37" i="1"/>
  <c r="G24" i="1"/>
  <c r="G27" i="1"/>
  <c r="G89" i="1"/>
  <c r="G75" i="1"/>
  <c r="G15" i="1"/>
  <c r="G63" i="1"/>
  <c r="G74" i="1"/>
  <c r="G42" i="1"/>
  <c r="G94" i="1"/>
  <c r="G39" i="1"/>
  <c r="G47" i="1"/>
  <c r="G34" i="1"/>
  <c r="G62" i="1"/>
  <c r="G30" i="1"/>
  <c r="G51" i="1"/>
  <c r="G88" i="1"/>
  <c r="G54" i="1"/>
  <c r="G10" i="1"/>
  <c r="G66" i="1"/>
  <c r="G67" i="1"/>
  <c r="G28" i="1"/>
  <c r="G92" i="1"/>
  <c r="G58" i="1"/>
  <c r="G16" i="1"/>
  <c r="G80" i="1"/>
  <c r="G6" i="1"/>
  <c r="G71" i="1"/>
  <c r="G70" i="1"/>
  <c r="G38" i="1"/>
  <c r="G59" i="1"/>
  <c r="G21" i="1"/>
  <c r="G84" i="1"/>
  <c r="G50" i="1"/>
  <c r="G7" i="1"/>
  <c r="G35" i="1"/>
  <c r="G85" i="1"/>
  <c r="G55" i="1"/>
  <c r="G78" i="1"/>
  <c r="G46" i="1"/>
  <c r="G11" i="1"/>
  <c r="G43" i="1"/>
  <c r="G31" i="1"/>
</calcChain>
</file>

<file path=xl/sharedStrings.xml><?xml version="1.0" encoding="utf-8"?>
<sst xmlns="http://schemas.openxmlformats.org/spreadsheetml/2006/main" count="106" uniqueCount="106">
  <si>
    <t>DNA concentration</t>
  </si>
  <si>
    <t>ExtID</t>
  </si>
  <si>
    <t>PlateID</t>
  </si>
  <si>
    <t>WellID</t>
  </si>
  <si>
    <t>ng/µL</t>
  </si>
  <si>
    <t>NFW  [µL]</t>
  </si>
  <si>
    <t>Input [ng]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</si>
  <si>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</si>
  <si>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</si>
  <si>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</si>
  <si>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</si>
  <si>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</si>
  <si>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</si>
  <si>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</si>
  <si>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</si>
  <si>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</si>
  <si>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</si>
  <si>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</si>
  <si>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</si>
  <si>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</si>
  <si>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</si>
  <si>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</si>
  <si>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</si>
  <si>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</si>
  <si>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</si>
  <si>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</si>
  <si>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</si>
  <si>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</si>
  <si>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</si>
  <si>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</si>
  <si>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</si>
  <si>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</si>
  <si>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</si>
  <si>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</si>
  <si>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</si>
  <si>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</si>
  <si>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</si>
  <si>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</si>
  <si>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</si>
  <si>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</si>
  <si>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</si>
  <si>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</si>
  <si>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</si>
  <si>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</si>
  <si>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</si>
  <si>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</si>
  <si>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</si>
  <si>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</si>
  <si>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</si>
  <si>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</si>
  <si>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</si>
  <si>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</si>
  <si>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</si>
  <si>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</si>
  <si>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</si>
  <si>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</si>
  <si>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</si>
  <si>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</si>
  <si>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</si>
  <si>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</si>
  <si>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</si>
  <si>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</si>
  <si>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</si>
  <si>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</si>
  <si>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</si>
  <si>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</si>
  <si>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</si>
  <si>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</si>
  <si>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</si>
  <si>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</si>
  <si>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</si>
  <si>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</si>
  <si>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</si>
  <si>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</si>
  <si>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</si>
  <si>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</si>
  <si>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</si>
  <si>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</si>
  <si>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</si>
  <si>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</si>
  <si>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</si>
  <si>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</si>
  <si>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</si>
  <si>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</si>
  <si>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</si>
  <si>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</si>
  <si>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</si>
  <si>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</si>
  <si>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</si>
  <si>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</si>
  <si>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</si>
  <si>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</si>
  <si>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</si>
  <si>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</si>
  <si>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</si>
  <si>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</si>
  <si>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</si>
  <si>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</si>
  <si>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</si>
  <si>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</si>
  <si>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</si>
  <si>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</si>
  <si>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</si>
  <si>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Ignore</t>
  </si>
  <si>
    <t>PCR1 plate</t>
  </si>
  <si>
    <t>Sample volume to obtain 2 ng input [µL]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</si>
</sst>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00"/>
  <sheetViews>
    <sheetView tabSelected="1" workbookViewId="0">
      <selection activeCell="I6" sqref="I6"/>
    </sheetView>
  </sheetViews>
  <sheetFormatPr defaultRowHeight="15" x14ac:dyDescent="0.25"/>
  <cols>
    <col min="1" max="1" width="30.42578125" bestFit="1" customWidth="1"/>
    <col min="2" max="2" width="30.85546875" bestFit="1" customWidth="1"/>
    <col min="5" max="5" width="21.85546875" bestFit="1" customWidth="1"/>
    <col min="6" max="6" width="9.5703125" bestFit="1" customWidth="1"/>
    <col min="7" max="7" width="9.7109375" bestFit="1" customWidth="1"/>
  </cols>
  <sheetData>
    <row r="1" spans="1:7" s="6" customFormat="1" x14ac:dyDescent="0.25"/>
    <row r="2" spans="1:7" s="6" customFormat="1" x14ac:dyDescent="0.25"/>
    <row r="3" spans="1:7" x14ac:dyDescent="0.25">
      <c r="A3" s="13" t="s">
        <v>0</v>
      </c>
      <c r="B3" s="14"/>
      <c r="C3" s="14"/>
      <c r="D3" s="15"/>
      <c r="E3" s="8"/>
      <c r="F3" s="8"/>
      <c r="G3" s="8"/>
    </row>
    <row r="4" spans="1:7" ht="30" x14ac:dyDescent="0.25">
      <c r="A4" s="1" t="s">
        <v>1</v>
      </c>
      <c r="B4" s="1" t="s">
        <v>2</v>
      </c>
      <c r="C4" s="6" t="s">
        <v>3</v>
      </c>
      <c r="D4" s="1" t="s">
        <v>4</v>
      </c>
      <c r="E4" s="7" t="s">
        <v>105</v>
      </c>
      <c r="F4" s="1" t="s">
        <v>5</v>
      </c>
      <c r="G4" s="1" t="s">
        <v>6</v>
      </c>
    </row>
    <row r="5" spans="1:7" x14ac:dyDescent="0.25">
      <c r="A5" s="2" t="str">
        <f>"EXT"&amp;"-"&amp;C5</f>
        <v>EXT-A1</v>
      </c>
      <c r="B5" s="2" t="s">
        <v>104</v>
      </c>
      <c r="C5" s="2" t="s">
        <v>7</v>
      </c>
      <c r="D5" s="2">
        <v>1.43</v>
      </c>
      <c r="E5" s="10">
        <f>IF((2/D5)&lt;1.5,2/D5,1.5)</f>
        <v>1.3986013986013988</v>
      </c>
      <c r="F5" s="10">
        <f>1.5-E5</f>
        <v>0.10139860139860124</v>
      </c>
      <c r="G5" s="11">
        <f>D5*E5</f>
        <v>2</v>
      </c>
    </row>
    <row r="6" spans="1:7" x14ac:dyDescent="0.25">
      <c r="A6" s="2" t="str">
        <f t="shared" ref="A6:A69" si="0">"EXT"&amp;"-"&amp;C6</f>
        <v>EXT-B1</v>
      </c>
      <c r="B6" s="2" t="str">
        <f>B5</f>
        <v>PCR1 plate</v>
      </c>
      <c r="C6" s="2" t="s">
        <v>8</v>
      </c>
      <c r="D6" s="2">
        <v>21.729988399071924</v>
      </c>
      <c r="E6" s="10">
        <f t="shared" ref="E6:E69" si="1">IF((2/D6)&lt;1.5,2/D6,1.5)</f>
        <v>9.2038705372038718E-2</v>
      </c>
      <c r="F6" s="10">
        <f t="shared" ref="F6:F69" si="2">1.5-E6</f>
        <v>1.4079612946279614</v>
      </c>
      <c r="G6" s="11">
        <f t="shared" ref="G6:G69" si="3">D6*E6</f>
        <v>2</v>
      </c>
    </row>
    <row r="7" spans="1:7" x14ac:dyDescent="0.25">
      <c r="A7" s="2" t="str">
        <f t="shared" si="0"/>
        <v>EXT-C1</v>
      </c>
      <c r="B7" s="2" t="str">
        <f t="shared" ref="B7:B70" si="4">B6</f>
        <v>PCR1 plate</v>
      </c>
      <c r="C7" s="2" t="s">
        <v>9</v>
      </c>
      <c r="D7" s="2">
        <v>92.140371229698388</v>
      </c>
      <c r="E7" s="10">
        <f t="shared" si="1"/>
        <v>2.1706011960969464E-2</v>
      </c>
      <c r="F7" s="10">
        <f t="shared" si="2"/>
        <v>1.4782939880390304</v>
      </c>
      <c r="G7" s="11">
        <f t="shared" si="3"/>
        <v>2</v>
      </c>
    </row>
    <row r="8" spans="1:7" x14ac:dyDescent="0.25">
      <c r="A8" s="2" t="str">
        <f t="shared" si="0"/>
        <v>EXT-D1</v>
      </c>
      <c r="B8" s="2" t="str">
        <f t="shared" si="4"/>
        <v>PCR1 plate</v>
      </c>
      <c r="C8" s="2" t="s">
        <v>10</v>
      </c>
      <c r="D8" s="2">
        <v>62.45407965970611</v>
      </c>
      <c r="E8" s="10">
        <f t="shared" si="1"/>
        <v>3.2023528501218992E-2</v>
      </c>
      <c r="F8" s="10">
        <f t="shared" si="2"/>
        <v>1.4679764714987811</v>
      </c>
      <c r="G8" s="11">
        <f t="shared" si="3"/>
        <v>2</v>
      </c>
    </row>
    <row r="9" spans="1:7" x14ac:dyDescent="0.25">
      <c r="A9" s="2" t="str">
        <f t="shared" si="0"/>
        <v>EXT-E1</v>
      </c>
      <c r="B9" s="2" t="str">
        <f t="shared" si="4"/>
        <v>PCR1 plate</v>
      </c>
      <c r="C9" s="2" t="s">
        <v>11</v>
      </c>
      <c r="D9" s="2">
        <v>120.86475251353441</v>
      </c>
      <c r="E9" s="10">
        <f t="shared" si="1"/>
        <v>1.6547421464136455E-2</v>
      </c>
      <c r="F9" s="10">
        <f t="shared" si="2"/>
        <v>1.4834525785358637</v>
      </c>
      <c r="G9" s="11">
        <f t="shared" si="3"/>
        <v>1.9999999999999998</v>
      </c>
    </row>
    <row r="10" spans="1:7" x14ac:dyDescent="0.25">
      <c r="A10" s="2" t="str">
        <f t="shared" si="0"/>
        <v>EXT-F1</v>
      </c>
      <c r="B10" s="2" t="str">
        <f t="shared" si="4"/>
        <v>PCR1 plate</v>
      </c>
      <c r="C10" s="2" t="s">
        <v>12</v>
      </c>
      <c r="D10" s="2">
        <v>8.2777455529775708</v>
      </c>
      <c r="E10" s="10">
        <f t="shared" si="1"/>
        <v>0.24161167883211682</v>
      </c>
      <c r="F10" s="10">
        <f t="shared" si="2"/>
        <v>1.2583883211678832</v>
      </c>
      <c r="G10" s="11">
        <f t="shared" si="3"/>
        <v>2</v>
      </c>
    </row>
    <row r="11" spans="1:7" x14ac:dyDescent="0.25">
      <c r="A11" s="2" t="str">
        <f t="shared" si="0"/>
        <v>EXT-G1</v>
      </c>
      <c r="B11" s="2" t="str">
        <f t="shared" si="4"/>
        <v>PCR1 plate</v>
      </c>
      <c r="C11" s="2" t="s">
        <v>13</v>
      </c>
      <c r="D11" s="2">
        <v>52.325019334880125</v>
      </c>
      <c r="E11" s="10">
        <f t="shared" si="1"/>
        <v>3.8222632794457277E-2</v>
      </c>
      <c r="F11" s="10">
        <f t="shared" si="2"/>
        <v>1.4617773672055427</v>
      </c>
      <c r="G11" s="11">
        <f t="shared" si="3"/>
        <v>2</v>
      </c>
    </row>
    <row r="12" spans="1:7" x14ac:dyDescent="0.25">
      <c r="A12" s="2" t="str">
        <f t="shared" si="0"/>
        <v>EXT-H1</v>
      </c>
      <c r="B12" s="2" t="str">
        <f t="shared" si="4"/>
        <v>PCR1 plate</v>
      </c>
      <c r="C12" s="2" t="s">
        <v>14</v>
      </c>
      <c r="D12" s="2">
        <v>72.409126063418398</v>
      </c>
      <c r="E12" s="10">
        <f t="shared" si="1"/>
        <v>2.7620827770360484E-2</v>
      </c>
      <c r="F12" s="10">
        <f t="shared" si="2"/>
        <v>1.4723791722296395</v>
      </c>
      <c r="G12" s="11">
        <f t="shared" si="3"/>
        <v>2</v>
      </c>
    </row>
    <row r="13" spans="1:7" x14ac:dyDescent="0.25">
      <c r="A13" s="2" t="str">
        <f t="shared" si="0"/>
        <v>EXT-A2</v>
      </c>
      <c r="B13" s="9" t="str">
        <f t="shared" si="4"/>
        <v>PCR1 plate</v>
      </c>
      <c r="C13" s="4" t="s">
        <v>15</v>
      </c>
      <c r="D13" s="12">
        <v>24.511794276875484</v>
      </c>
      <c r="E13" s="10">
        <f t="shared" si="1"/>
        <v>8.1593374087951087E-2</v>
      </c>
      <c r="F13" s="10">
        <f t="shared" si="2"/>
        <v>1.4184066259120489</v>
      </c>
      <c r="G13" s="11">
        <f t="shared" si="3"/>
        <v>2</v>
      </c>
    </row>
    <row r="14" spans="1:7" x14ac:dyDescent="0.25">
      <c r="A14" s="2" t="str">
        <f t="shared" si="0"/>
        <v>EXT-B2</v>
      </c>
      <c r="B14" s="9" t="str">
        <f t="shared" si="4"/>
        <v>PCR1 plate</v>
      </c>
      <c r="C14" s="4" t="s">
        <v>16</v>
      </c>
      <c r="D14" s="12">
        <v>45.340293890177882</v>
      </c>
      <c r="E14" s="10">
        <f t="shared" si="1"/>
        <v>4.4110874200426441E-2</v>
      </c>
      <c r="F14" s="10">
        <f t="shared" si="2"/>
        <v>1.4558891257995736</v>
      </c>
      <c r="G14" s="11">
        <f t="shared" si="3"/>
        <v>2</v>
      </c>
    </row>
    <row r="15" spans="1:7" x14ac:dyDescent="0.25">
      <c r="A15" s="2" t="str">
        <f t="shared" si="0"/>
        <v>EXT-C2</v>
      </c>
      <c r="B15" s="9" t="str">
        <f t="shared" si="4"/>
        <v>PCR1 plate</v>
      </c>
      <c r="C15" s="4" t="s">
        <v>17</v>
      </c>
      <c r="D15" s="12">
        <v>81.692285382830619</v>
      </c>
      <c r="E15" s="10">
        <f t="shared" si="1"/>
        <v>2.4482115913730364E-2</v>
      </c>
      <c r="F15" s="10">
        <f t="shared" si="2"/>
        <v>1.4755178840862697</v>
      </c>
      <c r="G15" s="11">
        <f t="shared" si="3"/>
        <v>2</v>
      </c>
    </row>
    <row r="16" spans="1:7" x14ac:dyDescent="0.25">
      <c r="A16" s="2" t="str">
        <f t="shared" si="0"/>
        <v>EXT-D2</v>
      </c>
      <c r="B16" s="9" t="str">
        <f t="shared" si="4"/>
        <v>PCR1 plate</v>
      </c>
      <c r="C16" s="4" t="s">
        <v>18</v>
      </c>
      <c r="D16" s="12">
        <v>77.999323279195664</v>
      </c>
      <c r="E16" s="10">
        <f t="shared" si="1"/>
        <v>2.5641248102128717E-2</v>
      </c>
      <c r="F16" s="10">
        <f t="shared" si="2"/>
        <v>1.4743587518978714</v>
      </c>
      <c r="G16" s="11">
        <f t="shared" si="3"/>
        <v>2</v>
      </c>
    </row>
    <row r="17" spans="1:7" x14ac:dyDescent="0.25">
      <c r="A17" s="2" t="str">
        <f t="shared" si="0"/>
        <v>EXT-E2</v>
      </c>
      <c r="B17" s="9" t="str">
        <f t="shared" si="4"/>
        <v>PCR1 plate</v>
      </c>
      <c r="C17" s="4" t="s">
        <v>19</v>
      </c>
      <c r="D17" s="12">
        <v>27.192092034029386</v>
      </c>
      <c r="E17" s="10">
        <f t="shared" si="1"/>
        <v>7.3550795484845805E-2</v>
      </c>
      <c r="F17" s="10">
        <f t="shared" si="2"/>
        <v>1.4264492045151542</v>
      </c>
      <c r="G17" s="11">
        <f t="shared" si="3"/>
        <v>2</v>
      </c>
    </row>
    <row r="18" spans="1:7" x14ac:dyDescent="0.25">
      <c r="A18" s="2" t="str">
        <f t="shared" si="0"/>
        <v>EXT-F2</v>
      </c>
      <c r="B18" s="9" t="str">
        <f t="shared" si="4"/>
        <v>PCR1 plate</v>
      </c>
      <c r="C18" s="4" t="s">
        <v>20</v>
      </c>
      <c r="D18" s="12">
        <v>77.271848414539818</v>
      </c>
      <c r="E18" s="10">
        <f t="shared" si="1"/>
        <v>2.5882647316401854E-2</v>
      </c>
      <c r="F18" s="10">
        <f t="shared" si="2"/>
        <v>1.4741173526835982</v>
      </c>
      <c r="G18" s="11">
        <f t="shared" si="3"/>
        <v>2</v>
      </c>
    </row>
    <row r="19" spans="1:7" x14ac:dyDescent="0.25">
      <c r="A19" s="2" t="str">
        <f t="shared" si="0"/>
        <v>EXT-G2</v>
      </c>
      <c r="B19" s="9" t="str">
        <f t="shared" si="4"/>
        <v>PCR1 plate</v>
      </c>
      <c r="C19" s="4" t="s">
        <v>21</v>
      </c>
      <c r="D19" s="12">
        <v>95.364462490332542</v>
      </c>
      <c r="E19" s="10">
        <f t="shared" si="1"/>
        <v>2.0972172943382841E-2</v>
      </c>
      <c r="F19" s="10">
        <f t="shared" si="2"/>
        <v>1.4790278270566171</v>
      </c>
      <c r="G19" s="11">
        <f t="shared" si="3"/>
        <v>2</v>
      </c>
    </row>
    <row r="20" spans="1:7" x14ac:dyDescent="0.25">
      <c r="A20" s="2" t="str">
        <f t="shared" si="0"/>
        <v>EXT-H2</v>
      </c>
      <c r="B20" s="9" t="str">
        <f t="shared" si="4"/>
        <v>PCR1 plate</v>
      </c>
      <c r="C20" s="4" t="s">
        <v>22</v>
      </c>
      <c r="D20" s="12">
        <v>18.808004640371227</v>
      </c>
      <c r="E20" s="10">
        <f t="shared" si="1"/>
        <v>0.10633770239013109</v>
      </c>
      <c r="F20" s="10">
        <f t="shared" si="2"/>
        <v>1.3936622976098689</v>
      </c>
      <c r="G20" s="11">
        <f t="shared" si="3"/>
        <v>2</v>
      </c>
    </row>
    <row r="21" spans="1:7" x14ac:dyDescent="0.25">
      <c r="A21" s="2" t="str">
        <f t="shared" si="0"/>
        <v>EXT-A3</v>
      </c>
      <c r="B21" s="2" t="str">
        <f t="shared" si="4"/>
        <v>PCR1 plate</v>
      </c>
      <c r="C21" s="2" t="s">
        <v>23</v>
      </c>
      <c r="D21" s="2">
        <v>43.689578499613297</v>
      </c>
      <c r="E21" s="10">
        <f t="shared" si="1"/>
        <v>4.5777507329756051E-2</v>
      </c>
      <c r="F21" s="10">
        <f t="shared" si="2"/>
        <v>1.4542224926702438</v>
      </c>
      <c r="G21" s="11">
        <f t="shared" si="3"/>
        <v>2</v>
      </c>
    </row>
    <row r="22" spans="1:7" x14ac:dyDescent="0.25">
      <c r="A22" s="2" t="str">
        <f t="shared" si="0"/>
        <v>EXT-B3</v>
      </c>
      <c r="B22" s="2" t="str">
        <f t="shared" si="4"/>
        <v>PCR1 plate</v>
      </c>
      <c r="C22" s="2" t="s">
        <v>24</v>
      </c>
      <c r="D22" s="2">
        <v>34.855955143078113</v>
      </c>
      <c r="E22" s="10">
        <f t="shared" si="1"/>
        <v>5.7379004298987658E-2</v>
      </c>
      <c r="F22" s="10">
        <f t="shared" si="2"/>
        <v>1.4426209957010123</v>
      </c>
      <c r="G22" s="11">
        <f t="shared" si="3"/>
        <v>2</v>
      </c>
    </row>
    <row r="23" spans="1:7" x14ac:dyDescent="0.25">
      <c r="A23" s="2" t="str">
        <f t="shared" si="0"/>
        <v>EXT-C3</v>
      </c>
      <c r="B23" s="2" t="str">
        <f t="shared" si="4"/>
        <v>PCR1 plate</v>
      </c>
      <c r="C23" s="2" t="s">
        <v>25</v>
      </c>
      <c r="D23" s="2">
        <v>2.4168600154677155E-2</v>
      </c>
      <c r="E23" s="10">
        <f t="shared" si="1"/>
        <v>1.5</v>
      </c>
      <c r="F23" s="10">
        <f t="shared" si="2"/>
        <v>0</v>
      </c>
      <c r="G23" s="11">
        <f t="shared" si="3"/>
        <v>3.6252900232015731E-2</v>
      </c>
    </row>
    <row r="24" spans="1:7" x14ac:dyDescent="0.25">
      <c r="A24" s="2" t="str">
        <f t="shared" si="0"/>
        <v>EXT-D3</v>
      </c>
      <c r="B24" s="2" t="str">
        <f t="shared" si="4"/>
        <v>PCR1 plate</v>
      </c>
      <c r="C24" s="2" t="s">
        <v>26</v>
      </c>
      <c r="D24" s="2">
        <v>24.543213457076565</v>
      </c>
      <c r="E24" s="10">
        <f t="shared" si="1"/>
        <v>8.1488921713441659E-2</v>
      </c>
      <c r="F24" s="10">
        <f t="shared" si="2"/>
        <v>1.4185110782865584</v>
      </c>
      <c r="G24" s="11">
        <f t="shared" si="3"/>
        <v>2</v>
      </c>
    </row>
    <row r="25" spans="1:7" x14ac:dyDescent="0.25">
      <c r="A25" s="2" t="str">
        <f t="shared" si="0"/>
        <v>EXT-E3</v>
      </c>
      <c r="B25" s="2" t="str">
        <f t="shared" si="4"/>
        <v>PCR1 plate</v>
      </c>
      <c r="C25" s="2" t="s">
        <v>27</v>
      </c>
      <c r="D25" s="2">
        <v>12.799690641918017</v>
      </c>
      <c r="E25" s="10">
        <f t="shared" si="1"/>
        <v>0.15625377643504534</v>
      </c>
      <c r="F25" s="10">
        <f t="shared" si="2"/>
        <v>1.3437462235649547</v>
      </c>
      <c r="G25" s="11">
        <f t="shared" si="3"/>
        <v>2</v>
      </c>
    </row>
    <row r="26" spans="1:7" x14ac:dyDescent="0.25">
      <c r="A26" s="2" t="str">
        <f t="shared" si="0"/>
        <v>EXT-F3</v>
      </c>
      <c r="B26" s="2" t="str">
        <f t="shared" si="4"/>
        <v>PCR1 plate</v>
      </c>
      <c r="C26" s="2" t="s">
        <v>28</v>
      </c>
      <c r="D26" s="2">
        <v>2.1751740139209254E-2</v>
      </c>
      <c r="E26" s="10">
        <f t="shared" si="1"/>
        <v>1.5</v>
      </c>
      <c r="F26" s="10">
        <f t="shared" si="2"/>
        <v>0</v>
      </c>
      <c r="G26" s="11">
        <f t="shared" si="3"/>
        <v>3.2627610208813884E-2</v>
      </c>
    </row>
    <row r="27" spans="1:7" x14ac:dyDescent="0.25">
      <c r="A27" s="2" t="str">
        <f t="shared" si="0"/>
        <v>EXT-G3</v>
      </c>
      <c r="B27" s="2" t="str">
        <f t="shared" si="4"/>
        <v>PCR1 plate</v>
      </c>
      <c r="C27" s="2" t="s">
        <v>29</v>
      </c>
      <c r="D27" s="2">
        <v>32.970804331013149</v>
      </c>
      <c r="E27" s="10">
        <f t="shared" si="1"/>
        <v>6.0659727312710743E-2</v>
      </c>
      <c r="F27" s="10">
        <f t="shared" si="2"/>
        <v>1.4393402726872893</v>
      </c>
      <c r="G27" s="11">
        <f t="shared" si="3"/>
        <v>2</v>
      </c>
    </row>
    <row r="28" spans="1:7" x14ac:dyDescent="0.25">
      <c r="A28" s="2" t="str">
        <f t="shared" si="0"/>
        <v>EXT-H3</v>
      </c>
      <c r="B28" s="2" t="str">
        <f t="shared" si="4"/>
        <v>PCR1 plate</v>
      </c>
      <c r="C28" s="2" t="s">
        <v>30</v>
      </c>
      <c r="D28" s="2">
        <v>48.615139211136892</v>
      </c>
      <c r="E28" s="10">
        <f t="shared" si="1"/>
        <v>4.1139448173005216E-2</v>
      </c>
      <c r="F28" s="10">
        <f t="shared" si="2"/>
        <v>1.4588605518269948</v>
      </c>
      <c r="G28" s="11">
        <f t="shared" si="3"/>
        <v>1.9999999999999998</v>
      </c>
    </row>
    <row r="29" spans="1:7" x14ac:dyDescent="0.25">
      <c r="A29" s="2" t="str">
        <f t="shared" si="0"/>
        <v>EXT-A4</v>
      </c>
      <c r="B29" s="9" t="str">
        <f t="shared" si="4"/>
        <v>PCR1 plate</v>
      </c>
      <c r="C29" s="4" t="s">
        <v>31</v>
      </c>
      <c r="D29" s="12">
        <v>60.228151585460168</v>
      </c>
      <c r="E29" s="10">
        <f t="shared" si="1"/>
        <v>3.3207062600321031E-2</v>
      </c>
      <c r="F29" s="10">
        <f t="shared" si="2"/>
        <v>1.4667929373996789</v>
      </c>
      <c r="G29" s="11">
        <f t="shared" si="3"/>
        <v>2</v>
      </c>
    </row>
    <row r="30" spans="1:7" x14ac:dyDescent="0.25">
      <c r="A30" s="2" t="str">
        <f t="shared" si="0"/>
        <v>EXT-B4</v>
      </c>
      <c r="B30" s="9" t="str">
        <f t="shared" si="4"/>
        <v>PCR1 plate</v>
      </c>
      <c r="C30" s="4" t="s">
        <v>32</v>
      </c>
      <c r="D30" s="12">
        <v>21.638147718484145</v>
      </c>
      <c r="E30" s="10">
        <f t="shared" si="1"/>
        <v>9.2429353289400204E-2</v>
      </c>
      <c r="F30" s="10">
        <f t="shared" si="2"/>
        <v>1.4075706467105997</v>
      </c>
      <c r="G30" s="11">
        <f t="shared" si="3"/>
        <v>2</v>
      </c>
    </row>
    <row r="31" spans="1:7" x14ac:dyDescent="0.25">
      <c r="A31" s="2" t="str">
        <f t="shared" si="0"/>
        <v>EXT-C4</v>
      </c>
      <c r="B31" s="9" t="str">
        <f t="shared" si="4"/>
        <v>PCR1 plate</v>
      </c>
      <c r="C31" s="4" t="s">
        <v>33</v>
      </c>
      <c r="D31" s="12">
        <v>157.31341840680588</v>
      </c>
      <c r="E31" s="10">
        <f t="shared" si="1"/>
        <v>1.2713473651866645E-2</v>
      </c>
      <c r="F31" s="10">
        <f t="shared" si="2"/>
        <v>1.4872865263481334</v>
      </c>
      <c r="G31" s="11">
        <f t="shared" si="3"/>
        <v>1.9999999999999998</v>
      </c>
    </row>
    <row r="32" spans="1:7" x14ac:dyDescent="0.25">
      <c r="A32" s="2" t="str">
        <f t="shared" si="0"/>
        <v>EXT-D4</v>
      </c>
      <c r="B32" s="9" t="str">
        <f t="shared" si="4"/>
        <v>PCR1 plate</v>
      </c>
      <c r="C32" s="4" t="s">
        <v>34</v>
      </c>
      <c r="D32" s="12">
        <v>3.905645784996131</v>
      </c>
      <c r="E32" s="10">
        <f t="shared" si="1"/>
        <v>0.51207920792079231</v>
      </c>
      <c r="F32" s="10">
        <f t="shared" si="2"/>
        <v>0.98792079207920769</v>
      </c>
      <c r="G32" s="11">
        <f t="shared" si="3"/>
        <v>1.9999999999999998</v>
      </c>
    </row>
    <row r="33" spans="1:7" x14ac:dyDescent="0.25">
      <c r="A33" s="2" t="str">
        <f t="shared" si="0"/>
        <v>EXT-E4</v>
      </c>
      <c r="B33" s="9" t="str">
        <f t="shared" si="4"/>
        <v>PCR1 plate</v>
      </c>
      <c r="C33" s="4" t="s">
        <v>35</v>
      </c>
      <c r="D33" s="12">
        <v>74.262857695282293</v>
      </c>
      <c r="E33" s="10">
        <f t="shared" si="1"/>
        <v>2.6931363296123927E-2</v>
      </c>
      <c r="F33" s="10">
        <f t="shared" si="2"/>
        <v>1.4730686367038761</v>
      </c>
      <c r="G33" s="11">
        <f t="shared" si="3"/>
        <v>1.9999999999999998</v>
      </c>
    </row>
    <row r="34" spans="1:7" x14ac:dyDescent="0.25">
      <c r="A34" s="2" t="str">
        <f t="shared" si="0"/>
        <v>EXT-F4</v>
      </c>
      <c r="B34" s="9" t="str">
        <f t="shared" si="4"/>
        <v>PCR1 plate</v>
      </c>
      <c r="C34" s="4" t="s">
        <v>36</v>
      </c>
      <c r="D34" s="12">
        <v>77.769721577726216</v>
      </c>
      <c r="E34" s="10">
        <f t="shared" si="1"/>
        <v>2.5716949468581017E-2</v>
      </c>
      <c r="F34" s="10">
        <f t="shared" si="2"/>
        <v>1.4742830505314191</v>
      </c>
      <c r="G34" s="11">
        <f t="shared" si="3"/>
        <v>1.9999999999999998</v>
      </c>
    </row>
    <row r="35" spans="1:7" x14ac:dyDescent="0.25">
      <c r="A35" s="2" t="str">
        <f t="shared" si="0"/>
        <v>EXT-G4</v>
      </c>
      <c r="B35" s="9" t="str">
        <f t="shared" si="4"/>
        <v>PCR1 plate</v>
      </c>
      <c r="C35" s="4" t="s">
        <v>37</v>
      </c>
      <c r="D35" s="12">
        <v>55.839133797370451</v>
      </c>
      <c r="E35" s="10">
        <f t="shared" si="1"/>
        <v>3.5817174515235459E-2</v>
      </c>
      <c r="F35" s="10">
        <f t="shared" si="2"/>
        <v>1.4641828254847646</v>
      </c>
      <c r="G35" s="11">
        <f t="shared" si="3"/>
        <v>2</v>
      </c>
    </row>
    <row r="36" spans="1:7" x14ac:dyDescent="0.25">
      <c r="A36" s="2" t="str">
        <f t="shared" si="0"/>
        <v>EXT-H4</v>
      </c>
      <c r="B36" s="9" t="str">
        <f t="shared" si="4"/>
        <v>PCR1 plate</v>
      </c>
      <c r="C36" s="4" t="s">
        <v>38</v>
      </c>
      <c r="D36" s="12">
        <v>72.921500386697602</v>
      </c>
      <c r="E36" s="10">
        <f t="shared" si="1"/>
        <v>2.7426753281187856E-2</v>
      </c>
      <c r="F36" s="10">
        <f t="shared" si="2"/>
        <v>1.4725732467188122</v>
      </c>
      <c r="G36" s="11">
        <f t="shared" si="3"/>
        <v>2</v>
      </c>
    </row>
    <row r="37" spans="1:7" x14ac:dyDescent="0.25">
      <c r="A37" s="2" t="str">
        <f t="shared" si="0"/>
        <v>EXT-A5</v>
      </c>
      <c r="B37" s="2" t="str">
        <f t="shared" si="4"/>
        <v>PCR1 plate</v>
      </c>
      <c r="C37" s="2" t="s">
        <v>39</v>
      </c>
      <c r="D37" s="2">
        <v>108.46626063418405</v>
      </c>
      <c r="E37" s="10">
        <f t="shared" si="1"/>
        <v>1.843891352302859E-2</v>
      </c>
      <c r="F37" s="10">
        <f t="shared" si="2"/>
        <v>1.4815610864769715</v>
      </c>
      <c r="G37" s="11">
        <f t="shared" si="3"/>
        <v>2</v>
      </c>
    </row>
    <row r="38" spans="1:7" x14ac:dyDescent="0.25">
      <c r="A38" s="2" t="str">
        <f t="shared" si="0"/>
        <v>EXT-B5</v>
      </c>
      <c r="B38" s="2" t="str">
        <f t="shared" si="4"/>
        <v>PCR1 plate</v>
      </c>
      <c r="C38" s="2" t="s">
        <v>40</v>
      </c>
      <c r="D38" s="6">
        <v>132.38469575600777</v>
      </c>
      <c r="E38" s="10">
        <f t="shared" si="1"/>
        <v>1.5107486470234514E-2</v>
      </c>
      <c r="F38" s="10">
        <f t="shared" si="2"/>
        <v>1.4848925135297655</v>
      </c>
      <c r="G38" s="11">
        <f t="shared" si="3"/>
        <v>2</v>
      </c>
    </row>
    <row r="39" spans="1:7" x14ac:dyDescent="0.25">
      <c r="A39" s="2" t="str">
        <f t="shared" si="0"/>
        <v>EXT-C5</v>
      </c>
      <c r="B39" s="2" t="str">
        <f t="shared" si="4"/>
        <v>PCR1 plate</v>
      </c>
      <c r="C39" s="2" t="s">
        <v>41</v>
      </c>
      <c r="D39" s="2">
        <v>67.183874709976806</v>
      </c>
      <c r="E39" s="10">
        <f t="shared" si="1"/>
        <v>2.9769048132959202E-2</v>
      </c>
      <c r="F39" s="10">
        <f t="shared" si="2"/>
        <v>1.4702309518670409</v>
      </c>
      <c r="G39" s="11">
        <f t="shared" si="3"/>
        <v>2</v>
      </c>
    </row>
    <row r="40" spans="1:7" x14ac:dyDescent="0.25">
      <c r="A40" s="2" t="str">
        <f t="shared" si="0"/>
        <v>EXT-D5</v>
      </c>
      <c r="B40" s="2" t="str">
        <f t="shared" si="4"/>
        <v>PCR1 plate</v>
      </c>
      <c r="C40" s="2" t="s">
        <v>42</v>
      </c>
      <c r="D40" s="2">
        <v>48.400038669760249</v>
      </c>
      <c r="E40" s="10">
        <f t="shared" si="1"/>
        <v>4.1322281034654948E-2</v>
      </c>
      <c r="F40" s="10">
        <f t="shared" si="2"/>
        <v>1.458677718965345</v>
      </c>
      <c r="G40" s="11">
        <f t="shared" si="3"/>
        <v>2</v>
      </c>
    </row>
    <row r="41" spans="1:7" x14ac:dyDescent="0.25">
      <c r="A41" s="2" t="str">
        <f t="shared" si="0"/>
        <v>EXT-E5</v>
      </c>
      <c r="B41" s="2" t="str">
        <f t="shared" si="4"/>
        <v>PCR1 plate</v>
      </c>
      <c r="C41" s="2" t="s">
        <v>43</v>
      </c>
      <c r="D41" s="2">
        <v>81.967807424593957</v>
      </c>
      <c r="E41" s="10">
        <f t="shared" si="1"/>
        <v>2.4399823087129593E-2</v>
      </c>
      <c r="F41" s="10">
        <f t="shared" si="2"/>
        <v>1.4756001769128704</v>
      </c>
      <c r="G41" s="11">
        <f t="shared" si="3"/>
        <v>2</v>
      </c>
    </row>
    <row r="42" spans="1:7" x14ac:dyDescent="0.25">
      <c r="A42" s="2" t="str">
        <f t="shared" si="0"/>
        <v>EXT-F5</v>
      </c>
      <c r="B42" s="2" t="str">
        <f t="shared" si="4"/>
        <v>PCR1 plate</v>
      </c>
      <c r="C42" s="2" t="s">
        <v>44</v>
      </c>
      <c r="D42" s="2">
        <v>58.052977571539053</v>
      </c>
      <c r="E42" s="10">
        <f t="shared" si="1"/>
        <v>3.4451290591174022E-2</v>
      </c>
      <c r="F42" s="10">
        <f t="shared" si="2"/>
        <v>1.465548709408826</v>
      </c>
      <c r="G42" s="11">
        <f t="shared" si="3"/>
        <v>2</v>
      </c>
    </row>
    <row r="43" spans="1:7" x14ac:dyDescent="0.25">
      <c r="A43" s="2" t="str">
        <f t="shared" si="0"/>
        <v>EXT-G5</v>
      </c>
      <c r="B43" s="2" t="str">
        <f t="shared" si="4"/>
        <v>PCR1 plate</v>
      </c>
      <c r="C43" s="2" t="s">
        <v>45</v>
      </c>
      <c r="D43" s="2">
        <v>45.267788089713846</v>
      </c>
      <c r="E43" s="10">
        <f t="shared" si="1"/>
        <v>4.4181526962092897E-2</v>
      </c>
      <c r="F43" s="10">
        <f t="shared" si="2"/>
        <v>1.4558184730379071</v>
      </c>
      <c r="G43" s="11">
        <f t="shared" si="3"/>
        <v>2</v>
      </c>
    </row>
    <row r="44" spans="1:7" x14ac:dyDescent="0.25">
      <c r="A44" s="2" t="str">
        <f t="shared" si="0"/>
        <v>EXT-H5</v>
      </c>
      <c r="B44" s="2" t="str">
        <f t="shared" si="4"/>
        <v>PCR1 plate</v>
      </c>
      <c r="C44" s="2" t="s">
        <v>46</v>
      </c>
      <c r="D44" s="2">
        <v>32.700116009280741</v>
      </c>
      <c r="E44" s="10">
        <f t="shared" si="1"/>
        <v>6.1161862527716188E-2</v>
      </c>
      <c r="F44" s="10">
        <f t="shared" si="2"/>
        <v>1.4388381374722838</v>
      </c>
      <c r="G44" s="11">
        <f t="shared" si="3"/>
        <v>2</v>
      </c>
    </row>
    <row r="45" spans="1:7" x14ac:dyDescent="0.25">
      <c r="A45" s="2" t="str">
        <f t="shared" si="0"/>
        <v>EXT-A6</v>
      </c>
      <c r="B45" s="9" t="str">
        <f t="shared" si="4"/>
        <v>PCR1 plate</v>
      </c>
      <c r="C45" s="4" t="s">
        <v>47</v>
      </c>
      <c r="D45" s="12">
        <v>68.114365815931933</v>
      </c>
      <c r="E45" s="10">
        <f t="shared" si="1"/>
        <v>2.936238157754675E-2</v>
      </c>
      <c r="F45" s="10">
        <f t="shared" si="2"/>
        <v>1.4706376184224532</v>
      </c>
      <c r="G45" s="11">
        <f t="shared" si="3"/>
        <v>1.9999999999999998</v>
      </c>
    </row>
    <row r="46" spans="1:7" x14ac:dyDescent="0.25">
      <c r="A46" s="2" t="str">
        <f t="shared" si="0"/>
        <v>EXT-B6</v>
      </c>
      <c r="B46" s="9" t="str">
        <f t="shared" si="4"/>
        <v>PCR1 plate</v>
      </c>
      <c r="C46" s="4" t="s">
        <v>48</v>
      </c>
      <c r="D46" s="12">
        <v>23.131767208043307</v>
      </c>
      <c r="E46" s="10">
        <f t="shared" si="1"/>
        <v>8.6461184829171464E-2</v>
      </c>
      <c r="F46" s="10">
        <f t="shared" si="2"/>
        <v>1.4135388151708286</v>
      </c>
      <c r="G46" s="11">
        <f t="shared" si="3"/>
        <v>2</v>
      </c>
    </row>
    <row r="47" spans="1:7" x14ac:dyDescent="0.25">
      <c r="A47" s="2" t="str">
        <f t="shared" si="0"/>
        <v>EXT-C6</v>
      </c>
      <c r="B47" s="9" t="str">
        <f t="shared" si="4"/>
        <v>PCR1 plate</v>
      </c>
      <c r="C47" s="4" t="s">
        <v>49</v>
      </c>
      <c r="D47" s="12">
        <v>68.568735498839899</v>
      </c>
      <c r="E47" s="10">
        <f t="shared" si="1"/>
        <v>2.916781220260125E-2</v>
      </c>
      <c r="F47" s="10">
        <f t="shared" si="2"/>
        <v>1.4708321877973987</v>
      </c>
      <c r="G47" s="11">
        <f t="shared" si="3"/>
        <v>2</v>
      </c>
    </row>
    <row r="48" spans="1:7" x14ac:dyDescent="0.25">
      <c r="A48" s="2" t="str">
        <f t="shared" si="0"/>
        <v>EXT-D6</v>
      </c>
      <c r="B48" s="9" t="str">
        <f t="shared" si="4"/>
        <v>PCR1 plate</v>
      </c>
      <c r="C48" s="4" t="s">
        <v>50</v>
      </c>
      <c r="D48" s="12">
        <v>24.86948955916473</v>
      </c>
      <c r="E48" s="10">
        <f t="shared" si="1"/>
        <v>8.0419825072886308E-2</v>
      </c>
      <c r="F48" s="10">
        <f t="shared" si="2"/>
        <v>1.4195801749271137</v>
      </c>
      <c r="G48" s="11">
        <f t="shared" si="3"/>
        <v>2</v>
      </c>
    </row>
    <row r="49" spans="1:7" x14ac:dyDescent="0.25">
      <c r="A49" s="2" t="str">
        <f t="shared" si="0"/>
        <v>EXT-E6</v>
      </c>
      <c r="B49" s="9" t="str">
        <f t="shared" si="4"/>
        <v>PCR1 plate</v>
      </c>
      <c r="C49" s="4" t="s">
        <v>51</v>
      </c>
      <c r="D49" s="12">
        <v>9.0318058778035564</v>
      </c>
      <c r="E49" s="10">
        <f t="shared" si="1"/>
        <v>0.22143965747926148</v>
      </c>
      <c r="F49" s="10">
        <f t="shared" si="2"/>
        <v>1.2785603425207386</v>
      </c>
      <c r="G49" s="11">
        <f t="shared" si="3"/>
        <v>2</v>
      </c>
    </row>
    <row r="50" spans="1:7" x14ac:dyDescent="0.25">
      <c r="A50" s="2" t="str">
        <f t="shared" si="0"/>
        <v>EXT-F6</v>
      </c>
      <c r="B50" s="9" t="str">
        <f t="shared" si="4"/>
        <v>PCR1 plate</v>
      </c>
      <c r="C50" s="4" t="s">
        <v>52</v>
      </c>
      <c r="D50" s="12">
        <v>18.764501160092806</v>
      </c>
      <c r="E50" s="10">
        <f t="shared" si="1"/>
        <v>0.10658423493044823</v>
      </c>
      <c r="F50" s="10">
        <f t="shared" si="2"/>
        <v>1.3934157650695518</v>
      </c>
      <c r="G50" s="11">
        <f t="shared" si="3"/>
        <v>2</v>
      </c>
    </row>
    <row r="51" spans="1:7" x14ac:dyDescent="0.25">
      <c r="A51" s="2" t="str">
        <f t="shared" si="0"/>
        <v>EXT-G6</v>
      </c>
      <c r="B51" s="9" t="str">
        <f t="shared" si="4"/>
        <v>PCR1 plate</v>
      </c>
      <c r="C51" s="4" t="s">
        <v>53</v>
      </c>
      <c r="D51" s="12">
        <v>94.893174787316326</v>
      </c>
      <c r="E51" s="10">
        <f t="shared" si="1"/>
        <v>2.1076331406158468E-2</v>
      </c>
      <c r="F51" s="10">
        <f t="shared" si="2"/>
        <v>1.4789236685938416</v>
      </c>
      <c r="G51" s="11">
        <f t="shared" si="3"/>
        <v>2</v>
      </c>
    </row>
    <row r="52" spans="1:7" x14ac:dyDescent="0.25">
      <c r="A52" s="2" t="str">
        <f t="shared" si="0"/>
        <v>EXT-H6</v>
      </c>
      <c r="B52" s="9" t="str">
        <f t="shared" si="4"/>
        <v>PCR1 plate</v>
      </c>
      <c r="C52" s="4" t="s">
        <v>54</v>
      </c>
      <c r="D52" s="12">
        <v>114.30781129156998</v>
      </c>
      <c r="E52" s="10">
        <f t="shared" si="1"/>
        <v>1.7496617050067661E-2</v>
      </c>
      <c r="F52" s="10">
        <f t="shared" si="2"/>
        <v>1.4825033829499323</v>
      </c>
      <c r="G52" s="11">
        <f t="shared" si="3"/>
        <v>2</v>
      </c>
    </row>
    <row r="53" spans="1:7" x14ac:dyDescent="0.25">
      <c r="A53" s="2" t="str">
        <f t="shared" si="0"/>
        <v>EXT-A7</v>
      </c>
      <c r="B53" s="2" t="str">
        <f t="shared" si="4"/>
        <v>PCR1 plate</v>
      </c>
      <c r="C53" s="2" t="s">
        <v>55</v>
      </c>
      <c r="D53" s="2">
        <v>58.997969837587007</v>
      </c>
      <c r="E53" s="10">
        <f t="shared" si="1"/>
        <v>3.3899471549711194E-2</v>
      </c>
      <c r="F53" s="10">
        <f t="shared" si="2"/>
        <v>1.4661005284502888</v>
      </c>
      <c r="G53" s="11">
        <f t="shared" si="3"/>
        <v>1.9999999999999998</v>
      </c>
    </row>
    <row r="54" spans="1:7" x14ac:dyDescent="0.25">
      <c r="A54" s="2" t="str">
        <f t="shared" si="0"/>
        <v>EXT-B7</v>
      </c>
      <c r="B54" s="2" t="str">
        <f t="shared" si="4"/>
        <v>PCR1 plate</v>
      </c>
      <c r="C54" s="2" t="s">
        <v>56</v>
      </c>
      <c r="D54" s="2">
        <v>97.181941221964436</v>
      </c>
      <c r="E54" s="10">
        <f t="shared" si="1"/>
        <v>2.0579955235016163E-2</v>
      </c>
      <c r="F54" s="10">
        <f t="shared" si="2"/>
        <v>1.4794200447649839</v>
      </c>
      <c r="G54" s="11">
        <f t="shared" si="3"/>
        <v>2</v>
      </c>
    </row>
    <row r="55" spans="1:7" x14ac:dyDescent="0.25">
      <c r="A55" s="2" t="str">
        <f t="shared" si="0"/>
        <v>EXT-C7</v>
      </c>
      <c r="B55" s="2" t="str">
        <f t="shared" si="4"/>
        <v>PCR1 plate</v>
      </c>
      <c r="C55" s="2" t="s">
        <v>57</v>
      </c>
      <c r="D55" s="2">
        <v>22.102184841453983</v>
      </c>
      <c r="E55" s="10">
        <f t="shared" si="1"/>
        <v>9.048879168944779E-2</v>
      </c>
      <c r="F55" s="10">
        <f t="shared" si="2"/>
        <v>1.4095112083105521</v>
      </c>
      <c r="G55" s="11">
        <f t="shared" si="3"/>
        <v>2</v>
      </c>
    </row>
    <row r="56" spans="1:7" x14ac:dyDescent="0.25">
      <c r="A56" s="2" t="str">
        <f t="shared" si="0"/>
        <v>EXT-D7</v>
      </c>
      <c r="B56" s="2" t="str">
        <f t="shared" si="4"/>
        <v>PCR1 plate</v>
      </c>
      <c r="C56" s="2" t="s">
        <v>58</v>
      </c>
      <c r="D56" s="2">
        <v>14.585750193348799</v>
      </c>
      <c r="E56" s="10">
        <f t="shared" si="1"/>
        <v>0.1371201325600663</v>
      </c>
      <c r="F56" s="10">
        <f t="shared" si="2"/>
        <v>1.3628798674399336</v>
      </c>
      <c r="G56" s="11">
        <f t="shared" si="3"/>
        <v>2</v>
      </c>
    </row>
    <row r="57" spans="1:7" x14ac:dyDescent="0.25">
      <c r="A57" s="2" t="str">
        <f t="shared" si="0"/>
        <v>EXT-E7</v>
      </c>
      <c r="B57" s="2" t="str">
        <f t="shared" si="4"/>
        <v>PCR1 plate</v>
      </c>
      <c r="C57" s="2" t="s">
        <v>59</v>
      </c>
      <c r="D57" s="2">
        <v>8.2849961330239736</v>
      </c>
      <c r="E57" s="10">
        <f t="shared" si="1"/>
        <v>0.24140023337222874</v>
      </c>
      <c r="F57" s="10">
        <f t="shared" si="2"/>
        <v>1.2585997666277713</v>
      </c>
      <c r="G57" s="11">
        <f t="shared" si="3"/>
        <v>2</v>
      </c>
    </row>
    <row r="58" spans="1:7" x14ac:dyDescent="0.25">
      <c r="A58" s="2" t="str">
        <f t="shared" si="0"/>
        <v>EXT-F7</v>
      </c>
      <c r="B58" s="2" t="str">
        <f t="shared" si="4"/>
        <v>PCR1 plate</v>
      </c>
      <c r="C58" s="2" t="s">
        <v>60</v>
      </c>
      <c r="D58" s="2">
        <v>38.643174787316312</v>
      </c>
      <c r="E58" s="10">
        <f t="shared" si="1"/>
        <v>5.1755581962599294E-2</v>
      </c>
      <c r="F58" s="10">
        <f t="shared" si="2"/>
        <v>1.4482444180374008</v>
      </c>
      <c r="G58" s="11">
        <f t="shared" si="3"/>
        <v>2</v>
      </c>
    </row>
    <row r="59" spans="1:7" x14ac:dyDescent="0.25">
      <c r="A59" s="2" t="str">
        <f t="shared" si="0"/>
        <v>EXT-G7</v>
      </c>
      <c r="B59" s="2" t="str">
        <f t="shared" si="4"/>
        <v>PCR1 plate</v>
      </c>
      <c r="C59" s="2" t="s">
        <v>61</v>
      </c>
      <c r="D59" s="2">
        <v>100.43261794276876</v>
      </c>
      <c r="E59" s="10">
        <f t="shared" si="1"/>
        <v>1.9913849115629888E-2</v>
      </c>
      <c r="F59" s="10">
        <f t="shared" si="2"/>
        <v>1.4800861508843701</v>
      </c>
      <c r="G59" s="11">
        <f t="shared" si="3"/>
        <v>2</v>
      </c>
    </row>
    <row r="60" spans="1:7" x14ac:dyDescent="0.25">
      <c r="A60" s="2" t="str">
        <f t="shared" si="0"/>
        <v>EXT-H7</v>
      </c>
      <c r="B60" s="2" t="str">
        <f t="shared" si="4"/>
        <v>PCR1 plate</v>
      </c>
      <c r="C60" s="2" t="s">
        <v>62</v>
      </c>
      <c r="D60" s="2">
        <v>6.4844354215003852</v>
      </c>
      <c r="E60" s="10">
        <f t="shared" si="1"/>
        <v>0.30843086097651889</v>
      </c>
      <c r="F60" s="10">
        <f t="shared" si="2"/>
        <v>1.191569139023481</v>
      </c>
      <c r="G60" s="11">
        <f t="shared" si="3"/>
        <v>2</v>
      </c>
    </row>
    <row r="61" spans="1:7" x14ac:dyDescent="0.25">
      <c r="A61" s="2" t="str">
        <f t="shared" si="0"/>
        <v>EXT-A8</v>
      </c>
      <c r="B61" s="9" t="str">
        <f t="shared" si="4"/>
        <v>PCR1 plate</v>
      </c>
      <c r="C61" s="4" t="s">
        <v>63</v>
      </c>
      <c r="D61" s="12">
        <v>79.712877030162417</v>
      </c>
      <c r="E61" s="10">
        <f t="shared" si="1"/>
        <v>2.5090049117700564E-2</v>
      </c>
      <c r="F61" s="10">
        <f t="shared" si="2"/>
        <v>1.4749099508822994</v>
      </c>
      <c r="G61" s="11">
        <f t="shared" si="3"/>
        <v>2</v>
      </c>
    </row>
    <row r="62" spans="1:7" x14ac:dyDescent="0.25">
      <c r="A62" s="2" t="str">
        <f t="shared" si="0"/>
        <v>EXT-B8</v>
      </c>
      <c r="B62" s="9" t="str">
        <f t="shared" si="4"/>
        <v>PCR1 plate</v>
      </c>
      <c r="C62" s="4" t="s">
        <v>64</v>
      </c>
      <c r="D62" s="12">
        <v>60.950792730085077</v>
      </c>
      <c r="E62" s="10">
        <f t="shared" si="1"/>
        <v>3.2813355010111421E-2</v>
      </c>
      <c r="F62" s="10">
        <f t="shared" si="2"/>
        <v>1.4671866449898885</v>
      </c>
      <c r="G62" s="11">
        <f t="shared" si="3"/>
        <v>2</v>
      </c>
    </row>
    <row r="63" spans="1:7" x14ac:dyDescent="0.25">
      <c r="A63" s="2" t="str">
        <f t="shared" si="0"/>
        <v>EXT-C8</v>
      </c>
      <c r="B63" s="9" t="str">
        <f t="shared" si="4"/>
        <v>PCR1 plate</v>
      </c>
      <c r="C63" s="4" t="s">
        <v>65</v>
      </c>
      <c r="D63" s="12">
        <v>4.9883990719257518</v>
      </c>
      <c r="E63" s="10">
        <f t="shared" si="1"/>
        <v>0.4009302325581397</v>
      </c>
      <c r="F63" s="10">
        <f t="shared" si="2"/>
        <v>1.0990697674418604</v>
      </c>
      <c r="G63" s="11">
        <f t="shared" si="3"/>
        <v>2</v>
      </c>
    </row>
    <row r="64" spans="1:7" x14ac:dyDescent="0.25">
      <c r="A64" s="2" t="str">
        <f t="shared" si="0"/>
        <v>EXT-D8</v>
      </c>
      <c r="B64" s="9" t="str">
        <f t="shared" si="4"/>
        <v>PCR1 plate</v>
      </c>
      <c r="C64" s="4" t="s">
        <v>66</v>
      </c>
      <c r="D64" s="12">
        <v>26.657965970610981</v>
      </c>
      <c r="E64" s="10">
        <f t="shared" si="1"/>
        <v>7.5024478694469626E-2</v>
      </c>
      <c r="F64" s="10">
        <f t="shared" si="2"/>
        <v>1.4249755213055304</v>
      </c>
      <c r="G64" s="11">
        <f t="shared" si="3"/>
        <v>1.9999999999999998</v>
      </c>
    </row>
    <row r="65" spans="1:7" x14ac:dyDescent="0.25">
      <c r="A65" s="2" t="str">
        <f t="shared" si="0"/>
        <v>EXT-E8</v>
      </c>
      <c r="B65" s="9" t="str">
        <f t="shared" si="4"/>
        <v>PCR1 plate</v>
      </c>
      <c r="C65" s="4" t="s">
        <v>67</v>
      </c>
      <c r="D65" s="12">
        <v>53.492362722351118</v>
      </c>
      <c r="E65" s="10">
        <f t="shared" si="1"/>
        <v>3.7388514887272399E-2</v>
      </c>
      <c r="F65" s="10">
        <f t="shared" si="2"/>
        <v>1.4626114851127276</v>
      </c>
      <c r="G65" s="11">
        <f t="shared" si="3"/>
        <v>1.9999999999999998</v>
      </c>
    </row>
    <row r="66" spans="1:7" x14ac:dyDescent="0.25">
      <c r="A66" s="2" t="str">
        <f t="shared" si="0"/>
        <v>EXT-F8</v>
      </c>
      <c r="B66" s="9" t="str">
        <f t="shared" si="4"/>
        <v>PCR1 plate</v>
      </c>
      <c r="C66" s="4" t="s">
        <v>68</v>
      </c>
      <c r="D66" s="12">
        <v>91.328306264501151</v>
      </c>
      <c r="E66" s="10">
        <f t="shared" si="1"/>
        <v>2.1899015560495397E-2</v>
      </c>
      <c r="F66" s="10">
        <f t="shared" si="2"/>
        <v>1.4781009844395046</v>
      </c>
      <c r="G66" s="11">
        <f t="shared" si="3"/>
        <v>2</v>
      </c>
    </row>
    <row r="67" spans="1:7" x14ac:dyDescent="0.25">
      <c r="A67" s="2" t="str">
        <f t="shared" si="0"/>
        <v>EXT-G8</v>
      </c>
      <c r="B67" s="9" t="str">
        <f t="shared" si="4"/>
        <v>PCR1 plate</v>
      </c>
      <c r="C67" s="4" t="s">
        <v>69</v>
      </c>
      <c r="D67" s="12">
        <v>45.475638051044086</v>
      </c>
      <c r="E67" s="10">
        <f t="shared" si="1"/>
        <v>4.3979591836734694E-2</v>
      </c>
      <c r="F67" s="10">
        <f t="shared" si="2"/>
        <v>1.4560204081632653</v>
      </c>
      <c r="G67" s="11">
        <f t="shared" si="3"/>
        <v>2</v>
      </c>
    </row>
    <row r="68" spans="1:7" x14ac:dyDescent="0.25">
      <c r="A68" s="2" t="str">
        <f t="shared" si="0"/>
        <v>EXT-H8</v>
      </c>
      <c r="B68" s="9" t="str">
        <f t="shared" si="4"/>
        <v>PCR1 plate</v>
      </c>
      <c r="C68" s="4" t="s">
        <v>70</v>
      </c>
      <c r="D68" s="12">
        <v>9.3991686001546775</v>
      </c>
      <c r="E68" s="10">
        <f t="shared" si="1"/>
        <v>0.21278477757778352</v>
      </c>
      <c r="F68" s="10">
        <f t="shared" si="2"/>
        <v>1.2872152224222164</v>
      </c>
      <c r="G68" s="11">
        <f t="shared" si="3"/>
        <v>2</v>
      </c>
    </row>
    <row r="69" spans="1:7" x14ac:dyDescent="0.25">
      <c r="A69" s="2" t="str">
        <f t="shared" si="0"/>
        <v>EXT-A9</v>
      </c>
      <c r="B69" s="2" t="str">
        <f t="shared" si="4"/>
        <v>PCR1 plate</v>
      </c>
      <c r="C69" s="2" t="s">
        <v>71</v>
      </c>
      <c r="D69" s="2">
        <v>49.197602474864652</v>
      </c>
      <c r="E69" s="10">
        <f t="shared" si="1"/>
        <v>4.0652387502456283E-2</v>
      </c>
      <c r="F69" s="10">
        <f t="shared" si="2"/>
        <v>1.4593476124975437</v>
      </c>
      <c r="G69" s="11">
        <f t="shared" si="3"/>
        <v>2</v>
      </c>
    </row>
    <row r="70" spans="1:7" x14ac:dyDescent="0.25">
      <c r="A70" s="2" t="str">
        <f t="shared" ref="A70:A98" si="5">"EXT"&amp;"-"&amp;C70</f>
        <v>EXT-B9</v>
      </c>
      <c r="B70" s="2" t="str">
        <f t="shared" si="4"/>
        <v>PCR1 plate</v>
      </c>
      <c r="C70" s="2" t="s">
        <v>72</v>
      </c>
      <c r="D70" s="2">
        <v>55.945475638051043</v>
      </c>
      <c r="E70" s="10">
        <f t="shared" ref="E70:E98" si="6">IF((2/D70)&lt;1.5,2/D70,1.5)</f>
        <v>3.574909279419388E-2</v>
      </c>
      <c r="F70" s="10">
        <f t="shared" ref="F70:F98" si="7">1.5-E70</f>
        <v>1.4642509072058061</v>
      </c>
      <c r="G70" s="11">
        <f t="shared" ref="G70:G95" si="8">D70*E70</f>
        <v>1.9999999999999998</v>
      </c>
    </row>
    <row r="71" spans="1:7" x14ac:dyDescent="0.25">
      <c r="A71" s="2" t="str">
        <f t="shared" si="5"/>
        <v>EXT-C9</v>
      </c>
      <c r="B71" s="2" t="str">
        <f t="shared" ref="B71:B96" si="9">B70</f>
        <v>PCR1 plate</v>
      </c>
      <c r="C71" s="2" t="s">
        <v>73</v>
      </c>
      <c r="D71" s="2">
        <v>9.3943348801237416</v>
      </c>
      <c r="E71" s="10">
        <f t="shared" si="6"/>
        <v>0.21289426292770777</v>
      </c>
      <c r="F71" s="10">
        <f t="shared" si="7"/>
        <v>1.2871057370722923</v>
      </c>
      <c r="G71" s="11">
        <f t="shared" si="8"/>
        <v>2</v>
      </c>
    </row>
    <row r="72" spans="1:7" x14ac:dyDescent="0.25">
      <c r="A72" s="2" t="str">
        <f t="shared" si="5"/>
        <v>EXT-D9</v>
      </c>
      <c r="B72" s="2" t="str">
        <f t="shared" si="9"/>
        <v>PCR1 plate</v>
      </c>
      <c r="C72" s="2" t="s">
        <v>74</v>
      </c>
      <c r="D72" s="2">
        <v>84.249323279195664</v>
      </c>
      <c r="E72" s="10">
        <f t="shared" si="6"/>
        <v>2.3739063082704612E-2</v>
      </c>
      <c r="F72" s="10">
        <f t="shared" si="7"/>
        <v>1.4762609369172954</v>
      </c>
      <c r="G72" s="11">
        <f t="shared" si="8"/>
        <v>2</v>
      </c>
    </row>
    <row r="73" spans="1:7" x14ac:dyDescent="0.25">
      <c r="A73" s="2" t="str">
        <f t="shared" si="5"/>
        <v>EXT-E9</v>
      </c>
      <c r="B73" s="2" t="str">
        <f t="shared" si="9"/>
        <v>PCR1 plate</v>
      </c>
      <c r="C73" s="2" t="s">
        <v>75</v>
      </c>
      <c r="D73" s="2">
        <v>0.34319412219644047</v>
      </c>
      <c r="E73" s="10">
        <f t="shared" si="6"/>
        <v>1.5</v>
      </c>
      <c r="F73" s="10">
        <f t="shared" si="7"/>
        <v>0</v>
      </c>
      <c r="G73" s="11">
        <f t="shared" si="8"/>
        <v>0.51479118329466067</v>
      </c>
    </row>
    <row r="74" spans="1:7" x14ac:dyDescent="0.25">
      <c r="A74" s="2" t="str">
        <f t="shared" si="5"/>
        <v>EXT-F9</v>
      </c>
      <c r="B74" s="2" t="str">
        <f t="shared" si="9"/>
        <v>PCR1 plate</v>
      </c>
      <c r="C74" s="2" t="s">
        <v>76</v>
      </c>
      <c r="D74" s="2">
        <v>17.367556071152357</v>
      </c>
      <c r="E74" s="10">
        <f t="shared" si="6"/>
        <v>0.11515725020873922</v>
      </c>
      <c r="F74" s="10">
        <f t="shared" si="7"/>
        <v>1.3848427497912608</v>
      </c>
      <c r="G74" s="11">
        <f t="shared" si="8"/>
        <v>2</v>
      </c>
    </row>
    <row r="75" spans="1:7" x14ac:dyDescent="0.25">
      <c r="A75" s="2" t="str">
        <f t="shared" si="5"/>
        <v>EXT-G9</v>
      </c>
      <c r="B75" s="2" t="str">
        <f t="shared" si="9"/>
        <v>PCR1 plate</v>
      </c>
      <c r="C75" s="2" t="s">
        <v>77</v>
      </c>
      <c r="D75" s="2">
        <v>70.212200309358082</v>
      </c>
      <c r="E75" s="10">
        <f t="shared" si="6"/>
        <v>2.8485077966335065E-2</v>
      </c>
      <c r="F75" s="10">
        <f t="shared" si="7"/>
        <v>1.471514922033665</v>
      </c>
      <c r="G75" s="11">
        <f t="shared" si="8"/>
        <v>2</v>
      </c>
    </row>
    <row r="76" spans="1:7" x14ac:dyDescent="0.25">
      <c r="A76" s="2" t="str">
        <f t="shared" si="5"/>
        <v>EXT-H9</v>
      </c>
      <c r="B76" s="2" t="str">
        <f t="shared" si="9"/>
        <v>PCR1 plate</v>
      </c>
      <c r="C76" s="2" t="s">
        <v>78</v>
      </c>
      <c r="D76" s="2">
        <v>66.25338360402165</v>
      </c>
      <c r="E76" s="10">
        <f t="shared" si="6"/>
        <v>3.0187137489512277E-2</v>
      </c>
      <c r="F76" s="10">
        <f t="shared" si="7"/>
        <v>1.4698128625104878</v>
      </c>
      <c r="G76" s="11">
        <f t="shared" si="8"/>
        <v>2</v>
      </c>
    </row>
    <row r="77" spans="1:7" x14ac:dyDescent="0.25">
      <c r="A77" s="2" t="str">
        <f t="shared" si="5"/>
        <v>EXT-A10</v>
      </c>
      <c r="B77" s="9" t="str">
        <f t="shared" si="9"/>
        <v>PCR1 plate</v>
      </c>
      <c r="C77" s="4" t="s">
        <v>79</v>
      </c>
      <c r="D77" s="12">
        <v>98.699729311678254</v>
      </c>
      <c r="E77" s="10">
        <f t="shared" si="6"/>
        <v>2.0263480092071112E-2</v>
      </c>
      <c r="F77" s="10">
        <f t="shared" si="7"/>
        <v>1.4797365199079289</v>
      </c>
      <c r="G77" s="11">
        <f t="shared" si="8"/>
        <v>1.9999999999999998</v>
      </c>
    </row>
    <row r="78" spans="1:7" x14ac:dyDescent="0.25">
      <c r="A78" s="2" t="str">
        <f t="shared" si="5"/>
        <v>EXT-B10</v>
      </c>
      <c r="B78" s="9" t="str">
        <f t="shared" si="9"/>
        <v>PCR1 plate</v>
      </c>
      <c r="C78" s="4" t="s">
        <v>80</v>
      </c>
      <c r="D78" s="12">
        <v>33.330916473317863</v>
      </c>
      <c r="E78" s="10">
        <f t="shared" si="6"/>
        <v>6.0004350663476182E-2</v>
      </c>
      <c r="F78" s="10">
        <f t="shared" si="7"/>
        <v>1.4399956493365238</v>
      </c>
      <c r="G78" s="11">
        <f t="shared" si="8"/>
        <v>2</v>
      </c>
    </row>
    <row r="79" spans="1:7" x14ac:dyDescent="0.25">
      <c r="A79" s="2" t="str">
        <f t="shared" si="5"/>
        <v>EXT-C10</v>
      </c>
      <c r="B79" s="9" t="str">
        <f t="shared" si="9"/>
        <v>PCR1 plate</v>
      </c>
      <c r="C79" s="4" t="s">
        <v>81</v>
      </c>
      <c r="D79" s="12">
        <v>2.1751740139209254E-2</v>
      </c>
      <c r="E79" s="10">
        <f t="shared" si="6"/>
        <v>1.5</v>
      </c>
      <c r="F79" s="10">
        <f t="shared" si="7"/>
        <v>0</v>
      </c>
      <c r="G79" s="11">
        <f t="shared" si="8"/>
        <v>3.2627610208813884E-2</v>
      </c>
    </row>
    <row r="80" spans="1:7" x14ac:dyDescent="0.25">
      <c r="A80" s="2" t="str">
        <f t="shared" si="5"/>
        <v>EXT-D10</v>
      </c>
      <c r="B80" s="9" t="str">
        <f t="shared" si="9"/>
        <v>PCR1 plate</v>
      </c>
      <c r="C80" s="4" t="s">
        <v>82</v>
      </c>
      <c r="D80" s="12">
        <v>85.532675947409132</v>
      </c>
      <c r="E80" s="10">
        <f t="shared" si="6"/>
        <v>2.3382876518790618E-2</v>
      </c>
      <c r="F80" s="10">
        <f t="shared" si="7"/>
        <v>1.4766171234812093</v>
      </c>
      <c r="G80" s="11">
        <f t="shared" si="8"/>
        <v>2</v>
      </c>
    </row>
    <row r="81" spans="1:7" x14ac:dyDescent="0.25">
      <c r="A81" s="2" t="str">
        <f t="shared" si="5"/>
        <v>EXT-E10</v>
      </c>
      <c r="B81" s="9" t="str">
        <f t="shared" si="9"/>
        <v>PCR1 plate</v>
      </c>
      <c r="C81" s="4" t="s">
        <v>83</v>
      </c>
      <c r="D81" s="12">
        <v>94.680491105955156</v>
      </c>
      <c r="E81" s="10">
        <f t="shared" si="6"/>
        <v>2.1123675813656664E-2</v>
      </c>
      <c r="F81" s="10">
        <f t="shared" si="7"/>
        <v>1.4788763241863434</v>
      </c>
      <c r="G81" s="11">
        <f t="shared" si="8"/>
        <v>1.9999999999999998</v>
      </c>
    </row>
    <row r="82" spans="1:7" x14ac:dyDescent="0.25">
      <c r="A82" s="2" t="str">
        <f t="shared" si="5"/>
        <v>EXT-F10</v>
      </c>
      <c r="B82" s="9" t="str">
        <f t="shared" si="9"/>
        <v>PCR1 plate</v>
      </c>
      <c r="C82" s="4" t="s">
        <v>84</v>
      </c>
      <c r="D82" s="12">
        <v>2.1751740139209254E-2</v>
      </c>
      <c r="E82" s="10">
        <f t="shared" si="6"/>
        <v>1.5</v>
      </c>
      <c r="F82" s="10">
        <f t="shared" si="7"/>
        <v>0</v>
      </c>
      <c r="G82" s="11">
        <f t="shared" si="8"/>
        <v>3.2627610208813884E-2</v>
      </c>
    </row>
    <row r="83" spans="1:7" x14ac:dyDescent="0.25">
      <c r="A83" s="2" t="str">
        <f t="shared" si="5"/>
        <v>EXT-G10</v>
      </c>
      <c r="B83" s="9" t="str">
        <f t="shared" si="9"/>
        <v>PCR1 plate</v>
      </c>
      <c r="C83" s="4" t="s">
        <v>85</v>
      </c>
      <c r="D83" s="12">
        <v>31.013147718484145</v>
      </c>
      <c r="E83" s="10">
        <f t="shared" si="6"/>
        <v>6.4488778054862847E-2</v>
      </c>
      <c r="F83" s="10">
        <f t="shared" si="7"/>
        <v>1.4355112219451371</v>
      </c>
      <c r="G83" s="11">
        <f t="shared" si="8"/>
        <v>2</v>
      </c>
    </row>
    <row r="84" spans="1:7" x14ac:dyDescent="0.25">
      <c r="A84" s="2" t="str">
        <f t="shared" si="5"/>
        <v>EXT-H10</v>
      </c>
      <c r="B84" s="9" t="str">
        <f t="shared" si="9"/>
        <v>PCR1 plate</v>
      </c>
      <c r="C84" s="4" t="s">
        <v>86</v>
      </c>
      <c r="D84" s="12">
        <v>30.341260634184067</v>
      </c>
      <c r="E84" s="10">
        <f t="shared" si="6"/>
        <v>6.5916839254420906E-2</v>
      </c>
      <c r="F84" s="10">
        <f t="shared" si="7"/>
        <v>1.4340831607455791</v>
      </c>
      <c r="G84" s="11">
        <f t="shared" si="8"/>
        <v>2</v>
      </c>
    </row>
    <row r="85" spans="1:7" x14ac:dyDescent="0.25">
      <c r="A85" s="2" t="str">
        <f t="shared" si="5"/>
        <v>EXT-A11</v>
      </c>
      <c r="B85" s="2" t="str">
        <f t="shared" si="9"/>
        <v>PCR1 plate</v>
      </c>
      <c r="C85" s="2" t="s">
        <v>87</v>
      </c>
      <c r="D85" s="2">
        <v>49.545630317092034</v>
      </c>
      <c r="E85" s="10">
        <f t="shared" si="6"/>
        <v>4.0366829268292687E-2</v>
      </c>
      <c r="F85" s="10">
        <f t="shared" si="7"/>
        <v>1.4596331707317074</v>
      </c>
      <c r="G85" s="11">
        <f t="shared" si="8"/>
        <v>2</v>
      </c>
    </row>
    <row r="86" spans="1:7" x14ac:dyDescent="0.25">
      <c r="A86" s="2" t="str">
        <f t="shared" si="5"/>
        <v>EXT-B11</v>
      </c>
      <c r="B86" s="2" t="str">
        <f t="shared" si="9"/>
        <v>PCR1 plate</v>
      </c>
      <c r="C86" s="2" t="s">
        <v>88</v>
      </c>
      <c r="D86" s="6">
        <v>195.97492412557841</v>
      </c>
      <c r="E86" s="10">
        <f t="shared" si="6"/>
        <v>1.0205387290868008E-2</v>
      </c>
      <c r="F86" s="10">
        <f t="shared" si="7"/>
        <v>1.4897946127091319</v>
      </c>
      <c r="G86" s="11">
        <f t="shared" si="8"/>
        <v>2</v>
      </c>
    </row>
    <row r="87" spans="1:7" x14ac:dyDescent="0.25">
      <c r="A87" s="2" t="str">
        <f t="shared" si="5"/>
        <v>EXT-C11</v>
      </c>
      <c r="B87" s="2" t="str">
        <f t="shared" si="9"/>
        <v>PCR1 plate</v>
      </c>
      <c r="C87" s="2" t="s">
        <v>89</v>
      </c>
      <c r="D87" s="2">
        <v>88.307231245166264</v>
      </c>
      <c r="E87" s="10">
        <f t="shared" si="6"/>
        <v>2.2648201872023651E-2</v>
      </c>
      <c r="F87" s="10">
        <f t="shared" si="7"/>
        <v>1.4773517981279765</v>
      </c>
      <c r="G87" s="11">
        <f t="shared" si="8"/>
        <v>2</v>
      </c>
    </row>
    <row r="88" spans="1:7" x14ac:dyDescent="0.25">
      <c r="A88" s="2" t="str">
        <f t="shared" si="5"/>
        <v>EXT-D11</v>
      </c>
      <c r="B88" s="2" t="str">
        <f t="shared" si="9"/>
        <v>PCR1 plate</v>
      </c>
      <c r="C88" s="2" t="s">
        <v>90</v>
      </c>
      <c r="D88" s="2">
        <v>100.13534416086621</v>
      </c>
      <c r="E88" s="10">
        <f t="shared" si="6"/>
        <v>1.9972967754392737E-2</v>
      </c>
      <c r="F88" s="10">
        <f t="shared" si="7"/>
        <v>1.4800270322456073</v>
      </c>
      <c r="G88" s="11">
        <f t="shared" si="8"/>
        <v>1.9999999999999998</v>
      </c>
    </row>
    <row r="89" spans="1:7" x14ac:dyDescent="0.25">
      <c r="A89" s="2" t="str">
        <f t="shared" si="5"/>
        <v>EXT-E11</v>
      </c>
      <c r="B89" s="2" t="str">
        <f t="shared" si="9"/>
        <v>PCR1 plate</v>
      </c>
      <c r="C89" s="2" t="s">
        <v>91</v>
      </c>
      <c r="D89" s="2">
        <v>13.826856148491878</v>
      </c>
      <c r="E89" s="10">
        <f t="shared" si="6"/>
        <v>0.14464604090194025</v>
      </c>
      <c r="F89" s="10">
        <f t="shared" si="7"/>
        <v>1.3553539590980597</v>
      </c>
      <c r="G89" s="11">
        <f t="shared" si="8"/>
        <v>2</v>
      </c>
    </row>
    <row r="90" spans="1:7" x14ac:dyDescent="0.25">
      <c r="A90" s="2" t="str">
        <f t="shared" si="5"/>
        <v>EXT-F11</v>
      </c>
      <c r="B90" s="2" t="str">
        <f t="shared" si="9"/>
        <v>PCR1 plate</v>
      </c>
      <c r="C90" s="2" t="s">
        <v>92</v>
      </c>
      <c r="D90" s="2">
        <v>114.17246713070381</v>
      </c>
      <c r="E90" s="10">
        <f t="shared" si="6"/>
        <v>1.7517358171041487E-2</v>
      </c>
      <c r="F90" s="10">
        <f t="shared" si="7"/>
        <v>1.4824826418289585</v>
      </c>
      <c r="G90" s="11">
        <f t="shared" si="8"/>
        <v>2</v>
      </c>
    </row>
    <row r="91" spans="1:7" x14ac:dyDescent="0.25">
      <c r="A91" s="2" t="str">
        <f t="shared" si="5"/>
        <v>EXT-G11</v>
      </c>
      <c r="B91" s="2" t="str">
        <f t="shared" si="9"/>
        <v>PCR1 plate</v>
      </c>
      <c r="C91" s="2" t="s">
        <v>93</v>
      </c>
      <c r="D91" s="2">
        <v>6.6705336426914128</v>
      </c>
      <c r="E91" s="10">
        <f t="shared" si="6"/>
        <v>0.29982608695652185</v>
      </c>
      <c r="F91" s="10">
        <f t="shared" si="7"/>
        <v>1.2001739130434781</v>
      </c>
      <c r="G91" s="11">
        <f t="shared" si="8"/>
        <v>2</v>
      </c>
    </row>
    <row r="92" spans="1:7" x14ac:dyDescent="0.25">
      <c r="A92" s="2" t="str">
        <f t="shared" si="5"/>
        <v>EXT-H11</v>
      </c>
      <c r="B92" s="2" t="str">
        <f t="shared" si="9"/>
        <v>PCR1 plate</v>
      </c>
      <c r="C92" s="2" t="s">
        <v>94</v>
      </c>
      <c r="D92" s="2">
        <v>11.158642691415309</v>
      </c>
      <c r="E92" s="10">
        <f t="shared" si="6"/>
        <v>0.17923326835607545</v>
      </c>
      <c r="F92" s="10">
        <f t="shared" si="7"/>
        <v>1.3207667316439244</v>
      </c>
      <c r="G92" s="11">
        <f t="shared" si="8"/>
        <v>2</v>
      </c>
    </row>
    <row r="93" spans="1:7" x14ac:dyDescent="0.25">
      <c r="A93" s="2" t="str">
        <f t="shared" si="5"/>
        <v>EXT-A12</v>
      </c>
      <c r="B93" s="9" t="str">
        <f t="shared" si="9"/>
        <v>PCR1 plate</v>
      </c>
      <c r="C93" s="4" t="s">
        <v>95</v>
      </c>
      <c r="D93" s="12">
        <v>84.196152358855372</v>
      </c>
      <c r="E93" s="10">
        <f t="shared" si="6"/>
        <v>2.375405459712375E-2</v>
      </c>
      <c r="F93" s="10">
        <f t="shared" si="7"/>
        <v>1.4762459454028762</v>
      </c>
      <c r="G93" s="11">
        <f t="shared" si="8"/>
        <v>2</v>
      </c>
    </row>
    <row r="94" spans="1:7" x14ac:dyDescent="0.25">
      <c r="A94" s="2" t="str">
        <f t="shared" si="5"/>
        <v>EXT-B12</v>
      </c>
      <c r="B94" s="9" t="str">
        <f t="shared" si="9"/>
        <v>PCR1 plate</v>
      </c>
      <c r="C94" s="4" t="s">
        <v>96</v>
      </c>
      <c r="D94" s="12">
        <v>46.954756380510439</v>
      </c>
      <c r="E94" s="10">
        <f t="shared" si="6"/>
        <v>4.2594193946880791E-2</v>
      </c>
      <c r="F94" s="10">
        <f t="shared" si="7"/>
        <v>1.4574058060531192</v>
      </c>
      <c r="G94" s="11">
        <f t="shared" si="8"/>
        <v>2</v>
      </c>
    </row>
    <row r="95" spans="1:7" x14ac:dyDescent="0.25">
      <c r="A95" s="2" t="str">
        <f t="shared" si="5"/>
        <v>EXT-C12</v>
      </c>
      <c r="B95" s="9" t="str">
        <f t="shared" si="9"/>
        <v>PCR1 plate</v>
      </c>
      <c r="C95" s="4" t="s">
        <v>97</v>
      </c>
      <c r="D95" s="12">
        <v>76.372776488785775</v>
      </c>
      <c r="E95" s="10">
        <f t="shared" si="6"/>
        <v>2.6187341772151897E-2</v>
      </c>
      <c r="F95" s="10">
        <f t="shared" si="7"/>
        <v>1.4738126582278481</v>
      </c>
      <c r="G95" s="11">
        <f t="shared" si="8"/>
        <v>2</v>
      </c>
    </row>
    <row r="96" spans="1:7" x14ac:dyDescent="0.25">
      <c r="A96" s="2" t="str">
        <f t="shared" si="5"/>
        <v>EXT-D12</v>
      </c>
      <c r="B96" s="9" t="str">
        <f t="shared" si="9"/>
        <v>PCR1 plate</v>
      </c>
      <c r="C96" s="4" t="s">
        <v>98</v>
      </c>
      <c r="D96" s="12">
        <v>4.4470224284609419</v>
      </c>
      <c r="E96" s="10">
        <f t="shared" si="6"/>
        <v>0.44973913043478275</v>
      </c>
      <c r="F96" s="10">
        <f t="shared" si="7"/>
        <v>1.0502608695652174</v>
      </c>
      <c r="G96" s="11">
        <f>D96*E96</f>
        <v>1.9999999999999998</v>
      </c>
    </row>
    <row r="97" spans="1:8" x14ac:dyDescent="0.25">
      <c r="A97" s="2" t="str">
        <f t="shared" si="5"/>
        <v>EXT-E12</v>
      </c>
      <c r="B97" s="1"/>
      <c r="C97" s="5" t="s">
        <v>99</v>
      </c>
      <c r="D97" s="4">
        <v>1E-10</v>
      </c>
      <c r="E97" s="10">
        <f t="shared" si="6"/>
        <v>1.5</v>
      </c>
      <c r="F97" s="10">
        <f t="shared" si="7"/>
        <v>0</v>
      </c>
      <c r="G97" s="6">
        <f t="shared" ref="G97:G98" si="10">D97*E97</f>
        <v>1.5E-10</v>
      </c>
    </row>
    <row r="98" spans="1:8" x14ac:dyDescent="0.25">
      <c r="A98" s="2" t="str">
        <f t="shared" si="5"/>
        <v>EXT-F12</v>
      </c>
      <c r="B98" s="1"/>
      <c r="C98" s="5" t="s">
        <v>100</v>
      </c>
      <c r="D98" s="4">
        <v>5</v>
      </c>
      <c r="E98" s="10">
        <f t="shared" si="6"/>
        <v>0.4</v>
      </c>
      <c r="F98" s="10">
        <f t="shared" si="7"/>
        <v>1.1000000000000001</v>
      </c>
      <c r="G98" s="6">
        <f t="shared" si="10"/>
        <v>2</v>
      </c>
    </row>
    <row r="99" spans="1:8" x14ac:dyDescent="0.25">
      <c r="A99" s="4"/>
      <c r="B99" s="4"/>
      <c r="C99" s="5" t="s">
        <v>101</v>
      </c>
      <c r="D99" s="4"/>
      <c r="E99" s="3"/>
      <c r="F99" s="3"/>
      <c r="H99" t="s">
        <v>103</v>
      </c>
    </row>
    <row r="100" spans="1:8" x14ac:dyDescent="0.25">
      <c r="A100" s="4"/>
      <c r="B100" s="4"/>
      <c r="C100" s="5" t="s">
        <v>102</v>
      </c>
      <c r="D100" s="4"/>
      <c r="E100" s="3"/>
      <c r="F100" s="3"/>
    </row>
  </sheetData>
  <mergeCells count="1">
    <mergeCell ref="A3:D3"/>
  </mergeCells>
  <conditionalFormatting sqref="C97:C100">
    <cfRule type="duplicateValues" dxfId="9" priority="18"/>
  </conditionalFormatting>
  <conditionalFormatting sqref="E99:F100">
    <cfRule type="cellIs" dxfId="8" priority="11" operator="greaterThan">
      <formula>2</formula>
    </cfRule>
  </conditionalFormatting>
  <conditionalFormatting sqref="F5:F98">
    <cfRule type="cellIs" dxfId="7" priority="9" operator="greaterThan">
      <formula>3</formula>
    </cfRule>
  </conditionalFormatting>
  <conditionalFormatting sqref="E5:E98">
    <cfRule type="cellIs" dxfId="6" priority="7" operator="greaterThan">
      <formula>3</formula>
    </cfRule>
  </conditionalFormatting>
  <conditionalFormatting sqref="C6:C20">
    <cfRule type="duplicateValues" dxfId="5" priority="5"/>
  </conditionalFormatting>
  <conditionalFormatting sqref="C29:C36">
    <cfRule type="duplicateValues" dxfId="4" priority="4"/>
  </conditionalFormatting>
  <conditionalFormatting sqref="C45:C52">
    <cfRule type="duplicateValues" dxfId="3" priority="3"/>
  </conditionalFormatting>
  <conditionalFormatting sqref="C61:C68">
    <cfRule type="duplicateValues" dxfId="2" priority="2"/>
  </conditionalFormatting>
  <conditionalFormatting sqref="C77:C84">
    <cfRule type="duplicateValues" dxfId="1" priority="1"/>
  </conditionalFormatting>
  <conditionalFormatting sqref="C93:C96">
    <cfRule type="duplicateValues" dxfId="0" priority="6"/>
  </conditionalFormatting>
  <pageMargins left="0.7" right="0.7" top="0.75" bottom="0.75" header="0.3" footer="0.3"/>
  <pageSetup paperSize="9" scale="5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A00D94F78BC945AF4E4117C3570AD8" ma:contentTypeVersion="14" ma:contentTypeDescription="Opret et nyt dokument." ma:contentTypeScope="" ma:versionID="df6bc121555655c9c6fa688aaef41c0e">
  <xsd:schema xmlns:xsd="http://www.w3.org/2001/XMLSchema" xmlns:xs="http://www.w3.org/2001/XMLSchema" xmlns:p="http://schemas.microsoft.com/office/2006/metadata/properties" xmlns:ns3="7a987f96-1161-4b7a-a89b-faae0b7d06ab" xmlns:ns4="18b67418-793b-40f7-bd9d-0dfd8a359c2c" targetNamespace="http://schemas.microsoft.com/office/2006/metadata/properties" ma:root="true" ma:fieldsID="3e79fac2667ea3475f45b497b0b0f4a4" ns3:_="" ns4:_="">
    <xsd:import namespace="7a987f96-1161-4b7a-a89b-faae0b7d06ab"/>
    <xsd:import namespace="18b67418-793b-40f7-bd9d-0dfd8a359c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7f96-1161-4b7a-a89b-faae0b7d0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67418-793b-40f7-bd9d-0dfd8a359c2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1254B-3FA6-4BFF-9D39-80C9468DE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87f96-1161-4b7a-a89b-faae0b7d06ab"/>
    <ds:schemaRef ds:uri="18b67418-793b-40f7-bd9d-0dfd8a359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CF2B8-C8DD-4906-9110-2EFEC21EC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D6294-1C5D-4CBC-BDEB-346070E7BFE6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8b67418-793b-40f7-bd9d-0dfd8a359c2c"/>
    <ds:schemaRef ds:uri="7a987f96-1161-4b7a-a89b-faae0b7d06a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Sebastian Mølvang Dall</cp:lastModifiedBy>
  <dcterms:created xsi:type="dcterms:W3CDTF">2020-02-26T09:43:20Z</dcterms:created>
  <dcterms:modified xsi:type="dcterms:W3CDTF">2022-10-25T12:34:31Z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0x010100CBA00D94F78BC945AF4E4117C3570AD8</vt:lpwstr>
  </property>
</Properties>
</file>