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elejendomme-my.sharepoint.com/personal/sj_cardel-ejendomme_dk/Documents/Dokumenter/"/>
    </mc:Choice>
  </mc:AlternateContent>
  <xr:revisionPtr revIDLastSave="23" documentId="8_{DFE2480D-CD30-47C8-9759-A8A6B66245CE}" xr6:coauthVersionLast="47" xr6:coauthVersionMax="47" xr10:uidLastSave="{28792310-BDBF-4FFA-B2FB-D4502962E6A6}"/>
  <bookViews>
    <workbookView xWindow="-110" yWindow="-110" windowWidth="19420" windowHeight="10420" xr2:uid="{26EE28AE-EF19-41A3-B116-682BE52134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0" i="1" l="1"/>
  <c r="L7" i="1" l="1"/>
  <c r="K6" i="1"/>
  <c r="L2" i="1"/>
  <c r="L3" i="1"/>
</calcChain>
</file>

<file path=xl/sharedStrings.xml><?xml version="1.0" encoding="utf-8"?>
<sst xmlns="http://schemas.openxmlformats.org/spreadsheetml/2006/main" count="44" uniqueCount="38">
  <si>
    <t>Adresse</t>
  </si>
  <si>
    <t>Optionsgiver</t>
  </si>
  <si>
    <t>Region</t>
  </si>
  <si>
    <t>Areal</t>
  </si>
  <si>
    <t>Underskriftdato</t>
  </si>
  <si>
    <t>Løbetid</t>
  </si>
  <si>
    <t>Forlængelse</t>
  </si>
  <si>
    <t>Forlængelse m. forbeholdelse</t>
  </si>
  <si>
    <t>Forfaldsdato</t>
  </si>
  <si>
    <t>Optionspræmie</t>
  </si>
  <si>
    <t>Købspris pr. Ha</t>
  </si>
  <si>
    <t>Købesum</t>
  </si>
  <si>
    <t>Deadlines</t>
  </si>
  <si>
    <t>Englebjergvej 63A, 4700 Næstved</t>
  </si>
  <si>
    <t>Peter Palle Olsen</t>
  </si>
  <si>
    <t>Sjælland</t>
  </si>
  <si>
    <t>Kristian Schmidt</t>
  </si>
  <si>
    <t>Forlængelse kan ske ved indbetaling af yderligere 2000000 kr. til optionsgiver</t>
  </si>
  <si>
    <t>Brødeskovvej 11,
44B og 48, Hammersholt, 3400 Hillerød</t>
  </si>
  <si>
    <t>Martin Molou Klingenberg</t>
  </si>
  <si>
    <t>Lennart Helmer Marstrand</t>
  </si>
  <si>
    <t>SJælland</t>
  </si>
  <si>
    <t>Solhøjvej 41, Baldersbrønde, 2640 Hedehusene</t>
  </si>
  <si>
    <t>Forlængelse kan ske ved indbetaling af yderligere 500000 kr. til optionsgiver</t>
  </si>
  <si>
    <t>Truelshøj 4, matr.nr. 14A, 2640 Hedehusene</t>
  </si>
  <si>
    <t>Truelshøj 4, matr.nr. 39A, 2640 Hedehusene</t>
  </si>
  <si>
    <t>Lille Solhøjvej 18, Torslunde, 2640 Hedehusene</t>
  </si>
  <si>
    <t>Forlængelse kan ske ved indbetaling af yderligere 1000000 kr. til optionsgiver</t>
  </si>
  <si>
    <t>Eva Jensen</t>
  </si>
  <si>
    <t>Solhøjvej 20, 2640 Hedehusene</t>
  </si>
  <si>
    <t>Fjenneslevmaglevej
7, 4173 Fjenneslev</t>
  </si>
  <si>
    <t>Thomas Sindal Bech</t>
  </si>
  <si>
    <t>Region Sjælland</t>
  </si>
  <si>
    <t>Knud Mortensen</t>
  </si>
  <si>
    <t>Marbjerg Byvej 14, 4000 Roskilde</t>
  </si>
  <si>
    <t>Hvis option ikke bliver udnyttet, skal der betales 500000 kr. til optionsgiver</t>
  </si>
  <si>
    <t>Kirsten Nissen</t>
  </si>
  <si>
    <t>Enggård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</si>
</sst>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0" fontId="4" fillId="0" borderId="0" xfId="0" applyFont="1" applyAlignment="1">
      <alignment wrapText="1"/>
    </xf>
    <xf numFmtId="43" fontId="4" fillId="0" borderId="0" xfId="0" applyNumberFormat="1" applyFont="1"/>
    <xf numFmtId="3" fontId="4" fillId="0" borderId="0" xfId="0" applyNumberFormat="1" applyFont="1"/>
  </cellXfs>
  <cellStyles count="2">
    <cellStyle name="Komma" xfId="1" builtinId="3"/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A2CC0-17F9-4F31-9A5C-FB2DC521B3CB}" name="Tabel1" displayName="Tabel1" ref="A1:M11" totalsRowShown="0" headerRowDxfId="16" dataDxfId="14" headerRowBorderDxfId="15" tableBorderDxfId="13">
  <autoFilter ref="A1:M11" xr:uid="{025A2CC0-17F9-4F31-9A5C-FB2DC521B3CB}"/>
  <tableColumns count="13">
    <tableColumn id="1" xr3:uid="{EA5B7F57-C7B4-43D9-B7FF-19B2E3C6D014}" name="Adresse" dataDxfId="12"/>
    <tableColumn id="2" xr3:uid="{4711A2EB-BFD5-4881-B1B0-A5B1F8692317}" name="Optionsgiver" dataDxfId="11"/>
    <tableColumn id="3" xr3:uid="{C171D305-0CE9-4DD2-B1FF-6796F9135F85}" name="Region" dataDxfId="10"/>
    <tableColumn id="4" xr3:uid="{1D1AF9B8-33C7-4E60-B644-8DE9BBC0CA8B}" name="Areal" dataDxfId="9"/>
    <tableColumn id="5" xr3:uid="{054C1B73-4EA0-44BF-9969-862DD04058A2}" name="Underskriftdato" dataDxfId="8"/>
    <tableColumn id="6" xr3:uid="{E0AD1852-4DE2-4EFC-8672-D3EDF82CF155}" name="Løbetid" dataDxfId="7"/>
    <tableColumn id="7" xr3:uid="{9F68544A-AB68-4D07-A418-11A0543CBE63}" name="Forlængelse" dataDxfId="6"/>
    <tableColumn id="8" xr3:uid="{02CB3F16-CC9C-42C2-8F3A-8A087A3F3606}" name="Forlængelse m. forbeholdelse" dataDxfId="5"/>
    <tableColumn id="9" xr3:uid="{64D128DC-B0EB-4235-B395-63D160D207BD}" name="Forfaldsdato" dataDxfId="4"/>
    <tableColumn id="10" xr3:uid="{D58D6F6B-B461-4DD7-BCF4-C274F176B3BB}" name="Optionspræmie" dataDxfId="3" dataCellStyle="Komma"/>
    <tableColumn id="11" xr3:uid="{282286AB-8298-49D9-A12C-780660B0634E}" name="Købspris pr. Ha" dataDxfId="2" dataCellStyle="Komma"/>
    <tableColumn id="12" xr3:uid="{94B39124-B33E-47D5-8C63-55F2F0B9E814}" name="Købesum" dataDxfId="1">
      <calculatedColumnFormula>Tabel1[[#This Row],[Areal]]*(Tabel1[[#This Row],[Købspris pr. Ha]]/10000)</calculatedColumnFormula>
    </tableColumn>
    <tableColumn id="13" xr3:uid="{E0BAB459-95DC-42C4-A6E4-9B7394410B15}" name="Deadlin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9DAB-0CDE-4758-AB9E-CA190FBFA171}">
  <dimension ref="A1:N11"/>
  <sheetViews>
    <sheetView tabSelected="1" workbookViewId="0">
      <selection activeCell="A10" sqref="A10"/>
    </sheetView>
  </sheetViews>
  <sheetFormatPr defaultRowHeight="14.5" x14ac:dyDescent="0.35"/>
  <cols>
    <col min="1" max="1" width="33.81640625" customWidth="1"/>
    <col min="2" max="2" width="17.453125" customWidth="1"/>
    <col min="3" max="3" width="11.6328125" customWidth="1"/>
    <col min="4" max="4" width="15.81640625" customWidth="1"/>
    <col min="5" max="5" width="16.26953125" customWidth="1"/>
    <col min="6" max="6" width="9.08984375" customWidth="1"/>
    <col min="7" max="7" width="12.81640625" customWidth="1"/>
    <col min="8" max="8" width="27.453125" customWidth="1"/>
    <col min="9" max="9" width="13.453125" customWidth="1"/>
    <col min="10" max="10" width="15.90625" customWidth="1"/>
    <col min="11" max="11" width="15.54296875" customWidth="1"/>
    <col min="12" max="12" width="17.26953125" customWidth="1"/>
    <col min="13" max="13" width="11" customWidth="1"/>
  </cols>
  <sheetData>
    <row r="1" spans="1:14" ht="28.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5">
      <c r="A2" s="4" t="s">
        <v>13</v>
      </c>
      <c r="B2" s="4" t="s">
        <v>14</v>
      </c>
      <c r="C2" s="4" t="s">
        <v>32</v>
      </c>
      <c r="D2" s="9">
        <v>85000</v>
      </c>
      <c r="E2" s="5">
        <v>44882</v>
      </c>
      <c r="F2" s="4">
        <v>12</v>
      </c>
      <c r="G2" s="4">
        <v>6</v>
      </c>
      <c r="H2" s="4"/>
      <c r="I2" s="5">
        <v>45247</v>
      </c>
      <c r="J2" s="6">
        <v>0</v>
      </c>
      <c r="K2" s="6">
        <v>1500000</v>
      </c>
      <c r="L2" s="8">
        <f>Tabel1[[#This Row],[Areal]]*(Tabel1[[#This Row],[Købspris pr. Ha]]/10000)</f>
        <v>12750000</v>
      </c>
      <c r="M2" s="4"/>
    </row>
    <row r="3" spans="1:14" ht="24.5" x14ac:dyDescent="0.35">
      <c r="A3" s="7" t="s">
        <v>18</v>
      </c>
      <c r="B3" s="4" t="s">
        <v>16</v>
      </c>
      <c r="C3" s="4" t="s">
        <v>15</v>
      </c>
      <c r="D3" s="9">
        <v>667815</v>
      </c>
      <c r="E3" s="5">
        <v>44952</v>
      </c>
      <c r="F3" s="4">
        <v>60</v>
      </c>
      <c r="G3" s="4">
        <v>12</v>
      </c>
      <c r="H3" s="4" t="s">
        <v>17</v>
      </c>
      <c r="I3" s="5">
        <v>46778</v>
      </c>
      <c r="J3" s="6">
        <v>0</v>
      </c>
      <c r="K3" s="6">
        <v>3000000</v>
      </c>
      <c r="L3" s="8">
        <f>Tabel1[[#This Row],[Areal]]*(Tabel1[[#This Row],[Købspris pr. Ha]]/10000)</f>
        <v>200344500</v>
      </c>
      <c r="M3" s="4"/>
    </row>
    <row r="4" spans="1:14" x14ac:dyDescent="0.35">
      <c r="A4" s="4" t="s">
        <v>24</v>
      </c>
      <c r="B4" s="4" t="s">
        <v>19</v>
      </c>
      <c r="C4" s="4" t="s">
        <v>15</v>
      </c>
      <c r="D4" s="9">
        <v>100608</v>
      </c>
      <c r="E4" s="5">
        <v>44810</v>
      </c>
      <c r="F4" s="4">
        <v>60</v>
      </c>
      <c r="G4" s="4">
        <v>60</v>
      </c>
      <c r="H4" s="4" t="s">
        <v>27</v>
      </c>
      <c r="I4" s="5">
        <v>46636</v>
      </c>
      <c r="J4" s="6"/>
      <c r="K4" s="6">
        <v>7500000</v>
      </c>
      <c r="L4" s="8">
        <v>7500000</v>
      </c>
      <c r="M4" s="4"/>
    </row>
    <row r="5" spans="1:14" x14ac:dyDescent="0.35">
      <c r="A5" s="4" t="s">
        <v>25</v>
      </c>
      <c r="B5" s="4" t="s">
        <v>19</v>
      </c>
      <c r="C5" s="4" t="s">
        <v>15</v>
      </c>
      <c r="D5" s="9">
        <v>47378</v>
      </c>
      <c r="E5" s="5">
        <v>44810</v>
      </c>
      <c r="F5" s="4">
        <v>60</v>
      </c>
      <c r="G5" s="4">
        <v>12</v>
      </c>
      <c r="H5" s="4"/>
      <c r="I5" s="5">
        <v>46636</v>
      </c>
      <c r="J5" s="6">
        <v>500000</v>
      </c>
      <c r="K5" s="6">
        <v>7500000</v>
      </c>
      <c r="L5" s="8">
        <v>7500000</v>
      </c>
      <c r="M5" s="4"/>
    </row>
    <row r="6" spans="1:14" ht="13.5" customHeight="1" x14ac:dyDescent="0.35">
      <c r="A6" s="4" t="s">
        <v>22</v>
      </c>
      <c r="B6" s="4" t="s">
        <v>20</v>
      </c>
      <c r="C6" s="4" t="s">
        <v>21</v>
      </c>
      <c r="D6" s="9">
        <v>58787</v>
      </c>
      <c r="E6" s="5">
        <v>44883</v>
      </c>
      <c r="F6" s="4">
        <v>60</v>
      </c>
      <c r="G6" s="4">
        <v>36</v>
      </c>
      <c r="H6" s="4" t="s">
        <v>23</v>
      </c>
      <c r="I6" s="5">
        <v>46709</v>
      </c>
      <c r="J6" s="6">
        <v>500000</v>
      </c>
      <c r="K6" s="6">
        <f>Tabel1[[#This Row],[Købesum]]/(Tabel1[[#This Row],[Areal]]/10000)</f>
        <v>3827376.8009934169</v>
      </c>
      <c r="L6" s="8">
        <v>22500000</v>
      </c>
      <c r="M6" s="4"/>
    </row>
    <row r="7" spans="1:14" x14ac:dyDescent="0.35">
      <c r="A7" s="4" t="s">
        <v>29</v>
      </c>
      <c r="B7" s="4" t="s">
        <v>28</v>
      </c>
      <c r="C7" s="4" t="s">
        <v>21</v>
      </c>
      <c r="D7" s="9">
        <v>154851</v>
      </c>
      <c r="E7" s="5">
        <v>44957</v>
      </c>
      <c r="F7" s="4">
        <v>23</v>
      </c>
      <c r="G7" s="4">
        <v>18</v>
      </c>
      <c r="H7" s="4"/>
      <c r="I7" s="5">
        <v>45657</v>
      </c>
      <c r="J7" s="6"/>
      <c r="K7" s="6">
        <v>8500000</v>
      </c>
      <c r="L7" s="8">
        <f>Tabel1[[#This Row],[Areal]]*(Tabel1[[#This Row],[Købspris pr. Ha]]/10000)</f>
        <v>131623350</v>
      </c>
      <c r="M7" s="4"/>
    </row>
    <row r="8" spans="1:14" ht="24.5" x14ac:dyDescent="0.35">
      <c r="A8" s="7" t="s">
        <v>30</v>
      </c>
      <c r="B8" s="4" t="s">
        <v>31</v>
      </c>
      <c r="C8" s="4" t="s">
        <v>32</v>
      </c>
      <c r="D8" s="9">
        <v>131700</v>
      </c>
      <c r="E8" s="5">
        <v>45161</v>
      </c>
      <c r="F8" s="4">
        <v>4</v>
      </c>
      <c r="G8" s="4">
        <v>0</v>
      </c>
      <c r="H8" s="4"/>
      <c r="I8" s="5">
        <v>45291</v>
      </c>
      <c r="J8" s="6">
        <v>0</v>
      </c>
      <c r="K8" s="6"/>
      <c r="L8" s="8">
        <v>21000000</v>
      </c>
      <c r="M8" s="4"/>
    </row>
    <row r="9" spans="1:14" x14ac:dyDescent="0.35">
      <c r="A9" s="4" t="s">
        <v>34</v>
      </c>
      <c r="B9" s="4" t="s">
        <v>33</v>
      </c>
      <c r="C9" s="4" t="s">
        <v>32</v>
      </c>
      <c r="D9" s="9">
        <v>490008</v>
      </c>
      <c r="E9" s="5">
        <v>45016</v>
      </c>
      <c r="F9" s="4">
        <v>24</v>
      </c>
      <c r="G9" s="4">
        <v>0</v>
      </c>
      <c r="H9" s="4"/>
      <c r="I9" s="5">
        <v>45747</v>
      </c>
      <c r="J9" s="6">
        <v>0</v>
      </c>
      <c r="K9" s="6"/>
      <c r="L9" s="8">
        <v>100000000</v>
      </c>
      <c r="M9" s="4" t="s">
        <v>35</v>
      </c>
    </row>
    <row r="10" spans="1:14" x14ac:dyDescent="0.35">
      <c r="A10" s="4" t="s">
        <v>26</v>
      </c>
      <c r="B10" s="4" t="s">
        <v>36</v>
      </c>
      <c r="C10" s="4"/>
      <c r="D10" s="9">
        <v>41025</v>
      </c>
      <c r="E10" s="4"/>
      <c r="F10" s="4"/>
      <c r="G10" s="4"/>
      <c r="H10" s="4"/>
      <c r="I10" s="4"/>
      <c r="J10" s="6"/>
      <c r="K10" s="6"/>
      <c r="L10" s="8">
        <f>Tabel1[[#This Row],[Areal]]*(Tabel1[[#This Row],[Købspris pr. Ha]]/10000)</f>
        <v>0</v>
      </c>
      <c r="M10" s="4"/>
    </row>
    <row r="11" spans="1:14" x14ac:dyDescent="0.35">
      <c r="A11" s="4" t="s">
        <v>37</v>
      </c>
      <c r="B11" s="4"/>
      <c r="C11" s="4"/>
      <c r="D11" s="9"/>
      <c r="E11" s="4"/>
      <c r="F11" s="4"/>
      <c r="G11" s="4"/>
      <c r="H11" s="4"/>
      <c r="I11" s="4"/>
      <c r="J11" s="6"/>
      <c r="K11" s="6"/>
      <c r="L11" s="8">
        <f>Tabel1[[#This Row],[Areal]]*(Tabel1[[#This Row],[Købspris pr. Ha]]/10000)</f>
        <v>0</v>
      </c>
      <c r="M1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Cardel-Ejd - PC 4</dc:creator>
  <cp:lastModifiedBy>Sebastian Jensen</cp:lastModifiedBy>
  <dcterms:created xsi:type="dcterms:W3CDTF">2023-09-06T09:00:35Z</dcterms:created>
  <dcterms:modified xsi:type="dcterms:W3CDTF">2023-09-06T12:36:30Z</dcterms:modified>
</cp:coreProperties>
</file>