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mpl\Documents\E-Kart_Option1\Bachelorarbeit Option 1\Dokumentation\"/>
    </mc:Choice>
  </mc:AlternateContent>
  <xr:revisionPtr revIDLastSave="0" documentId="13_ncr:1_{299B343B-69F1-43D5-A2BB-874B038D8D7E}" xr6:coauthVersionLast="47" xr6:coauthVersionMax="47" xr10:uidLastSave="{00000000-0000-0000-0000-000000000000}"/>
  <bookViews>
    <workbookView xWindow="-110" yWindow="-110" windowWidth="19420" windowHeight="10420" activeTab="2" xr2:uid="{2BB3BA06-223D-4901-A03F-E5E890D55EE8}"/>
  </bookViews>
  <sheets>
    <sheet name="Tabelle1" sheetId="1" r:id="rId1"/>
    <sheet name="Tabelle2" sheetId="2" r:id="rId2"/>
    <sheet name="Beispiel" sheetId="4" r:id="rId3"/>
    <sheet name="Wireless Datatransf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Q13" i="4"/>
  <c r="K13" i="4"/>
  <c r="J13" i="4"/>
  <c r="I13" i="4"/>
  <c r="H13" i="4"/>
  <c r="G13" i="4"/>
  <c r="F13" i="4"/>
  <c r="E13" i="4"/>
  <c r="D13" i="4"/>
  <c r="C13" i="4"/>
  <c r="M13" i="4" s="1"/>
  <c r="Q12" i="4"/>
  <c r="J12" i="4"/>
  <c r="I12" i="4"/>
  <c r="H12" i="4"/>
  <c r="G12" i="4"/>
  <c r="F12" i="4"/>
  <c r="E12" i="4"/>
  <c r="D12" i="4"/>
  <c r="C12" i="4"/>
  <c r="M12" i="4" s="1"/>
  <c r="Q11" i="4"/>
  <c r="I11" i="4"/>
  <c r="H11" i="4"/>
  <c r="G11" i="4"/>
  <c r="F11" i="4"/>
  <c r="E11" i="4"/>
  <c r="D11" i="4"/>
  <c r="M11" i="4" s="1"/>
  <c r="C11" i="4"/>
  <c r="Q10" i="4"/>
  <c r="H10" i="4"/>
  <c r="G10" i="4"/>
  <c r="F10" i="4"/>
  <c r="E10" i="4"/>
  <c r="D10" i="4"/>
  <c r="C10" i="4"/>
  <c r="M10" i="4" s="1"/>
  <c r="Q9" i="4"/>
  <c r="G9" i="4"/>
  <c r="F9" i="4"/>
  <c r="E9" i="4"/>
  <c r="D9" i="4"/>
  <c r="M9" i="4" s="1"/>
  <c r="C9" i="4"/>
  <c r="Q8" i="4"/>
  <c r="F8" i="4"/>
  <c r="E8" i="4"/>
  <c r="C8" i="4"/>
  <c r="Q7" i="4"/>
  <c r="E7" i="4"/>
  <c r="C7" i="4"/>
  <c r="Q6" i="4"/>
  <c r="C6" i="4"/>
  <c r="Q5" i="4"/>
  <c r="C5" i="4"/>
  <c r="M5" i="4" s="1"/>
  <c r="Q4" i="4"/>
  <c r="M4" i="4"/>
  <c r="L3" i="4"/>
  <c r="K3" i="4"/>
  <c r="J3" i="4"/>
  <c r="I3" i="4"/>
  <c r="H3" i="4"/>
  <c r="G3" i="4"/>
  <c r="F3" i="4"/>
  <c r="E3" i="4"/>
  <c r="D3" i="4"/>
  <c r="C3" i="4"/>
  <c r="Q13" i="3"/>
  <c r="K13" i="3"/>
  <c r="J13" i="3"/>
  <c r="I13" i="3"/>
  <c r="H13" i="3"/>
  <c r="G13" i="3"/>
  <c r="F13" i="3"/>
  <c r="E13" i="3"/>
  <c r="D13" i="3"/>
  <c r="M13" i="3" s="1"/>
  <c r="C13" i="3"/>
  <c r="Q12" i="3"/>
  <c r="J12" i="3"/>
  <c r="I12" i="3"/>
  <c r="H12" i="3"/>
  <c r="G12" i="3"/>
  <c r="F12" i="3"/>
  <c r="E12" i="3"/>
  <c r="D12" i="3"/>
  <c r="C12" i="3"/>
  <c r="M12" i="3" s="1"/>
  <c r="Q11" i="3"/>
  <c r="I11" i="3"/>
  <c r="H11" i="3"/>
  <c r="G11" i="3"/>
  <c r="F11" i="3"/>
  <c r="E11" i="3"/>
  <c r="D11" i="3"/>
  <c r="C11" i="3"/>
  <c r="M11" i="3" s="1"/>
  <c r="Q10" i="3"/>
  <c r="M10" i="3"/>
  <c r="H10" i="3"/>
  <c r="G10" i="3"/>
  <c r="F10" i="3"/>
  <c r="E10" i="3"/>
  <c r="D10" i="3"/>
  <c r="C10" i="3"/>
  <c r="Q9" i="3"/>
  <c r="G9" i="3"/>
  <c r="F9" i="3"/>
  <c r="E9" i="3"/>
  <c r="M9" i="3" s="1"/>
  <c r="D9" i="3"/>
  <c r="C9" i="3"/>
  <c r="Q8" i="3"/>
  <c r="F8" i="3"/>
  <c r="E8" i="3"/>
  <c r="D8" i="3"/>
  <c r="C8" i="3"/>
  <c r="M8" i="3" s="1"/>
  <c r="Q7" i="3"/>
  <c r="E7" i="3"/>
  <c r="D7" i="3"/>
  <c r="M7" i="3" s="1"/>
  <c r="C7" i="3"/>
  <c r="Q6" i="3"/>
  <c r="D6" i="3"/>
  <c r="C6" i="3"/>
  <c r="M6" i="3" s="1"/>
  <c r="Q5" i="3"/>
  <c r="C5" i="3"/>
  <c r="M5" i="3" s="1"/>
  <c r="Q4" i="3"/>
  <c r="M4" i="3"/>
  <c r="L3" i="3"/>
  <c r="K3" i="3"/>
  <c r="J3" i="3"/>
  <c r="I3" i="3"/>
  <c r="H3" i="3"/>
  <c r="G3" i="3"/>
  <c r="F3" i="3"/>
  <c r="E3" i="3"/>
  <c r="D3" i="3"/>
  <c r="C3" i="3"/>
  <c r="Q5" i="2"/>
  <c r="Q6" i="2"/>
  <c r="Q7" i="2"/>
  <c r="Q8" i="2"/>
  <c r="Q9" i="2"/>
  <c r="Q10" i="2"/>
  <c r="Q11" i="2"/>
  <c r="Q12" i="2"/>
  <c r="Q13" i="2"/>
  <c r="Q4" i="2"/>
  <c r="K13" i="2"/>
  <c r="J13" i="2"/>
  <c r="J12" i="2"/>
  <c r="I13" i="2"/>
  <c r="I12" i="2"/>
  <c r="I11" i="2"/>
  <c r="H13" i="2"/>
  <c r="H12" i="2"/>
  <c r="H11" i="2"/>
  <c r="H10" i="2"/>
  <c r="G13" i="2"/>
  <c r="G12" i="2"/>
  <c r="G11" i="2"/>
  <c r="G10" i="2"/>
  <c r="G9" i="2"/>
  <c r="F13" i="2"/>
  <c r="F12" i="2"/>
  <c r="F11" i="2"/>
  <c r="F10" i="2"/>
  <c r="F9" i="2"/>
  <c r="F8" i="2"/>
  <c r="E13" i="2"/>
  <c r="E11" i="2"/>
  <c r="E10" i="2"/>
  <c r="E9" i="2"/>
  <c r="E8" i="2"/>
  <c r="E7" i="2"/>
  <c r="E12" i="2"/>
  <c r="D13" i="2"/>
  <c r="D12" i="2"/>
  <c r="D11" i="2"/>
  <c r="D10" i="2"/>
  <c r="D9" i="2"/>
  <c r="D8" i="2"/>
  <c r="D7" i="2"/>
  <c r="D6" i="2"/>
  <c r="C13" i="2"/>
  <c r="C12" i="2"/>
  <c r="C11" i="2"/>
  <c r="C10" i="2"/>
  <c r="C9" i="2"/>
  <c r="C8" i="2"/>
  <c r="C7" i="2"/>
  <c r="C6" i="2"/>
  <c r="C5" i="2"/>
  <c r="M5" i="2" s="1"/>
  <c r="M4" i="2"/>
  <c r="L3" i="2"/>
  <c r="K3" i="2"/>
  <c r="J3" i="2"/>
  <c r="I3" i="2"/>
  <c r="H3" i="2"/>
  <c r="G3" i="2"/>
  <c r="F3" i="2"/>
  <c r="E3" i="2"/>
  <c r="D3" i="2"/>
  <c r="C3" i="2"/>
  <c r="C4" i="1"/>
  <c r="M7" i="4" l="1"/>
  <c r="M6" i="4"/>
  <c r="M8" i="4"/>
  <c r="N7" i="3"/>
  <c r="R7" i="3" s="1"/>
  <c r="N13" i="3"/>
  <c r="R13" i="3" s="1"/>
  <c r="M14" i="3"/>
  <c r="N4" i="3" s="1"/>
  <c r="N5" i="3"/>
  <c r="R5" i="3" s="1"/>
  <c r="N6" i="3"/>
  <c r="R6" i="3" s="1"/>
  <c r="N10" i="3"/>
  <c r="R10" i="3" s="1"/>
  <c r="N9" i="3"/>
  <c r="R9" i="3" s="1"/>
  <c r="N8" i="3"/>
  <c r="R8" i="3" s="1"/>
  <c r="N11" i="3"/>
  <c r="R11" i="3" s="1"/>
  <c r="N12" i="3"/>
  <c r="R12" i="3" s="1"/>
  <c r="M13" i="2"/>
  <c r="M12" i="2"/>
  <c r="M6" i="2"/>
  <c r="M7" i="2"/>
  <c r="M8" i="2"/>
  <c r="M9" i="2"/>
  <c r="M10" i="2"/>
  <c r="M11" i="2"/>
  <c r="M14" i="4" l="1"/>
  <c r="N4" i="4" s="1"/>
  <c r="R4" i="4" s="1"/>
  <c r="N14" i="3"/>
  <c r="R4" i="3"/>
  <c r="M14" i="2"/>
  <c r="N8" i="2" s="1"/>
  <c r="R8" i="2" s="1"/>
  <c r="N13" i="4" l="1"/>
  <c r="R13" i="4" s="1"/>
  <c r="N8" i="4"/>
  <c r="R8" i="4" s="1"/>
  <c r="N10" i="4"/>
  <c r="R10" i="4" s="1"/>
  <c r="N11" i="4"/>
  <c r="R11" i="4" s="1"/>
  <c r="N9" i="4"/>
  <c r="R9" i="4" s="1"/>
  <c r="N6" i="4"/>
  <c r="R6" i="4" s="1"/>
  <c r="N7" i="4"/>
  <c r="R7" i="4" s="1"/>
  <c r="N5" i="4"/>
  <c r="R5" i="4" s="1"/>
  <c r="N12" i="4"/>
  <c r="R12" i="4" s="1"/>
  <c r="X9" i="4"/>
  <c r="Z7" i="4"/>
  <c r="T5" i="4"/>
  <c r="V4" i="4"/>
  <c r="Z12" i="4"/>
  <c r="X10" i="4"/>
  <c r="V7" i="4"/>
  <c r="Z13" i="4"/>
  <c r="Z10" i="4"/>
  <c r="V9" i="4"/>
  <c r="X7" i="4"/>
  <c r="T4" i="4"/>
  <c r="X13" i="4"/>
  <c r="Z11" i="4"/>
  <c r="T9" i="4"/>
  <c r="V13" i="4"/>
  <c r="X12" i="4"/>
  <c r="X11" i="4"/>
  <c r="V10" i="4"/>
  <c r="T7" i="4"/>
  <c r="Z6" i="4"/>
  <c r="Z9" i="4"/>
  <c r="T13" i="4"/>
  <c r="V12" i="4"/>
  <c r="V11" i="4"/>
  <c r="T10" i="4"/>
  <c r="Z8" i="4"/>
  <c r="X6" i="4"/>
  <c r="T8" i="4"/>
  <c r="V5" i="4"/>
  <c r="T12" i="4"/>
  <c r="T11" i="4"/>
  <c r="X8" i="4"/>
  <c r="V6" i="4"/>
  <c r="Z5" i="4"/>
  <c r="X4" i="4"/>
  <c r="V8" i="4"/>
  <c r="T6" i="4"/>
  <c r="X5" i="4"/>
  <c r="Z4" i="4"/>
  <c r="Z9" i="3"/>
  <c r="T8" i="3"/>
  <c r="X4" i="3"/>
  <c r="W14" i="3" s="1"/>
  <c r="W15" i="3" s="1"/>
  <c r="V4" i="3"/>
  <c r="U14" i="3" s="1"/>
  <c r="U15" i="3" s="1"/>
  <c r="T4" i="3"/>
  <c r="S14" i="3" s="1"/>
  <c r="S15" i="3" s="1"/>
  <c r="Z13" i="3"/>
  <c r="Z10" i="3"/>
  <c r="V9" i="3"/>
  <c r="X7" i="3"/>
  <c r="X13" i="3"/>
  <c r="Z12" i="3"/>
  <c r="Z11" i="3"/>
  <c r="X10" i="3"/>
  <c r="T9" i="3"/>
  <c r="V7" i="3"/>
  <c r="V13" i="3"/>
  <c r="X12" i="3"/>
  <c r="X11" i="3"/>
  <c r="V10" i="3"/>
  <c r="T7" i="3"/>
  <c r="Z6" i="3"/>
  <c r="T13" i="3"/>
  <c r="V12" i="3"/>
  <c r="V11" i="3"/>
  <c r="T10" i="3"/>
  <c r="Z8" i="3"/>
  <c r="X6" i="3"/>
  <c r="X9" i="3"/>
  <c r="T12" i="3"/>
  <c r="T11" i="3"/>
  <c r="X8" i="3"/>
  <c r="V6" i="3"/>
  <c r="Z5" i="3"/>
  <c r="V8" i="3"/>
  <c r="T6" i="3"/>
  <c r="X5" i="3"/>
  <c r="Z4" i="3"/>
  <c r="Y14" i="3" s="1"/>
  <c r="Y15" i="3" s="1"/>
  <c r="V5" i="3"/>
  <c r="Z7" i="3"/>
  <c r="T5" i="3"/>
  <c r="N9" i="2"/>
  <c r="R9" i="2" s="1"/>
  <c r="N6" i="2"/>
  <c r="R6" i="2" s="1"/>
  <c r="N10" i="2"/>
  <c r="R10" i="2" s="1"/>
  <c r="N5" i="2"/>
  <c r="R5" i="2" s="1"/>
  <c r="N12" i="2"/>
  <c r="R12" i="2" s="1"/>
  <c r="N13" i="2"/>
  <c r="R13" i="2" s="1"/>
  <c r="N7" i="2"/>
  <c r="R7" i="2" s="1"/>
  <c r="N11" i="2"/>
  <c r="R11" i="2" s="1"/>
  <c r="N4" i="2"/>
  <c r="R4" i="2" s="1"/>
  <c r="N14" i="4" l="1"/>
  <c r="Y14" i="4"/>
  <c r="U14" i="4"/>
  <c r="W14" i="4"/>
  <c r="S14" i="4"/>
  <c r="X9" i="2"/>
  <c r="T13" i="2"/>
  <c r="X7" i="2"/>
  <c r="X5" i="2"/>
  <c r="X4" i="2"/>
  <c r="V5" i="2"/>
  <c r="Z13" i="2"/>
  <c r="X8" i="2"/>
  <c r="T12" i="2"/>
  <c r="Z12" i="2"/>
  <c r="T11" i="2"/>
  <c r="T8" i="2"/>
  <c r="V8" i="2"/>
  <c r="V7" i="2"/>
  <c r="X12" i="2"/>
  <c r="X11" i="2"/>
  <c r="Z11" i="2"/>
  <c r="X6" i="2"/>
  <c r="T10" i="2"/>
  <c r="Z10" i="2"/>
  <c r="T9" i="2"/>
  <c r="Z9" i="2"/>
  <c r="X13" i="2"/>
  <c r="V6" i="2"/>
  <c r="X10" i="2"/>
  <c r="Z8" i="2"/>
  <c r="V13" i="2"/>
  <c r="T7" i="2"/>
  <c r="T5" i="2"/>
  <c r="V10" i="2"/>
  <c r="V9" i="2"/>
  <c r="Z7" i="2"/>
  <c r="V12" i="2"/>
  <c r="T6" i="2"/>
  <c r="V11" i="2"/>
  <c r="T4" i="2"/>
  <c r="Z6" i="2"/>
  <c r="V4" i="2"/>
  <c r="Z5" i="2"/>
  <c r="Z4" i="2"/>
  <c r="N14" i="2"/>
  <c r="U15" i="4" l="1"/>
  <c r="S15" i="4"/>
  <c r="W15" i="4"/>
  <c r="Y15" i="4"/>
  <c r="Y14" i="2"/>
  <c r="U14" i="2"/>
  <c r="S14" i="2"/>
  <c r="W14" i="2"/>
  <c r="Y15" i="2" l="1"/>
  <c r="S15" i="2"/>
  <c r="W15" i="2"/>
  <c r="U15" i="2"/>
</calcChain>
</file>

<file path=xl/sharedStrings.xml><?xml version="1.0" encoding="utf-8"?>
<sst xmlns="http://schemas.openxmlformats.org/spreadsheetml/2006/main" count="109" uniqueCount="40">
  <si>
    <t>Nutzwertanalyse</t>
  </si>
  <si>
    <t>Paarvergleich</t>
  </si>
  <si>
    <t>Kriterien</t>
  </si>
  <si>
    <t>Normiert</t>
  </si>
  <si>
    <t>Konzept</t>
  </si>
  <si>
    <t>Summe</t>
  </si>
  <si>
    <t>Beschreibung des Kriteriums 
(Ausprägung, Bewertungsgrenzen, …)</t>
  </si>
  <si>
    <t>Bewertung</t>
  </si>
  <si>
    <t>Gewichtet</t>
  </si>
  <si>
    <t>"2" - Zeile wichtiger als Spalte
"1" - Beide Kriterien gleich wichtig
"0" - Spalte wichtiger als Zeile</t>
  </si>
  <si>
    <t>"3" - Sehr gute Erfüllung des Kriteriums
"2" - Gute Erfüllung des Kriteriums
"1" - Befriedigende Erfüllung des Kriteriums
"0" - Mangelhafte Erfüllung des Kriteriums</t>
  </si>
  <si>
    <t>Beschreibung des Kriteriums</t>
  </si>
  <si>
    <t>Konzept 1</t>
  </si>
  <si>
    <t>Übertragungsrate</t>
  </si>
  <si>
    <t>Kosten</t>
  </si>
  <si>
    <t>Reichweite</t>
  </si>
  <si>
    <t>Nutzerfreundlichekit</t>
  </si>
  <si>
    <t>Energieverbrauch</t>
  </si>
  <si>
    <t>Kompatibilität</t>
  </si>
  <si>
    <t>Die Geschwindigkeit mit welcher große Datenmengen übertragen werden können</t>
  </si>
  <si>
    <t>Kosten für Entwicklung, Aufbau und Service des Systems</t>
  </si>
  <si>
    <t>Aufwand zur Entwicklung und Instandhaltung des Systems</t>
  </si>
  <si>
    <t>Reichweite in welcher die Daten sicher und schnell übertragbar sind</t>
  </si>
  <si>
    <t>Einfache Handhabung wie Verbindung und Download</t>
  </si>
  <si>
    <t>Leistungsaufnahme des Systems im Idle State</t>
  </si>
  <si>
    <t>Störsicherheit</t>
  </si>
  <si>
    <t>Datensicherheit</t>
  </si>
  <si>
    <t>Anfälligkeit des Systems gegenüber Störungen wie EMV, die die Datenübertragung erschweren</t>
  </si>
  <si>
    <t>Sicherheit des Systems gegenüber unbefugtem Download von Daten</t>
  </si>
  <si>
    <t>Kompatibilität des Systems mit weit verbreiteten Betriebssystemen für Mobile geräte</t>
  </si>
  <si>
    <t>Entwicklungsaufwand</t>
  </si>
  <si>
    <t>Aufwand</t>
  </si>
  <si>
    <t>Wartbarkeit</t>
  </si>
  <si>
    <t>Fehlersuche</t>
  </si>
  <si>
    <t>Störungssicherheit</t>
  </si>
  <si>
    <t>möglichst geringer Aufwand um aufgetretene fehler zu Identifizieren</t>
  </si>
  <si>
    <t>beste Möglichkeiten zur Fehlerbehebung und Fehlervermeidung</t>
  </si>
  <si>
    <t>bestmögliche Resistenz gegenüber elektrischen Störungen wie EMV</t>
  </si>
  <si>
    <t xml:space="preserve">möglichst niedriger zeitlicher Aufwand von der Entwicklung bis zum fertigen Produkt </t>
  </si>
  <si>
    <t>Möglichst geringe gesamtkosten für Anschaffung und Entwicklung des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</si>
</sst>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</font>
    <font>
      <b/>
      <sz val="14"/>
      <color rgb="FF002060"/>
      <name val="Calibri"/>
      <family val="2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6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8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wrapText="1"/>
    </xf>
    <xf numFmtId="0" fontId="1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wrapText="1"/>
    </xf>
    <xf numFmtId="0" fontId="1" fillId="5" borderId="15" xfId="0" applyFont="1" applyFill="1" applyBorder="1" applyAlignment="1">
      <alignment wrapText="1"/>
    </xf>
    <xf numFmtId="0" fontId="1" fillId="4" borderId="14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wrapText="1"/>
    </xf>
    <xf numFmtId="0" fontId="1" fillId="3" borderId="15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4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3" borderId="35" xfId="0" applyFont="1" applyFill="1" applyBorder="1" applyAlignment="1">
      <alignment vertical="center" wrapText="1"/>
    </xf>
    <xf numFmtId="0" fontId="1" fillId="3" borderId="36" xfId="0" applyFont="1" applyFill="1" applyBorder="1" applyAlignment="1">
      <alignment vertical="center" wrapText="1"/>
    </xf>
    <xf numFmtId="0" fontId="0" fillId="0" borderId="39" xfId="0" applyBorder="1"/>
    <xf numFmtId="0" fontId="0" fillId="0" borderId="41" xfId="0" applyBorder="1"/>
    <xf numFmtId="0" fontId="0" fillId="0" borderId="37" xfId="0" applyBorder="1"/>
    <xf numFmtId="0" fontId="0" fillId="3" borderId="43" xfId="0" applyFill="1" applyBorder="1"/>
    <xf numFmtId="0" fontId="0" fillId="3" borderId="44" xfId="0" applyFill="1" applyBorder="1"/>
    <xf numFmtId="0" fontId="0" fillId="3" borderId="45" xfId="0" applyFill="1" applyBorder="1"/>
    <xf numFmtId="0" fontId="9" fillId="0" borderId="0" xfId="0" applyFont="1"/>
    <xf numFmtId="0" fontId="10" fillId="0" borderId="37" xfId="0" applyFont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47" xfId="0" applyFont="1" applyBorder="1" applyAlignment="1">
      <alignment horizontal="center" vertical="center" textRotation="90"/>
    </xf>
    <xf numFmtId="0" fontId="0" fillId="0" borderId="37" xfId="0" applyBorder="1" applyAlignment="1">
      <alignment horizontal="center"/>
    </xf>
    <xf numFmtId="0" fontId="8" fillId="6" borderId="39" xfId="0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6" borderId="53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3" borderId="60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 textRotation="90"/>
    </xf>
    <xf numFmtId="0" fontId="8" fillId="0" borderId="43" xfId="0" applyFont="1" applyBorder="1" applyAlignment="1">
      <alignment horizontal="center"/>
    </xf>
    <xf numFmtId="0" fontId="8" fillId="0" borderId="43" xfId="0" applyFont="1" applyBorder="1"/>
    <xf numFmtId="0" fontId="8" fillId="0" borderId="64" xfId="0" applyFont="1" applyBorder="1" applyAlignment="1">
      <alignment horizontal="center"/>
    </xf>
    <xf numFmtId="0" fontId="8" fillId="0" borderId="64" xfId="0" applyFont="1" applyBorder="1"/>
    <xf numFmtId="0" fontId="8" fillId="0" borderId="44" xfId="0" applyFont="1" applyBorder="1" applyAlignment="1">
      <alignment horizontal="center"/>
    </xf>
    <xf numFmtId="0" fontId="8" fillId="0" borderId="44" xfId="0" applyFont="1" applyBorder="1"/>
    <xf numFmtId="0" fontId="8" fillId="0" borderId="45" xfId="0" applyFont="1" applyBorder="1" applyAlignment="1">
      <alignment horizontal="center"/>
    </xf>
    <xf numFmtId="0" fontId="8" fillId="0" borderId="45" xfId="0" applyFont="1" applyBorder="1"/>
    <xf numFmtId="0" fontId="8" fillId="0" borderId="37" xfId="0" applyFont="1" applyBorder="1" applyAlignment="1">
      <alignment horizontal="center" vertical="center"/>
    </xf>
    <xf numFmtId="0" fontId="0" fillId="3" borderId="64" xfId="0" applyFill="1" applyBorder="1"/>
    <xf numFmtId="0" fontId="10" fillId="0" borderId="43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0" fillId="0" borderId="66" xfId="0" applyBorder="1"/>
    <xf numFmtId="0" fontId="0" fillId="0" borderId="62" xfId="0" applyBorder="1"/>
    <xf numFmtId="0" fontId="0" fillId="0" borderId="69" xfId="0" applyBorder="1"/>
    <xf numFmtId="0" fontId="0" fillId="0" borderId="38" xfId="0" applyBorder="1" applyAlignment="1">
      <alignment horizontal="center" vertical="center" textRotation="90"/>
    </xf>
    <xf numFmtId="0" fontId="0" fillId="0" borderId="71" xfId="0" applyBorder="1" applyAlignment="1">
      <alignment horizontal="center" vertical="center" textRotation="90"/>
    </xf>
    <xf numFmtId="0" fontId="0" fillId="3" borderId="65" xfId="0" applyFill="1" applyBorder="1"/>
    <xf numFmtId="0" fontId="0" fillId="3" borderId="67" xfId="0" applyFill="1" applyBorder="1"/>
    <xf numFmtId="0" fontId="0" fillId="3" borderId="68" xfId="0" applyFill="1" applyBorder="1"/>
    <xf numFmtId="0" fontId="3" fillId="0" borderId="13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37" xfId="0" applyFont="1" applyBorder="1"/>
    <xf numFmtId="0" fontId="11" fillId="0" borderId="0" xfId="0" applyFont="1" applyBorder="1" applyAlignment="1">
      <alignment horizontal="center" vertical="center"/>
    </xf>
    <xf numFmtId="0" fontId="8" fillId="3" borderId="76" xfId="0" applyFont="1" applyFill="1" applyBorder="1" applyAlignment="1">
      <alignment horizontal="center" vertical="center"/>
    </xf>
    <xf numFmtId="0" fontId="8" fillId="3" borderId="74" xfId="0" applyFont="1" applyFill="1" applyBorder="1" applyAlignment="1">
      <alignment horizontal="center" vertical="center"/>
    </xf>
    <xf numFmtId="0" fontId="8" fillId="3" borderId="75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0" fontId="8" fillId="0" borderId="77" xfId="0" applyFont="1" applyBorder="1" applyAlignment="1">
      <alignment horizontal="center" vertical="center" textRotation="90"/>
    </xf>
    <xf numFmtId="0" fontId="8" fillId="0" borderId="78" xfId="0" applyFont="1" applyBorder="1" applyAlignment="1">
      <alignment horizontal="center" vertical="center" textRotation="90"/>
    </xf>
    <xf numFmtId="0" fontId="8" fillId="0" borderId="79" xfId="0" applyFont="1" applyBorder="1" applyAlignment="1">
      <alignment horizontal="center" vertical="center" textRotation="90"/>
    </xf>
    <xf numFmtId="0" fontId="8" fillId="0" borderId="80" xfId="0" applyFont="1" applyBorder="1" applyAlignment="1">
      <alignment horizontal="center" vertical="center" textRotation="90"/>
    </xf>
    <xf numFmtId="0" fontId="8" fillId="0" borderId="81" xfId="0" applyFont="1" applyBorder="1" applyAlignment="1">
      <alignment horizontal="center" vertical="center" textRotation="90"/>
    </xf>
    <xf numFmtId="0" fontId="8" fillId="0" borderId="82" xfId="0" applyFont="1" applyBorder="1" applyAlignment="1">
      <alignment horizontal="center" vertical="center" textRotation="90"/>
    </xf>
    <xf numFmtId="0" fontId="8" fillId="0" borderId="83" xfId="0" applyFont="1" applyBorder="1" applyAlignment="1">
      <alignment horizontal="center" vertical="center" textRotation="90"/>
    </xf>
    <xf numFmtId="0" fontId="8" fillId="0" borderId="84" xfId="0" applyFont="1" applyBorder="1" applyAlignment="1">
      <alignment horizontal="center" vertical="center" textRotation="90"/>
    </xf>
    <xf numFmtId="0" fontId="8" fillId="3" borderId="85" xfId="0" applyFont="1" applyFill="1" applyBorder="1" applyAlignment="1">
      <alignment horizontal="center" vertical="center"/>
    </xf>
    <xf numFmtId="0" fontId="8" fillId="3" borderId="86" xfId="0" applyFont="1" applyFill="1" applyBorder="1" applyAlignment="1">
      <alignment horizontal="center" vertical="center"/>
    </xf>
    <xf numFmtId="0" fontId="8" fillId="3" borderId="8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261B-DE7C-4298-A4E5-DC015CBA6FF4}">
  <dimension ref="A1:AF1000"/>
  <sheetViews>
    <sheetView topLeftCell="A2" workbookViewId="0">
      <selection activeCell="C12" sqref="C12"/>
    </sheetView>
  </sheetViews>
  <sheetFormatPr baseColWidth="10" defaultRowHeight="14.5" x14ac:dyDescent="0.35"/>
  <cols>
    <col min="15" max="15" width="80" customWidth="1"/>
  </cols>
  <sheetData>
    <row r="1" spans="1:32" ht="38.25" customHeight="1" thickBot="1" x14ac:dyDescent="0.5">
      <c r="A1" s="1"/>
      <c r="B1" s="1"/>
      <c r="C1" s="1"/>
      <c r="D1" s="1"/>
      <c r="E1" s="1"/>
      <c r="F1" s="1"/>
      <c r="G1" s="107">
        <v>0</v>
      </c>
      <c r="H1" s="108"/>
      <c r="I1" s="109"/>
      <c r="J1" s="1"/>
      <c r="K1" s="1"/>
      <c r="L1" s="1"/>
      <c r="M1" s="1"/>
      <c r="N1" s="1"/>
      <c r="O1" s="1"/>
      <c r="P1" s="1"/>
      <c r="Q1" s="1"/>
      <c r="R1" s="90" t="s">
        <v>0</v>
      </c>
      <c r="S1" s="9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8.25" customHeight="1" thickBot="1" x14ac:dyDescent="0.5">
      <c r="A2" s="1"/>
      <c r="B2" s="90" t="s">
        <v>1</v>
      </c>
      <c r="C2" s="91"/>
      <c r="D2" s="1"/>
      <c r="E2" s="1"/>
      <c r="F2" s="1"/>
      <c r="G2" s="110"/>
      <c r="H2" s="111"/>
      <c r="I2" s="112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1"/>
      <c r="AF2" s="1"/>
    </row>
    <row r="3" spans="1:32" ht="16.5" thickTop="1" thickBot="1" x14ac:dyDescent="0.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3"/>
      <c r="R3" s="113" t="s">
        <v>2</v>
      </c>
      <c r="S3" s="115" t="s">
        <v>3</v>
      </c>
      <c r="T3" s="117" t="s">
        <v>4</v>
      </c>
      <c r="U3" s="118"/>
      <c r="V3" s="100"/>
      <c r="W3" s="101"/>
      <c r="X3" s="100"/>
      <c r="Y3" s="101"/>
      <c r="Z3" s="100"/>
      <c r="AA3" s="101"/>
      <c r="AB3" s="100"/>
      <c r="AC3" s="101"/>
      <c r="AD3" s="1"/>
      <c r="AE3" s="1"/>
      <c r="AF3" s="1"/>
    </row>
    <row r="4" spans="1:32" ht="32" thickTop="1" thickBot="1" x14ac:dyDescent="0.4">
      <c r="A4" s="3"/>
      <c r="B4" s="26" t="s">
        <v>2</v>
      </c>
      <c r="C4" s="27">
        <f>B5</f>
        <v>0</v>
      </c>
      <c r="D4" s="27"/>
      <c r="E4" s="27"/>
      <c r="F4" s="27"/>
      <c r="G4" s="27"/>
      <c r="H4" s="27"/>
      <c r="I4" s="27"/>
      <c r="J4" s="27"/>
      <c r="K4" s="27"/>
      <c r="L4" s="28"/>
      <c r="M4" s="29" t="s">
        <v>5</v>
      </c>
      <c r="N4" s="29" t="s">
        <v>3</v>
      </c>
      <c r="O4" s="30" t="s">
        <v>6</v>
      </c>
      <c r="P4" s="1"/>
      <c r="Q4" s="3"/>
      <c r="R4" s="114"/>
      <c r="S4" s="116"/>
      <c r="T4" s="6" t="s">
        <v>7</v>
      </c>
      <c r="U4" s="6" t="s">
        <v>8</v>
      </c>
      <c r="V4" s="6" t="s">
        <v>7</v>
      </c>
      <c r="W4" s="6" t="s">
        <v>8</v>
      </c>
      <c r="X4" s="6" t="s">
        <v>7</v>
      </c>
      <c r="Y4" s="6" t="s">
        <v>8</v>
      </c>
      <c r="Z4" s="6" t="s">
        <v>7</v>
      </c>
      <c r="AA4" s="6" t="s">
        <v>8</v>
      </c>
      <c r="AB4" s="6" t="s">
        <v>7</v>
      </c>
      <c r="AC4" s="6" t="s">
        <v>8</v>
      </c>
      <c r="AD4" s="1"/>
      <c r="AE4" s="1"/>
      <c r="AF4" s="1"/>
    </row>
    <row r="5" spans="1:32" ht="16" thickBot="1" x14ac:dyDescent="0.4">
      <c r="A5" s="3"/>
      <c r="B5" s="31"/>
      <c r="C5" s="8"/>
      <c r="D5" s="9"/>
      <c r="E5" s="9"/>
      <c r="F5" s="9"/>
      <c r="G5" s="9"/>
      <c r="H5" s="9"/>
      <c r="I5" s="9"/>
      <c r="J5" s="9"/>
      <c r="K5" s="9"/>
      <c r="L5" s="7"/>
      <c r="M5" s="10">
        <v>0</v>
      </c>
      <c r="N5" s="11" t="e">
        <v>#DIV/0!</v>
      </c>
      <c r="O5" s="12"/>
      <c r="P5" s="1"/>
      <c r="Q5" s="3"/>
      <c r="R5" s="13"/>
      <c r="S5" s="14" t="e">
        <v>#DIV/0!</v>
      </c>
      <c r="T5" s="9"/>
      <c r="U5" s="10" t="e">
        <v>#DIV/0!</v>
      </c>
      <c r="V5" s="9"/>
      <c r="W5" s="10" t="e">
        <v>#DIV/0!</v>
      </c>
      <c r="X5" s="9"/>
      <c r="Y5" s="10" t="e">
        <v>#DIV/0!</v>
      </c>
      <c r="Z5" s="9"/>
      <c r="AA5" s="10" t="e">
        <v>#DIV/0!</v>
      </c>
      <c r="AB5" s="9"/>
      <c r="AC5" s="10" t="e">
        <v>#DIV/0!</v>
      </c>
      <c r="AD5" s="1"/>
      <c r="AE5" s="1"/>
      <c r="AF5" s="1"/>
    </row>
    <row r="6" spans="1:32" ht="16" thickBot="1" x14ac:dyDescent="0.4">
      <c r="A6" s="3"/>
      <c r="B6" s="31"/>
      <c r="C6" s="15"/>
      <c r="D6" s="8"/>
      <c r="E6" s="9"/>
      <c r="F6" s="9"/>
      <c r="G6" s="9"/>
      <c r="H6" s="9"/>
      <c r="I6" s="9"/>
      <c r="J6" s="9"/>
      <c r="K6" s="9"/>
      <c r="L6" s="7"/>
      <c r="M6" s="10">
        <v>0</v>
      </c>
      <c r="N6" s="11" t="e">
        <v>#DIV/0!</v>
      </c>
      <c r="O6" s="12"/>
      <c r="P6" s="1"/>
      <c r="Q6" s="3"/>
      <c r="R6" s="13"/>
      <c r="S6" s="14" t="e">
        <v>#DIV/0!</v>
      </c>
      <c r="T6" s="9"/>
      <c r="U6" s="10" t="e">
        <v>#DIV/0!</v>
      </c>
      <c r="V6" s="9"/>
      <c r="W6" s="10" t="e">
        <v>#DIV/0!</v>
      </c>
      <c r="X6" s="9"/>
      <c r="Y6" s="10" t="e">
        <v>#DIV/0!</v>
      </c>
      <c r="Z6" s="9"/>
      <c r="AA6" s="10" t="e">
        <v>#DIV/0!</v>
      </c>
      <c r="AB6" s="9"/>
      <c r="AC6" s="10" t="e">
        <v>#DIV/0!</v>
      </c>
      <c r="AD6" s="1"/>
      <c r="AE6" s="1"/>
      <c r="AF6" s="1"/>
    </row>
    <row r="7" spans="1:32" ht="16" thickBot="1" x14ac:dyDescent="0.4">
      <c r="A7" s="102">
        <v>2</v>
      </c>
      <c r="B7" s="31"/>
      <c r="C7" s="15"/>
      <c r="D7" s="15"/>
      <c r="E7" s="8"/>
      <c r="F7" s="9"/>
      <c r="G7" s="9"/>
      <c r="H7" s="9"/>
      <c r="I7" s="9"/>
      <c r="J7" s="9"/>
      <c r="K7" s="9"/>
      <c r="L7" s="7"/>
      <c r="M7" s="10">
        <v>0</v>
      </c>
      <c r="N7" s="11" t="e">
        <v>#DIV/0!</v>
      </c>
      <c r="O7" s="12"/>
      <c r="P7" s="1"/>
      <c r="Q7" s="3"/>
      <c r="R7" s="13"/>
      <c r="S7" s="14" t="e">
        <v>#DIV/0!</v>
      </c>
      <c r="T7" s="9"/>
      <c r="U7" s="10" t="e">
        <v>#DIV/0!</v>
      </c>
      <c r="V7" s="9"/>
      <c r="W7" s="10" t="e">
        <v>#DIV/0!</v>
      </c>
      <c r="X7" s="9"/>
      <c r="Y7" s="10" t="e">
        <v>#DIV/0!</v>
      </c>
      <c r="Z7" s="9"/>
      <c r="AA7" s="10" t="e">
        <v>#DIV/0!</v>
      </c>
      <c r="AB7" s="9"/>
      <c r="AC7" s="10" t="e">
        <v>#DIV/0!</v>
      </c>
      <c r="AD7" s="1"/>
      <c r="AE7" s="1"/>
      <c r="AF7" s="1"/>
    </row>
    <row r="8" spans="1:32" ht="16" thickBot="1" x14ac:dyDescent="0.4">
      <c r="A8" s="103"/>
      <c r="B8" s="31"/>
      <c r="C8" s="15"/>
      <c r="D8" s="15"/>
      <c r="E8" s="15"/>
      <c r="F8" s="8"/>
      <c r="G8" s="9"/>
      <c r="H8" s="9"/>
      <c r="I8" s="9"/>
      <c r="J8" s="9"/>
      <c r="K8" s="9"/>
      <c r="L8" s="7"/>
      <c r="M8" s="10">
        <v>0</v>
      </c>
      <c r="N8" s="11" t="e">
        <v>#DIV/0!</v>
      </c>
      <c r="O8" s="12"/>
      <c r="P8" s="1"/>
      <c r="Q8" s="3"/>
      <c r="R8" s="13"/>
      <c r="S8" s="14" t="e">
        <v>#DIV/0!</v>
      </c>
      <c r="T8" s="9"/>
      <c r="U8" s="10" t="e">
        <v>#DIV/0!</v>
      </c>
      <c r="V8" s="9"/>
      <c r="W8" s="10" t="e">
        <v>#DIV/0!</v>
      </c>
      <c r="X8" s="9"/>
      <c r="Y8" s="10" t="e">
        <v>#DIV/0!</v>
      </c>
      <c r="Z8" s="9"/>
      <c r="AA8" s="10" t="e">
        <v>#DIV/0!</v>
      </c>
      <c r="AB8" s="9"/>
      <c r="AC8" s="10" t="e">
        <v>#DIV/0!</v>
      </c>
      <c r="AD8" s="1"/>
      <c r="AE8" s="1"/>
      <c r="AF8" s="1"/>
    </row>
    <row r="9" spans="1:32" ht="16" thickBot="1" x14ac:dyDescent="0.4">
      <c r="A9" s="103"/>
      <c r="B9" s="31"/>
      <c r="C9" s="15"/>
      <c r="D9" s="15"/>
      <c r="E9" s="15"/>
      <c r="F9" s="15"/>
      <c r="G9" s="8"/>
      <c r="H9" s="9"/>
      <c r="I9" s="9"/>
      <c r="J9" s="9"/>
      <c r="K9" s="9"/>
      <c r="L9" s="7"/>
      <c r="M9" s="10">
        <v>0</v>
      </c>
      <c r="N9" s="11" t="e">
        <v>#DIV/0!</v>
      </c>
      <c r="O9" s="12"/>
      <c r="P9" s="1"/>
      <c r="Q9" s="3"/>
      <c r="R9" s="13"/>
      <c r="S9" s="14" t="e">
        <v>#DIV/0!</v>
      </c>
      <c r="T9" s="9"/>
      <c r="U9" s="10" t="e">
        <v>#DIV/0!</v>
      </c>
      <c r="V9" s="9"/>
      <c r="W9" s="10" t="e">
        <v>#DIV/0!</v>
      </c>
      <c r="X9" s="9"/>
      <c r="Y9" s="10" t="e">
        <v>#DIV/0!</v>
      </c>
      <c r="Z9" s="9"/>
      <c r="AA9" s="10" t="e">
        <v>#DIV/0!</v>
      </c>
      <c r="AB9" s="9"/>
      <c r="AC9" s="10" t="e">
        <v>#DIV/0!</v>
      </c>
      <c r="AD9" s="1"/>
      <c r="AE9" s="1"/>
      <c r="AF9" s="1"/>
    </row>
    <row r="10" spans="1:32" ht="16" thickBot="1" x14ac:dyDescent="0.4">
      <c r="A10" s="103"/>
      <c r="B10" s="31"/>
      <c r="C10" s="15"/>
      <c r="D10" s="15"/>
      <c r="E10" s="15"/>
      <c r="F10" s="15"/>
      <c r="G10" s="15"/>
      <c r="H10" s="8"/>
      <c r="I10" s="9"/>
      <c r="J10" s="9"/>
      <c r="K10" s="9"/>
      <c r="L10" s="7"/>
      <c r="M10" s="10">
        <v>0</v>
      </c>
      <c r="N10" s="11" t="e">
        <v>#DIV/0!</v>
      </c>
      <c r="O10" s="12"/>
      <c r="P10" s="1"/>
      <c r="Q10" s="3"/>
      <c r="R10" s="13"/>
      <c r="S10" s="14" t="e">
        <v>#DIV/0!</v>
      </c>
      <c r="T10" s="9"/>
      <c r="U10" s="10" t="e">
        <v>#DIV/0!</v>
      </c>
      <c r="V10" s="9"/>
      <c r="W10" s="10" t="e">
        <v>#DIV/0!</v>
      </c>
      <c r="X10" s="9"/>
      <c r="Y10" s="10" t="e">
        <v>#DIV/0!</v>
      </c>
      <c r="Z10" s="9"/>
      <c r="AA10" s="10" t="e">
        <v>#DIV/0!</v>
      </c>
      <c r="AB10" s="9"/>
      <c r="AC10" s="10" t="e">
        <v>#DIV/0!</v>
      </c>
      <c r="AD10" s="1"/>
      <c r="AE10" s="1"/>
      <c r="AF10" s="1"/>
    </row>
    <row r="11" spans="1:32" ht="16" thickBot="1" x14ac:dyDescent="0.4">
      <c r="A11" s="104"/>
      <c r="B11" s="31"/>
      <c r="C11" s="15"/>
      <c r="D11" s="15"/>
      <c r="E11" s="15"/>
      <c r="F11" s="15"/>
      <c r="G11" s="15"/>
      <c r="H11" s="15"/>
      <c r="I11" s="8"/>
      <c r="J11" s="9"/>
      <c r="K11" s="9"/>
      <c r="L11" s="7"/>
      <c r="M11" s="10">
        <v>0</v>
      </c>
      <c r="N11" s="11" t="e">
        <v>#DIV/0!</v>
      </c>
      <c r="O11" s="12"/>
      <c r="P11" s="1"/>
      <c r="Q11" s="3"/>
      <c r="R11" s="13"/>
      <c r="S11" s="14" t="e">
        <v>#DIV/0!</v>
      </c>
      <c r="T11" s="9"/>
      <c r="U11" s="10" t="e">
        <v>#DIV/0!</v>
      </c>
      <c r="V11" s="9"/>
      <c r="W11" s="10" t="e">
        <v>#DIV/0!</v>
      </c>
      <c r="X11" s="9"/>
      <c r="Y11" s="10" t="e">
        <v>#DIV/0!</v>
      </c>
      <c r="Z11" s="9"/>
      <c r="AA11" s="10" t="e">
        <v>#DIV/0!</v>
      </c>
      <c r="AB11" s="9"/>
      <c r="AC11" s="10" t="e">
        <v>#DIV/0!</v>
      </c>
      <c r="AD11" s="1"/>
      <c r="AE11" s="1"/>
      <c r="AF11" s="1"/>
    </row>
    <row r="12" spans="1:32" ht="16" thickBot="1" x14ac:dyDescent="0.4">
      <c r="A12" s="3"/>
      <c r="B12" s="31"/>
      <c r="C12" s="15"/>
      <c r="D12" s="15"/>
      <c r="E12" s="15"/>
      <c r="F12" s="15"/>
      <c r="G12" s="15"/>
      <c r="H12" s="15"/>
      <c r="I12" s="15"/>
      <c r="J12" s="8"/>
      <c r="K12" s="9"/>
      <c r="L12" s="7"/>
      <c r="M12" s="10">
        <v>0</v>
      </c>
      <c r="N12" s="11" t="e">
        <v>#DIV/0!</v>
      </c>
      <c r="O12" s="12"/>
      <c r="P12" s="1"/>
      <c r="Q12" s="3"/>
      <c r="R12" s="13"/>
      <c r="S12" s="14" t="e">
        <v>#DIV/0!</v>
      </c>
      <c r="T12" s="9"/>
      <c r="U12" s="10" t="e">
        <v>#DIV/0!</v>
      </c>
      <c r="V12" s="9"/>
      <c r="W12" s="10" t="e">
        <v>#DIV/0!</v>
      </c>
      <c r="X12" s="9"/>
      <c r="Y12" s="10" t="e">
        <v>#DIV/0!</v>
      </c>
      <c r="Z12" s="9"/>
      <c r="AA12" s="10" t="e">
        <v>#DIV/0!</v>
      </c>
      <c r="AB12" s="9"/>
      <c r="AC12" s="10" t="e">
        <v>#DIV/0!</v>
      </c>
      <c r="AD12" s="1"/>
      <c r="AE12" s="1"/>
      <c r="AF12" s="1"/>
    </row>
    <row r="13" spans="1:32" ht="16" thickBot="1" x14ac:dyDescent="0.4">
      <c r="A13" s="3"/>
      <c r="B13" s="31"/>
      <c r="C13" s="15"/>
      <c r="D13" s="15"/>
      <c r="E13" s="15"/>
      <c r="F13" s="15"/>
      <c r="G13" s="15"/>
      <c r="H13" s="15"/>
      <c r="I13" s="15"/>
      <c r="J13" s="15"/>
      <c r="K13" s="8"/>
      <c r="L13" s="7"/>
      <c r="M13" s="10">
        <v>0</v>
      </c>
      <c r="N13" s="11" t="e">
        <v>#DIV/0!</v>
      </c>
      <c r="O13" s="12"/>
      <c r="P13" s="1"/>
      <c r="Q13" s="3"/>
      <c r="R13" s="13"/>
      <c r="S13" s="14" t="e">
        <v>#DIV/0!</v>
      </c>
      <c r="T13" s="9"/>
      <c r="U13" s="10" t="e">
        <v>#DIV/0!</v>
      </c>
      <c r="V13" s="9"/>
      <c r="W13" s="10" t="e">
        <v>#DIV/0!</v>
      </c>
      <c r="X13" s="9"/>
      <c r="Y13" s="10" t="e">
        <v>#DIV/0!</v>
      </c>
      <c r="Z13" s="9"/>
      <c r="AA13" s="10" t="e">
        <v>#DIV/0!</v>
      </c>
      <c r="AB13" s="9"/>
      <c r="AC13" s="10" t="e">
        <v>#DIV/0!</v>
      </c>
      <c r="AD13" s="1"/>
      <c r="AE13" s="1"/>
      <c r="AF13" s="1"/>
    </row>
    <row r="14" spans="1:32" ht="16" thickBot="1" x14ac:dyDescent="0.4">
      <c r="A14" s="3"/>
      <c r="B14" s="32"/>
      <c r="C14" s="16"/>
      <c r="D14" s="16"/>
      <c r="E14" s="16"/>
      <c r="F14" s="16"/>
      <c r="G14" s="16"/>
      <c r="H14" s="16"/>
      <c r="I14" s="16"/>
      <c r="J14" s="16"/>
      <c r="K14" s="4"/>
      <c r="L14" s="17"/>
      <c r="M14" s="18">
        <v>0</v>
      </c>
      <c r="N14" s="19" t="e">
        <v>#DIV/0!</v>
      </c>
      <c r="O14" s="20"/>
      <c r="P14" s="1"/>
      <c r="Q14" s="3"/>
      <c r="R14" s="4"/>
      <c r="S14" s="5" t="e">
        <v>#DIV/0!</v>
      </c>
      <c r="T14" s="21"/>
      <c r="U14" s="18" t="e">
        <v>#DIV/0!</v>
      </c>
      <c r="V14" s="21"/>
      <c r="W14" s="18" t="e">
        <v>#DIV/0!</v>
      </c>
      <c r="X14" s="21"/>
      <c r="Y14" s="18" t="e">
        <v>#DIV/0!</v>
      </c>
      <c r="Z14" s="21"/>
      <c r="AA14" s="18" t="e">
        <v>#DIV/0!</v>
      </c>
      <c r="AB14" s="21"/>
      <c r="AC14" s="18" t="e">
        <v>#DIV/0!</v>
      </c>
      <c r="AD14" s="1"/>
      <c r="AE14" s="1"/>
      <c r="AF14" s="1"/>
    </row>
    <row r="15" spans="1:32" ht="16.5" thickTop="1" thickBo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8">
        <v>0</v>
      </c>
      <c r="N15" s="19" t="e">
        <v>#DIV/0!</v>
      </c>
      <c r="O15" s="1"/>
      <c r="P15" s="1"/>
      <c r="Q15" s="1"/>
      <c r="R15" s="22"/>
      <c r="S15" s="23"/>
      <c r="T15" s="105" t="e">
        <v>#DIV/0!</v>
      </c>
      <c r="U15" s="106"/>
      <c r="V15" s="105" t="e">
        <v>#DIV/0!</v>
      </c>
      <c r="W15" s="106"/>
      <c r="X15" s="105" t="e">
        <v>#DIV/0!</v>
      </c>
      <c r="Y15" s="106"/>
      <c r="Z15" s="105" t="e">
        <v>#DIV/0!</v>
      </c>
      <c r="AA15" s="106"/>
      <c r="AB15" s="105" t="e">
        <v>#DIV/0!</v>
      </c>
      <c r="AC15" s="106"/>
      <c r="AD15" s="1"/>
      <c r="AE15" s="1"/>
      <c r="AF15" s="1"/>
    </row>
    <row r="16" spans="1:32" ht="16" thickBo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2"/>
      <c r="S16" s="23"/>
      <c r="T16" s="92" t="e">
        <v>#DIV/0!</v>
      </c>
      <c r="U16" s="93"/>
      <c r="V16" s="92" t="e">
        <v>#DIV/0!</v>
      </c>
      <c r="W16" s="93"/>
      <c r="X16" s="92" t="e">
        <v>#DIV/0!</v>
      </c>
      <c r="Y16" s="93"/>
      <c r="Z16" s="92" t="e">
        <v>#DIV/0!</v>
      </c>
      <c r="AA16" s="93"/>
      <c r="AB16" s="92" t="e">
        <v>#DIV/0!</v>
      </c>
      <c r="AC16" s="93"/>
      <c r="AD16" s="1"/>
      <c r="AE16" s="1"/>
      <c r="AF16" s="1"/>
    </row>
    <row r="17" spans="1:32" ht="63" customHeight="1" thickBot="1" x14ac:dyDescent="0.4">
      <c r="A17" s="1"/>
      <c r="B17" s="94" t="s">
        <v>9</v>
      </c>
      <c r="C17" s="95"/>
      <c r="D17" s="95"/>
      <c r="E17" s="95"/>
      <c r="F17" s="95"/>
      <c r="G17" s="95"/>
      <c r="H17" s="95"/>
      <c r="I17" s="95"/>
      <c r="J17" s="95"/>
      <c r="K17" s="96"/>
      <c r="L17" s="1"/>
      <c r="M17" s="1"/>
      <c r="N17" s="1"/>
      <c r="O17" s="1"/>
      <c r="P17" s="1"/>
      <c r="Q17" s="1"/>
      <c r="R17" s="97" t="s">
        <v>10</v>
      </c>
      <c r="S17" s="98"/>
      <c r="T17" s="98"/>
      <c r="U17" s="98"/>
      <c r="V17" s="98"/>
      <c r="W17" s="98"/>
      <c r="X17" s="98"/>
      <c r="Y17" s="98"/>
      <c r="Z17" s="98"/>
      <c r="AA17" s="99"/>
      <c r="AB17" s="1"/>
      <c r="AC17" s="1"/>
      <c r="AD17" s="1"/>
      <c r="AE17" s="1"/>
      <c r="AF17" s="1"/>
    </row>
    <row r="18" spans="1:32" ht="15" thickBot="1" x14ac:dyDescent="0.4">
      <c r="A18" s="1"/>
      <c r="B18" s="2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" thickBot="1" x14ac:dyDescent="0.4">
      <c r="A19" s="1"/>
      <c r="B19" s="2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" thickBot="1" x14ac:dyDescent="0.4">
      <c r="A20" s="1"/>
      <c r="B20" s="2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" thickBo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" thickBo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" thickBo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" thickBo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" thickBo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" thickBo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" thickBo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" thickBo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" thickBo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" thickBo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" thickBo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" thickBo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" thickBo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" thickBo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" thickBo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" thickBo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" thickBo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" thickBo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" thickBo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" thickBo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" thickBo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" thickBo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" thickBo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" thickBo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" thickBo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" thickBo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" thickBo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" thickBo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" thickBo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" thickBo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" thickBo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" thickBo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" thickBo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" thickBo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" thickBo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" thickBo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" thickBo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" thickBo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" thickBo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" thickBo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" thickBo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" thickBo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" thickBo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" thickBo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" thickBo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" thickBo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" thickBo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" thickBo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23">
    <mergeCell ref="A7:A11"/>
    <mergeCell ref="T15:U15"/>
    <mergeCell ref="V15:W15"/>
    <mergeCell ref="X15:Y15"/>
    <mergeCell ref="Z15:AA15"/>
    <mergeCell ref="Z16:AA16"/>
    <mergeCell ref="AB16:AC16"/>
    <mergeCell ref="B17:K17"/>
    <mergeCell ref="R17:AA17"/>
    <mergeCell ref="Z3:AA3"/>
    <mergeCell ref="AB3:AC3"/>
    <mergeCell ref="AB15:AC15"/>
    <mergeCell ref="R3:R4"/>
    <mergeCell ref="S3:S4"/>
    <mergeCell ref="T3:U3"/>
    <mergeCell ref="V3:W3"/>
    <mergeCell ref="X3:Y3"/>
    <mergeCell ref="B2:C2"/>
    <mergeCell ref="R1:S1"/>
    <mergeCell ref="T16:U16"/>
    <mergeCell ref="V16:W16"/>
    <mergeCell ref="X16:Y16"/>
    <mergeCell ref="G1:I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A7F6-87A7-48FC-8860-7EB1A8C4C84E}">
  <dimension ref="A1:Z15"/>
  <sheetViews>
    <sheetView zoomScale="66" zoomScaleNormal="70" workbookViewId="0">
      <selection activeCell="K16" sqref="K16"/>
    </sheetView>
  </sheetViews>
  <sheetFormatPr baseColWidth="10" defaultRowHeight="14.5" x14ac:dyDescent="0.35"/>
  <cols>
    <col min="2" max="2" width="22.7265625" customWidth="1"/>
    <col min="3" max="12" width="9.26953125" customWidth="1"/>
    <col min="15" max="15" width="103" customWidth="1"/>
    <col min="17" max="17" width="20.1796875" customWidth="1"/>
  </cols>
  <sheetData>
    <row r="1" spans="1:26" ht="15" thickBot="1" x14ac:dyDescent="0.4"/>
    <row r="2" spans="1:26" ht="35" thickBot="1" x14ac:dyDescent="0.85">
      <c r="B2" s="39" t="s">
        <v>1</v>
      </c>
      <c r="C2" s="134">
        <v>0</v>
      </c>
      <c r="D2" s="134"/>
      <c r="E2" s="134"/>
      <c r="F2" s="134"/>
      <c r="G2" s="134"/>
      <c r="H2" s="134"/>
      <c r="I2" s="134"/>
      <c r="J2" s="134"/>
      <c r="K2" s="134"/>
      <c r="L2" s="134"/>
      <c r="Q2" s="39" t="s">
        <v>0</v>
      </c>
      <c r="S2" s="119" t="s">
        <v>12</v>
      </c>
      <c r="T2" s="120"/>
      <c r="U2" s="119" t="s">
        <v>12</v>
      </c>
      <c r="V2" s="120"/>
      <c r="W2" s="119" t="s">
        <v>12</v>
      </c>
      <c r="X2" s="120"/>
      <c r="Y2" s="119" t="s">
        <v>12</v>
      </c>
      <c r="Z2" s="120"/>
    </row>
    <row r="3" spans="1:26" ht="105.75" customHeight="1" thickTop="1" thickBot="1" x14ac:dyDescent="0.4">
      <c r="B3" s="133" t="s">
        <v>2</v>
      </c>
      <c r="C3" s="136" t="str">
        <f>IF(ISBLANK($B4),"",$B4)</f>
        <v/>
      </c>
      <c r="D3" s="137" t="str">
        <f>IF(ISBLANK($B5),"",$B5)</f>
        <v/>
      </c>
      <c r="E3" s="137" t="str">
        <f>IF(ISBLANK($B6),"",$B6)</f>
        <v/>
      </c>
      <c r="F3" s="137" t="str">
        <f>IF(ISBLANK($B7),"",$B7)</f>
        <v/>
      </c>
      <c r="G3" s="138" t="str">
        <f>IF(ISBLANK($B8),"",$B8)</f>
        <v/>
      </c>
      <c r="H3" s="137" t="str">
        <f>IF(ISBLANK($B9),"",$B9)</f>
        <v/>
      </c>
      <c r="I3" s="137" t="str">
        <f>IF(ISBLANK($B10),"",$B10)</f>
        <v/>
      </c>
      <c r="J3" s="137" t="str">
        <f>IF(ISBLANK($B11),"",$B11)</f>
        <v/>
      </c>
      <c r="K3" s="137" t="str">
        <f>IF(ISBLANK($B12),"",$B12)</f>
        <v/>
      </c>
      <c r="L3" s="139" t="str">
        <f>IF(ISBLANK($B13),"",$B13)</f>
        <v/>
      </c>
      <c r="M3" s="47" t="s">
        <v>5</v>
      </c>
      <c r="N3" s="67" t="s">
        <v>3</v>
      </c>
      <c r="O3" s="76" t="s">
        <v>11</v>
      </c>
      <c r="Q3" s="78" t="s">
        <v>2</v>
      </c>
      <c r="R3" s="67" t="s">
        <v>3</v>
      </c>
      <c r="S3" s="85" t="s">
        <v>7</v>
      </c>
      <c r="T3" s="86" t="s">
        <v>8</v>
      </c>
      <c r="U3" s="85" t="s">
        <v>7</v>
      </c>
      <c r="V3" s="86" t="s">
        <v>8</v>
      </c>
      <c r="W3" s="85" t="s">
        <v>7</v>
      </c>
      <c r="X3" s="86" t="s">
        <v>8</v>
      </c>
      <c r="Y3" s="85" t="s">
        <v>7</v>
      </c>
      <c r="Z3" s="86" t="s">
        <v>8</v>
      </c>
    </row>
    <row r="4" spans="1:26" ht="16.5" thickTop="1" x14ac:dyDescent="0.4">
      <c r="A4" s="129">
        <v>2</v>
      </c>
      <c r="B4" s="130"/>
      <c r="C4" s="135"/>
      <c r="D4" s="58"/>
      <c r="E4" s="58"/>
      <c r="F4" s="58"/>
      <c r="G4" s="58"/>
      <c r="H4" s="58"/>
      <c r="I4" s="58"/>
      <c r="J4" s="58"/>
      <c r="K4" s="58"/>
      <c r="L4" s="59"/>
      <c r="M4" s="68">
        <f>SUM(C4:L4)</f>
        <v>0</v>
      </c>
      <c r="N4" s="69" t="e">
        <f>M4/$M$14</f>
        <v>#DIV/0!</v>
      </c>
      <c r="O4" s="36"/>
      <c r="Q4" s="79" t="str">
        <f>IF(ISBLANK(B4),"",B4)</f>
        <v/>
      </c>
      <c r="R4" s="33" t="e">
        <f>N4</f>
        <v>#DIV/0!</v>
      </c>
      <c r="S4" s="87"/>
      <c r="T4" s="82" t="e">
        <f>S4*$R$4</f>
        <v>#DIV/0!</v>
      </c>
      <c r="U4" s="87"/>
      <c r="V4" s="82" t="e">
        <f>U4*$R$4</f>
        <v>#DIV/0!</v>
      </c>
      <c r="W4" s="87"/>
      <c r="X4" s="82" t="e">
        <f>W4*$R$4</f>
        <v>#DIV/0!</v>
      </c>
      <c r="Y4" s="87"/>
      <c r="Z4" s="82" t="e">
        <f>Y4*$R$4</f>
        <v>#DIV/0!</v>
      </c>
    </row>
    <row r="5" spans="1:26" ht="16" x14ac:dyDescent="0.4">
      <c r="A5" s="129"/>
      <c r="B5" s="131"/>
      <c r="C5" s="52" t="str">
        <f>IF(ISBLANK(D4),"",ABS(D4-2))</f>
        <v/>
      </c>
      <c r="D5" s="53"/>
      <c r="E5" s="54"/>
      <c r="F5" s="55"/>
      <c r="G5" s="55"/>
      <c r="H5" s="55"/>
      <c r="I5" s="55"/>
      <c r="J5" s="55"/>
      <c r="K5" s="55"/>
      <c r="L5" s="56"/>
      <c r="M5" s="70">
        <f t="shared" ref="M5:M13" si="0">SUM(C5:L5)</f>
        <v>0</v>
      </c>
      <c r="N5" s="71" t="e">
        <f t="shared" ref="N5:N13" si="1">M5/$M$14</f>
        <v>#DIV/0!</v>
      </c>
      <c r="O5" s="77"/>
      <c r="Q5" s="80" t="str">
        <f t="shared" ref="Q5:Q13" si="2">IF(ISBLANK(B5),"",B5)</f>
        <v/>
      </c>
      <c r="R5" t="e">
        <f t="shared" ref="R5:R13" si="3">N5</f>
        <v>#DIV/0!</v>
      </c>
      <c r="S5" s="88"/>
      <c r="T5" s="83" t="e">
        <f t="shared" ref="T5:V13" si="4">S5*$R$4</f>
        <v>#DIV/0!</v>
      </c>
      <c r="U5" s="88"/>
      <c r="V5" s="83" t="e">
        <f t="shared" si="4"/>
        <v>#DIV/0!</v>
      </c>
      <c r="W5" s="88"/>
      <c r="X5" s="83" t="e">
        <f t="shared" ref="X5" si="5">W5*$R$4</f>
        <v>#DIV/0!</v>
      </c>
      <c r="Y5" s="88"/>
      <c r="Z5" s="83" t="e">
        <f t="shared" ref="Z5" si="6">Y5*$R$4</f>
        <v>#DIV/0!</v>
      </c>
    </row>
    <row r="6" spans="1:26" ht="16" x14ac:dyDescent="0.4">
      <c r="A6" s="129"/>
      <c r="B6" s="131"/>
      <c r="C6" s="52" t="str">
        <f>IF(ISBLANK(E4),"",ABS(E4-2))</f>
        <v/>
      </c>
      <c r="D6" s="52" t="str">
        <f>IF(ISBLANK(E5),"",ABS(E5-2))</f>
        <v/>
      </c>
      <c r="E6" s="53"/>
      <c r="F6" s="57"/>
      <c r="G6" s="58"/>
      <c r="H6" s="58"/>
      <c r="I6" s="58"/>
      <c r="J6" s="58"/>
      <c r="K6" s="58"/>
      <c r="L6" s="59"/>
      <c r="M6" s="72">
        <f t="shared" si="0"/>
        <v>0</v>
      </c>
      <c r="N6" s="73" t="e">
        <f t="shared" si="1"/>
        <v>#DIV/0!</v>
      </c>
      <c r="O6" s="37"/>
      <c r="Q6" s="80" t="str">
        <f t="shared" si="2"/>
        <v/>
      </c>
      <c r="R6" t="e">
        <f t="shared" si="3"/>
        <v>#DIV/0!</v>
      </c>
      <c r="S6" s="88"/>
      <c r="T6" s="83" t="e">
        <f t="shared" si="4"/>
        <v>#DIV/0!</v>
      </c>
      <c r="U6" s="88"/>
      <c r="V6" s="83" t="e">
        <f t="shared" si="4"/>
        <v>#DIV/0!</v>
      </c>
      <c r="W6" s="88"/>
      <c r="X6" s="83" t="e">
        <f t="shared" ref="X6" si="7">W6*$R$4</f>
        <v>#DIV/0!</v>
      </c>
      <c r="Y6" s="88"/>
      <c r="Z6" s="83" t="e">
        <f t="shared" ref="Z6" si="8">Y6*$R$4</f>
        <v>#DIV/0!</v>
      </c>
    </row>
    <row r="7" spans="1:26" ht="16" x14ac:dyDescent="0.4">
      <c r="A7" s="129"/>
      <c r="B7" s="131"/>
      <c r="C7" s="60" t="str">
        <f>IF(ISBLANK(F4),"",ABS(F4-2))</f>
        <v/>
      </c>
      <c r="D7" s="60" t="str">
        <f>IF(ISBLANK(F5),"",ABS(F5-2))</f>
        <v/>
      </c>
      <c r="E7" s="60" t="str">
        <f>IF(ISBLANK(F6),"",ABS(F6-2))</f>
        <v/>
      </c>
      <c r="F7" s="53"/>
      <c r="G7" s="54"/>
      <c r="H7" s="55"/>
      <c r="I7" s="55"/>
      <c r="J7" s="55"/>
      <c r="K7" s="55"/>
      <c r="L7" s="56"/>
      <c r="M7" s="70">
        <f t="shared" si="0"/>
        <v>0</v>
      </c>
      <c r="N7" s="71" t="e">
        <f t="shared" si="1"/>
        <v>#DIV/0!</v>
      </c>
      <c r="O7" s="77"/>
      <c r="Q7" s="80" t="str">
        <f t="shared" si="2"/>
        <v/>
      </c>
      <c r="R7" t="e">
        <f t="shared" si="3"/>
        <v>#DIV/0!</v>
      </c>
      <c r="S7" s="88"/>
      <c r="T7" s="83" t="e">
        <f t="shared" si="4"/>
        <v>#DIV/0!</v>
      </c>
      <c r="U7" s="88"/>
      <c r="V7" s="83" t="e">
        <f t="shared" si="4"/>
        <v>#DIV/0!</v>
      </c>
      <c r="W7" s="88"/>
      <c r="X7" s="83" t="e">
        <f t="shared" ref="X7" si="9">W7*$R$4</f>
        <v>#DIV/0!</v>
      </c>
      <c r="Y7" s="88"/>
      <c r="Z7" s="83" t="e">
        <f t="shared" ref="Z7" si="10">Y7*$R$4</f>
        <v>#DIV/0!</v>
      </c>
    </row>
    <row r="8" spans="1:26" ht="16" x14ac:dyDescent="0.4">
      <c r="A8" s="129"/>
      <c r="B8" s="131"/>
      <c r="C8" s="61" t="str">
        <f>IF(ISBLANK(G4),"",ABS(G4-2))</f>
        <v/>
      </c>
      <c r="D8" s="61" t="str">
        <f>IF(ISBLANK(G5),"",ABS(G5-2))</f>
        <v/>
      </c>
      <c r="E8" s="61" t="str">
        <f>IF(ISBLANK(G6),"",ABS(G6-2))</f>
        <v/>
      </c>
      <c r="F8" s="52" t="str">
        <f>IF(ISBLANK(G7),"",ABS(G7-2))</f>
        <v/>
      </c>
      <c r="G8" s="53"/>
      <c r="H8" s="54"/>
      <c r="I8" s="55"/>
      <c r="J8" s="55"/>
      <c r="K8" s="55"/>
      <c r="L8" s="56"/>
      <c r="M8" s="72">
        <f t="shared" si="0"/>
        <v>0</v>
      </c>
      <c r="N8" s="73" t="e">
        <f t="shared" si="1"/>
        <v>#DIV/0!</v>
      </c>
      <c r="O8" s="37"/>
      <c r="Q8" s="80" t="str">
        <f t="shared" si="2"/>
        <v/>
      </c>
      <c r="R8" t="e">
        <f t="shared" si="3"/>
        <v>#DIV/0!</v>
      </c>
      <c r="S8" s="88"/>
      <c r="T8" s="83" t="e">
        <f t="shared" si="4"/>
        <v>#DIV/0!</v>
      </c>
      <c r="U8" s="88"/>
      <c r="V8" s="83" t="e">
        <f t="shared" si="4"/>
        <v>#DIV/0!</v>
      </c>
      <c r="W8" s="88"/>
      <c r="X8" s="83" t="e">
        <f t="shared" ref="X8" si="11">W8*$R$4</f>
        <v>#DIV/0!</v>
      </c>
      <c r="Y8" s="88"/>
      <c r="Z8" s="83" t="e">
        <f t="shared" ref="Z8" si="12">Y8*$R$4</f>
        <v>#DIV/0!</v>
      </c>
    </row>
    <row r="9" spans="1:26" ht="16" x14ac:dyDescent="0.4">
      <c r="A9" s="129"/>
      <c r="B9" s="131"/>
      <c r="C9" s="52" t="str">
        <f>IF(ISBLANK(H4),"",ABS(H4-2))</f>
        <v/>
      </c>
      <c r="D9" s="52" t="str">
        <f>IF(ISBLANK(H5),"",ABS(H5-2))</f>
        <v/>
      </c>
      <c r="E9" s="52" t="str">
        <f>IF(ISBLANK(H6),"",ABS(H6-2))</f>
        <v/>
      </c>
      <c r="F9" s="52" t="str">
        <f>IF(ISBLANK(H7),"",ABS(H7-2))</f>
        <v/>
      </c>
      <c r="G9" s="52" t="str">
        <f>IF(ISBLANK(H8),"",ABS(H8-2))</f>
        <v/>
      </c>
      <c r="H9" s="53"/>
      <c r="I9" s="54"/>
      <c r="J9" s="55"/>
      <c r="K9" s="55"/>
      <c r="L9" s="56"/>
      <c r="M9" s="70">
        <f t="shared" si="0"/>
        <v>0</v>
      </c>
      <c r="N9" s="71" t="e">
        <f t="shared" si="1"/>
        <v>#DIV/0!</v>
      </c>
      <c r="O9" s="77"/>
      <c r="Q9" s="80" t="str">
        <f t="shared" si="2"/>
        <v/>
      </c>
      <c r="R9" t="e">
        <f t="shared" si="3"/>
        <v>#DIV/0!</v>
      </c>
      <c r="S9" s="88"/>
      <c r="T9" s="83" t="e">
        <f t="shared" si="4"/>
        <v>#DIV/0!</v>
      </c>
      <c r="U9" s="88"/>
      <c r="V9" s="83" t="e">
        <f t="shared" si="4"/>
        <v>#DIV/0!</v>
      </c>
      <c r="W9" s="88"/>
      <c r="X9" s="83" t="e">
        <f t="shared" ref="X9" si="13">W9*$R$4</f>
        <v>#DIV/0!</v>
      </c>
      <c r="Y9" s="88"/>
      <c r="Z9" s="83" t="e">
        <f t="shared" ref="Z9" si="14">Y9*$R$4</f>
        <v>#DIV/0!</v>
      </c>
    </row>
    <row r="10" spans="1:26" ht="16" x14ac:dyDescent="0.4">
      <c r="A10" s="129"/>
      <c r="B10" s="131"/>
      <c r="C10" s="52" t="str">
        <f>IF(ISBLANK(I4),"",ABS(I4-2))</f>
        <v/>
      </c>
      <c r="D10" s="52" t="str">
        <f>IF(ISBLANK(I5),"",ABS(I5-2))</f>
        <v/>
      </c>
      <c r="E10" s="52" t="str">
        <f>IF(ISBLANK(I6),"",ABS(I6-2))</f>
        <v/>
      </c>
      <c r="F10" s="52" t="str">
        <f>IF(ISBLANK(I7),"",ABS(I7-2))</f>
        <v/>
      </c>
      <c r="G10" s="52" t="str">
        <f>IF(ISBLANK(I8),"",ABS(I8-2))</f>
        <v/>
      </c>
      <c r="H10" s="52" t="str">
        <f>IF(ISBLANK(I9),"",ABS(I9-2))</f>
        <v/>
      </c>
      <c r="I10" s="53"/>
      <c r="J10" s="54"/>
      <c r="K10" s="55"/>
      <c r="L10" s="56"/>
      <c r="M10" s="72">
        <f t="shared" si="0"/>
        <v>0</v>
      </c>
      <c r="N10" s="73" t="e">
        <f t="shared" si="1"/>
        <v>#DIV/0!</v>
      </c>
      <c r="O10" s="37"/>
      <c r="Q10" s="80" t="str">
        <f t="shared" si="2"/>
        <v/>
      </c>
      <c r="R10" t="e">
        <f t="shared" si="3"/>
        <v>#DIV/0!</v>
      </c>
      <c r="S10" s="88"/>
      <c r="T10" s="83" t="e">
        <f t="shared" si="4"/>
        <v>#DIV/0!</v>
      </c>
      <c r="U10" s="88"/>
      <c r="V10" s="83" t="e">
        <f t="shared" si="4"/>
        <v>#DIV/0!</v>
      </c>
      <c r="W10" s="88"/>
      <c r="X10" s="83" t="e">
        <f t="shared" ref="X10" si="15">W10*$R$4</f>
        <v>#DIV/0!</v>
      </c>
      <c r="Y10" s="88"/>
      <c r="Z10" s="83" t="e">
        <f t="shared" ref="Z10" si="16">Y10*$R$4</f>
        <v>#DIV/0!</v>
      </c>
    </row>
    <row r="11" spans="1:26" ht="16" x14ac:dyDescent="0.4">
      <c r="A11" s="129"/>
      <c r="B11" s="131"/>
      <c r="C11" s="52" t="str">
        <f>IF(ISBLANK(J4),"",ABS(J4-2))</f>
        <v/>
      </c>
      <c r="D11" s="52" t="str">
        <f>IF(ISBLANK(J5),"",ABS(J5-2))</f>
        <v/>
      </c>
      <c r="E11" s="52" t="str">
        <f>IF(ISBLANK(J6),"",ABS(J6-2))</f>
        <v/>
      </c>
      <c r="F11" s="52" t="str">
        <f>IF(ISBLANK(J7),"",ABS(J7-2))</f>
        <v/>
      </c>
      <c r="G11" s="52" t="str">
        <f>IF(ISBLANK(J8),"",ABS(J8-2))</f>
        <v/>
      </c>
      <c r="H11" s="52" t="str">
        <f>IF(ISBLANK(J9),"",ABS(J9-2))</f>
        <v/>
      </c>
      <c r="I11" s="52" t="str">
        <f>IF(ISBLANK(J10),"",ABS(J10-2))</f>
        <v/>
      </c>
      <c r="J11" s="53"/>
      <c r="K11" s="54"/>
      <c r="L11" s="56"/>
      <c r="M11" s="70">
        <f t="shared" si="0"/>
        <v>0</v>
      </c>
      <c r="N11" s="71" t="e">
        <f t="shared" si="1"/>
        <v>#DIV/0!</v>
      </c>
      <c r="O11" s="77"/>
      <c r="Q11" s="80" t="str">
        <f t="shared" si="2"/>
        <v/>
      </c>
      <c r="R11" t="e">
        <f t="shared" si="3"/>
        <v>#DIV/0!</v>
      </c>
      <c r="S11" s="88"/>
      <c r="T11" s="83" t="e">
        <f t="shared" si="4"/>
        <v>#DIV/0!</v>
      </c>
      <c r="U11" s="88"/>
      <c r="V11" s="83" t="e">
        <f t="shared" si="4"/>
        <v>#DIV/0!</v>
      </c>
      <c r="W11" s="88"/>
      <c r="X11" s="83" t="e">
        <f t="shared" ref="X11" si="17">W11*$R$4</f>
        <v>#DIV/0!</v>
      </c>
      <c r="Y11" s="88"/>
      <c r="Z11" s="83" t="e">
        <f t="shared" ref="Z11" si="18">Y11*$R$4</f>
        <v>#DIV/0!</v>
      </c>
    </row>
    <row r="12" spans="1:26" ht="16" x14ac:dyDescent="0.4">
      <c r="A12" s="129"/>
      <c r="B12" s="131"/>
      <c r="C12" s="52" t="str">
        <f>IF(ISBLANK(K4),"",ABS(K4-2))</f>
        <v/>
      </c>
      <c r="D12" s="52" t="str">
        <f>IF(ISBLANK(K5),"",ABS(K5-2))</f>
        <v/>
      </c>
      <c r="E12" s="52" t="str">
        <f>IF(ISBLANK(K6),"",ABS(K6-2))</f>
        <v/>
      </c>
      <c r="F12" s="52" t="str">
        <f>IF(ISBLANK(K7),"",ABS(K7-2))</f>
        <v/>
      </c>
      <c r="G12" s="52" t="str">
        <f>IF(ISBLANK(K8),"",ABS(K8-2))</f>
        <v/>
      </c>
      <c r="H12" s="52" t="str">
        <f>IF(ISBLANK(K9),"",ABS(K9-2))</f>
        <v/>
      </c>
      <c r="I12" s="52" t="str">
        <f>IF(ISBLANK(K10),"",ABS(K10-2))</f>
        <v/>
      </c>
      <c r="J12" s="52" t="str">
        <f>IF(ISBLANK(K11),"",ABS(K11-2))</f>
        <v/>
      </c>
      <c r="K12" s="62"/>
      <c r="L12" s="63"/>
      <c r="M12" s="70">
        <f t="shared" si="0"/>
        <v>0</v>
      </c>
      <c r="N12" s="71" t="e">
        <f t="shared" si="1"/>
        <v>#DIV/0!</v>
      </c>
      <c r="O12" s="77"/>
      <c r="Q12" s="80" t="str">
        <f t="shared" si="2"/>
        <v/>
      </c>
      <c r="R12" t="e">
        <f t="shared" si="3"/>
        <v>#DIV/0!</v>
      </c>
      <c r="S12" s="88"/>
      <c r="T12" s="83" t="e">
        <f t="shared" si="4"/>
        <v>#DIV/0!</v>
      </c>
      <c r="U12" s="88"/>
      <c r="V12" s="83" t="e">
        <f t="shared" si="4"/>
        <v>#DIV/0!</v>
      </c>
      <c r="W12" s="88"/>
      <c r="X12" s="83" t="e">
        <f t="shared" ref="X12" si="19">W12*$R$4</f>
        <v>#DIV/0!</v>
      </c>
      <c r="Y12" s="88"/>
      <c r="Z12" s="83" t="e">
        <f t="shared" ref="Z12" si="20">Y12*$R$4</f>
        <v>#DIV/0!</v>
      </c>
    </row>
    <row r="13" spans="1:26" ht="16.5" thickBot="1" x14ac:dyDescent="0.45">
      <c r="A13" s="129"/>
      <c r="B13" s="132"/>
      <c r="C13" s="64" t="str">
        <f>IF(ISBLANK(L4),"",ABS(L4-2))</f>
        <v/>
      </c>
      <c r="D13" s="64" t="str">
        <f>IF(ISBLANK(L5),"",ABS(L5-2))</f>
        <v/>
      </c>
      <c r="E13" s="64" t="str">
        <f>IF(ISBLANK(L6),"",ABS(L6-2))</f>
        <v/>
      </c>
      <c r="F13" s="64" t="str">
        <f>IF(ISBLANK(L7),"",ABS(L7-2))</f>
        <v/>
      </c>
      <c r="G13" s="64" t="str">
        <f>IF(ISBLANK(L8),"",ABS(L8-2))</f>
        <v/>
      </c>
      <c r="H13" s="64" t="str">
        <f>IF(ISBLANK(L9),"",ABS(L9-2))</f>
        <v/>
      </c>
      <c r="I13" s="64" t="str">
        <f>IF(ISBLANK(L10),"",ABS(L10-2))</f>
        <v/>
      </c>
      <c r="J13" s="64" t="str">
        <f>IF(ISBLANK(L11),"",ABS(L11-2))</f>
        <v/>
      </c>
      <c r="K13" s="65" t="str">
        <f>IF(ISBLANK(L12),"",ABS(L12-2))</f>
        <v/>
      </c>
      <c r="L13" s="66"/>
      <c r="M13" s="74">
        <f t="shared" si="0"/>
        <v>0</v>
      </c>
      <c r="N13" s="75" t="e">
        <f t="shared" si="1"/>
        <v>#DIV/0!</v>
      </c>
      <c r="O13" s="38"/>
      <c r="Q13" s="81" t="str">
        <f t="shared" si="2"/>
        <v/>
      </c>
      <c r="R13" s="34" t="e">
        <f t="shared" si="3"/>
        <v>#DIV/0!</v>
      </c>
      <c r="S13" s="89"/>
      <c r="T13" s="84" t="e">
        <f t="shared" si="4"/>
        <v>#DIV/0!</v>
      </c>
      <c r="U13" s="89"/>
      <c r="V13" s="84" t="e">
        <f t="shared" si="4"/>
        <v>#DIV/0!</v>
      </c>
      <c r="W13" s="89"/>
      <c r="X13" s="84" t="e">
        <f t="shared" ref="X13" si="21">W13*$R$4</f>
        <v>#DIV/0!</v>
      </c>
      <c r="Y13" s="89"/>
      <c r="Z13" s="84" t="e">
        <f t="shared" ref="Z13" si="22">Y13*$R$4</f>
        <v>#DIV/0!</v>
      </c>
    </row>
    <row r="14" spans="1:26" ht="15.5" thickTop="1" thickBot="1" x14ac:dyDescent="0.4">
      <c r="M14" s="48">
        <f>SUM(M4:M13)</f>
        <v>0</v>
      </c>
      <c r="N14" s="35" t="e">
        <f>SUM(N4:N13)</f>
        <v>#DIV/0!</v>
      </c>
      <c r="S14" s="121" t="e">
        <f>SUM(T4:T13)</f>
        <v>#DIV/0!</v>
      </c>
      <c r="T14" s="122"/>
      <c r="U14" s="121" t="e">
        <f>SUM(V4:V13)</f>
        <v>#DIV/0!</v>
      </c>
      <c r="V14" s="122"/>
      <c r="W14" s="121" t="e">
        <f>SUM(X4:X13)</f>
        <v>#DIV/0!</v>
      </c>
      <c r="X14" s="122"/>
      <c r="Y14" s="121" t="e">
        <f>SUM(Z4:Z13)</f>
        <v>#DIV/0!</v>
      </c>
      <c r="Z14" s="122"/>
    </row>
    <row r="15" spans="1:26" ht="15" thickBot="1" x14ac:dyDescent="0.4">
      <c r="S15" s="123" t="e">
        <f>_xlfn.RANK.EQ(S14,S14:Z14,0)</f>
        <v>#DIV/0!</v>
      </c>
      <c r="T15" s="124"/>
      <c r="U15" s="123" t="e">
        <f>_xlfn.RANK.EQ(U14,S14:Z14,0)</f>
        <v>#DIV/0!</v>
      </c>
      <c r="V15" s="124"/>
      <c r="W15" s="123" t="e">
        <f>_xlfn.RANK.EQ(W14,S14:Z14,0)</f>
        <v>#DIV/0!</v>
      </c>
      <c r="X15" s="124"/>
      <c r="Y15" s="123" t="e">
        <f>_xlfn.RANK.EQ(Y14,S14:Z14,0)</f>
        <v>#DIV/0!</v>
      </c>
      <c r="Z15" s="124"/>
    </row>
  </sheetData>
  <mergeCells count="14">
    <mergeCell ref="U2:V2"/>
    <mergeCell ref="U14:V14"/>
    <mergeCell ref="U15:V15"/>
    <mergeCell ref="A4:A13"/>
    <mergeCell ref="C2:L2"/>
    <mergeCell ref="S14:T14"/>
    <mergeCell ref="S15:T15"/>
    <mergeCell ref="S2:T2"/>
    <mergeCell ref="W2:X2"/>
    <mergeCell ref="W14:X14"/>
    <mergeCell ref="W15:X15"/>
    <mergeCell ref="Y2:Z2"/>
    <mergeCell ref="Y14:Z14"/>
    <mergeCell ref="Y15:Z1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DF3-4B01-40D6-A6E3-5377BDF21FCB}">
  <dimension ref="A1:Z15"/>
  <sheetViews>
    <sheetView tabSelected="1" zoomScale="66" zoomScaleNormal="70" workbookViewId="0">
      <selection activeCell="G17" sqref="G17"/>
    </sheetView>
  </sheetViews>
  <sheetFormatPr baseColWidth="10" defaultRowHeight="14.5" x14ac:dyDescent="0.35"/>
  <cols>
    <col min="2" max="2" width="22.7265625" customWidth="1"/>
    <col min="3" max="12" width="9.26953125" customWidth="1"/>
    <col min="15" max="15" width="103" customWidth="1"/>
    <col min="17" max="17" width="20.1796875" customWidth="1"/>
  </cols>
  <sheetData>
    <row r="1" spans="1:26" ht="15" thickBot="1" x14ac:dyDescent="0.4"/>
    <row r="2" spans="1:26" ht="35" thickBot="1" x14ac:dyDescent="0.85">
      <c r="B2" s="39" t="s">
        <v>1</v>
      </c>
      <c r="C2" s="134">
        <v>0</v>
      </c>
      <c r="D2" s="134"/>
      <c r="E2" s="134"/>
      <c r="F2" s="134"/>
      <c r="G2" s="134"/>
      <c r="H2" s="134"/>
      <c r="I2" s="134"/>
      <c r="J2" s="134"/>
      <c r="K2" s="134"/>
      <c r="L2" s="134"/>
      <c r="Q2" s="39" t="s">
        <v>0</v>
      </c>
      <c r="S2" s="119" t="s">
        <v>12</v>
      </c>
      <c r="T2" s="120"/>
      <c r="U2" s="119" t="s">
        <v>12</v>
      </c>
      <c r="V2" s="120"/>
      <c r="W2" s="119" t="s">
        <v>12</v>
      </c>
      <c r="X2" s="120"/>
      <c r="Y2" s="119" t="s">
        <v>12</v>
      </c>
      <c r="Z2" s="120"/>
    </row>
    <row r="3" spans="1:26" ht="105.75" customHeight="1" thickBot="1" x14ac:dyDescent="0.4">
      <c r="B3" s="133" t="s">
        <v>2</v>
      </c>
      <c r="C3" s="140" t="str">
        <f>IF(ISBLANK($B4),"",$B4)</f>
        <v>Kosten</v>
      </c>
      <c r="D3" s="141" t="str">
        <f>IF(ISBLANK($B5),"",$B5)</f>
        <v>Aufwand</v>
      </c>
      <c r="E3" s="141" t="str">
        <f>IF(ISBLANK($B6),"",$B6)</f>
        <v>Störungssicherheit</v>
      </c>
      <c r="F3" s="141" t="str">
        <f>IF(ISBLANK($B7),"",$B7)</f>
        <v>Wartbarkeit</v>
      </c>
      <c r="G3" s="142" t="str">
        <f>IF(ISBLANK($B8),"",$B8)</f>
        <v>Fehlersuche</v>
      </c>
      <c r="H3" s="141" t="str">
        <f>IF(ISBLANK($B9),"",$B9)</f>
        <v/>
      </c>
      <c r="I3" s="141" t="str">
        <f>IF(ISBLANK($B10),"",$B10)</f>
        <v/>
      </c>
      <c r="J3" s="141" t="str">
        <f>IF(ISBLANK($B11),"",$B11)</f>
        <v/>
      </c>
      <c r="K3" s="141" t="str">
        <f>IF(ISBLANK($B12),"",$B12)</f>
        <v/>
      </c>
      <c r="L3" s="143" t="str">
        <f>IF(ISBLANK($B13),"",$B13)</f>
        <v/>
      </c>
      <c r="M3" s="47" t="s">
        <v>5</v>
      </c>
      <c r="N3" s="67" t="s">
        <v>3</v>
      </c>
      <c r="O3" s="76" t="s">
        <v>11</v>
      </c>
      <c r="Q3" s="78" t="s">
        <v>2</v>
      </c>
      <c r="R3" s="67" t="s">
        <v>3</v>
      </c>
      <c r="S3" s="85" t="s">
        <v>7</v>
      </c>
      <c r="T3" s="86" t="s">
        <v>8</v>
      </c>
      <c r="U3" s="85" t="s">
        <v>7</v>
      </c>
      <c r="V3" s="86" t="s">
        <v>8</v>
      </c>
      <c r="W3" s="85" t="s">
        <v>7</v>
      </c>
      <c r="X3" s="86" t="s">
        <v>8</v>
      </c>
      <c r="Y3" s="85" t="s">
        <v>7</v>
      </c>
      <c r="Z3" s="86" t="s">
        <v>8</v>
      </c>
    </row>
    <row r="4" spans="1:26" ht="16" x14ac:dyDescent="0.4">
      <c r="A4" s="129">
        <v>2</v>
      </c>
      <c r="B4" s="144" t="s">
        <v>14</v>
      </c>
      <c r="C4" s="135"/>
      <c r="D4" s="58">
        <v>2</v>
      </c>
      <c r="E4" s="58">
        <v>0</v>
      </c>
      <c r="F4" s="58">
        <v>0</v>
      </c>
      <c r="G4" s="58">
        <v>0</v>
      </c>
      <c r="H4" s="58"/>
      <c r="I4" s="58"/>
      <c r="J4" s="58"/>
      <c r="K4" s="58"/>
      <c r="L4" s="59"/>
      <c r="M4" s="68">
        <f>SUM(C4:L4)</f>
        <v>2</v>
      </c>
      <c r="N4" s="69">
        <f>M4/$M$14</f>
        <v>0.1</v>
      </c>
      <c r="O4" s="36" t="s">
        <v>39</v>
      </c>
      <c r="Q4" s="79" t="str">
        <f>IF(ISBLANK(B4),"",B4)</f>
        <v>Kosten</v>
      </c>
      <c r="R4" s="33">
        <f>N4</f>
        <v>0.1</v>
      </c>
      <c r="S4" s="87"/>
      <c r="T4" s="82">
        <f>S4*$R$4</f>
        <v>0</v>
      </c>
      <c r="U4" s="87"/>
      <c r="V4" s="82">
        <f>U4*$R$4</f>
        <v>0</v>
      </c>
      <c r="W4" s="87"/>
      <c r="X4" s="82">
        <f>W4*$R$4</f>
        <v>0</v>
      </c>
      <c r="Y4" s="87"/>
      <c r="Z4" s="82">
        <f>Y4*$R$4</f>
        <v>0</v>
      </c>
    </row>
    <row r="5" spans="1:26" ht="16" x14ac:dyDescent="0.4">
      <c r="A5" s="129"/>
      <c r="B5" s="145" t="s">
        <v>31</v>
      </c>
      <c r="C5" s="52">
        <f>IF(ISBLANK(D4),"",ABS(D4-2))</f>
        <v>0</v>
      </c>
      <c r="D5" s="53"/>
      <c r="E5" s="54">
        <v>0</v>
      </c>
      <c r="F5" s="55">
        <v>0</v>
      </c>
      <c r="G5" s="55">
        <v>0</v>
      </c>
      <c r="H5" s="55"/>
      <c r="I5" s="55"/>
      <c r="J5" s="55"/>
      <c r="K5" s="55"/>
      <c r="L5" s="56"/>
      <c r="M5" s="70">
        <f t="shared" ref="M5:M13" si="0">SUM(C5:L5)</f>
        <v>0</v>
      </c>
      <c r="N5" s="71">
        <f t="shared" ref="N5:N13" si="1">M5/$M$14</f>
        <v>0</v>
      </c>
      <c r="O5" s="77" t="s">
        <v>38</v>
      </c>
      <c r="Q5" s="80" t="str">
        <f t="shared" ref="Q5:Q13" si="2">IF(ISBLANK(B5),"",B5)</f>
        <v>Aufwand</v>
      </c>
      <c r="R5">
        <f t="shared" ref="R5:R13" si="3">N5</f>
        <v>0</v>
      </c>
      <c r="S5" s="88"/>
      <c r="T5" s="83">
        <f t="shared" ref="T5:V13" si="4">S5*$R$4</f>
        <v>0</v>
      </c>
      <c r="U5" s="88"/>
      <c r="V5" s="83">
        <f t="shared" si="4"/>
        <v>0</v>
      </c>
      <c r="W5" s="88"/>
      <c r="X5" s="83">
        <f t="shared" ref="X5:X13" si="5">W5*$R$4</f>
        <v>0</v>
      </c>
      <c r="Y5" s="88"/>
      <c r="Z5" s="83">
        <f t="shared" ref="Z5:Z13" si="6">Y5*$R$4</f>
        <v>0</v>
      </c>
    </row>
    <row r="6" spans="1:26" ht="16" x14ac:dyDescent="0.4">
      <c r="A6" s="129"/>
      <c r="B6" s="145" t="s">
        <v>34</v>
      </c>
      <c r="C6" s="52">
        <f>IF(ISBLANK(E4),"",ABS(E4-2))</f>
        <v>2</v>
      </c>
      <c r="D6" s="52">
        <f>IF(ISBLANK(E5),"",ABS(E5-2))</f>
        <v>2</v>
      </c>
      <c r="E6" s="53"/>
      <c r="F6" s="57">
        <v>2</v>
      </c>
      <c r="G6" s="58">
        <v>2</v>
      </c>
      <c r="H6" s="58"/>
      <c r="I6" s="58"/>
      <c r="J6" s="58"/>
      <c r="K6" s="58"/>
      <c r="L6" s="59"/>
      <c r="M6" s="72">
        <f t="shared" si="0"/>
        <v>8</v>
      </c>
      <c r="N6" s="73">
        <f t="shared" si="1"/>
        <v>0.4</v>
      </c>
      <c r="O6" s="37" t="s">
        <v>37</v>
      </c>
      <c r="Q6" s="80" t="str">
        <f t="shared" si="2"/>
        <v>Störungssicherheit</v>
      </c>
      <c r="R6">
        <f t="shared" si="3"/>
        <v>0.4</v>
      </c>
      <c r="S6" s="88"/>
      <c r="T6" s="83">
        <f t="shared" si="4"/>
        <v>0</v>
      </c>
      <c r="U6" s="88"/>
      <c r="V6" s="83">
        <f t="shared" si="4"/>
        <v>0</v>
      </c>
      <c r="W6" s="88"/>
      <c r="X6" s="83">
        <f t="shared" si="5"/>
        <v>0</v>
      </c>
      <c r="Y6" s="88"/>
      <c r="Z6" s="83">
        <f t="shared" si="6"/>
        <v>0</v>
      </c>
    </row>
    <row r="7" spans="1:26" ht="16" x14ac:dyDescent="0.4">
      <c r="A7" s="129"/>
      <c r="B7" s="145" t="s">
        <v>32</v>
      </c>
      <c r="C7" s="60">
        <f>IF(ISBLANK(F4),"",ABS(F4-2))</f>
        <v>2</v>
      </c>
      <c r="D7" s="60">
        <f>IF(ISBLANK(F5),"",ABS(F5-2))</f>
        <v>2</v>
      </c>
      <c r="E7" s="60">
        <f>IF(ISBLANK(F6),"",ABS(F6-2))</f>
        <v>0</v>
      </c>
      <c r="F7" s="53"/>
      <c r="G7" s="54">
        <v>1</v>
      </c>
      <c r="H7" s="55"/>
      <c r="I7" s="55"/>
      <c r="J7" s="55"/>
      <c r="K7" s="55"/>
      <c r="L7" s="56"/>
      <c r="M7" s="70">
        <f t="shared" si="0"/>
        <v>5</v>
      </c>
      <c r="N7" s="71">
        <f t="shared" si="1"/>
        <v>0.25</v>
      </c>
      <c r="O7" s="77" t="s">
        <v>36</v>
      </c>
      <c r="Q7" s="80" t="str">
        <f t="shared" si="2"/>
        <v>Wartbarkeit</v>
      </c>
      <c r="R7">
        <f t="shared" si="3"/>
        <v>0.25</v>
      </c>
      <c r="S7" s="88"/>
      <c r="T7" s="83">
        <f t="shared" si="4"/>
        <v>0</v>
      </c>
      <c r="U7" s="88"/>
      <c r="V7" s="83">
        <f t="shared" si="4"/>
        <v>0</v>
      </c>
      <c r="W7" s="88"/>
      <c r="X7" s="83">
        <f t="shared" si="5"/>
        <v>0</v>
      </c>
      <c r="Y7" s="88"/>
      <c r="Z7" s="83">
        <f t="shared" si="6"/>
        <v>0</v>
      </c>
    </row>
    <row r="8" spans="1:26" ht="16" x14ac:dyDescent="0.4">
      <c r="A8" s="129"/>
      <c r="B8" s="145" t="s">
        <v>33</v>
      </c>
      <c r="C8" s="61">
        <f>IF(ISBLANK(G4),"",ABS(G4-2))</f>
        <v>2</v>
      </c>
      <c r="D8" s="61">
        <f>IF(ISBLANK(G5),"",ABS(G5-2))</f>
        <v>2</v>
      </c>
      <c r="E8" s="61">
        <f>IF(ISBLANK(G6),"",ABS(G6-2))</f>
        <v>0</v>
      </c>
      <c r="F8" s="52">
        <f>IF(ISBLANK(G7),"",ABS(G7-2))</f>
        <v>1</v>
      </c>
      <c r="G8" s="53"/>
      <c r="H8" s="54"/>
      <c r="I8" s="55"/>
      <c r="J8" s="55"/>
      <c r="K8" s="55"/>
      <c r="L8" s="56"/>
      <c r="M8" s="72">
        <f t="shared" si="0"/>
        <v>5</v>
      </c>
      <c r="N8" s="73">
        <f t="shared" si="1"/>
        <v>0.25</v>
      </c>
      <c r="O8" s="37" t="s">
        <v>35</v>
      </c>
      <c r="Q8" s="80" t="str">
        <f t="shared" si="2"/>
        <v>Fehlersuche</v>
      </c>
      <c r="R8">
        <f t="shared" si="3"/>
        <v>0.25</v>
      </c>
      <c r="S8" s="88"/>
      <c r="T8" s="83">
        <f t="shared" si="4"/>
        <v>0</v>
      </c>
      <c r="U8" s="88"/>
      <c r="V8" s="83">
        <f t="shared" si="4"/>
        <v>0</v>
      </c>
      <c r="W8" s="88"/>
      <c r="X8" s="83">
        <f t="shared" si="5"/>
        <v>0</v>
      </c>
      <c r="Y8" s="88"/>
      <c r="Z8" s="83">
        <f t="shared" si="6"/>
        <v>0</v>
      </c>
    </row>
    <row r="9" spans="1:26" ht="16" x14ac:dyDescent="0.4">
      <c r="A9" s="129"/>
      <c r="B9" s="145"/>
      <c r="C9" s="52" t="str">
        <f>IF(ISBLANK(H4),"",ABS(H4-2))</f>
        <v/>
      </c>
      <c r="D9" s="52" t="str">
        <f>IF(ISBLANK(H5),"",ABS(H5-2))</f>
        <v/>
      </c>
      <c r="E9" s="52" t="str">
        <f>IF(ISBLANK(H6),"",ABS(H6-2))</f>
        <v/>
      </c>
      <c r="F9" s="52" t="str">
        <f>IF(ISBLANK(H7),"",ABS(H7-2))</f>
        <v/>
      </c>
      <c r="G9" s="52" t="str">
        <f>IF(ISBLANK(H8),"",ABS(H8-2))</f>
        <v/>
      </c>
      <c r="H9" s="53"/>
      <c r="I9" s="54"/>
      <c r="J9" s="55"/>
      <c r="K9" s="55"/>
      <c r="L9" s="56"/>
      <c r="M9" s="70">
        <f t="shared" si="0"/>
        <v>0</v>
      </c>
      <c r="N9" s="71">
        <f t="shared" si="1"/>
        <v>0</v>
      </c>
      <c r="O9" s="77"/>
      <c r="Q9" s="80" t="str">
        <f t="shared" si="2"/>
        <v/>
      </c>
      <c r="R9">
        <f t="shared" si="3"/>
        <v>0</v>
      </c>
      <c r="S9" s="88"/>
      <c r="T9" s="83">
        <f t="shared" si="4"/>
        <v>0</v>
      </c>
      <c r="U9" s="88"/>
      <c r="V9" s="83">
        <f t="shared" si="4"/>
        <v>0</v>
      </c>
      <c r="W9" s="88"/>
      <c r="X9" s="83">
        <f t="shared" si="5"/>
        <v>0</v>
      </c>
      <c r="Y9" s="88"/>
      <c r="Z9" s="83">
        <f t="shared" si="6"/>
        <v>0</v>
      </c>
    </row>
    <row r="10" spans="1:26" ht="16" x14ac:dyDescent="0.4">
      <c r="A10" s="129"/>
      <c r="B10" s="145"/>
      <c r="C10" s="52" t="str">
        <f>IF(ISBLANK(I4),"",ABS(I4-2))</f>
        <v/>
      </c>
      <c r="D10" s="52" t="str">
        <f>IF(ISBLANK(I5),"",ABS(I5-2))</f>
        <v/>
      </c>
      <c r="E10" s="52" t="str">
        <f>IF(ISBLANK(I6),"",ABS(I6-2))</f>
        <v/>
      </c>
      <c r="F10" s="52" t="str">
        <f>IF(ISBLANK(I7),"",ABS(I7-2))</f>
        <v/>
      </c>
      <c r="G10" s="52" t="str">
        <f>IF(ISBLANK(I8),"",ABS(I8-2))</f>
        <v/>
      </c>
      <c r="H10" s="52" t="str">
        <f>IF(ISBLANK(I9),"",ABS(I9-2))</f>
        <v/>
      </c>
      <c r="I10" s="53"/>
      <c r="J10" s="54"/>
      <c r="K10" s="55"/>
      <c r="L10" s="56"/>
      <c r="M10" s="72">
        <f t="shared" si="0"/>
        <v>0</v>
      </c>
      <c r="N10" s="73">
        <f t="shared" si="1"/>
        <v>0</v>
      </c>
      <c r="O10" s="37"/>
      <c r="Q10" s="80" t="str">
        <f t="shared" si="2"/>
        <v/>
      </c>
      <c r="R10">
        <f t="shared" si="3"/>
        <v>0</v>
      </c>
      <c r="S10" s="88"/>
      <c r="T10" s="83">
        <f t="shared" si="4"/>
        <v>0</v>
      </c>
      <c r="U10" s="88"/>
      <c r="V10" s="83">
        <f t="shared" si="4"/>
        <v>0</v>
      </c>
      <c r="W10" s="88"/>
      <c r="X10" s="83">
        <f t="shared" si="5"/>
        <v>0</v>
      </c>
      <c r="Y10" s="88"/>
      <c r="Z10" s="83">
        <f t="shared" si="6"/>
        <v>0</v>
      </c>
    </row>
    <row r="11" spans="1:26" ht="16" x14ac:dyDescent="0.4">
      <c r="A11" s="129"/>
      <c r="B11" s="145"/>
      <c r="C11" s="52" t="str">
        <f>IF(ISBLANK(J4),"",ABS(J4-2))</f>
        <v/>
      </c>
      <c r="D11" s="52" t="str">
        <f>IF(ISBLANK(J5),"",ABS(J5-2))</f>
        <v/>
      </c>
      <c r="E11" s="52" t="str">
        <f>IF(ISBLANK(J6),"",ABS(J6-2))</f>
        <v/>
      </c>
      <c r="F11" s="52" t="str">
        <f>IF(ISBLANK(J7),"",ABS(J7-2))</f>
        <v/>
      </c>
      <c r="G11" s="52" t="str">
        <f>IF(ISBLANK(J8),"",ABS(J8-2))</f>
        <v/>
      </c>
      <c r="H11" s="52" t="str">
        <f>IF(ISBLANK(J9),"",ABS(J9-2))</f>
        <v/>
      </c>
      <c r="I11" s="52" t="str">
        <f>IF(ISBLANK(J10),"",ABS(J10-2))</f>
        <v/>
      </c>
      <c r="J11" s="53"/>
      <c r="K11" s="54"/>
      <c r="L11" s="56"/>
      <c r="M11" s="70">
        <f t="shared" si="0"/>
        <v>0</v>
      </c>
      <c r="N11" s="71">
        <f t="shared" si="1"/>
        <v>0</v>
      </c>
      <c r="O11" s="77"/>
      <c r="Q11" s="80" t="str">
        <f t="shared" si="2"/>
        <v/>
      </c>
      <c r="R11">
        <f t="shared" si="3"/>
        <v>0</v>
      </c>
      <c r="S11" s="88"/>
      <c r="T11" s="83">
        <f t="shared" si="4"/>
        <v>0</v>
      </c>
      <c r="U11" s="88"/>
      <c r="V11" s="83">
        <f t="shared" si="4"/>
        <v>0</v>
      </c>
      <c r="W11" s="88"/>
      <c r="X11" s="83">
        <f t="shared" si="5"/>
        <v>0</v>
      </c>
      <c r="Y11" s="88"/>
      <c r="Z11" s="83">
        <f t="shared" si="6"/>
        <v>0</v>
      </c>
    </row>
    <row r="12" spans="1:26" ht="16" x14ac:dyDescent="0.4">
      <c r="A12" s="129"/>
      <c r="B12" s="145"/>
      <c r="C12" s="52" t="str">
        <f>IF(ISBLANK(K4),"",ABS(K4-2))</f>
        <v/>
      </c>
      <c r="D12" s="52" t="str">
        <f>IF(ISBLANK(K5),"",ABS(K5-2))</f>
        <v/>
      </c>
      <c r="E12" s="52" t="str">
        <f>IF(ISBLANK(K6),"",ABS(K6-2))</f>
        <v/>
      </c>
      <c r="F12" s="52" t="str">
        <f>IF(ISBLANK(K7),"",ABS(K7-2))</f>
        <v/>
      </c>
      <c r="G12" s="52" t="str">
        <f>IF(ISBLANK(K8),"",ABS(K8-2))</f>
        <v/>
      </c>
      <c r="H12" s="52" t="str">
        <f>IF(ISBLANK(K9),"",ABS(K9-2))</f>
        <v/>
      </c>
      <c r="I12" s="52" t="str">
        <f>IF(ISBLANK(K10),"",ABS(K10-2))</f>
        <v/>
      </c>
      <c r="J12" s="52" t="str">
        <f>IF(ISBLANK(K11),"",ABS(K11-2))</f>
        <v/>
      </c>
      <c r="K12" s="62"/>
      <c r="L12" s="63"/>
      <c r="M12" s="70">
        <f t="shared" si="0"/>
        <v>0</v>
      </c>
      <c r="N12" s="71">
        <f t="shared" si="1"/>
        <v>0</v>
      </c>
      <c r="O12" s="77"/>
      <c r="Q12" s="80" t="str">
        <f t="shared" si="2"/>
        <v/>
      </c>
      <c r="R12">
        <f t="shared" si="3"/>
        <v>0</v>
      </c>
      <c r="S12" s="88"/>
      <c r="T12" s="83">
        <f t="shared" si="4"/>
        <v>0</v>
      </c>
      <c r="U12" s="88"/>
      <c r="V12" s="83">
        <f t="shared" si="4"/>
        <v>0</v>
      </c>
      <c r="W12" s="88"/>
      <c r="X12" s="83">
        <f t="shared" si="5"/>
        <v>0</v>
      </c>
      <c r="Y12" s="88"/>
      <c r="Z12" s="83">
        <f t="shared" si="6"/>
        <v>0</v>
      </c>
    </row>
    <row r="13" spans="1:26" ht="16.5" thickBot="1" x14ac:dyDescent="0.45">
      <c r="A13" s="129"/>
      <c r="B13" s="146"/>
      <c r="C13" s="64" t="str">
        <f>IF(ISBLANK(L4),"",ABS(L4-2))</f>
        <v/>
      </c>
      <c r="D13" s="64" t="str">
        <f>IF(ISBLANK(L5),"",ABS(L5-2))</f>
        <v/>
      </c>
      <c r="E13" s="64" t="str">
        <f>IF(ISBLANK(L6),"",ABS(L6-2))</f>
        <v/>
      </c>
      <c r="F13" s="64" t="str">
        <f>IF(ISBLANK(L7),"",ABS(L7-2))</f>
        <v/>
      </c>
      <c r="G13" s="64" t="str">
        <f>IF(ISBLANK(L8),"",ABS(L8-2))</f>
        <v/>
      </c>
      <c r="H13" s="64" t="str">
        <f>IF(ISBLANK(L9),"",ABS(L9-2))</f>
        <v/>
      </c>
      <c r="I13" s="64" t="str">
        <f>IF(ISBLANK(L10),"",ABS(L10-2))</f>
        <v/>
      </c>
      <c r="J13" s="64" t="str">
        <f>IF(ISBLANK(L11),"",ABS(L11-2))</f>
        <v/>
      </c>
      <c r="K13" s="65" t="str">
        <f>IF(ISBLANK(L12),"",ABS(L12-2))</f>
        <v/>
      </c>
      <c r="L13" s="66"/>
      <c r="M13" s="74">
        <f t="shared" si="0"/>
        <v>0</v>
      </c>
      <c r="N13" s="75">
        <f t="shared" si="1"/>
        <v>0</v>
      </c>
      <c r="O13" s="38"/>
      <c r="Q13" s="81" t="str">
        <f t="shared" si="2"/>
        <v/>
      </c>
      <c r="R13" s="34">
        <f t="shared" si="3"/>
        <v>0</v>
      </c>
      <c r="S13" s="89"/>
      <c r="T13" s="84">
        <f t="shared" si="4"/>
        <v>0</v>
      </c>
      <c r="U13" s="89"/>
      <c r="V13" s="84">
        <f t="shared" si="4"/>
        <v>0</v>
      </c>
      <c r="W13" s="89"/>
      <c r="X13" s="84">
        <f t="shared" si="5"/>
        <v>0</v>
      </c>
      <c r="Y13" s="89"/>
      <c r="Z13" s="84">
        <f t="shared" si="6"/>
        <v>0</v>
      </c>
    </row>
    <row r="14" spans="1:26" ht="15" thickBot="1" x14ac:dyDescent="0.4">
      <c r="M14" s="48">
        <f>SUM(M4:M13)</f>
        <v>20</v>
      </c>
      <c r="N14" s="35">
        <f>SUM(N4:N13)</f>
        <v>1</v>
      </c>
      <c r="S14" s="121">
        <f>SUM(T4:T13)</f>
        <v>0</v>
      </c>
      <c r="T14" s="122"/>
      <c r="U14" s="121">
        <f>SUM(V4:V13)</f>
        <v>0</v>
      </c>
      <c r="V14" s="122"/>
      <c r="W14" s="121">
        <f>SUM(X4:X13)</f>
        <v>0</v>
      </c>
      <c r="X14" s="122"/>
      <c r="Y14" s="121">
        <f>SUM(Z4:Z13)</f>
        <v>0</v>
      </c>
      <c r="Z14" s="122"/>
    </row>
    <row r="15" spans="1:26" ht="15" thickBot="1" x14ac:dyDescent="0.4">
      <c r="S15" s="123">
        <f>_xlfn.RANK.EQ(S14,S14:Z14,0)</f>
        <v>1</v>
      </c>
      <c r="T15" s="124"/>
      <c r="U15" s="123">
        <f>_xlfn.RANK.EQ(U14,S14:Z14,0)</f>
        <v>1</v>
      </c>
      <c r="V15" s="124"/>
      <c r="W15" s="123">
        <f>_xlfn.RANK.EQ(W14,S14:Z14,0)</f>
        <v>1</v>
      </c>
      <c r="X15" s="124"/>
      <c r="Y15" s="123">
        <f>_xlfn.RANK.EQ(Y14,S14:Z14,0)</f>
        <v>1</v>
      </c>
      <c r="Z15" s="124"/>
    </row>
  </sheetData>
  <mergeCells count="14">
    <mergeCell ref="S14:T14"/>
    <mergeCell ref="U14:V14"/>
    <mergeCell ref="W14:X14"/>
    <mergeCell ref="Y14:Z14"/>
    <mergeCell ref="S15:T15"/>
    <mergeCell ref="U15:V15"/>
    <mergeCell ref="W15:X15"/>
    <mergeCell ref="Y15:Z15"/>
    <mergeCell ref="C2:L2"/>
    <mergeCell ref="S2:T2"/>
    <mergeCell ref="U2:V2"/>
    <mergeCell ref="W2:X2"/>
    <mergeCell ref="Y2:Z2"/>
    <mergeCell ref="A4:A1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A10E-1BE4-4762-8FF8-FF061CB84A09}">
  <dimension ref="A1:Z15"/>
  <sheetViews>
    <sheetView zoomScale="70" zoomScaleNormal="70" workbookViewId="0">
      <selection activeCell="B16" sqref="B16"/>
    </sheetView>
  </sheetViews>
  <sheetFormatPr baseColWidth="10" defaultRowHeight="14.5" x14ac:dyDescent="0.35"/>
  <cols>
    <col min="2" max="2" width="22.7265625" customWidth="1"/>
    <col min="3" max="12" width="9.26953125" customWidth="1"/>
    <col min="15" max="15" width="103" customWidth="1"/>
    <col min="17" max="17" width="20.1796875" customWidth="1"/>
  </cols>
  <sheetData>
    <row r="1" spans="1:26" ht="15" thickBot="1" x14ac:dyDescent="0.4"/>
    <row r="2" spans="1:26" ht="35" thickBot="1" x14ac:dyDescent="0.85">
      <c r="B2" s="39" t="s">
        <v>1</v>
      </c>
      <c r="C2" s="126">
        <v>0</v>
      </c>
      <c r="D2" s="126"/>
      <c r="E2" s="126"/>
      <c r="F2" s="126"/>
      <c r="G2" s="126"/>
      <c r="H2" s="126"/>
      <c r="I2" s="126"/>
      <c r="J2" s="126"/>
      <c r="K2" s="126"/>
      <c r="L2" s="126"/>
      <c r="Q2" s="39" t="s">
        <v>0</v>
      </c>
      <c r="S2" s="119" t="s">
        <v>12</v>
      </c>
      <c r="T2" s="120"/>
      <c r="U2" s="119" t="s">
        <v>12</v>
      </c>
      <c r="V2" s="120"/>
      <c r="W2" s="119" t="s">
        <v>12</v>
      </c>
      <c r="X2" s="120"/>
      <c r="Y2" s="119" t="s">
        <v>12</v>
      </c>
      <c r="Z2" s="120"/>
    </row>
    <row r="3" spans="1:26" ht="120" customHeight="1" thickBot="1" x14ac:dyDescent="0.4">
      <c r="B3" s="40" t="s">
        <v>2</v>
      </c>
      <c r="C3" s="44" t="str">
        <f>IF(ISBLANK($B4),"",$B4)</f>
        <v>Übertragungsrate</v>
      </c>
      <c r="D3" s="45" t="str">
        <f>IF(ISBLANK($B5),"",$B5)</f>
        <v>Kosten</v>
      </c>
      <c r="E3" s="45" t="str">
        <f>IF(ISBLANK($B6),"",$B6)</f>
        <v>Entwicklungsaufwand</v>
      </c>
      <c r="F3" s="45" t="str">
        <f>IF(ISBLANK($B7),"",$B7)</f>
        <v>Reichweite</v>
      </c>
      <c r="G3" s="46" t="str">
        <f>IF(ISBLANK($B8),"",$B8)</f>
        <v>Nutzerfreundlichekit</v>
      </c>
      <c r="H3" s="45" t="str">
        <f>IF(ISBLANK($B9),"",$B9)</f>
        <v>Energieverbrauch</v>
      </c>
      <c r="I3" s="45" t="str">
        <f>IF(ISBLANK($B10),"",$B10)</f>
        <v>Störsicherheit</v>
      </c>
      <c r="J3" s="45" t="str">
        <f>IF(ISBLANK($B11),"",$B11)</f>
        <v>Datensicherheit</v>
      </c>
      <c r="K3" s="45" t="str">
        <f>IF(ISBLANK($B12),"",$B12)</f>
        <v>Kompatibilität</v>
      </c>
      <c r="L3" s="47" t="str">
        <f>IF(ISBLANK($B13),"",$B13)</f>
        <v/>
      </c>
      <c r="M3" s="67" t="s">
        <v>5</v>
      </c>
      <c r="N3" s="67" t="s">
        <v>3</v>
      </c>
      <c r="O3" s="76" t="s">
        <v>11</v>
      </c>
      <c r="Q3" s="78" t="s">
        <v>2</v>
      </c>
      <c r="R3" s="67" t="s">
        <v>3</v>
      </c>
      <c r="S3" s="85" t="s">
        <v>7</v>
      </c>
      <c r="T3" s="86" t="s">
        <v>8</v>
      </c>
      <c r="U3" s="85" t="s">
        <v>7</v>
      </c>
      <c r="V3" s="86" t="s">
        <v>8</v>
      </c>
      <c r="W3" s="85" t="s">
        <v>7</v>
      </c>
      <c r="X3" s="86" t="s">
        <v>8</v>
      </c>
      <c r="Y3" s="85" t="s">
        <v>7</v>
      </c>
      <c r="Z3" s="86" t="s">
        <v>8</v>
      </c>
    </row>
    <row r="4" spans="1:26" ht="16" x14ac:dyDescent="0.4">
      <c r="A4" s="125">
        <v>2</v>
      </c>
      <c r="B4" s="41" t="s">
        <v>13</v>
      </c>
      <c r="C4" s="49"/>
      <c r="D4" s="50"/>
      <c r="E4" s="50"/>
      <c r="F4" s="50"/>
      <c r="G4" s="50"/>
      <c r="H4" s="50"/>
      <c r="I4" s="50"/>
      <c r="J4" s="50"/>
      <c r="K4" s="50"/>
      <c r="L4" s="51"/>
      <c r="M4" s="68">
        <f>SUM(C4:L4)</f>
        <v>0</v>
      </c>
      <c r="N4" s="69" t="e">
        <f>M4/$M$14</f>
        <v>#DIV/0!</v>
      </c>
      <c r="O4" s="36" t="s">
        <v>19</v>
      </c>
      <c r="Q4" s="79" t="str">
        <f>IF(ISBLANK(B4),"",B4)</f>
        <v>Übertragungsrate</v>
      </c>
      <c r="R4" s="33" t="e">
        <f>N4</f>
        <v>#DIV/0!</v>
      </c>
      <c r="S4" s="87"/>
      <c r="T4" s="82" t="e">
        <f>S4*$R$4</f>
        <v>#DIV/0!</v>
      </c>
      <c r="U4" s="87"/>
      <c r="V4" s="82" t="e">
        <f>U4*$R$4</f>
        <v>#DIV/0!</v>
      </c>
      <c r="W4" s="87"/>
      <c r="X4" s="82" t="e">
        <f>W4*$R$4</f>
        <v>#DIV/0!</v>
      </c>
      <c r="Y4" s="87"/>
      <c r="Z4" s="82" t="e">
        <f>Y4*$R$4</f>
        <v>#DIV/0!</v>
      </c>
    </row>
    <row r="5" spans="1:26" ht="16" x14ac:dyDescent="0.4">
      <c r="A5" s="125"/>
      <c r="B5" s="42" t="s">
        <v>14</v>
      </c>
      <c r="C5" s="52" t="str">
        <f>IF(ISBLANK(D4),"",ABS(D4-2))</f>
        <v/>
      </c>
      <c r="D5" s="53"/>
      <c r="E5" s="54"/>
      <c r="F5" s="55"/>
      <c r="G5" s="55"/>
      <c r="H5" s="55"/>
      <c r="I5" s="55"/>
      <c r="J5" s="55"/>
      <c r="K5" s="55"/>
      <c r="L5" s="56"/>
      <c r="M5" s="70">
        <f t="shared" ref="M5:M13" si="0">SUM(C5:L5)</f>
        <v>0</v>
      </c>
      <c r="N5" s="71" t="e">
        <f t="shared" ref="N5:N13" si="1">M5/$M$14</f>
        <v>#DIV/0!</v>
      </c>
      <c r="O5" s="77" t="s">
        <v>20</v>
      </c>
      <c r="Q5" s="80" t="str">
        <f t="shared" ref="Q5:Q13" si="2">IF(ISBLANK(B5),"",B5)</f>
        <v>Kosten</v>
      </c>
      <c r="R5" t="e">
        <f t="shared" ref="R5:R13" si="3">N5</f>
        <v>#DIV/0!</v>
      </c>
      <c r="S5" s="88"/>
      <c r="T5" s="83" t="e">
        <f t="shared" ref="T5:V13" si="4">S5*$R$4</f>
        <v>#DIV/0!</v>
      </c>
      <c r="U5" s="88"/>
      <c r="V5" s="83" t="e">
        <f t="shared" si="4"/>
        <v>#DIV/0!</v>
      </c>
      <c r="W5" s="88"/>
      <c r="X5" s="83" t="e">
        <f t="shared" ref="X5:X13" si="5">W5*$R$4</f>
        <v>#DIV/0!</v>
      </c>
      <c r="Y5" s="88"/>
      <c r="Z5" s="83" t="e">
        <f t="shared" ref="Z5:Z13" si="6">Y5*$R$4</f>
        <v>#DIV/0!</v>
      </c>
    </row>
    <row r="6" spans="1:26" ht="16" x14ac:dyDescent="0.4">
      <c r="A6" s="125"/>
      <c r="B6" s="42" t="s">
        <v>30</v>
      </c>
      <c r="C6" s="52" t="str">
        <f>IF(ISBLANK(E4),"",ABS(E4-2))</f>
        <v/>
      </c>
      <c r="D6" s="52" t="str">
        <f>IF(ISBLANK(E5),"",ABS(E5-2))</f>
        <v/>
      </c>
      <c r="E6" s="53"/>
      <c r="F6" s="57"/>
      <c r="G6" s="58"/>
      <c r="H6" s="58"/>
      <c r="I6" s="58"/>
      <c r="J6" s="58"/>
      <c r="K6" s="58"/>
      <c r="L6" s="59"/>
      <c r="M6" s="72">
        <f t="shared" si="0"/>
        <v>0</v>
      </c>
      <c r="N6" s="73" t="e">
        <f t="shared" si="1"/>
        <v>#DIV/0!</v>
      </c>
      <c r="O6" s="37" t="s">
        <v>21</v>
      </c>
      <c r="Q6" s="80" t="str">
        <f t="shared" si="2"/>
        <v>Entwicklungsaufwand</v>
      </c>
      <c r="R6" t="e">
        <f t="shared" si="3"/>
        <v>#DIV/0!</v>
      </c>
      <c r="S6" s="88"/>
      <c r="T6" s="83" t="e">
        <f t="shared" si="4"/>
        <v>#DIV/0!</v>
      </c>
      <c r="U6" s="88"/>
      <c r="V6" s="83" t="e">
        <f t="shared" si="4"/>
        <v>#DIV/0!</v>
      </c>
      <c r="W6" s="88"/>
      <c r="X6" s="83" t="e">
        <f t="shared" si="5"/>
        <v>#DIV/0!</v>
      </c>
      <c r="Y6" s="88"/>
      <c r="Z6" s="83" t="e">
        <f t="shared" si="6"/>
        <v>#DIV/0!</v>
      </c>
    </row>
    <row r="7" spans="1:26" ht="16" x14ac:dyDescent="0.4">
      <c r="A7" s="125"/>
      <c r="B7" s="42" t="s">
        <v>15</v>
      </c>
      <c r="C7" s="60" t="str">
        <f>IF(ISBLANK(F4),"",ABS(F4-2))</f>
        <v/>
      </c>
      <c r="D7" s="60" t="str">
        <f>IF(ISBLANK(F5),"",ABS(F5-2))</f>
        <v/>
      </c>
      <c r="E7" s="60" t="str">
        <f>IF(ISBLANK(F6),"",ABS(F6-2))</f>
        <v/>
      </c>
      <c r="F7" s="53"/>
      <c r="G7" s="54"/>
      <c r="H7" s="55"/>
      <c r="I7" s="55"/>
      <c r="J7" s="55"/>
      <c r="K7" s="55"/>
      <c r="L7" s="56"/>
      <c r="M7" s="70">
        <f t="shared" si="0"/>
        <v>0</v>
      </c>
      <c r="N7" s="71" t="e">
        <f t="shared" si="1"/>
        <v>#DIV/0!</v>
      </c>
      <c r="O7" s="77" t="s">
        <v>22</v>
      </c>
      <c r="Q7" s="80" t="str">
        <f t="shared" si="2"/>
        <v>Reichweite</v>
      </c>
      <c r="R7" t="e">
        <f t="shared" si="3"/>
        <v>#DIV/0!</v>
      </c>
      <c r="S7" s="88"/>
      <c r="T7" s="83" t="e">
        <f t="shared" si="4"/>
        <v>#DIV/0!</v>
      </c>
      <c r="U7" s="88"/>
      <c r="V7" s="83" t="e">
        <f t="shared" si="4"/>
        <v>#DIV/0!</v>
      </c>
      <c r="W7" s="88"/>
      <c r="X7" s="83" t="e">
        <f t="shared" si="5"/>
        <v>#DIV/0!</v>
      </c>
      <c r="Y7" s="88"/>
      <c r="Z7" s="83" t="e">
        <f t="shared" si="6"/>
        <v>#DIV/0!</v>
      </c>
    </row>
    <row r="8" spans="1:26" ht="16" x14ac:dyDescent="0.4">
      <c r="A8" s="125"/>
      <c r="B8" s="42" t="s">
        <v>16</v>
      </c>
      <c r="C8" s="61" t="str">
        <f>IF(ISBLANK(G4),"",ABS(G4-2))</f>
        <v/>
      </c>
      <c r="D8" s="61" t="str">
        <f>IF(ISBLANK(G5),"",ABS(G5-2))</f>
        <v/>
      </c>
      <c r="E8" s="61" t="str">
        <f>IF(ISBLANK(G6),"",ABS(G6-2))</f>
        <v/>
      </c>
      <c r="F8" s="52" t="str">
        <f>IF(ISBLANK(G7),"",ABS(G7-2))</f>
        <v/>
      </c>
      <c r="G8" s="53"/>
      <c r="H8" s="54"/>
      <c r="I8" s="55"/>
      <c r="J8" s="55"/>
      <c r="K8" s="55"/>
      <c r="L8" s="56"/>
      <c r="M8" s="72">
        <f t="shared" si="0"/>
        <v>0</v>
      </c>
      <c r="N8" s="73" t="e">
        <f t="shared" si="1"/>
        <v>#DIV/0!</v>
      </c>
      <c r="O8" s="37" t="s">
        <v>23</v>
      </c>
      <c r="Q8" s="80" t="str">
        <f t="shared" si="2"/>
        <v>Nutzerfreundlichekit</v>
      </c>
      <c r="R8" t="e">
        <f t="shared" si="3"/>
        <v>#DIV/0!</v>
      </c>
      <c r="S8" s="88"/>
      <c r="T8" s="83" t="e">
        <f t="shared" si="4"/>
        <v>#DIV/0!</v>
      </c>
      <c r="U8" s="88"/>
      <c r="V8" s="83" t="e">
        <f t="shared" si="4"/>
        <v>#DIV/0!</v>
      </c>
      <c r="W8" s="88"/>
      <c r="X8" s="83" t="e">
        <f t="shared" si="5"/>
        <v>#DIV/0!</v>
      </c>
      <c r="Y8" s="88"/>
      <c r="Z8" s="83" t="e">
        <f t="shared" si="6"/>
        <v>#DIV/0!</v>
      </c>
    </row>
    <row r="9" spans="1:26" ht="16" x14ac:dyDescent="0.4">
      <c r="A9" s="125"/>
      <c r="B9" s="42" t="s">
        <v>17</v>
      </c>
      <c r="C9" s="52" t="str">
        <f>IF(ISBLANK(H4),"",ABS(H4-2))</f>
        <v/>
      </c>
      <c r="D9" s="52" t="str">
        <f>IF(ISBLANK(H5),"",ABS(H5-2))</f>
        <v/>
      </c>
      <c r="E9" s="52" t="str">
        <f>IF(ISBLANK(H6),"",ABS(H6-2))</f>
        <v/>
      </c>
      <c r="F9" s="52" t="str">
        <f>IF(ISBLANK(H7),"",ABS(H7-2))</f>
        <v/>
      </c>
      <c r="G9" s="52" t="str">
        <f>IF(ISBLANK(H8),"",ABS(H8-2))</f>
        <v/>
      </c>
      <c r="H9" s="53"/>
      <c r="I9" s="54"/>
      <c r="J9" s="55"/>
      <c r="K9" s="55"/>
      <c r="L9" s="56"/>
      <c r="M9" s="70">
        <f t="shared" si="0"/>
        <v>0</v>
      </c>
      <c r="N9" s="71" t="e">
        <f t="shared" si="1"/>
        <v>#DIV/0!</v>
      </c>
      <c r="O9" s="77" t="s">
        <v>24</v>
      </c>
      <c r="Q9" s="80" t="str">
        <f t="shared" si="2"/>
        <v>Energieverbrauch</v>
      </c>
      <c r="R9" t="e">
        <f t="shared" si="3"/>
        <v>#DIV/0!</v>
      </c>
      <c r="S9" s="88"/>
      <c r="T9" s="83" t="e">
        <f t="shared" si="4"/>
        <v>#DIV/0!</v>
      </c>
      <c r="U9" s="88"/>
      <c r="V9" s="83" t="e">
        <f t="shared" si="4"/>
        <v>#DIV/0!</v>
      </c>
      <c r="W9" s="88"/>
      <c r="X9" s="83" t="e">
        <f t="shared" si="5"/>
        <v>#DIV/0!</v>
      </c>
      <c r="Y9" s="88"/>
      <c r="Z9" s="83" t="e">
        <f t="shared" si="6"/>
        <v>#DIV/0!</v>
      </c>
    </row>
    <row r="10" spans="1:26" ht="16" x14ac:dyDescent="0.4">
      <c r="A10" s="125"/>
      <c r="B10" s="42" t="s">
        <v>25</v>
      </c>
      <c r="C10" s="52" t="str">
        <f>IF(ISBLANK(I4),"",ABS(I4-2))</f>
        <v/>
      </c>
      <c r="D10" s="52" t="str">
        <f>IF(ISBLANK(I5),"",ABS(I5-2))</f>
        <v/>
      </c>
      <c r="E10" s="52" t="str">
        <f>IF(ISBLANK(I6),"",ABS(I6-2))</f>
        <v/>
      </c>
      <c r="F10" s="52" t="str">
        <f>IF(ISBLANK(I7),"",ABS(I7-2))</f>
        <v/>
      </c>
      <c r="G10" s="52" t="str">
        <f>IF(ISBLANK(I8),"",ABS(I8-2))</f>
        <v/>
      </c>
      <c r="H10" s="52" t="str">
        <f>IF(ISBLANK(I9),"",ABS(I9-2))</f>
        <v/>
      </c>
      <c r="I10" s="53"/>
      <c r="J10" s="54"/>
      <c r="K10" s="55"/>
      <c r="L10" s="56"/>
      <c r="M10" s="72">
        <f t="shared" si="0"/>
        <v>0</v>
      </c>
      <c r="N10" s="73" t="e">
        <f t="shared" si="1"/>
        <v>#DIV/0!</v>
      </c>
      <c r="O10" s="37" t="s">
        <v>27</v>
      </c>
      <c r="Q10" s="80" t="str">
        <f t="shared" si="2"/>
        <v>Störsicherheit</v>
      </c>
      <c r="R10" t="e">
        <f t="shared" si="3"/>
        <v>#DIV/0!</v>
      </c>
      <c r="S10" s="88"/>
      <c r="T10" s="83" t="e">
        <f t="shared" si="4"/>
        <v>#DIV/0!</v>
      </c>
      <c r="U10" s="88"/>
      <c r="V10" s="83" t="e">
        <f t="shared" si="4"/>
        <v>#DIV/0!</v>
      </c>
      <c r="W10" s="88"/>
      <c r="X10" s="83" t="e">
        <f t="shared" si="5"/>
        <v>#DIV/0!</v>
      </c>
      <c r="Y10" s="88"/>
      <c r="Z10" s="83" t="e">
        <f t="shared" si="6"/>
        <v>#DIV/0!</v>
      </c>
    </row>
    <row r="11" spans="1:26" ht="16" x14ac:dyDescent="0.4">
      <c r="A11" s="125"/>
      <c r="B11" s="42" t="s">
        <v>26</v>
      </c>
      <c r="C11" s="52" t="str">
        <f>IF(ISBLANK(J4),"",ABS(J4-2))</f>
        <v/>
      </c>
      <c r="D11" s="52" t="str">
        <f>IF(ISBLANK(J5),"",ABS(J5-2))</f>
        <v/>
      </c>
      <c r="E11" s="52" t="str">
        <f>IF(ISBLANK(J6),"",ABS(J6-2))</f>
        <v/>
      </c>
      <c r="F11" s="52" t="str">
        <f>IF(ISBLANK(J7),"",ABS(J7-2))</f>
        <v/>
      </c>
      <c r="G11" s="52" t="str">
        <f>IF(ISBLANK(J8),"",ABS(J8-2))</f>
        <v/>
      </c>
      <c r="H11" s="52" t="str">
        <f>IF(ISBLANK(J9),"",ABS(J9-2))</f>
        <v/>
      </c>
      <c r="I11" s="52" t="str">
        <f>IF(ISBLANK(J10),"",ABS(J10-2))</f>
        <v/>
      </c>
      <c r="J11" s="53"/>
      <c r="K11" s="54"/>
      <c r="L11" s="56"/>
      <c r="M11" s="70">
        <f t="shared" si="0"/>
        <v>0</v>
      </c>
      <c r="N11" s="71" t="e">
        <f t="shared" si="1"/>
        <v>#DIV/0!</v>
      </c>
      <c r="O11" s="77" t="s">
        <v>28</v>
      </c>
      <c r="Q11" s="80" t="str">
        <f t="shared" si="2"/>
        <v>Datensicherheit</v>
      </c>
      <c r="R11" t="e">
        <f t="shared" si="3"/>
        <v>#DIV/0!</v>
      </c>
      <c r="S11" s="88"/>
      <c r="T11" s="83" t="e">
        <f t="shared" si="4"/>
        <v>#DIV/0!</v>
      </c>
      <c r="U11" s="88"/>
      <c r="V11" s="83" t="e">
        <f t="shared" si="4"/>
        <v>#DIV/0!</v>
      </c>
      <c r="W11" s="88"/>
      <c r="X11" s="83" t="e">
        <f t="shared" si="5"/>
        <v>#DIV/0!</v>
      </c>
      <c r="Y11" s="88"/>
      <c r="Z11" s="83" t="e">
        <f t="shared" si="6"/>
        <v>#DIV/0!</v>
      </c>
    </row>
    <row r="12" spans="1:26" ht="16" x14ac:dyDescent="0.4">
      <c r="A12" s="125"/>
      <c r="B12" s="42" t="s">
        <v>18</v>
      </c>
      <c r="C12" s="52" t="str">
        <f>IF(ISBLANK(K4),"",ABS(K4-2))</f>
        <v/>
      </c>
      <c r="D12" s="52" t="str">
        <f>IF(ISBLANK(K5),"",ABS(K5-2))</f>
        <v/>
      </c>
      <c r="E12" s="52" t="str">
        <f>IF(ISBLANK(K6),"",ABS(K6-2))</f>
        <v/>
      </c>
      <c r="F12" s="52" t="str">
        <f>IF(ISBLANK(K7),"",ABS(K7-2))</f>
        <v/>
      </c>
      <c r="G12" s="52" t="str">
        <f>IF(ISBLANK(K8),"",ABS(K8-2))</f>
        <v/>
      </c>
      <c r="H12" s="52" t="str">
        <f>IF(ISBLANK(K9),"",ABS(K9-2))</f>
        <v/>
      </c>
      <c r="I12" s="52" t="str">
        <f>IF(ISBLANK(K10),"",ABS(K10-2))</f>
        <v/>
      </c>
      <c r="J12" s="52" t="str">
        <f>IF(ISBLANK(K11),"",ABS(K11-2))</f>
        <v/>
      </c>
      <c r="K12" s="62"/>
      <c r="L12" s="63"/>
      <c r="M12" s="70">
        <f t="shared" si="0"/>
        <v>0</v>
      </c>
      <c r="N12" s="71" t="e">
        <f t="shared" si="1"/>
        <v>#DIV/0!</v>
      </c>
      <c r="O12" s="77" t="s">
        <v>29</v>
      </c>
      <c r="Q12" s="80" t="str">
        <f t="shared" si="2"/>
        <v>Kompatibilität</v>
      </c>
      <c r="R12" t="e">
        <f t="shared" si="3"/>
        <v>#DIV/0!</v>
      </c>
      <c r="S12" s="88"/>
      <c r="T12" s="83" t="e">
        <f t="shared" si="4"/>
        <v>#DIV/0!</v>
      </c>
      <c r="U12" s="88"/>
      <c r="V12" s="83" t="e">
        <f t="shared" si="4"/>
        <v>#DIV/0!</v>
      </c>
      <c r="W12" s="88"/>
      <c r="X12" s="83" t="e">
        <f t="shared" si="5"/>
        <v>#DIV/0!</v>
      </c>
      <c r="Y12" s="88"/>
      <c r="Z12" s="83" t="e">
        <f t="shared" si="6"/>
        <v>#DIV/0!</v>
      </c>
    </row>
    <row r="13" spans="1:26" ht="16.5" thickBot="1" x14ac:dyDescent="0.45">
      <c r="A13" s="125"/>
      <c r="B13" s="43"/>
      <c r="C13" s="64" t="str">
        <f>IF(ISBLANK(L4),"",ABS(L4-2))</f>
        <v/>
      </c>
      <c r="D13" s="64" t="str">
        <f>IF(ISBLANK(L5),"",ABS(L5-2))</f>
        <v/>
      </c>
      <c r="E13" s="64" t="str">
        <f>IF(ISBLANK(L6),"",ABS(L6-2))</f>
        <v/>
      </c>
      <c r="F13" s="64" t="str">
        <f>IF(ISBLANK(L7),"",ABS(L7-2))</f>
        <v/>
      </c>
      <c r="G13" s="64" t="str">
        <f>IF(ISBLANK(L8),"",ABS(L8-2))</f>
        <v/>
      </c>
      <c r="H13" s="64" t="str">
        <f>IF(ISBLANK(L9),"",ABS(L9-2))</f>
        <v/>
      </c>
      <c r="I13" s="64" t="str">
        <f>IF(ISBLANK(L10),"",ABS(L10-2))</f>
        <v/>
      </c>
      <c r="J13" s="64" t="str">
        <f>IF(ISBLANK(L11),"",ABS(L11-2))</f>
        <v/>
      </c>
      <c r="K13" s="65" t="str">
        <f>IF(ISBLANK(L12),"",ABS(L12-2))</f>
        <v/>
      </c>
      <c r="L13" s="66"/>
      <c r="M13" s="74">
        <f t="shared" si="0"/>
        <v>0</v>
      </c>
      <c r="N13" s="75" t="e">
        <f t="shared" si="1"/>
        <v>#DIV/0!</v>
      </c>
      <c r="O13" s="38"/>
      <c r="Q13" s="81" t="str">
        <f t="shared" si="2"/>
        <v/>
      </c>
      <c r="R13" s="34" t="e">
        <f t="shared" si="3"/>
        <v>#DIV/0!</v>
      </c>
      <c r="S13" s="89"/>
      <c r="T13" s="84" t="e">
        <f t="shared" si="4"/>
        <v>#DIV/0!</v>
      </c>
      <c r="U13" s="89"/>
      <c r="V13" s="84" t="e">
        <f t="shared" si="4"/>
        <v>#DIV/0!</v>
      </c>
      <c r="W13" s="89"/>
      <c r="X13" s="84" t="e">
        <f t="shared" si="5"/>
        <v>#DIV/0!</v>
      </c>
      <c r="Y13" s="89"/>
      <c r="Z13" s="84" t="e">
        <f t="shared" si="6"/>
        <v>#DIV/0!</v>
      </c>
    </row>
    <row r="14" spans="1:26" ht="16.5" thickBot="1" x14ac:dyDescent="0.45">
      <c r="M14" s="127">
        <f>SUM(M4:M13)</f>
        <v>0</v>
      </c>
      <c r="N14" s="128" t="e">
        <f>SUM(N4:N13)</f>
        <v>#DIV/0!</v>
      </c>
      <c r="S14" s="121" t="e">
        <f>SUM(T4:T13)</f>
        <v>#DIV/0!</v>
      </c>
      <c r="T14" s="122"/>
      <c r="U14" s="121" t="e">
        <f>SUM(V4:V13)</f>
        <v>#DIV/0!</v>
      </c>
      <c r="V14" s="122"/>
      <c r="W14" s="121" t="e">
        <f>SUM(X4:X13)</f>
        <v>#DIV/0!</v>
      </c>
      <c r="X14" s="122"/>
      <c r="Y14" s="121" t="e">
        <f>SUM(Z4:Z13)</f>
        <v>#DIV/0!</v>
      </c>
      <c r="Z14" s="122"/>
    </row>
    <row r="15" spans="1:26" ht="15" thickBot="1" x14ac:dyDescent="0.4">
      <c r="S15" s="123" t="e">
        <f>_xlfn.RANK.EQ(S14,S14:Z14,0)</f>
        <v>#DIV/0!</v>
      </c>
      <c r="T15" s="124"/>
      <c r="U15" s="123" t="e">
        <f>_xlfn.RANK.EQ(U14,S14:Z14,0)</f>
        <v>#DIV/0!</v>
      </c>
      <c r="V15" s="124"/>
      <c r="W15" s="123" t="e">
        <f>_xlfn.RANK.EQ(W14,S14:Z14,0)</f>
        <v>#DIV/0!</v>
      </c>
      <c r="X15" s="124"/>
      <c r="Y15" s="123" t="e">
        <f>_xlfn.RANK.EQ(Y14,S14:Z14,0)</f>
        <v>#DIV/0!</v>
      </c>
      <c r="Z15" s="124"/>
    </row>
  </sheetData>
  <mergeCells count="14">
    <mergeCell ref="S14:T14"/>
    <mergeCell ref="U14:V14"/>
    <mergeCell ref="W14:X14"/>
    <mergeCell ref="Y14:Z14"/>
    <mergeCell ref="S15:T15"/>
    <mergeCell ref="U15:V15"/>
    <mergeCell ref="W15:X15"/>
    <mergeCell ref="Y15:Z15"/>
    <mergeCell ref="C2:L2"/>
    <mergeCell ref="S2:T2"/>
    <mergeCell ref="U2:V2"/>
    <mergeCell ref="W2:X2"/>
    <mergeCell ref="Y2:Z2"/>
    <mergeCell ref="A4:A1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Beispiel</vt:lpstr>
      <vt:lpstr>Wireless Datatransfer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hamplse83781</dc:creator>
  <cp:lastModifiedBy>Sebastian Hampl | leomax engineering</cp:lastModifiedBy>
  <dcterms:created xsi:type="dcterms:W3CDTF">2025-08-04T14:18:51Z</dcterms:created>
  <dcterms:modified xsi:type="dcterms:W3CDTF">2025-08-06T16:40:10Z</dcterms:modified>
</cp:coreProperties>
</file>