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1" sheetId="1" state="visible" r:id="rId3"/>
    <sheet name="Übung2" sheetId="2" state="visible" r:id="rId4"/>
    <sheet name="Übung 4" sheetId="3" state="visible" r:id="rId5"/>
    <sheet name="Übung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<sst xmlns="http://schemas.openxmlformats.org/spreadsheetml/2006/main" count="211" uniqueCount="55">
  <si>
    <t xml:space="preserve">ID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</si>
  <si>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</si>
  <si>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</si>
  <si>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</si>
  <si>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</si>
  <si>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</si>
  <si>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</si>
  <si>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</si>
  <si>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</si>
  <si>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</si>
  <si>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</si>
  <si>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</si>
  <si>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</si>
  <si>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</si>
  <si>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</si>
  <si>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</si>
  <si>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</si>
  <si>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</si>
  <si>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J</t>
  </si>
  <si>
    <t xml:space="preserve"> </t>
  </si>
  <si>
    <t xml:space="preserve">Freier Puffer (FP) = kleinste FAZ der Nachfolger – FEZ</t>
  </si>
  <si>
    <t xml:space="preserve">K</t>
  </si>
  <si>
    <t xml:space="preserve">Personentage (PT) = Wie lange braucht eine Person</t>
  </si>
  <si>
    <t xml:space="preserve">L</t>
  </si>
  <si>
    <t xml:space="preserve">kritischer Pfad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</si>
  <si>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</si>
  <si>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</si>
  <si>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</si>
  <si>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</si>
  <si>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</si>
  <si>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</si>
  <si>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Anfangszeit</t>
  </si>
  <si>
    <t xml:space="preserve">Endzeit</t>
  </si>
  <si>
    <t xml:space="preserve">Frühester</t>
  </si>
  <si>
    <t xml:space="preserve">FEZ = FAZ + D</t>
  </si>
  <si>
    <t xml:space="preserve">FAZ = größste FEZ (Vorgänger)</t>
  </si>
  <si>
    <t xml:space="preserve">Puffer</t>
  </si>
  <si>
    <t xml:space="preserve">SEZ = kleinste SAZ (Nachfolger)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</si>
  <si>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</si>
  <si>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</si>
  <si>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</si>
  <si>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</si>
  <si>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</si>
  <si>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</si>
  <si>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</si>
  <si>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</si>
  <si>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</si>
  <si>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</si>
  <si>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PT</t>
  </si>
  <si>
    <t xml:space="preserve">N</t>
  </si>
  <si>
    <t xml:space="preserve">K%</t>
  </si>
  <si>
    <t xml:space="preserve">Aufwand in Personentagen (Wie lange braucht eine Person)</t>
  </si>
  <si>
    <t xml:space="preserve">Anzahl Personen</t>
  </si>
  <si>
    <t xml:space="preserve">Kapazität in Prozent</t>
  </si>
  <si>
    <t xml:space="preserve">Vorgänger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</si>
</sst>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"/>
    <numFmt numFmtId="168" formatCode="0\ 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7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55308D"/>
        <bgColor rgb="FF203864"/>
      </patternFill>
    </fill>
    <fill>
      <patternFill patternType="solid">
        <fgColor rgb="FFFFBF00"/>
        <bgColor rgb="FFFF8000"/>
      </patternFill>
    </fill>
    <fill>
      <patternFill patternType="solid">
        <fgColor rgb="FF81D41A"/>
        <bgColor rgb="FFA9D18E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75" wrapText="false" indent="0" shrinkToFit="false"/>
      <protection locked="true" hidden="false"/>
    </xf>
    <xf numFmtId="167" fontId="0" fillId="4" borderId="0" xfId="0" applyFont="false" applyBorder="false" applyAlignment="true" applyProtection="true">
      <alignment horizontal="general" vertical="bottom" textRotation="75" wrapText="false" indent="0" shrinkToFit="false"/>
      <protection locked="true" hidden="false"/>
    </xf>
    <xf numFmtId="167" fontId="0" fillId="14" borderId="0" xfId="0" applyFont="false" applyBorder="false" applyAlignment="true" applyProtection="true">
      <alignment horizontal="general" vertical="bottom" textRotation="75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11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BF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X6" activeCellId="1" sqref="Q1 X6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1"/>
      <c r="V1" s="1"/>
      <c r="Y1" s="1"/>
      <c r="Z1" s="1"/>
      <c r="AA1" s="1"/>
      <c r="AB1" s="1"/>
    </row>
    <row r="2" customFormat="false" ht="12.75" hidden="false" customHeight="false" outlineLevel="0" collapsed="false">
      <c r="A2" s="3" t="s">
        <v>3</v>
      </c>
      <c r="B2" s="4" t="s">
        <v>4</v>
      </c>
      <c r="C2" s="4" t="s">
        <v>5</v>
      </c>
      <c r="D2" s="4"/>
      <c r="E2" s="3" t="n">
        <v>1</v>
      </c>
      <c r="F2" s="1"/>
      <c r="H2" s="5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Y2" s="1"/>
      <c r="Z2" s="1"/>
      <c r="AA2" s="1"/>
      <c r="AB2" s="1"/>
    </row>
    <row r="3" customFormat="false" ht="12.75" hidden="false" customHeight="false" outlineLevel="0" collapsed="false">
      <c r="A3" s="3" t="s">
        <v>4</v>
      </c>
      <c r="B3" s="4" t="s">
        <v>2</v>
      </c>
      <c r="C3" s="4"/>
      <c r="D3" s="4"/>
      <c r="E3" s="3" t="n">
        <v>15</v>
      </c>
      <c r="F3" s="1"/>
      <c r="H3" s="7" t="s"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1"/>
      <c r="Z3" s="1"/>
      <c r="AA3" s="1"/>
      <c r="AB3" s="1"/>
    </row>
    <row r="4" customFormat="false" ht="12.75" hidden="false" customHeight="false" outlineLevel="0" collapsed="false">
      <c r="A4" s="3" t="s">
        <v>5</v>
      </c>
      <c r="B4" s="4" t="s">
        <v>8</v>
      </c>
      <c r="C4" s="4" t="s">
        <v>9</v>
      </c>
      <c r="D4" s="4"/>
      <c r="E4" s="3" t="n">
        <v>12</v>
      </c>
      <c r="F4" s="1"/>
      <c r="H4" s="8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Y4" s="1"/>
      <c r="Z4" s="1"/>
      <c r="AA4" s="1"/>
      <c r="AB4" s="1"/>
    </row>
    <row r="5" customFormat="false" ht="12.75" hidden="false" customHeight="false" outlineLevel="0" collapsed="false">
      <c r="A5" s="3" t="s">
        <v>2</v>
      </c>
      <c r="B5" s="4" t="s">
        <v>11</v>
      </c>
      <c r="C5" s="4"/>
      <c r="D5" s="4"/>
      <c r="E5" s="3" t="n">
        <v>9</v>
      </c>
      <c r="F5" s="1"/>
      <c r="G5" s="9"/>
      <c r="H5" s="10" t="s">
        <v>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Y5" s="1"/>
      <c r="Z5" s="1"/>
      <c r="AA5" s="1"/>
      <c r="AB5" s="1"/>
    </row>
    <row r="6" customFormat="false" ht="12.75" hidden="false" customHeight="false" outlineLevel="0" collapsed="false">
      <c r="A6" s="3" t="s">
        <v>8</v>
      </c>
      <c r="B6" s="4" t="s">
        <v>13</v>
      </c>
      <c r="C6" s="4"/>
      <c r="D6" s="4"/>
      <c r="E6" s="3" t="n">
        <v>5</v>
      </c>
      <c r="F6" s="1"/>
      <c r="H6" s="11" t="s">
        <v>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2" t="s">
        <v>15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customFormat="false" ht="12.75" hidden="false" customHeight="false" outlineLevel="0" collapsed="false">
      <c r="A7" s="3" t="s">
        <v>9</v>
      </c>
      <c r="B7" s="4" t="s">
        <v>16</v>
      </c>
      <c r="C7" s="4"/>
      <c r="D7" s="4"/>
      <c r="E7" s="3" t="n">
        <v>8</v>
      </c>
      <c r="F7" s="1"/>
      <c r="H7" s="13" t="s">
        <v>17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Y7" s="1"/>
      <c r="Z7" s="1"/>
      <c r="AA7" s="1"/>
      <c r="AB7" s="1"/>
    </row>
    <row r="8" customFormat="false" ht="12.75" hidden="false" customHeight="false" outlineLevel="0" collapsed="false">
      <c r="A8" s="3" t="s">
        <v>11</v>
      </c>
      <c r="B8" s="4" t="s">
        <v>18</v>
      </c>
      <c r="C8" s="4" t="s">
        <v>19</v>
      </c>
      <c r="D8" s="4"/>
      <c r="E8" s="3" t="n">
        <v>5</v>
      </c>
      <c r="F8" s="1"/>
      <c r="H8" s="14" t="s">
        <v>20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1"/>
      <c r="Z8" s="1"/>
      <c r="AA8" s="1"/>
      <c r="AB8" s="1"/>
    </row>
    <row r="9" customFormat="false" ht="12.75" hidden="false" customHeight="false" outlineLevel="0" collapsed="false">
      <c r="A9" s="3" t="s">
        <v>13</v>
      </c>
      <c r="B9" s="4" t="s">
        <v>21</v>
      </c>
      <c r="C9" s="4"/>
      <c r="D9" s="4"/>
      <c r="E9" s="3" t="n">
        <v>6</v>
      </c>
      <c r="F9" s="1"/>
      <c r="V9" s="1"/>
      <c r="Y9" s="1"/>
      <c r="Z9" s="1"/>
      <c r="AA9" s="1"/>
      <c r="AB9" s="1"/>
    </row>
    <row r="10" customFormat="false" ht="12.75" hidden="false" customHeight="false" outlineLevel="0" collapsed="false">
      <c r="A10" s="3" t="s">
        <v>16</v>
      </c>
      <c r="B10" s="4" t="s">
        <v>21</v>
      </c>
      <c r="C10" s="4"/>
      <c r="D10" s="4"/>
      <c r="E10" s="3" t="n">
        <v>5</v>
      </c>
      <c r="F10" s="1"/>
      <c r="H10" s="15" t="s">
        <v>22</v>
      </c>
      <c r="V10" s="1"/>
      <c r="Y10" s="1"/>
      <c r="Z10" s="1"/>
      <c r="AA10" s="1"/>
      <c r="AB10" s="1"/>
    </row>
    <row r="11" customFormat="false" ht="12.75" hidden="false" customHeight="false" outlineLevel="0" collapsed="false">
      <c r="A11" s="3" t="s">
        <v>18</v>
      </c>
      <c r="B11" s="4" t="s">
        <v>23</v>
      </c>
      <c r="C11" s="4"/>
      <c r="D11" s="4"/>
      <c r="E11" s="3" t="n">
        <v>4</v>
      </c>
      <c r="F11" s="1"/>
      <c r="V11" s="1"/>
      <c r="Y11" s="1"/>
      <c r="Z11" s="1"/>
      <c r="AA11" s="1"/>
      <c r="AB11" s="1"/>
    </row>
    <row r="12" customFormat="false" ht="12" hidden="false" customHeight="true" outlineLevel="0" collapsed="false">
      <c r="A12" s="3" t="s">
        <v>21</v>
      </c>
      <c r="B12" s="4" t="s">
        <v>23</v>
      </c>
      <c r="C12" s="4"/>
      <c r="D12" s="4"/>
      <c r="E12" s="3" t="n">
        <v>2</v>
      </c>
      <c r="F12" s="1"/>
      <c r="V12" s="1"/>
      <c r="Y12" s="1"/>
      <c r="Z12" s="1"/>
      <c r="AA12" s="1"/>
      <c r="AB12" s="1"/>
    </row>
    <row r="13" customFormat="false" ht="12.75" hidden="false" customHeight="false" outlineLevel="0" collapsed="false">
      <c r="A13" s="3" t="s">
        <v>23</v>
      </c>
      <c r="B13" s="4"/>
      <c r="C13" s="4"/>
      <c r="D13" s="4"/>
      <c r="E13" s="3" t="n">
        <v>2</v>
      </c>
      <c r="F13" s="1"/>
      <c r="V13" s="1"/>
      <c r="Y13" s="1"/>
      <c r="Z13" s="1"/>
      <c r="AA13" s="1"/>
      <c r="AB13" s="1"/>
    </row>
    <row r="15" customFormat="false" ht="12.75" hidden="false" customHeight="false" outlineLevel="0" collapsed="false">
      <c r="A15" s="16" t="n">
        <v>0</v>
      </c>
      <c r="B15" s="17"/>
      <c r="C15" s="18"/>
      <c r="F15" s="16"/>
      <c r="G15" s="17"/>
      <c r="H15" s="18"/>
      <c r="K15" s="16"/>
      <c r="L15" s="17"/>
      <c r="M15" s="18"/>
      <c r="P15" s="16"/>
      <c r="Q15" s="17"/>
      <c r="R15" s="18"/>
      <c r="U15" s="16"/>
      <c r="V15" s="17"/>
      <c r="W15" s="18"/>
      <c r="Z15" s="16"/>
      <c r="AA15" s="17"/>
      <c r="AB15" s="18"/>
    </row>
    <row r="16" customFormat="false" ht="12.75" hidden="false" customHeight="false" outlineLevel="0" collapsed="false">
      <c r="A16" s="19" t="s">
        <v>3</v>
      </c>
      <c r="B16" s="19"/>
      <c r="C16" s="19"/>
      <c r="D16" s="20"/>
      <c r="E16" s="21"/>
      <c r="F16" s="19" t="s">
        <v>4</v>
      </c>
      <c r="G16" s="19"/>
      <c r="H16" s="19"/>
      <c r="I16" s="20"/>
      <c r="J16" s="21"/>
      <c r="K16" s="19" t="s">
        <v>2</v>
      </c>
      <c r="L16" s="19"/>
      <c r="M16" s="19"/>
      <c r="N16" s="20"/>
      <c r="O16" s="21"/>
      <c r="P16" s="19" t="s">
        <v>11</v>
      </c>
      <c r="Q16" s="19"/>
      <c r="R16" s="19"/>
      <c r="S16" s="20"/>
      <c r="T16" s="21"/>
      <c r="U16" s="19" t="s">
        <v>18</v>
      </c>
      <c r="V16" s="19"/>
      <c r="W16" s="19"/>
      <c r="X16" s="20"/>
      <c r="Y16" s="21"/>
      <c r="Z16" s="19" t="s">
        <v>23</v>
      </c>
      <c r="AA16" s="19"/>
      <c r="AB16" s="19"/>
    </row>
    <row r="17" customFormat="false" ht="12.75" hidden="false" customHeight="false" outlineLevel="0" collapsed="false">
      <c r="A17" s="22" t="n">
        <f aca="false">VLOOKUP(A16,$A$2:$E$13,5)</f>
        <v>1</v>
      </c>
      <c r="B17" s="23"/>
      <c r="C17" s="24"/>
      <c r="D17" s="25"/>
      <c r="F17" s="22" t="n">
        <f aca="false">VLOOKUP(F16,$A$2:$E$13,5)</f>
        <v>15</v>
      </c>
      <c r="G17" s="23"/>
      <c r="H17" s="24"/>
      <c r="K17" s="22" t="n">
        <f aca="false">VLOOKUP(K16,$A$2:$E$13,5)</f>
        <v>9</v>
      </c>
      <c r="L17" s="23"/>
      <c r="M17" s="24"/>
      <c r="P17" s="22" t="n">
        <f aca="false">VLOOKUP(P16,$A$2:$E$13,5)</f>
        <v>5</v>
      </c>
      <c r="Q17" s="23"/>
      <c r="R17" s="24"/>
      <c r="U17" s="22" t="n">
        <f aca="false">VLOOKUP(U16,$A$2:$E$13,5)</f>
        <v>4</v>
      </c>
      <c r="V17" s="23"/>
      <c r="W17" s="24"/>
      <c r="Y17" s="26"/>
      <c r="Z17" s="22" t="n">
        <f aca="false">VLOOKUP(Z16,$A$2:$E$13,5)</f>
        <v>2</v>
      </c>
      <c r="AA17" s="23"/>
      <c r="AB17" s="24"/>
      <c r="AD17" s="15" t="s">
        <v>24</v>
      </c>
    </row>
    <row r="18" customFormat="false" ht="12.75" hidden="false" customHeight="false" outlineLevel="0" collapsed="false">
      <c r="A18" s="27"/>
      <c r="B18" s="17"/>
      <c r="C18" s="28"/>
      <c r="D18" s="29"/>
      <c r="F18" s="27"/>
      <c r="G18" s="17"/>
      <c r="H18" s="28"/>
      <c r="K18" s="27"/>
      <c r="L18" s="17"/>
      <c r="M18" s="28"/>
      <c r="P18" s="27"/>
      <c r="Q18" s="17"/>
      <c r="R18" s="28"/>
      <c r="U18" s="27"/>
      <c r="V18" s="17"/>
      <c r="W18" s="28"/>
      <c r="X18" s="30"/>
      <c r="Z18" s="27"/>
      <c r="AA18" s="17"/>
      <c r="AB18" s="28"/>
    </row>
    <row r="19" customFormat="false" ht="12.75" hidden="false" customHeight="false" outlineLevel="0" collapsed="false">
      <c r="D19" s="30"/>
      <c r="X19" s="30"/>
    </row>
    <row r="20" customFormat="false" ht="12.75" hidden="false" customHeight="false" outlineLevel="0" collapsed="false">
      <c r="D20" s="30"/>
      <c r="F20" s="16"/>
      <c r="G20" s="17"/>
      <c r="H20" s="18"/>
      <c r="K20" s="16"/>
      <c r="L20" s="17"/>
      <c r="M20" s="18"/>
      <c r="P20" s="16"/>
      <c r="Q20" s="17"/>
      <c r="R20" s="18"/>
      <c r="U20" s="16"/>
      <c r="V20" s="17"/>
      <c r="W20" s="18"/>
      <c r="X20" s="30"/>
    </row>
    <row r="21" customFormat="false" ht="12.75" hidden="false" customHeight="false" outlineLevel="0" collapsed="false">
      <c r="D21" s="30"/>
      <c r="E21" s="31"/>
      <c r="F21" s="19" t="s">
        <v>5</v>
      </c>
      <c r="G21" s="19"/>
      <c r="H21" s="19"/>
      <c r="I21" s="20"/>
      <c r="J21" s="21"/>
      <c r="K21" s="19" t="s">
        <v>8</v>
      </c>
      <c r="L21" s="19"/>
      <c r="M21" s="19"/>
      <c r="N21" s="20"/>
      <c r="O21" s="21"/>
      <c r="P21" s="19" t="s">
        <v>13</v>
      </c>
      <c r="Q21" s="19"/>
      <c r="R21" s="19"/>
      <c r="S21" s="20"/>
      <c r="T21" s="21"/>
      <c r="U21" s="19" t="s">
        <v>21</v>
      </c>
      <c r="V21" s="19"/>
      <c r="W21" s="19"/>
      <c r="X21" s="32"/>
    </row>
    <row r="22" customFormat="false" ht="12.75" hidden="false" customHeight="false" outlineLevel="0" collapsed="false">
      <c r="F22" s="22" t="n">
        <f aca="false">VLOOKUP(F21,$A$2:$E$13,5)</f>
        <v>12</v>
      </c>
      <c r="G22" s="23"/>
      <c r="H22" s="24"/>
      <c r="I22" s="25"/>
      <c r="K22" s="22" t="n">
        <f aca="false">VLOOKUP(K21,$A$2:$E$13,5)</f>
        <v>5</v>
      </c>
      <c r="L22" s="23"/>
      <c r="M22" s="24"/>
      <c r="P22" s="22" t="n">
        <f aca="false">VLOOKUP(P21,$A$2:$E$13,5)</f>
        <v>6</v>
      </c>
      <c r="Q22" s="23"/>
      <c r="R22" s="24"/>
      <c r="T22" s="21"/>
      <c r="U22" s="22" t="n">
        <f aca="false">VLOOKUP(U21,$A$2:$E$13,5)</f>
        <v>2</v>
      </c>
      <c r="V22" s="23"/>
      <c r="W22" s="24"/>
    </row>
    <row r="23" customFormat="false" ht="12.75" hidden="false" customHeight="false" outlineLevel="0" collapsed="false">
      <c r="F23" s="27"/>
      <c r="G23" s="17"/>
      <c r="H23" s="28"/>
      <c r="I23" s="29"/>
      <c r="K23" s="27"/>
      <c r="L23" s="17"/>
      <c r="M23" s="28"/>
      <c r="P23" s="27"/>
      <c r="Q23" s="17"/>
      <c r="R23" s="28"/>
      <c r="S23" s="30"/>
      <c r="U23" s="27"/>
      <c r="V23" s="17"/>
      <c r="W23" s="28"/>
    </row>
    <row r="24" customFormat="false" ht="12.75" hidden="false" customHeight="false" outlineLevel="0" collapsed="false">
      <c r="I24" s="30"/>
      <c r="S24" s="30"/>
    </row>
    <row r="25" customFormat="false" ht="12.75" hidden="false" customHeight="false" outlineLevel="0" collapsed="false">
      <c r="A25" s="16" t="s">
        <v>25</v>
      </c>
      <c r="B25" s="17"/>
      <c r="C25" s="18" t="s">
        <v>26</v>
      </c>
      <c r="I25" s="30"/>
      <c r="K25" s="16"/>
      <c r="L25" s="17"/>
      <c r="M25" s="18"/>
      <c r="P25" s="16"/>
      <c r="Q25" s="17"/>
      <c r="R25" s="18"/>
      <c r="S25" s="30"/>
    </row>
    <row r="26" customFormat="false" ht="12.75" hidden="false" customHeight="false" outlineLevel="0" collapsed="false">
      <c r="A26" s="19" t="s">
        <v>0</v>
      </c>
      <c r="B26" s="19"/>
      <c r="C26" s="19"/>
      <c r="I26" s="30"/>
      <c r="J26" s="31"/>
      <c r="K26" s="19" t="s">
        <v>9</v>
      </c>
      <c r="L26" s="19"/>
      <c r="M26" s="19"/>
      <c r="N26" s="20"/>
      <c r="O26" s="21"/>
      <c r="P26" s="19" t="s">
        <v>16</v>
      </c>
      <c r="Q26" s="19"/>
      <c r="R26" s="19"/>
      <c r="S26" s="32"/>
    </row>
    <row r="27" customFormat="false" ht="12.75" hidden="false" customHeight="false" outlineLevel="0" collapsed="false">
      <c r="A27" s="22" t="s">
        <v>2</v>
      </c>
      <c r="B27" s="23" t="s">
        <v>27</v>
      </c>
      <c r="C27" s="24" t="s">
        <v>28</v>
      </c>
      <c r="K27" s="22" t="n">
        <f aca="false">VLOOKUP(K26,$A$2:$E$13,5)</f>
        <v>8</v>
      </c>
      <c r="L27" s="23"/>
      <c r="M27" s="24"/>
      <c r="P27" s="22" t="n">
        <f aca="false">VLOOKUP(P26,$A$2:$E$13,5)</f>
        <v>5</v>
      </c>
      <c r="Q27" s="23"/>
      <c r="R27" s="24"/>
    </row>
    <row r="28" customFormat="false" ht="12.75" hidden="false" customHeight="false" outlineLevel="0" collapsed="false">
      <c r="A28" s="27" t="s">
        <v>29</v>
      </c>
      <c r="B28" s="17"/>
      <c r="C28" s="28" t="s">
        <v>30</v>
      </c>
      <c r="K28" s="27"/>
      <c r="L28" s="17"/>
      <c r="M28" s="28"/>
      <c r="P28" s="27"/>
      <c r="Q28" s="17"/>
      <c r="R28" s="28"/>
    </row>
    <row r="35" customFormat="false" ht="12.75" hidden="false" customHeight="false" outlineLevel="0" collapsed="false">
      <c r="A35" s="33" t="s">
        <v>31</v>
      </c>
      <c r="C35" s="34" t="s">
        <v>32</v>
      </c>
    </row>
    <row r="36" customFormat="false" ht="12.75" hidden="false" customHeight="false" outlineLevel="0" collapsed="false">
      <c r="A36" s="16" t="s">
        <v>25</v>
      </c>
      <c r="B36" s="17"/>
      <c r="C36" s="18" t="s">
        <v>26</v>
      </c>
      <c r="D36" s="15" t="s">
        <v>33</v>
      </c>
      <c r="H36" s="35" t="s">
        <v>34</v>
      </c>
      <c r="I36" s="35"/>
      <c r="J36" s="35"/>
      <c r="K36" s="35"/>
      <c r="L36" s="35"/>
      <c r="M36" s="35"/>
      <c r="N36" s="35"/>
      <c r="O36" s="35"/>
      <c r="P36" s="35"/>
    </row>
    <row r="37" customFormat="false" ht="12.75" hidden="false" customHeight="false" outlineLevel="0" collapsed="false">
      <c r="A37" s="19" t="s">
        <v>0</v>
      </c>
      <c r="B37" s="19"/>
      <c r="C37" s="19"/>
      <c r="H37" s="35" t="s">
        <v>35</v>
      </c>
      <c r="I37" s="35"/>
      <c r="J37" s="35"/>
      <c r="K37" s="35"/>
      <c r="L37" s="35"/>
      <c r="M37" s="35"/>
      <c r="N37" s="35"/>
      <c r="O37" s="35"/>
      <c r="P37" s="35"/>
    </row>
    <row r="38" customFormat="false" ht="12.75" hidden="false" customHeight="false" outlineLevel="0" collapsed="false">
      <c r="A38" s="22" t="s">
        <v>2</v>
      </c>
      <c r="B38" s="23" t="s">
        <v>27</v>
      </c>
      <c r="C38" s="36" t="s">
        <v>28</v>
      </c>
      <c r="D38" s="15" t="s">
        <v>36</v>
      </c>
      <c r="H38" s="35" t="s">
        <v>37</v>
      </c>
      <c r="I38" s="35"/>
      <c r="J38" s="35"/>
      <c r="K38" s="35"/>
      <c r="L38" s="35"/>
      <c r="M38" s="35"/>
      <c r="N38" s="35"/>
      <c r="O38" s="35"/>
      <c r="P38" s="35"/>
    </row>
    <row r="39" customFormat="false" ht="12.75" hidden="false" customHeight="false" outlineLevel="0" collapsed="false">
      <c r="A39" s="27" t="s">
        <v>29</v>
      </c>
      <c r="B39" s="17"/>
      <c r="C39" s="28" t="s">
        <v>30</v>
      </c>
      <c r="D39" s="15" t="s">
        <v>38</v>
      </c>
      <c r="H39" s="35" t="s">
        <v>39</v>
      </c>
      <c r="I39" s="35"/>
      <c r="J39" s="35"/>
      <c r="K39" s="35"/>
      <c r="L39" s="35"/>
      <c r="M39" s="35"/>
      <c r="N39" s="35"/>
      <c r="O39" s="35"/>
      <c r="P39" s="35"/>
    </row>
    <row r="41" customFormat="false" ht="12.75" hidden="false" customHeight="false" outlineLevel="0" collapsed="false">
      <c r="J41" s="37"/>
      <c r="K41" s="37"/>
    </row>
    <row r="42" customFormat="false" ht="12.75" hidden="false" customHeight="false" outlineLevel="0" collapsed="false">
      <c r="J42" s="38"/>
      <c r="K42" s="37"/>
    </row>
    <row r="43" customFormat="false" ht="12.75" hidden="false" customHeight="false" outlineLevel="0" collapsed="false">
      <c r="J43" s="39"/>
      <c r="K43" s="37"/>
    </row>
    <row r="44" customFormat="false" ht="12.75" hidden="false" customHeight="false" outlineLevel="0" collapsed="false">
      <c r="J44" s="38"/>
      <c r="K44" s="37"/>
    </row>
    <row r="45" customFormat="false" ht="12.75" hidden="false" customHeight="false" outlineLevel="0" collapsed="false">
      <c r="J45" s="38"/>
      <c r="K45" s="37"/>
    </row>
    <row r="46" customFormat="false" ht="12.75" hidden="false" customHeight="false" outlineLevel="0" collapsed="false">
      <c r="J46" s="38"/>
      <c r="K46" s="37"/>
    </row>
    <row r="47" customFormat="false" ht="12.75" hidden="false" customHeight="false" outlineLevel="0" collapsed="false">
      <c r="J47" s="38"/>
      <c r="K47" s="37"/>
    </row>
    <row r="48" customFormat="false" ht="12.75" hidden="false" customHeight="false" outlineLevel="0" collapsed="false">
      <c r="J48" s="38"/>
      <c r="K48" s="37"/>
    </row>
    <row r="49" customFormat="false" ht="12.75" hidden="false" customHeight="false" outlineLevel="0" collapsed="false">
      <c r="J49" s="38"/>
      <c r="K49" s="37"/>
    </row>
    <row r="50" customFormat="false" ht="12.75" hidden="false" customHeight="false" outlineLevel="0" collapsed="false">
      <c r="J50" s="38"/>
      <c r="K50" s="37"/>
    </row>
    <row r="51" customFormat="false" ht="12.75" hidden="false" customHeight="false" outlineLevel="0" collapsed="false">
      <c r="J51" s="38"/>
      <c r="K51" s="37"/>
    </row>
    <row r="52" customFormat="false" ht="12.75" hidden="false" customHeight="false" outlineLevel="0" collapsed="false">
      <c r="J52" s="38"/>
      <c r="K52" s="37"/>
    </row>
    <row r="53" customFormat="false" ht="12.75" hidden="false" customHeight="false" outlineLevel="0" collapsed="false">
      <c r="J53" s="37"/>
      <c r="K53" s="37"/>
    </row>
    <row r="54" customFormat="false" ht="12.75" hidden="false" customHeight="false" outlineLevel="0" collapsed="false">
      <c r="A54" s="40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customFormat="false" ht="12.75" hidden="false" customHeight="false" outlineLevel="0" collapsed="false">
      <c r="A55" s="40"/>
      <c r="B55" s="38" t="s">
        <v>25</v>
      </c>
      <c r="C55" s="38"/>
      <c r="D55" s="38" t="s">
        <v>26</v>
      </c>
      <c r="E55" s="38"/>
      <c r="F55" s="38"/>
      <c r="G55" s="38"/>
      <c r="H55" s="38"/>
      <c r="I55" s="38"/>
    </row>
    <row r="56" customFormat="false" ht="12.75" hidden="false" customHeight="false" outlineLevel="0" collapsed="false">
      <c r="A56" s="40"/>
      <c r="B56" s="41" t="s">
        <v>0</v>
      </c>
      <c r="C56" s="41"/>
      <c r="D56" s="41"/>
      <c r="E56" s="38"/>
      <c r="F56" s="39" t="s">
        <v>40</v>
      </c>
      <c r="G56" s="39"/>
      <c r="H56" s="39"/>
      <c r="I56" s="39"/>
    </row>
    <row r="57" customFormat="false" ht="12.75" hidden="false" customHeight="false" outlineLevel="0" collapsed="false">
      <c r="A57" s="40"/>
      <c r="B57" s="42" t="s">
        <v>2</v>
      </c>
      <c r="C57" s="43" t="s">
        <v>27</v>
      </c>
      <c r="D57" s="42" t="s">
        <v>28</v>
      </c>
      <c r="E57" s="38"/>
      <c r="F57" s="38"/>
      <c r="G57" s="38"/>
      <c r="H57" s="38"/>
      <c r="I57" s="38"/>
    </row>
    <row r="58" customFormat="false" ht="12.75" hidden="false" customHeight="false" outlineLevel="0" collapsed="false">
      <c r="A58" s="40"/>
      <c r="B58" s="38" t="s">
        <v>29</v>
      </c>
      <c r="C58" s="38"/>
      <c r="D58" s="38" t="s">
        <v>30</v>
      </c>
      <c r="E58" s="38"/>
      <c r="F58" s="38"/>
      <c r="G58" s="38"/>
      <c r="H58" s="38"/>
      <c r="I58" s="38"/>
    </row>
    <row r="59" customFormat="false" ht="12.75" hidden="false" customHeight="false" outlineLevel="0" collapsed="false">
      <c r="A59" s="40"/>
      <c r="B59" s="38"/>
      <c r="C59" s="38"/>
      <c r="D59" s="38"/>
      <c r="E59" s="38"/>
      <c r="F59" s="38"/>
      <c r="G59" s="38"/>
      <c r="H59" s="38"/>
      <c r="I59" s="38"/>
    </row>
    <row r="60" customFormat="false" ht="12.75" hidden="false" customHeight="false" outlineLevel="0" collapsed="false">
      <c r="A60" s="40"/>
      <c r="B60" s="44" t="s">
        <v>25</v>
      </c>
      <c r="C60" s="38" t="s">
        <v>41</v>
      </c>
      <c r="D60" s="38"/>
      <c r="E60" s="38"/>
      <c r="F60" s="38"/>
      <c r="G60" s="38"/>
      <c r="H60" s="38"/>
      <c r="I60" s="38"/>
    </row>
    <row r="61" customFormat="false" ht="12.75" hidden="false" customHeight="false" outlineLevel="0" collapsed="false">
      <c r="A61" s="40"/>
      <c r="B61" s="44" t="s">
        <v>29</v>
      </c>
      <c r="C61" s="38" t="s">
        <v>42</v>
      </c>
      <c r="D61" s="38"/>
      <c r="E61" s="38"/>
      <c r="F61" s="38"/>
      <c r="G61" s="38"/>
      <c r="H61" s="38"/>
      <c r="I61" s="38"/>
    </row>
    <row r="62" customFormat="false" ht="12.75" hidden="false" customHeight="false" outlineLevel="0" collapsed="false">
      <c r="A62" s="40"/>
      <c r="B62" s="44" t="s">
        <v>26</v>
      </c>
      <c r="C62" s="38" t="s">
        <v>43</v>
      </c>
      <c r="D62" s="38"/>
      <c r="E62" s="38"/>
      <c r="F62" s="38"/>
      <c r="G62" s="38"/>
      <c r="H62" s="38"/>
      <c r="I62" s="38"/>
    </row>
    <row r="63" customFormat="false" ht="12.75" hidden="false" customHeight="false" outlineLevel="0" collapsed="false">
      <c r="A63" s="40"/>
      <c r="B63" s="44" t="s">
        <v>30</v>
      </c>
      <c r="C63" s="38" t="s">
        <v>44</v>
      </c>
      <c r="D63" s="38"/>
      <c r="E63" s="38"/>
      <c r="F63" s="38"/>
      <c r="G63" s="38"/>
      <c r="H63" s="38"/>
      <c r="I63" s="38"/>
    </row>
    <row r="64" customFormat="false" ht="12.75" hidden="false" customHeight="false" outlineLevel="0" collapsed="false">
      <c r="A64" s="40"/>
      <c r="B64" s="42" t="s">
        <v>2</v>
      </c>
      <c r="C64" s="38" t="s">
        <v>45</v>
      </c>
      <c r="D64" s="38"/>
      <c r="E64" s="38"/>
      <c r="F64" s="38"/>
      <c r="G64" s="38"/>
      <c r="H64" s="38"/>
      <c r="I64" s="38"/>
    </row>
    <row r="65" customFormat="false" ht="12.75" hidden="false" customHeight="false" outlineLevel="0" collapsed="false">
      <c r="A65" s="40"/>
      <c r="B65" s="43" t="s">
        <v>27</v>
      </c>
      <c r="C65" s="38" t="s">
        <v>46</v>
      </c>
      <c r="D65" s="38"/>
      <c r="E65" s="38"/>
      <c r="F65" s="38"/>
      <c r="G65" s="38"/>
      <c r="H65" s="38"/>
      <c r="I65" s="38"/>
    </row>
    <row r="66" customFormat="false" ht="12.75" hidden="false" customHeight="false" outlineLevel="0" collapsed="false">
      <c r="A66" s="40"/>
      <c r="B66" s="45" t="s">
        <v>28</v>
      </c>
      <c r="C66" s="37" t="s">
        <v>47</v>
      </c>
      <c r="D66" s="37"/>
      <c r="E66" s="37"/>
      <c r="F66" s="37"/>
      <c r="G66" s="37"/>
      <c r="H66" s="37"/>
      <c r="I66" s="37"/>
    </row>
    <row r="67" customFormat="false" ht="12.75" hidden="false" customHeight="false" outlineLevel="0" collapsed="false">
      <c r="A67" s="40"/>
      <c r="B67" s="37"/>
      <c r="C67" s="37"/>
      <c r="D67" s="37"/>
      <c r="E67" s="37"/>
      <c r="F67" s="37"/>
      <c r="G67" s="37"/>
      <c r="H67" s="37"/>
      <c r="I67" s="37"/>
    </row>
  </sheetData>
  <mergeCells count="20">
    <mergeCell ref="B1:D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A26:C26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7">
    <cfRule type="cellIs" priority="2" operator="equal" aboveAverage="0" equalAverage="0" bottom="0" percent="0" rank="0" text="" dxfId="0">
      <formula>0</formula>
    </cfRule>
  </conditionalFormatting>
  <conditionalFormatting sqref="AA17">
    <cfRule type="cellIs" priority="3" operator="equal" aboveAverage="0" equalAverage="0" bottom="0" percent="0" rank="0" text="" dxfId="1">
      <formula>0</formula>
    </cfRule>
  </conditionalFormatting>
  <conditionalFormatting sqref="V22">
    <cfRule type="cellIs" priority="4" operator="equal" aboveAverage="0" equalAverage="0" bottom="0" percent="0" rank="0" text="" dxfId="2">
      <formula>0</formula>
    </cfRule>
  </conditionalFormatting>
  <conditionalFormatting sqref="V17">
    <cfRule type="cellIs" priority="5" operator="equal" aboveAverage="0" equalAverage="0" bottom="0" percent="0" rank="0" text="" dxfId="3">
      <formula>0</formula>
    </cfRule>
  </conditionalFormatting>
  <conditionalFormatting sqref="Q17 Q27">
    <cfRule type="cellIs" priority="6" operator="equal" aboveAverage="0" equalAverage="0" bottom="0" percent="0" rank="0" text="" dxfId="4">
      <formula>0</formula>
    </cfRule>
  </conditionalFormatting>
  <conditionalFormatting sqref="Q22">
    <cfRule type="cellIs" priority="7" operator="equal" aboveAverage="0" equalAverage="0" bottom="0" percent="0" rank="0" text="" dxfId="5">
      <formula>0</formula>
    </cfRule>
  </conditionalFormatting>
  <conditionalFormatting sqref="L22">
    <cfRule type="cellIs" priority="8" operator="equal" aboveAverage="0" equalAverage="0" bottom="0" percent="0" rank="0" text="" dxfId="6">
      <formula>0</formula>
    </cfRule>
  </conditionalFormatting>
  <conditionalFormatting sqref="L17">
    <cfRule type="cellIs" priority="9" operator="equal" aboveAverage="0" equalAverage="0" bottom="0" percent="0" rank="0" text="" dxfId="7">
      <formula>0</formula>
    </cfRule>
  </conditionalFormatting>
  <conditionalFormatting sqref="G22">
    <cfRule type="cellIs" priority="10" operator="equal" aboveAverage="0" equalAverage="0" bottom="0" percent="0" rank="0" text="" dxfId="8">
      <formula>0</formula>
    </cfRule>
  </conditionalFormatting>
  <conditionalFormatting sqref="G17">
    <cfRule type="cellIs" priority="11" operator="equal" aboveAverage="0" equalAverage="0" bottom="0" percent="0" rank="0" text="" dxfId="9">
      <formula>0</formula>
    </cfRule>
  </conditionalFormatting>
  <conditionalFormatting sqref="B38">
    <cfRule type="cellIs" priority="12" operator="equal" aboveAverage="0" equalAverage="0" bottom="0" percent="0" rank="0" text="" dxfId="10">
      <formula>0</formula>
    </cfRule>
  </conditionalFormatting>
  <conditionalFormatting sqref="B17 B27">
    <cfRule type="cellIs" priority="1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AU1" activePane="topRight" state="frozen"/>
      <selection pane="topLeft" activeCell="A1" activeCellId="0" sqref="A1"/>
      <selection pane="topRight" activeCell="C12" activeCellId="1" sqref="Q1 C12"/>
    </sheetView>
  </sheetViews>
  <sheetFormatPr defaultColWidth="11.5703125" defaultRowHeight="12.75" zeroHeight="false" outlineLevelRow="0" outlineLevelCol="0"/>
  <cols>
    <col collapsed="false" customWidth="true" hidden="false" outlineLevel="0" max="7" min="1" style="1" width="3.86"/>
    <col collapsed="false" customWidth="true" hidden="false" outlineLevel="0" max="8" min="8" style="1" width="6.84"/>
    <col collapsed="false" customWidth="true" hidden="false" outlineLevel="0" max="64" min="9" style="1" width="3.86"/>
  </cols>
  <sheetData>
    <row r="1" customFormat="false" ht="42.4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 t="s">
        <v>48</v>
      </c>
      <c r="G1" s="2" t="s">
        <v>49</v>
      </c>
      <c r="H1" s="2" t="s">
        <v>50</v>
      </c>
      <c r="I1" s="46" t="n">
        <v>45628</v>
      </c>
      <c r="J1" s="46" t="n">
        <v>45629</v>
      </c>
      <c r="K1" s="46" t="n">
        <v>45630</v>
      </c>
      <c r="L1" s="46" t="n">
        <v>45631</v>
      </c>
      <c r="M1" s="46" t="n">
        <v>45632</v>
      </c>
      <c r="N1" s="47" t="n">
        <v>45633</v>
      </c>
      <c r="O1" s="47" t="n">
        <v>45634</v>
      </c>
      <c r="P1" s="46" t="n">
        <v>45635</v>
      </c>
      <c r="Q1" s="46" t="n">
        <v>45636</v>
      </c>
      <c r="R1" s="46" t="n">
        <v>45637</v>
      </c>
      <c r="S1" s="46" t="n">
        <v>45638</v>
      </c>
      <c r="T1" s="46" t="n">
        <v>45639</v>
      </c>
      <c r="U1" s="47" t="n">
        <v>45640</v>
      </c>
      <c r="V1" s="47" t="n">
        <v>45641</v>
      </c>
      <c r="W1" s="46" t="n">
        <v>45642</v>
      </c>
      <c r="X1" s="46" t="n">
        <v>45643</v>
      </c>
      <c r="Y1" s="46" t="n">
        <v>45644</v>
      </c>
      <c r="Z1" s="46" t="n">
        <v>45645</v>
      </c>
      <c r="AA1" s="46" t="n">
        <v>45646</v>
      </c>
      <c r="AB1" s="47" t="n">
        <v>45647</v>
      </c>
      <c r="AC1" s="47" t="n">
        <v>45648</v>
      </c>
      <c r="AD1" s="46" t="n">
        <v>45649</v>
      </c>
      <c r="AE1" s="48" t="n">
        <v>45650</v>
      </c>
      <c r="AF1" s="48" t="n">
        <v>45651</v>
      </c>
      <c r="AG1" s="48" t="n">
        <v>45652</v>
      </c>
      <c r="AH1" s="48" t="n">
        <v>45653</v>
      </c>
      <c r="AI1" s="47" t="n">
        <v>45654</v>
      </c>
      <c r="AJ1" s="47" t="n">
        <v>45655</v>
      </c>
      <c r="AK1" s="48" t="n">
        <v>45656</v>
      </c>
      <c r="AL1" s="48" t="n">
        <v>45657</v>
      </c>
      <c r="AM1" s="48" t="n">
        <v>45658</v>
      </c>
      <c r="AN1" s="46" t="n">
        <v>45659</v>
      </c>
      <c r="AO1" s="46" t="n">
        <v>45660</v>
      </c>
      <c r="AP1" s="47" t="n">
        <v>45661</v>
      </c>
      <c r="AQ1" s="47" t="n">
        <v>45662</v>
      </c>
      <c r="AR1" s="46" t="n">
        <v>45663</v>
      </c>
      <c r="AS1" s="46" t="n">
        <v>45664</v>
      </c>
      <c r="AT1" s="46" t="n">
        <v>45665</v>
      </c>
      <c r="AU1" s="46" t="n">
        <v>45666</v>
      </c>
      <c r="AV1" s="46" t="n">
        <v>45667</v>
      </c>
      <c r="AW1" s="47" t="n">
        <v>45668</v>
      </c>
      <c r="AX1" s="47" t="n">
        <v>45669</v>
      </c>
      <c r="AY1" s="46" t="n">
        <v>45670</v>
      </c>
      <c r="AZ1" s="46" t="n">
        <v>45671</v>
      </c>
      <c r="BA1" s="46" t="n">
        <v>45672</v>
      </c>
      <c r="BB1" s="46" t="n">
        <v>45673</v>
      </c>
      <c r="BC1" s="46" t="n">
        <v>45674</v>
      </c>
      <c r="BD1" s="46" t="n">
        <v>45675</v>
      </c>
      <c r="BE1" s="46" t="n">
        <v>45676</v>
      </c>
      <c r="BF1" s="46" t="n">
        <v>45677</v>
      </c>
      <c r="BG1" s="46" t="n">
        <v>45678</v>
      </c>
      <c r="BH1" s="46" t="n">
        <v>45679</v>
      </c>
      <c r="BI1" s="46" t="n">
        <v>45680</v>
      </c>
      <c r="BJ1" s="46" t="n">
        <v>45681</v>
      </c>
      <c r="BK1" s="46" t="n">
        <v>45682</v>
      </c>
      <c r="BL1" s="46" t="n">
        <v>45683</v>
      </c>
      <c r="BM1" s="46" t="n">
        <v>45684</v>
      </c>
      <c r="BN1" s="46" t="n">
        <v>45685</v>
      </c>
      <c r="BO1" s="46" t="n">
        <v>45686</v>
      </c>
      <c r="BP1" s="46" t="n">
        <v>45687</v>
      </c>
      <c r="BQ1" s="46" t="n">
        <v>45688</v>
      </c>
      <c r="BR1" s="46" t="n">
        <v>45689</v>
      </c>
      <c r="BS1" s="46" t="n">
        <v>45690</v>
      </c>
      <c r="BT1" s="46" t="n">
        <v>45691</v>
      </c>
      <c r="BU1" s="46" t="n">
        <v>45692</v>
      </c>
      <c r="BV1" s="46" t="n">
        <v>45693</v>
      </c>
      <c r="BW1" s="46" t="n">
        <v>45694</v>
      </c>
      <c r="BX1" s="46" t="n">
        <v>45695</v>
      </c>
      <c r="BY1" s="46" t="n">
        <v>45696</v>
      </c>
      <c r="BZ1" s="46" t="n">
        <v>45697</v>
      </c>
      <c r="CA1" s="46" t="n">
        <v>45698</v>
      </c>
      <c r="CB1" s="46" t="n">
        <v>45699</v>
      </c>
      <c r="CC1" s="46" t="n">
        <v>45700</v>
      </c>
    </row>
    <row r="2" customFormat="false" ht="12.75" hidden="false" customHeight="false" outlineLevel="0" collapsed="false">
      <c r="A2" s="3" t="s">
        <v>3</v>
      </c>
      <c r="B2" s="4" t="s">
        <v>4</v>
      </c>
      <c r="C2" s="4" t="s">
        <v>5</v>
      </c>
      <c r="D2" s="4"/>
      <c r="E2" s="49" t="n">
        <f aca="false">ROUNDUP(F2/(G2*H2),0)</f>
        <v>2</v>
      </c>
      <c r="F2" s="3" t="n">
        <v>6</v>
      </c>
      <c r="G2" s="6" t="n">
        <v>3</v>
      </c>
      <c r="H2" s="50" t="n">
        <v>1</v>
      </c>
      <c r="I2" s="51"/>
      <c r="J2" s="51"/>
      <c r="N2" s="52"/>
      <c r="O2" s="53"/>
      <c r="U2" s="52"/>
      <c r="V2" s="53"/>
      <c r="AB2" s="52"/>
      <c r="AC2" s="53"/>
      <c r="AE2" s="54"/>
      <c r="AF2" s="54"/>
      <c r="AG2" s="54"/>
      <c r="AH2" s="54"/>
      <c r="AI2" s="52"/>
      <c r="AJ2" s="53"/>
      <c r="AK2" s="54"/>
      <c r="AL2" s="54"/>
      <c r="AM2" s="54"/>
      <c r="AP2" s="52"/>
      <c r="AQ2" s="53"/>
      <c r="AW2" s="52"/>
      <c r="AX2" s="53"/>
    </row>
    <row r="3" customFormat="false" ht="12.75" hidden="false" customHeight="false" outlineLevel="0" collapsed="false">
      <c r="A3" s="3" t="s">
        <v>4</v>
      </c>
      <c r="B3" s="4" t="s">
        <v>2</v>
      </c>
      <c r="C3" s="4"/>
      <c r="D3" s="4"/>
      <c r="E3" s="49" t="n">
        <f aca="false">ROUNDUP(F3/(G3*H3),0)</f>
        <v>7</v>
      </c>
      <c r="F3" s="3" t="n">
        <v>7</v>
      </c>
      <c r="G3" s="6" t="n">
        <v>1</v>
      </c>
      <c r="H3" s="50" t="n">
        <v>1</v>
      </c>
      <c r="K3" s="51"/>
      <c r="L3" s="51"/>
      <c r="M3" s="51"/>
      <c r="N3" s="52"/>
      <c r="O3" s="53"/>
      <c r="P3" s="51"/>
      <c r="Q3" s="51"/>
      <c r="R3" s="51"/>
      <c r="S3" s="51"/>
      <c r="U3" s="52"/>
      <c r="V3" s="53"/>
      <c r="AB3" s="52"/>
      <c r="AC3" s="53"/>
      <c r="AE3" s="54"/>
      <c r="AF3" s="54"/>
      <c r="AG3" s="54"/>
      <c r="AH3" s="54"/>
      <c r="AI3" s="52"/>
      <c r="AJ3" s="53"/>
      <c r="AK3" s="54"/>
      <c r="AL3" s="54"/>
      <c r="AM3" s="54"/>
      <c r="AP3" s="52"/>
      <c r="AQ3" s="53"/>
      <c r="AW3" s="52"/>
      <c r="AX3" s="53"/>
    </row>
    <row r="4" customFormat="false" ht="12.75" hidden="false" customHeight="false" outlineLevel="0" collapsed="false">
      <c r="A4" s="3" t="s">
        <v>5</v>
      </c>
      <c r="B4" s="4" t="s">
        <v>8</v>
      </c>
      <c r="C4" s="4" t="s">
        <v>9</v>
      </c>
      <c r="D4" s="4"/>
      <c r="E4" s="49" t="n">
        <f aca="false">ROUNDUP(F4/(G4*H4),0)</f>
        <v>4</v>
      </c>
      <c r="F4" s="3" t="n">
        <v>7</v>
      </c>
      <c r="G4" s="6" t="n">
        <v>2</v>
      </c>
      <c r="H4" s="50" t="n">
        <v>1</v>
      </c>
      <c r="K4" s="51"/>
      <c r="L4" s="51"/>
      <c r="M4" s="51"/>
      <c r="N4" s="52"/>
      <c r="O4" s="53"/>
      <c r="P4" s="51"/>
      <c r="U4" s="52"/>
      <c r="V4" s="53"/>
      <c r="AB4" s="52"/>
      <c r="AC4" s="53"/>
      <c r="AE4" s="54"/>
      <c r="AF4" s="54"/>
      <c r="AG4" s="54"/>
      <c r="AH4" s="54"/>
      <c r="AI4" s="52"/>
      <c r="AJ4" s="53"/>
      <c r="AK4" s="54"/>
      <c r="AL4" s="54"/>
      <c r="AM4" s="54"/>
      <c r="AP4" s="52"/>
      <c r="AQ4" s="53"/>
      <c r="AW4" s="52"/>
      <c r="AX4" s="53"/>
    </row>
    <row r="5" customFormat="false" ht="12.75" hidden="false" customHeight="false" outlineLevel="0" collapsed="false">
      <c r="A5" s="3" t="s">
        <v>2</v>
      </c>
      <c r="B5" s="4" t="s">
        <v>11</v>
      </c>
      <c r="C5" s="4"/>
      <c r="D5" s="4"/>
      <c r="E5" s="49" t="n">
        <f aca="false">ROUNDUP(F5/(G5*H5),0)</f>
        <v>4</v>
      </c>
      <c r="F5" s="3" t="n">
        <v>4</v>
      </c>
      <c r="G5" s="6" t="n">
        <v>1</v>
      </c>
      <c r="H5" s="50" t="n">
        <v>1</v>
      </c>
      <c r="N5" s="52"/>
      <c r="O5" s="53"/>
      <c r="T5" s="51"/>
      <c r="U5" s="52"/>
      <c r="V5" s="53"/>
      <c r="W5" s="51"/>
      <c r="X5" s="51"/>
      <c r="Y5" s="51"/>
      <c r="AB5" s="52"/>
      <c r="AC5" s="53"/>
      <c r="AE5" s="54"/>
      <c r="AF5" s="54"/>
      <c r="AG5" s="54"/>
      <c r="AH5" s="54"/>
      <c r="AI5" s="52"/>
      <c r="AJ5" s="53"/>
      <c r="AK5" s="54"/>
      <c r="AL5" s="54"/>
      <c r="AM5" s="54"/>
      <c r="AP5" s="52"/>
      <c r="AQ5" s="53"/>
      <c r="AW5" s="52"/>
      <c r="AX5" s="53"/>
    </row>
    <row r="6" customFormat="false" ht="12.75" hidden="false" customHeight="false" outlineLevel="0" collapsed="false">
      <c r="A6" s="3" t="s">
        <v>8</v>
      </c>
      <c r="B6" s="4" t="s">
        <v>13</v>
      </c>
      <c r="C6" s="4"/>
      <c r="D6" s="4"/>
      <c r="E6" s="49" t="n">
        <f aca="false">ROUNDUP(F6/(G6*H6),0)</f>
        <v>6</v>
      </c>
      <c r="F6" s="3" t="n">
        <v>4</v>
      </c>
      <c r="G6" s="6" t="n">
        <v>1</v>
      </c>
      <c r="H6" s="50" t="n">
        <v>0.75</v>
      </c>
      <c r="N6" s="52"/>
      <c r="O6" s="53"/>
      <c r="Q6" s="51"/>
      <c r="R6" s="51"/>
      <c r="S6" s="51"/>
      <c r="T6" s="51"/>
      <c r="U6" s="52"/>
      <c r="V6" s="53"/>
      <c r="W6" s="51"/>
      <c r="X6" s="51"/>
      <c r="AB6" s="52"/>
      <c r="AC6" s="53"/>
      <c r="AE6" s="54"/>
      <c r="AF6" s="54"/>
      <c r="AG6" s="54"/>
      <c r="AH6" s="54"/>
      <c r="AI6" s="52"/>
      <c r="AJ6" s="53"/>
      <c r="AK6" s="54"/>
      <c r="AL6" s="54"/>
      <c r="AM6" s="54"/>
      <c r="AP6" s="52"/>
      <c r="AQ6" s="53"/>
      <c r="AW6" s="52"/>
      <c r="AX6" s="53"/>
    </row>
    <row r="7" customFormat="false" ht="12.75" hidden="false" customHeight="false" outlineLevel="0" collapsed="false">
      <c r="A7" s="3" t="s">
        <v>9</v>
      </c>
      <c r="B7" s="4" t="s">
        <v>13</v>
      </c>
      <c r="C7" s="4"/>
      <c r="D7" s="4"/>
      <c r="E7" s="49" t="n">
        <f aca="false">ROUNDUP(F7/(G7*H7),0)</f>
        <v>4</v>
      </c>
      <c r="F7" s="3" t="n">
        <v>5</v>
      </c>
      <c r="G7" s="6" t="n">
        <v>2</v>
      </c>
      <c r="H7" s="50" t="n">
        <f aca="false">125%/2</f>
        <v>0.625</v>
      </c>
      <c r="N7" s="52"/>
      <c r="O7" s="53"/>
      <c r="Q7" s="51"/>
      <c r="R7" s="51"/>
      <c r="S7" s="51"/>
      <c r="T7" s="51"/>
      <c r="U7" s="52"/>
      <c r="V7" s="53"/>
      <c r="AB7" s="52"/>
      <c r="AC7" s="53"/>
      <c r="AE7" s="54"/>
      <c r="AF7" s="54"/>
      <c r="AG7" s="54"/>
      <c r="AH7" s="54"/>
      <c r="AI7" s="52"/>
      <c r="AJ7" s="53"/>
      <c r="AK7" s="54"/>
      <c r="AL7" s="54"/>
      <c r="AM7" s="54"/>
      <c r="AP7" s="52"/>
      <c r="AQ7" s="53"/>
      <c r="AW7" s="52"/>
      <c r="AX7" s="53"/>
    </row>
    <row r="8" customFormat="false" ht="12.75" hidden="false" customHeight="false" outlineLevel="0" collapsed="false">
      <c r="A8" s="3" t="s">
        <v>11</v>
      </c>
      <c r="B8" s="4" t="s">
        <v>16</v>
      </c>
      <c r="C8" s="4" t="s">
        <v>19</v>
      </c>
      <c r="D8" s="4"/>
      <c r="E8" s="49" t="n">
        <f aca="false">ROUNDUP(F8/(G8*H8),0)</f>
        <v>3</v>
      </c>
      <c r="F8" s="55" t="n">
        <v>3</v>
      </c>
      <c r="G8" s="6" t="n">
        <v>1</v>
      </c>
      <c r="H8" s="50" t="n">
        <v>1</v>
      </c>
      <c r="N8" s="52"/>
      <c r="O8" s="52"/>
      <c r="U8" s="52"/>
      <c r="V8" s="52"/>
      <c r="Z8" s="51"/>
      <c r="AA8" s="51"/>
      <c r="AB8" s="52"/>
      <c r="AC8" s="52"/>
      <c r="AD8" s="51"/>
      <c r="AE8" s="54"/>
      <c r="AF8" s="54"/>
      <c r="AG8" s="54"/>
      <c r="AH8" s="54"/>
      <c r="AI8" s="52"/>
      <c r="AJ8" s="52"/>
      <c r="AK8" s="54"/>
      <c r="AL8" s="54"/>
      <c r="AM8" s="54"/>
      <c r="AP8" s="52"/>
      <c r="AQ8" s="52"/>
      <c r="AW8" s="52"/>
      <c r="AX8" s="52"/>
    </row>
    <row r="9" customFormat="false" ht="12.75" hidden="false" customHeight="false" outlineLevel="0" collapsed="false">
      <c r="A9" s="3" t="s">
        <v>13</v>
      </c>
      <c r="B9" s="4" t="s">
        <v>16</v>
      </c>
      <c r="C9" s="4"/>
      <c r="D9" s="4"/>
      <c r="E9" s="49" t="n">
        <f aca="false">ROUNDUP(F9/(G9*H9),0)</f>
        <v>6</v>
      </c>
      <c r="F9" s="3" t="n">
        <v>6</v>
      </c>
      <c r="G9" s="6" t="n">
        <v>1</v>
      </c>
      <c r="H9" s="50" t="n">
        <v>1</v>
      </c>
      <c r="N9" s="52"/>
      <c r="O9" s="52"/>
      <c r="U9" s="52"/>
      <c r="V9" s="52"/>
      <c r="Y9" s="51"/>
      <c r="Z9" s="51"/>
      <c r="AA9" s="51"/>
      <c r="AB9" s="52"/>
      <c r="AC9" s="52"/>
      <c r="AD9" s="51"/>
      <c r="AE9" s="54"/>
      <c r="AF9" s="54"/>
      <c r="AG9" s="54"/>
      <c r="AH9" s="54"/>
      <c r="AI9" s="52"/>
      <c r="AJ9" s="52"/>
      <c r="AK9" s="54"/>
      <c r="AL9" s="54"/>
      <c r="AM9" s="54"/>
      <c r="AN9" s="51"/>
      <c r="AO9" s="51"/>
      <c r="AP9" s="52"/>
      <c r="AQ9" s="52"/>
      <c r="AW9" s="52"/>
      <c r="AX9" s="52"/>
    </row>
    <row r="10" customFormat="false" ht="12.75" hidden="false" customHeight="false" outlineLevel="0" collapsed="false">
      <c r="A10" s="3" t="s">
        <v>16</v>
      </c>
      <c r="B10" s="4"/>
      <c r="C10" s="4"/>
      <c r="D10" s="4"/>
      <c r="E10" s="49" t="n">
        <f aca="false">ROUNDUP(F10/(G10*H10),0)</f>
        <v>1</v>
      </c>
      <c r="F10" s="3" t="n">
        <v>2</v>
      </c>
      <c r="G10" s="6" t="n">
        <v>3</v>
      </c>
      <c r="H10" s="50" t="n">
        <v>1</v>
      </c>
      <c r="N10" s="52"/>
      <c r="O10" s="52"/>
      <c r="U10" s="52"/>
      <c r="V10" s="52"/>
      <c r="AB10" s="52"/>
      <c r="AC10" s="52"/>
      <c r="AE10" s="54"/>
      <c r="AF10" s="54"/>
      <c r="AG10" s="54"/>
      <c r="AH10" s="54"/>
      <c r="AI10" s="52"/>
      <c r="AJ10" s="52"/>
      <c r="AK10" s="54"/>
      <c r="AL10" s="54"/>
      <c r="AM10" s="54"/>
      <c r="AP10" s="52"/>
      <c r="AQ10" s="52"/>
      <c r="AR10" s="51"/>
      <c r="AW10" s="52"/>
      <c r="AX10" s="52"/>
    </row>
    <row r="12" customFormat="false" ht="12.75" hidden="false" customHeight="false" outlineLevel="0" collapsed="false">
      <c r="A12" s="16" t="n">
        <v>0</v>
      </c>
      <c r="B12" s="17"/>
      <c r="C12" s="18" t="n">
        <f aca="false">A12+A14</f>
        <v>2</v>
      </c>
      <c r="F12" s="16" t="n">
        <f aca="false">C12</f>
        <v>2</v>
      </c>
      <c r="G12" s="17"/>
      <c r="H12" s="18" t="n">
        <f aca="false">F12+F14</f>
        <v>9</v>
      </c>
      <c r="K12" s="16" t="n">
        <f aca="false">H12</f>
        <v>9</v>
      </c>
      <c r="L12" s="17"/>
      <c r="M12" s="18" t="n">
        <f aca="false">K12+K14</f>
        <v>13</v>
      </c>
      <c r="P12" s="16" t="n">
        <f aca="false">M12</f>
        <v>13</v>
      </c>
      <c r="Q12" s="17"/>
      <c r="R12" s="18" t="n">
        <f aca="false">P12+P14</f>
        <v>16</v>
      </c>
      <c r="U12" s="16" t="n">
        <f aca="false">MAX(R12,R18)</f>
        <v>18</v>
      </c>
      <c r="V12" s="17"/>
      <c r="W12" s="18" t="n">
        <f aca="false">U12+U14</f>
        <v>19</v>
      </c>
    </row>
    <row r="13" customFormat="false" ht="12.75" hidden="false" customHeight="false" outlineLevel="0" collapsed="false">
      <c r="A13" s="19" t="s">
        <v>3</v>
      </c>
      <c r="B13" s="19"/>
      <c r="C13" s="19"/>
      <c r="D13" s="20"/>
      <c r="E13" s="21"/>
      <c r="F13" s="19" t="s">
        <v>4</v>
      </c>
      <c r="G13" s="19"/>
      <c r="H13" s="19"/>
      <c r="I13" s="20"/>
      <c r="J13" s="21"/>
      <c r="K13" s="19" t="s">
        <v>2</v>
      </c>
      <c r="L13" s="19"/>
      <c r="M13" s="19"/>
      <c r="N13" s="20"/>
      <c r="O13" s="21"/>
      <c r="P13" s="19" t="s">
        <v>11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VLOOKUP(A13,$A$2:$E$10,5)</f>
        <v>2</v>
      </c>
      <c r="B14" s="23" t="n">
        <f aca="false">C15-C12</f>
        <v>0</v>
      </c>
      <c r="C14" s="36"/>
      <c r="D14" s="25"/>
      <c r="F14" s="22" t="n">
        <f aca="false">VLOOKUP(F13,$A$2:$E$10,5)</f>
        <v>7</v>
      </c>
      <c r="G14" s="23" t="n">
        <f aca="false">H15-H12</f>
        <v>2</v>
      </c>
      <c r="H14" s="36"/>
      <c r="K14" s="22" t="n">
        <f aca="false">VLOOKUP(K13,$A$2:$E$10,5)</f>
        <v>4</v>
      </c>
      <c r="L14" s="23" t="n">
        <f aca="false">M15-M12</f>
        <v>2</v>
      </c>
      <c r="M14" s="36"/>
      <c r="P14" s="22" t="n">
        <f aca="false">VLOOKUP(P13,$A$2:$E$10,5)</f>
        <v>3</v>
      </c>
      <c r="Q14" s="23" t="n">
        <f aca="false">R15-R12</f>
        <v>2</v>
      </c>
      <c r="R14" s="36"/>
      <c r="S14" s="56"/>
      <c r="T14" s="26"/>
      <c r="U14" s="22" t="n">
        <f aca="false">VLOOKUP(U13,$A$2:$E$10,5)</f>
        <v>1</v>
      </c>
      <c r="V14" s="23" t="n">
        <f aca="false">W15-W12</f>
        <v>0</v>
      </c>
      <c r="W14" s="36"/>
    </row>
    <row r="15" customFormat="false" ht="12.75" hidden="false" customHeight="false" outlineLevel="0" collapsed="false">
      <c r="A15" s="27" t="n">
        <f aca="false">C15-A14</f>
        <v>0</v>
      </c>
      <c r="B15" s="17"/>
      <c r="C15" s="28" t="n">
        <f aca="false">MIN(F15,F21)</f>
        <v>2</v>
      </c>
      <c r="D15" s="29"/>
      <c r="F15" s="27" t="n">
        <f aca="false">H15-F14</f>
        <v>4</v>
      </c>
      <c r="G15" s="17"/>
      <c r="H15" s="28" t="n">
        <f aca="false">K15</f>
        <v>11</v>
      </c>
      <c r="K15" s="27" t="n">
        <f aca="false">M15-K14</f>
        <v>11</v>
      </c>
      <c r="L15" s="17"/>
      <c r="M15" s="28" t="n">
        <f aca="false">P15</f>
        <v>15</v>
      </c>
      <c r="P15" s="27" t="n">
        <f aca="false">R15-P14</f>
        <v>15</v>
      </c>
      <c r="Q15" s="17"/>
      <c r="R15" s="28" t="n">
        <f aca="false">U15</f>
        <v>18</v>
      </c>
      <c r="S15" s="30"/>
      <c r="U15" s="27" t="n">
        <f aca="false">W15-U14</f>
        <v>18</v>
      </c>
      <c r="V15" s="17"/>
      <c r="W15" s="28" t="n">
        <f aca="false">W12</f>
        <v>19</v>
      </c>
    </row>
    <row r="16" customFormat="false" ht="12.75" hidden="false" customHeight="false" outlineLevel="0" collapsed="false">
      <c r="D16" s="30"/>
      <c r="S16" s="30"/>
    </row>
    <row r="17" customFormat="false" ht="12.75" hidden="false" customHeight="false" outlineLevel="0" collapsed="false">
      <c r="D17" s="30"/>
      <c r="S17" s="30"/>
    </row>
    <row r="18" customFormat="false" ht="12.75" hidden="false" customHeight="false" outlineLevel="0" collapsed="false">
      <c r="D18" s="30"/>
      <c r="F18" s="16" t="n">
        <f aca="false">C12</f>
        <v>2</v>
      </c>
      <c r="G18" s="17"/>
      <c r="H18" s="18" t="n">
        <f aca="false">F18+F20</f>
        <v>6</v>
      </c>
      <c r="K18" s="16" t="n">
        <f aca="false">H18</f>
        <v>6</v>
      </c>
      <c r="L18" s="17"/>
      <c r="M18" s="18" t="n">
        <f aca="false">K18+K20</f>
        <v>12</v>
      </c>
      <c r="P18" s="16" t="n">
        <f aca="false">MAX(M18,M24)</f>
        <v>12</v>
      </c>
      <c r="Q18" s="17"/>
      <c r="R18" s="18" t="n">
        <f aca="false">P18+P20</f>
        <v>18</v>
      </c>
      <c r="S18" s="30"/>
    </row>
    <row r="19" customFormat="false" ht="12.75" hidden="false" customHeight="false" outlineLevel="0" collapsed="false">
      <c r="D19" s="30"/>
      <c r="E19" s="31"/>
      <c r="F19" s="19" t="s">
        <v>5</v>
      </c>
      <c r="G19" s="19"/>
      <c r="H19" s="19"/>
      <c r="I19" s="20"/>
      <c r="J19" s="21"/>
      <c r="K19" s="19" t="s">
        <v>8</v>
      </c>
      <c r="L19" s="19"/>
      <c r="M19" s="19"/>
      <c r="N19" s="20"/>
      <c r="O19" s="21"/>
      <c r="P19" s="19" t="s">
        <v>13</v>
      </c>
      <c r="Q19" s="19"/>
      <c r="R19" s="19"/>
      <c r="S19" s="32"/>
    </row>
    <row r="20" customFormat="false" ht="12.75" hidden="false" customHeight="false" outlineLevel="0" collapsed="false">
      <c r="F20" s="22" t="n">
        <f aca="false">VLOOKUP(F19,$A$2:$E$10,5)</f>
        <v>4</v>
      </c>
      <c r="G20" s="23" t="n">
        <f aca="false">H21-H18</f>
        <v>0</v>
      </c>
      <c r="H20" s="36"/>
      <c r="I20" s="25"/>
      <c r="K20" s="22" t="n">
        <f aca="false">VLOOKUP(K19,$A$2:$E$10,5)</f>
        <v>6</v>
      </c>
      <c r="L20" s="23" t="n">
        <f aca="false">M21-M18</f>
        <v>0</v>
      </c>
      <c r="M20" s="36"/>
      <c r="O20" s="26"/>
      <c r="P20" s="22" t="n">
        <f aca="false">VLOOKUP(P19,$A$2:$E$10,5)</f>
        <v>6</v>
      </c>
      <c r="Q20" s="23" t="n">
        <f aca="false">R21-R18</f>
        <v>0</v>
      </c>
      <c r="R20" s="36"/>
      <c r="U20" s="1" t="s">
        <v>48</v>
      </c>
      <c r="V20" s="57" t="s">
        <v>51</v>
      </c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  <row r="21" customFormat="false" ht="12.75" hidden="false" customHeight="false" outlineLevel="0" collapsed="false">
      <c r="F21" s="27" t="n">
        <f aca="false">H21-F20</f>
        <v>2</v>
      </c>
      <c r="G21" s="17"/>
      <c r="H21" s="28" t="n">
        <f aca="false">MIN(K21,K27)</f>
        <v>6</v>
      </c>
      <c r="I21" s="29"/>
      <c r="K21" s="27" t="n">
        <f aca="false">M21-K20</f>
        <v>6</v>
      </c>
      <c r="L21" s="17"/>
      <c r="M21" s="28" t="n">
        <f aca="false">P21</f>
        <v>12</v>
      </c>
      <c r="N21" s="30"/>
      <c r="P21" s="27" t="n">
        <f aca="false">R21-P20</f>
        <v>12</v>
      </c>
      <c r="Q21" s="17"/>
      <c r="R21" s="28" t="n">
        <f aca="false">U15</f>
        <v>18</v>
      </c>
      <c r="U21" s="1" t="s">
        <v>49</v>
      </c>
      <c r="V21" s="57" t="s">
        <v>52</v>
      </c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</row>
    <row r="22" customFormat="false" ht="12.75" hidden="false" customHeight="false" outlineLevel="0" collapsed="false">
      <c r="I22" s="30"/>
      <c r="N22" s="30"/>
      <c r="U22" s="1" t="s">
        <v>50</v>
      </c>
      <c r="V22" s="57" t="s">
        <v>53</v>
      </c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customFormat="false" ht="12.75" hidden="false" customHeight="false" outlineLevel="0" collapsed="false">
      <c r="I23" s="30"/>
      <c r="N23" s="30"/>
    </row>
    <row r="24" customFormat="false" ht="12.75" hidden="false" customHeight="false" outlineLevel="0" collapsed="false">
      <c r="I24" s="30"/>
      <c r="K24" s="16" t="n">
        <f aca="false">H18</f>
        <v>6</v>
      </c>
      <c r="L24" s="17"/>
      <c r="M24" s="18" t="n">
        <f aca="false">K24+K26</f>
        <v>10</v>
      </c>
      <c r="N24" s="30"/>
    </row>
    <row r="25" customFormat="false" ht="12.75" hidden="false" customHeight="false" outlineLevel="0" collapsed="false">
      <c r="I25" s="30"/>
      <c r="J25" s="31"/>
      <c r="K25" s="19" t="s">
        <v>9</v>
      </c>
      <c r="L25" s="19"/>
      <c r="M25" s="19"/>
      <c r="N25" s="32"/>
      <c r="U25" s="58" t="s">
        <v>15</v>
      </c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customFormat="false" ht="12.75" hidden="false" customHeight="false" outlineLevel="0" collapsed="false">
      <c r="K26" s="22" t="n">
        <f aca="false">VLOOKUP(K25,$A$2:$E$10,5)</f>
        <v>4</v>
      </c>
      <c r="L26" s="23" t="n">
        <f aca="false">M27-M24</f>
        <v>2</v>
      </c>
      <c r="M26" s="36"/>
    </row>
    <row r="27" customFormat="false" ht="12.75" hidden="false" customHeight="false" outlineLevel="0" collapsed="false">
      <c r="K27" s="27" t="n">
        <f aca="false">M27-K26</f>
        <v>8</v>
      </c>
      <c r="L27" s="17"/>
      <c r="M27" s="28" t="n">
        <f aca="false">P21</f>
        <v>12</v>
      </c>
    </row>
  </sheetData>
  <mergeCells count="14">
    <mergeCell ref="B1:D1"/>
    <mergeCell ref="A13:C13"/>
    <mergeCell ref="F13:H13"/>
    <mergeCell ref="K13:M13"/>
    <mergeCell ref="P13:R13"/>
    <mergeCell ref="U13:W13"/>
    <mergeCell ref="F19:H19"/>
    <mergeCell ref="K19:M19"/>
    <mergeCell ref="P19:R19"/>
    <mergeCell ref="V20:AI20"/>
    <mergeCell ref="V21:AI21"/>
    <mergeCell ref="V22:AI22"/>
    <mergeCell ref="K25:M25"/>
    <mergeCell ref="U25:AI25"/>
  </mergeCells>
  <conditionalFormatting sqref="V14 Q14 Q20 L20 L26 L14 G14 G20 B14">
    <cfRule type="cellIs" priority="2" operator="equal" aboveAverage="0" equalAverage="0" bottom="0" percent="0" rank="0" text="" dxfId="12">
      <formula>0</formula>
    </cfRule>
  </conditionalFormatting>
  <conditionalFormatting sqref="F8">
    <cfRule type="cellIs" priority="3" operator="equal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2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Q1" activeCellId="0" sqref="Q1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42.4" hidden="false" customHeight="false" outlineLevel="0" collapsed="false">
      <c r="A1" s="2" t="s">
        <v>0</v>
      </c>
      <c r="B1" s="2" t="s">
        <v>54</v>
      </c>
      <c r="C1" s="2"/>
      <c r="D1" s="2"/>
      <c r="E1" s="2" t="s">
        <v>2</v>
      </c>
      <c r="F1" s="46" t="n">
        <v>45628</v>
      </c>
      <c r="G1" s="46" t="n">
        <v>45629</v>
      </c>
      <c r="H1" s="46" t="n">
        <v>45630</v>
      </c>
      <c r="I1" s="46" t="n">
        <v>45631</v>
      </c>
      <c r="J1" s="46" t="n">
        <v>45632</v>
      </c>
      <c r="K1" s="47" t="n">
        <v>45633</v>
      </c>
      <c r="L1" s="47" t="n">
        <v>45634</v>
      </c>
      <c r="M1" s="46" t="n">
        <v>45635</v>
      </c>
      <c r="N1" s="46" t="n">
        <v>45636</v>
      </c>
      <c r="O1" s="46" t="n">
        <v>45637</v>
      </c>
      <c r="P1" s="46" t="n">
        <v>45638</v>
      </c>
      <c r="Q1" s="0"/>
      <c r="R1" s="47" t="n">
        <v>45640</v>
      </c>
      <c r="S1" s="47" t="n">
        <v>45641</v>
      </c>
      <c r="T1" s="46" t="n">
        <v>45642</v>
      </c>
      <c r="U1" s="46" t="n">
        <v>45643</v>
      </c>
      <c r="V1" s="46" t="n">
        <v>45644</v>
      </c>
      <c r="W1" s="46" t="n">
        <v>45645</v>
      </c>
      <c r="X1" s="46" t="n">
        <v>45646</v>
      </c>
      <c r="Y1" s="47" t="n">
        <v>45647</v>
      </c>
      <c r="Z1" s="47" t="n">
        <v>45648</v>
      </c>
      <c r="AA1" s="46" t="n">
        <v>45649</v>
      </c>
      <c r="AB1" s="48" t="n">
        <v>45650</v>
      </c>
      <c r="AC1" s="48" t="n">
        <v>45651</v>
      </c>
      <c r="AD1" s="48" t="n">
        <v>45652</v>
      </c>
      <c r="AE1" s="48" t="n">
        <v>45653</v>
      </c>
      <c r="AF1" s="47" t="n">
        <v>45654</v>
      </c>
      <c r="AG1" s="47" t="n">
        <v>45655</v>
      </c>
      <c r="AH1" s="48" t="n">
        <v>45656</v>
      </c>
      <c r="AI1" s="48" t="n">
        <v>45657</v>
      </c>
      <c r="AJ1" s="48" t="n">
        <v>45658</v>
      </c>
      <c r="AK1" s="46" t="n">
        <v>45659</v>
      </c>
      <c r="AL1" s="46" t="n">
        <v>45660</v>
      </c>
      <c r="AM1" s="47" t="n">
        <v>45661</v>
      </c>
      <c r="AN1" s="47" t="n">
        <v>45662</v>
      </c>
      <c r="AO1" s="46" t="n">
        <v>45663</v>
      </c>
      <c r="AP1" s="46" t="n">
        <v>45664</v>
      </c>
      <c r="AQ1" s="46" t="n">
        <v>45665</v>
      </c>
      <c r="AR1" s="46" t="n">
        <v>45666</v>
      </c>
      <c r="AS1" s="46" t="n">
        <v>45667</v>
      </c>
      <c r="AT1" s="47" t="n">
        <v>45668</v>
      </c>
      <c r="AU1" s="47" t="n">
        <v>45669</v>
      </c>
      <c r="AV1" s="46" t="n">
        <v>45670</v>
      </c>
      <c r="AW1" s="46" t="n">
        <v>45671</v>
      </c>
      <c r="AX1" s="46" t="n">
        <v>45672</v>
      </c>
      <c r="AY1" s="46" t="n">
        <v>45673</v>
      </c>
      <c r="AZ1" s="46" t="n">
        <v>45674</v>
      </c>
      <c r="BA1" s="47" t="n">
        <v>45675</v>
      </c>
      <c r="BB1" s="47" t="n">
        <v>45676</v>
      </c>
      <c r="BC1" s="46" t="n">
        <v>45677</v>
      </c>
      <c r="BD1" s="46" t="n">
        <v>45678</v>
      </c>
      <c r="BE1" s="46" t="n">
        <v>45679</v>
      </c>
      <c r="BF1" s="46" t="n">
        <v>45680</v>
      </c>
      <c r="BG1" s="46" t="n">
        <v>45681</v>
      </c>
      <c r="BH1" s="47" t="n">
        <v>45682</v>
      </c>
      <c r="BI1" s="47" t="n">
        <v>45683</v>
      </c>
      <c r="BJ1" s="46" t="n">
        <v>45684</v>
      </c>
      <c r="BK1" s="46" t="n">
        <v>45685</v>
      </c>
      <c r="BL1" s="46" t="n">
        <v>45686</v>
      </c>
      <c r="BM1" s="46" t="n">
        <v>45687</v>
      </c>
      <c r="BN1" s="46" t="n">
        <v>45688</v>
      </c>
      <c r="BO1" s="47" t="n">
        <v>45689</v>
      </c>
      <c r="BP1" s="47" t="n">
        <v>45690</v>
      </c>
      <c r="BQ1" s="46" t="n">
        <v>45691</v>
      </c>
      <c r="BR1" s="46" t="n">
        <v>45692</v>
      </c>
      <c r="BS1" s="46" t="n">
        <v>45693</v>
      </c>
      <c r="BT1" s="46" t="n">
        <v>45694</v>
      </c>
      <c r="BU1" s="46" t="n">
        <v>45695</v>
      </c>
      <c r="BV1" s="47" t="n">
        <v>45696</v>
      </c>
      <c r="BW1" s="47" t="n">
        <v>45697</v>
      </c>
      <c r="BX1" s="46" t="n">
        <v>45698</v>
      </c>
      <c r="BY1" s="46" t="n">
        <v>45699</v>
      </c>
      <c r="BZ1" s="46" t="n">
        <v>45700</v>
      </c>
      <c r="CA1" s="46" t="n">
        <v>45701</v>
      </c>
      <c r="CB1" s="46" t="n">
        <v>45702</v>
      </c>
      <c r="CC1" s="47" t="n">
        <v>45703</v>
      </c>
      <c r="CD1" s="47" t="n">
        <v>45704</v>
      </c>
      <c r="CE1" s="46" t="n">
        <v>45705</v>
      </c>
      <c r="CF1" s="46" t="n">
        <v>45706</v>
      </c>
      <c r="CG1" s="46" t="n">
        <v>45707</v>
      </c>
      <c r="CH1" s="46" t="n">
        <v>45708</v>
      </c>
      <c r="CI1" s="46" t="n">
        <v>45709</v>
      </c>
      <c r="CJ1" s="47" t="n">
        <v>45710</v>
      </c>
      <c r="CK1" s="47" t="n">
        <v>45711</v>
      </c>
      <c r="CL1" s="46" t="n">
        <v>45712</v>
      </c>
      <c r="CM1" s="46" t="n">
        <v>45713</v>
      </c>
      <c r="CN1" s="46" t="n">
        <v>45714</v>
      </c>
      <c r="CO1" s="46" t="n">
        <v>45715</v>
      </c>
      <c r="CP1" s="46" t="n">
        <v>45716</v>
      </c>
      <c r="CQ1" s="47" t="n">
        <v>45717</v>
      </c>
      <c r="CR1" s="47" t="n">
        <v>45718</v>
      </c>
      <c r="CS1" s="46" t="n">
        <v>45719</v>
      </c>
    </row>
    <row r="2" customFormat="false" ht="12.75" hidden="false" customHeight="false" outlineLevel="0" collapsed="false">
      <c r="A2" s="3" t="s">
        <v>3</v>
      </c>
      <c r="B2" s="59"/>
      <c r="C2" s="59"/>
      <c r="D2" s="59"/>
      <c r="E2" s="3" t="n">
        <v>4</v>
      </c>
      <c r="K2" s="52"/>
      <c r="L2" s="52"/>
      <c r="R2" s="52"/>
      <c r="S2" s="52"/>
      <c r="Y2" s="52"/>
      <c r="Z2" s="52"/>
      <c r="AB2" s="54"/>
      <c r="AC2" s="54"/>
      <c r="AD2" s="54"/>
      <c r="AE2" s="54"/>
      <c r="AF2" s="52"/>
      <c r="AG2" s="52"/>
      <c r="AH2" s="54"/>
      <c r="AI2" s="54"/>
      <c r="AJ2" s="54"/>
      <c r="AM2" s="52"/>
      <c r="AN2" s="52"/>
      <c r="AT2" s="52"/>
      <c r="AU2" s="52"/>
      <c r="BA2" s="52"/>
      <c r="BB2" s="52"/>
      <c r="BH2" s="52"/>
      <c r="BI2" s="52"/>
      <c r="BO2" s="52"/>
      <c r="BP2" s="52"/>
      <c r="BV2" s="52"/>
      <c r="BW2" s="52"/>
      <c r="CC2" s="52"/>
      <c r="CD2" s="52"/>
      <c r="CJ2" s="52"/>
      <c r="CK2" s="52"/>
      <c r="CQ2" s="52"/>
      <c r="CR2" s="52"/>
    </row>
    <row r="3" customFormat="false" ht="12.75" hidden="false" customHeight="false" outlineLevel="0" collapsed="false">
      <c r="A3" s="3" t="s">
        <v>4</v>
      </c>
      <c r="B3" s="60" t="s">
        <v>3</v>
      </c>
      <c r="C3" s="60"/>
      <c r="D3" s="60"/>
      <c r="E3" s="3" t="n">
        <v>9</v>
      </c>
      <c r="K3" s="52"/>
      <c r="L3" s="52"/>
      <c r="R3" s="52"/>
      <c r="S3" s="52"/>
      <c r="Y3" s="52"/>
      <c r="Z3" s="52"/>
      <c r="AB3" s="54"/>
      <c r="AC3" s="54"/>
      <c r="AD3" s="54"/>
      <c r="AE3" s="54"/>
      <c r="AF3" s="52"/>
      <c r="AG3" s="52"/>
      <c r="AH3" s="54"/>
      <c r="AI3" s="54"/>
      <c r="AJ3" s="54"/>
      <c r="AM3" s="52"/>
      <c r="AN3" s="52"/>
      <c r="AT3" s="52"/>
      <c r="AU3" s="52"/>
      <c r="BA3" s="52"/>
      <c r="BB3" s="52"/>
      <c r="BH3" s="52"/>
      <c r="BI3" s="52"/>
      <c r="BO3" s="52"/>
      <c r="BP3" s="52"/>
      <c r="BV3" s="52"/>
      <c r="BW3" s="52"/>
      <c r="CC3" s="52"/>
      <c r="CD3" s="52"/>
      <c r="CJ3" s="52"/>
      <c r="CK3" s="52"/>
      <c r="CQ3" s="52"/>
      <c r="CR3" s="52"/>
    </row>
    <row r="4" customFormat="false" ht="12.75" hidden="false" customHeight="false" outlineLevel="0" collapsed="false">
      <c r="A4" s="3" t="s">
        <v>5</v>
      </c>
      <c r="B4" s="60" t="s">
        <v>3</v>
      </c>
      <c r="C4" s="60"/>
      <c r="D4" s="60"/>
      <c r="E4" s="3" t="n">
        <v>7</v>
      </c>
      <c r="K4" s="52"/>
      <c r="L4" s="52"/>
      <c r="R4" s="52"/>
      <c r="S4" s="52"/>
      <c r="Y4" s="52"/>
      <c r="Z4" s="52"/>
      <c r="AB4" s="54"/>
      <c r="AC4" s="54"/>
      <c r="AD4" s="54"/>
      <c r="AE4" s="54"/>
      <c r="AF4" s="52"/>
      <c r="AG4" s="52"/>
      <c r="AH4" s="54"/>
      <c r="AI4" s="54"/>
      <c r="AJ4" s="54"/>
      <c r="AM4" s="52"/>
      <c r="AN4" s="52"/>
      <c r="AT4" s="52"/>
      <c r="AU4" s="52"/>
      <c r="BA4" s="52"/>
      <c r="BB4" s="52"/>
      <c r="BH4" s="52"/>
      <c r="BI4" s="52"/>
      <c r="BO4" s="52"/>
      <c r="BP4" s="52"/>
      <c r="BV4" s="52"/>
      <c r="BW4" s="52"/>
      <c r="CC4" s="52"/>
      <c r="CD4" s="52"/>
      <c r="CJ4" s="52"/>
      <c r="CK4" s="52"/>
      <c r="CQ4" s="52"/>
      <c r="CR4" s="52"/>
    </row>
    <row r="5" customFormat="false" ht="12.75" hidden="false" customHeight="false" outlineLevel="0" collapsed="false">
      <c r="A5" s="3" t="s">
        <v>2</v>
      </c>
      <c r="B5" s="60" t="s">
        <v>3</v>
      </c>
      <c r="C5" s="60"/>
      <c r="D5" s="60"/>
      <c r="E5" s="3" t="n">
        <v>15</v>
      </c>
      <c r="K5" s="52"/>
      <c r="L5" s="52"/>
      <c r="R5" s="52"/>
      <c r="S5" s="52"/>
      <c r="Y5" s="52"/>
      <c r="Z5" s="52"/>
      <c r="AB5" s="54"/>
      <c r="AC5" s="54"/>
      <c r="AD5" s="54"/>
      <c r="AE5" s="54"/>
      <c r="AF5" s="52"/>
      <c r="AG5" s="52"/>
      <c r="AH5" s="54"/>
      <c r="AI5" s="54"/>
      <c r="AJ5" s="54"/>
      <c r="AM5" s="52"/>
      <c r="AN5" s="52"/>
      <c r="AT5" s="52"/>
      <c r="AU5" s="52"/>
      <c r="BA5" s="52"/>
      <c r="BB5" s="52"/>
      <c r="BH5" s="52"/>
      <c r="BI5" s="52"/>
      <c r="BO5" s="52"/>
      <c r="BP5" s="52"/>
      <c r="BV5" s="52"/>
      <c r="BW5" s="52"/>
      <c r="CC5" s="52"/>
      <c r="CD5" s="52"/>
      <c r="CJ5" s="52"/>
      <c r="CK5" s="52"/>
      <c r="CQ5" s="52"/>
      <c r="CR5" s="52"/>
    </row>
    <row r="6" customFormat="false" ht="12.75" hidden="false" customHeight="false" outlineLevel="0" collapsed="false">
      <c r="A6" s="3" t="s">
        <v>8</v>
      </c>
      <c r="B6" s="60" t="s">
        <v>5</v>
      </c>
      <c r="C6" s="60"/>
      <c r="D6" s="60"/>
      <c r="E6" s="3" t="n">
        <v>15</v>
      </c>
      <c r="K6" s="52"/>
      <c r="L6" s="52"/>
      <c r="R6" s="52"/>
      <c r="S6" s="52"/>
      <c r="Y6" s="52"/>
      <c r="Z6" s="52"/>
      <c r="AB6" s="54"/>
      <c r="AC6" s="54"/>
      <c r="AD6" s="54"/>
      <c r="AE6" s="54"/>
      <c r="AF6" s="52"/>
      <c r="AG6" s="52"/>
      <c r="AH6" s="54"/>
      <c r="AI6" s="54"/>
      <c r="AJ6" s="54"/>
      <c r="AM6" s="52"/>
      <c r="AN6" s="52"/>
      <c r="AT6" s="52"/>
      <c r="AU6" s="52"/>
      <c r="BA6" s="52"/>
      <c r="BB6" s="52"/>
      <c r="BH6" s="52"/>
      <c r="BI6" s="52"/>
      <c r="BO6" s="52"/>
      <c r="BP6" s="52"/>
      <c r="BV6" s="52"/>
      <c r="BW6" s="52"/>
      <c r="CC6" s="52"/>
      <c r="CD6" s="52"/>
      <c r="CJ6" s="52"/>
      <c r="CK6" s="52"/>
      <c r="CQ6" s="52"/>
      <c r="CR6" s="52"/>
    </row>
    <row r="7" customFormat="false" ht="12.75" hidden="false" customHeight="false" outlineLevel="0" collapsed="false">
      <c r="A7" s="3" t="s">
        <v>9</v>
      </c>
      <c r="B7" s="60" t="s">
        <v>2</v>
      </c>
      <c r="C7" s="60"/>
      <c r="D7" s="60"/>
      <c r="E7" s="3" t="n">
        <v>13</v>
      </c>
      <c r="K7" s="52"/>
      <c r="L7" s="52"/>
      <c r="R7" s="52"/>
      <c r="S7" s="52"/>
      <c r="Y7" s="52"/>
      <c r="Z7" s="52"/>
      <c r="AB7" s="54"/>
      <c r="AC7" s="54"/>
      <c r="AD7" s="54"/>
      <c r="AE7" s="54"/>
      <c r="AF7" s="52"/>
      <c r="AG7" s="52"/>
      <c r="AH7" s="54"/>
      <c r="AI7" s="54"/>
      <c r="AJ7" s="54"/>
      <c r="AM7" s="52"/>
      <c r="AN7" s="52"/>
      <c r="AT7" s="52"/>
      <c r="AU7" s="52"/>
      <c r="BA7" s="52"/>
      <c r="BB7" s="52"/>
      <c r="BH7" s="52"/>
      <c r="BI7" s="52"/>
      <c r="BO7" s="52"/>
      <c r="BP7" s="52"/>
      <c r="BV7" s="52"/>
      <c r="BW7" s="52"/>
      <c r="CC7" s="52"/>
      <c r="CD7" s="52"/>
      <c r="CJ7" s="52"/>
      <c r="CK7" s="52"/>
      <c r="CQ7" s="52"/>
      <c r="CR7" s="52"/>
    </row>
    <row r="8" customFormat="false" ht="12.75" hidden="false" customHeight="false" outlineLevel="0" collapsed="false">
      <c r="A8" s="3" t="s">
        <v>11</v>
      </c>
      <c r="B8" s="60" t="s">
        <v>4</v>
      </c>
      <c r="C8" s="60" t="s">
        <v>19</v>
      </c>
      <c r="D8" s="60"/>
      <c r="E8" s="3" t="n">
        <v>11</v>
      </c>
      <c r="K8" s="52"/>
      <c r="L8" s="52"/>
      <c r="R8" s="52"/>
      <c r="S8" s="52"/>
      <c r="Y8" s="52"/>
      <c r="Z8" s="52"/>
      <c r="AB8" s="54"/>
      <c r="AC8" s="54"/>
      <c r="AD8" s="54"/>
      <c r="AE8" s="54"/>
      <c r="AF8" s="52"/>
      <c r="AG8" s="52"/>
      <c r="AH8" s="54"/>
      <c r="AI8" s="54"/>
      <c r="AJ8" s="54"/>
      <c r="AM8" s="52"/>
      <c r="AN8" s="52"/>
      <c r="AT8" s="52"/>
      <c r="AU8" s="52"/>
      <c r="BA8" s="52"/>
      <c r="BB8" s="52"/>
      <c r="BH8" s="52"/>
      <c r="BI8" s="52"/>
      <c r="BO8" s="52"/>
      <c r="BP8" s="52"/>
      <c r="BV8" s="52"/>
      <c r="BW8" s="52"/>
      <c r="CC8" s="52"/>
      <c r="CD8" s="52"/>
      <c r="CJ8" s="52"/>
      <c r="CK8" s="52"/>
      <c r="CQ8" s="52"/>
      <c r="CR8" s="52"/>
    </row>
    <row r="9" customFormat="false" ht="12.75" hidden="false" customHeight="false" outlineLevel="0" collapsed="false">
      <c r="A9" s="3" t="s">
        <v>13</v>
      </c>
      <c r="B9" s="60" t="s">
        <v>8</v>
      </c>
      <c r="C9" s="60" t="s">
        <v>9</v>
      </c>
      <c r="D9" s="60"/>
      <c r="E9" s="3" t="n">
        <v>7</v>
      </c>
      <c r="K9" s="52"/>
      <c r="L9" s="52"/>
      <c r="R9" s="52"/>
      <c r="S9" s="52"/>
      <c r="Y9" s="52"/>
      <c r="Z9" s="52"/>
      <c r="AB9" s="54"/>
      <c r="AC9" s="54"/>
      <c r="AD9" s="54"/>
      <c r="AE9" s="54"/>
      <c r="AF9" s="52"/>
      <c r="AG9" s="52"/>
      <c r="AH9" s="54"/>
      <c r="AI9" s="54"/>
      <c r="AJ9" s="54"/>
      <c r="AM9" s="52"/>
      <c r="AN9" s="52"/>
      <c r="AT9" s="52"/>
      <c r="AU9" s="52"/>
      <c r="BA9" s="52"/>
      <c r="BB9" s="52"/>
      <c r="BH9" s="52"/>
      <c r="BI9" s="52"/>
      <c r="BO9" s="52"/>
      <c r="BP9" s="52"/>
      <c r="BV9" s="52"/>
      <c r="BW9" s="52"/>
      <c r="CC9" s="52"/>
      <c r="CD9" s="52"/>
      <c r="CJ9" s="52"/>
      <c r="CK9" s="52"/>
      <c r="CQ9" s="52"/>
      <c r="CR9" s="52"/>
    </row>
    <row r="10" customFormat="false" ht="12.75" hidden="false" customHeight="false" outlineLevel="0" collapsed="false">
      <c r="A10" s="3" t="s">
        <v>16</v>
      </c>
      <c r="B10" s="60" t="s">
        <v>11</v>
      </c>
      <c r="C10" s="60"/>
      <c r="D10" s="60"/>
      <c r="E10" s="3" t="n">
        <v>10</v>
      </c>
      <c r="K10" s="52"/>
      <c r="L10" s="52"/>
      <c r="R10" s="52"/>
      <c r="S10" s="52"/>
      <c r="Y10" s="52"/>
      <c r="Z10" s="52"/>
      <c r="AB10" s="54"/>
      <c r="AC10" s="54"/>
      <c r="AD10" s="54"/>
      <c r="AE10" s="54"/>
      <c r="AF10" s="52"/>
      <c r="AG10" s="52"/>
      <c r="AH10" s="54"/>
      <c r="AI10" s="54"/>
      <c r="AJ10" s="54"/>
      <c r="AM10" s="52"/>
      <c r="AN10" s="52"/>
      <c r="AT10" s="52"/>
      <c r="AU10" s="52"/>
      <c r="BA10" s="52"/>
      <c r="BB10" s="52"/>
      <c r="BH10" s="52"/>
      <c r="BI10" s="52"/>
      <c r="BO10" s="52"/>
      <c r="BP10" s="52"/>
      <c r="BV10" s="52"/>
      <c r="BW10" s="52"/>
      <c r="CC10" s="52"/>
      <c r="CD10" s="52"/>
      <c r="CJ10" s="52"/>
      <c r="CK10" s="52"/>
      <c r="CQ10" s="52"/>
      <c r="CR10" s="52"/>
    </row>
    <row r="11" customFormat="false" ht="12.75" hidden="false" customHeight="false" outlineLevel="0" collapsed="false">
      <c r="A11" s="3" t="s">
        <v>18</v>
      </c>
      <c r="B11" s="60" t="s">
        <v>13</v>
      </c>
      <c r="C11" s="60"/>
      <c r="D11" s="60"/>
      <c r="E11" s="3" t="n">
        <v>10</v>
      </c>
      <c r="K11" s="52"/>
      <c r="L11" s="52"/>
      <c r="R11" s="52"/>
      <c r="S11" s="52"/>
      <c r="Y11" s="52"/>
      <c r="Z11" s="52"/>
      <c r="AB11" s="54"/>
      <c r="AC11" s="54"/>
      <c r="AD11" s="54"/>
      <c r="AE11" s="54"/>
      <c r="AF11" s="52"/>
      <c r="AG11" s="52"/>
      <c r="AH11" s="54"/>
      <c r="AI11" s="54"/>
      <c r="AJ11" s="54"/>
      <c r="AM11" s="52"/>
      <c r="AN11" s="52"/>
      <c r="AT11" s="52"/>
      <c r="AU11" s="52"/>
      <c r="BA11" s="52"/>
      <c r="BB11" s="52"/>
      <c r="BH11" s="52"/>
      <c r="BI11" s="52"/>
      <c r="BO11" s="52"/>
      <c r="BP11" s="52"/>
      <c r="BV11" s="52"/>
      <c r="BW11" s="52"/>
      <c r="CC11" s="52"/>
      <c r="CD11" s="52"/>
      <c r="CJ11" s="52"/>
      <c r="CK11" s="52"/>
      <c r="CQ11" s="52"/>
      <c r="CR11" s="52"/>
    </row>
    <row r="12" customFormat="false" ht="12.75" hidden="false" customHeight="false" outlineLevel="0" collapsed="false">
      <c r="A12" s="3" t="s">
        <v>21</v>
      </c>
      <c r="B12" s="60" t="s">
        <v>16</v>
      </c>
      <c r="C12" s="60" t="s">
        <v>18</v>
      </c>
      <c r="D12" s="60"/>
      <c r="E12" s="3" t="n">
        <v>4</v>
      </c>
      <c r="K12" s="52"/>
      <c r="L12" s="52"/>
      <c r="R12" s="52"/>
      <c r="S12" s="52"/>
      <c r="Y12" s="52"/>
      <c r="Z12" s="52"/>
      <c r="AB12" s="54"/>
      <c r="AC12" s="54"/>
      <c r="AD12" s="54"/>
      <c r="AE12" s="54"/>
      <c r="AF12" s="52"/>
      <c r="AG12" s="52"/>
      <c r="AH12" s="54"/>
      <c r="AI12" s="54"/>
      <c r="AJ12" s="54"/>
      <c r="AM12" s="52"/>
      <c r="AN12" s="52"/>
      <c r="AT12" s="52"/>
      <c r="AU12" s="52"/>
      <c r="BA12" s="52"/>
      <c r="BB12" s="52"/>
      <c r="BH12" s="52"/>
      <c r="BI12" s="52"/>
      <c r="BO12" s="52"/>
      <c r="BP12" s="52"/>
      <c r="BV12" s="52"/>
      <c r="BW12" s="52"/>
      <c r="CC12" s="52"/>
      <c r="CD12" s="52"/>
      <c r="CJ12" s="52"/>
      <c r="CK12" s="52"/>
      <c r="CQ12" s="52"/>
      <c r="CR12" s="52"/>
    </row>
    <row r="14" customFormat="false" ht="12.75" hidden="false" customHeight="false" outlineLevel="0" collapsed="false">
      <c r="A14" s="16" t="n">
        <v>0</v>
      </c>
      <c r="B14" s="17"/>
      <c r="C14" s="18" t="n">
        <f aca="false">A14+A16</f>
        <v>4</v>
      </c>
      <c r="F14" s="16" t="n">
        <f aca="false">C14</f>
        <v>4</v>
      </c>
      <c r="G14" s="17"/>
      <c r="H14" s="18" t="n">
        <f aca="false">F14+F16</f>
        <v>13</v>
      </c>
      <c r="P14" s="16" t="n">
        <f aca="false">H14</f>
        <v>13</v>
      </c>
      <c r="Q14" s="17"/>
      <c r="R14" s="18" t="n">
        <f aca="false">P14+P16</f>
        <v>24</v>
      </c>
      <c r="U14" s="16" t="n">
        <f aca="false">R14</f>
        <v>24</v>
      </c>
      <c r="V14" s="17"/>
      <c r="W14" s="18" t="n">
        <f aca="false">U14+U16</f>
        <v>34</v>
      </c>
    </row>
    <row r="15" customFormat="false" ht="12.75" hidden="false" customHeight="false" outlineLevel="0" collapsed="false">
      <c r="A15" s="19" t="s">
        <v>3</v>
      </c>
      <c r="B15" s="19"/>
      <c r="C15" s="19"/>
      <c r="D15" s="20"/>
      <c r="E15" s="21"/>
      <c r="F15" s="19" t="s">
        <v>4</v>
      </c>
      <c r="G15" s="19"/>
      <c r="H15" s="19"/>
      <c r="I15" s="20"/>
      <c r="J15" s="21"/>
      <c r="K15" s="20"/>
      <c r="L15" s="61"/>
      <c r="M15" s="21"/>
      <c r="N15" s="20"/>
      <c r="O15" s="21"/>
      <c r="P15" s="19" t="s">
        <v>11</v>
      </c>
      <c r="Q15" s="19"/>
      <c r="R15" s="19"/>
      <c r="S15" s="20"/>
      <c r="T15" s="21"/>
      <c r="U15" s="19" t="s">
        <v>16</v>
      </c>
      <c r="V15" s="19"/>
      <c r="W15" s="19"/>
      <c r="X15" s="20"/>
    </row>
    <row r="16" customFormat="false" ht="12.75" hidden="false" customHeight="false" outlineLevel="0" collapsed="false">
      <c r="A16" s="22" t="n">
        <f aca="false">VLOOKUP(A15,$A$2:$E$12,5)</f>
        <v>4</v>
      </c>
      <c r="B16" s="23" t="n">
        <f aca="false">C17-C14</f>
        <v>0</v>
      </c>
      <c r="C16" s="36"/>
      <c r="D16" s="25"/>
      <c r="F16" s="22" t="n">
        <f aca="false">VLOOKUP(F15,$A$2:$E$12,5)</f>
        <v>9</v>
      </c>
      <c r="G16" s="23" t="n">
        <f aca="false">H17-H14</f>
        <v>15</v>
      </c>
      <c r="H16" s="36"/>
      <c r="P16" s="22" t="n">
        <f aca="false">VLOOKUP(P15,$A$2:$E$12,5)</f>
        <v>11</v>
      </c>
      <c r="Q16" s="23" t="n">
        <f aca="false">R17-R14</f>
        <v>15</v>
      </c>
      <c r="R16" s="36"/>
      <c r="S16" s="56"/>
      <c r="T16" s="62"/>
      <c r="U16" s="22" t="n">
        <f aca="false">VLOOKUP(U15,$A$2:$E$12,5)</f>
        <v>10</v>
      </c>
      <c r="V16" s="23" t="n">
        <f aca="false">W17-W14</f>
        <v>15</v>
      </c>
      <c r="W16" s="36"/>
      <c r="X16" s="63"/>
    </row>
    <row r="17" customFormat="false" ht="12.75" hidden="false" customHeight="false" outlineLevel="0" collapsed="false">
      <c r="A17" s="27" t="n">
        <f aca="false">C17-A16</f>
        <v>0</v>
      </c>
      <c r="B17" s="17"/>
      <c r="C17" s="28" t="n">
        <f aca="false">MIN(F17,F23,F29)</f>
        <v>4</v>
      </c>
      <c r="D17" s="29"/>
      <c r="F17" s="27" t="n">
        <f aca="false">H17-F16</f>
        <v>19</v>
      </c>
      <c r="G17" s="17"/>
      <c r="H17" s="28" t="n">
        <f aca="false">P17</f>
        <v>28</v>
      </c>
      <c r="P17" s="27" t="n">
        <f aca="false">R17-P16</f>
        <v>28</v>
      </c>
      <c r="Q17" s="17"/>
      <c r="R17" s="64" t="n">
        <f aca="false">U17</f>
        <v>39</v>
      </c>
      <c r="U17" s="27" t="n">
        <f aca="false">W17-U16</f>
        <v>39</v>
      </c>
      <c r="V17" s="17"/>
      <c r="W17" s="28" t="n">
        <f aca="false">Z20</f>
        <v>49</v>
      </c>
      <c r="X17" s="65"/>
      <c r="Y17" s="31"/>
      <c r="Z17" s="16" t="n">
        <f aca="false">MAX(W14,W20)</f>
        <v>49</v>
      </c>
      <c r="AA17" s="17"/>
      <c r="AB17" s="18" t="n">
        <f aca="false">Z17+Z19</f>
        <v>53</v>
      </c>
    </row>
    <row r="18" customFormat="false" ht="12.75" hidden="false" customHeight="false" outlineLevel="0" collapsed="false">
      <c r="C18" s="66"/>
      <c r="D18" s="30"/>
      <c r="Z18" s="19" t="s">
        <v>21</v>
      </c>
      <c r="AA18" s="19"/>
      <c r="AB18" s="19"/>
    </row>
    <row r="19" customFormat="false" ht="12.75" hidden="false" customHeight="false" outlineLevel="0" collapsed="false">
      <c r="C19" s="30"/>
      <c r="D19" s="30"/>
      <c r="Y19" s="21"/>
      <c r="Z19" s="22" t="n">
        <f aca="false">VLOOKUP(Z18,$A$2:$E$12,5)</f>
        <v>4</v>
      </c>
      <c r="AA19" s="23" t="n">
        <f aca="false">AB20-AB17</f>
        <v>0</v>
      </c>
      <c r="AB19" s="36"/>
    </row>
    <row r="20" customFormat="false" ht="12.75" hidden="false" customHeight="false" outlineLevel="0" collapsed="false">
      <c r="C20" s="30"/>
      <c r="D20" s="30"/>
      <c r="F20" s="16" t="n">
        <f aca="false">$C$14</f>
        <v>4</v>
      </c>
      <c r="G20" s="17"/>
      <c r="H20" s="18" t="n">
        <f aca="false">F20+F22</f>
        <v>11</v>
      </c>
      <c r="K20" s="16" t="n">
        <f aca="false">H20</f>
        <v>11</v>
      </c>
      <c r="L20" s="17"/>
      <c r="M20" s="18" t="n">
        <f aca="false">K20+K22</f>
        <v>26</v>
      </c>
      <c r="P20" s="16" t="n">
        <f aca="false">MAX(M20,M26)</f>
        <v>32</v>
      </c>
      <c r="Q20" s="17"/>
      <c r="R20" s="18" t="n">
        <f aca="false">P20+P22</f>
        <v>39</v>
      </c>
      <c r="U20" s="16" t="n">
        <f aca="false">R20</f>
        <v>39</v>
      </c>
      <c r="V20" s="17"/>
      <c r="W20" s="18" t="n">
        <f aca="false">U20+U22</f>
        <v>49</v>
      </c>
      <c r="X20" s="65"/>
      <c r="Z20" s="27" t="n">
        <f aca="false">AB20-Z19</f>
        <v>49</v>
      </c>
      <c r="AA20" s="17"/>
      <c r="AB20" s="28" t="n">
        <f aca="false">AB17</f>
        <v>53</v>
      </c>
    </row>
    <row r="21" customFormat="false" ht="12.75" hidden="false" customHeight="false" outlineLevel="0" collapsed="false">
      <c r="C21" s="30"/>
      <c r="D21" s="30"/>
      <c r="E21" s="31"/>
      <c r="F21" s="19" t="s">
        <v>5</v>
      </c>
      <c r="G21" s="19"/>
      <c r="H21" s="19"/>
      <c r="I21" s="20"/>
      <c r="J21" s="21"/>
      <c r="K21" s="19" t="s">
        <v>8</v>
      </c>
      <c r="L21" s="19"/>
      <c r="M21" s="19"/>
      <c r="N21" s="20"/>
      <c r="O21" s="21"/>
      <c r="P21" s="67" t="s">
        <v>13</v>
      </c>
      <c r="Q21" s="67"/>
      <c r="R21" s="67"/>
      <c r="S21" s="61"/>
      <c r="T21" s="61"/>
      <c r="U21" s="68" t="s">
        <v>18</v>
      </c>
      <c r="V21" s="68"/>
      <c r="W21" s="68"/>
      <c r="X21" s="32"/>
    </row>
    <row r="22" customFormat="false" ht="12.75" hidden="false" customHeight="false" outlineLevel="0" collapsed="false">
      <c r="C22" s="30"/>
      <c r="F22" s="22" t="n">
        <f aca="false">VLOOKUP(F21,$A$2:$E$12,5)</f>
        <v>7</v>
      </c>
      <c r="G22" s="23" t="n">
        <f aca="false">H23-H20</f>
        <v>6</v>
      </c>
      <c r="H22" s="36"/>
      <c r="I22" s="56"/>
      <c r="K22" s="22" t="n">
        <f aca="false">VLOOKUP(K21,$A$2:$E$12,5)</f>
        <v>15</v>
      </c>
      <c r="L22" s="23" t="n">
        <f aca="false">M23-M20</f>
        <v>6</v>
      </c>
      <c r="M22" s="36"/>
      <c r="O22" s="26"/>
      <c r="P22" s="22" t="n">
        <f aca="false">VLOOKUP(P21,$A$2:$E$12,5)</f>
        <v>7</v>
      </c>
      <c r="Q22" s="23" t="n">
        <f aca="false">R23-R20</f>
        <v>0</v>
      </c>
      <c r="R22" s="36"/>
      <c r="U22" s="22" t="n">
        <f aca="false">VLOOKUP(U21,$A$2:$E$12,5)</f>
        <v>10</v>
      </c>
      <c r="V22" s="23" t="n">
        <f aca="false">W23-W20</f>
        <v>0</v>
      </c>
      <c r="W22" s="36"/>
    </row>
    <row r="23" customFormat="false" ht="12.75" hidden="false" customHeight="false" outlineLevel="0" collapsed="false">
      <c r="C23" s="30"/>
      <c r="F23" s="27" t="n">
        <f aca="false">H23-F22</f>
        <v>10</v>
      </c>
      <c r="G23" s="17"/>
      <c r="H23" s="64" t="n">
        <f aca="false">K23</f>
        <v>17</v>
      </c>
      <c r="K23" s="27" t="n">
        <f aca="false">M23-K22</f>
        <v>17</v>
      </c>
      <c r="L23" s="17"/>
      <c r="M23" s="64" t="n">
        <f aca="false">P23</f>
        <v>32</v>
      </c>
      <c r="N23" s="30"/>
      <c r="P23" s="27" t="n">
        <f aca="false">R23-P22</f>
        <v>32</v>
      </c>
      <c r="Q23" s="17"/>
      <c r="R23" s="64" t="n">
        <f aca="false">U23</f>
        <v>39</v>
      </c>
      <c r="U23" s="27" t="n">
        <f aca="false">W23-U22</f>
        <v>39</v>
      </c>
      <c r="V23" s="17"/>
      <c r="W23" s="28" t="n">
        <f aca="false">Z20</f>
        <v>49</v>
      </c>
    </row>
    <row r="24" customFormat="false" ht="12.75" hidden="false" customHeight="false" outlineLevel="0" collapsed="false">
      <c r="C24" s="30"/>
      <c r="N24" s="30"/>
    </row>
    <row r="25" customFormat="false" ht="12.75" hidden="false" customHeight="false" outlineLevel="0" collapsed="false">
      <c r="C25" s="30"/>
      <c r="N25" s="30"/>
    </row>
    <row r="26" customFormat="false" ht="12.75" hidden="false" customHeight="false" outlineLevel="0" collapsed="false">
      <c r="C26" s="30"/>
      <c r="F26" s="16" t="n">
        <f aca="false">$C$14</f>
        <v>4</v>
      </c>
      <c r="G26" s="17"/>
      <c r="H26" s="18" t="n">
        <f aca="false">F26+F28</f>
        <v>19</v>
      </c>
      <c r="K26" s="16" t="n">
        <f aca="false">H26</f>
        <v>19</v>
      </c>
      <c r="L26" s="17"/>
      <c r="M26" s="18" t="n">
        <f aca="false">K26+K28</f>
        <v>32</v>
      </c>
      <c r="N26" s="30"/>
    </row>
    <row r="27" customFormat="false" ht="12.75" hidden="false" customHeight="false" outlineLevel="0" collapsed="false">
      <c r="C27" s="30"/>
      <c r="D27" s="69"/>
      <c r="E27" s="21"/>
      <c r="F27" s="67" t="s">
        <v>2</v>
      </c>
      <c r="G27" s="67"/>
      <c r="H27" s="67"/>
      <c r="I27" s="61"/>
      <c r="J27" s="61"/>
      <c r="K27" s="68" t="s">
        <v>9</v>
      </c>
      <c r="L27" s="68"/>
      <c r="M27" s="68"/>
      <c r="N27" s="32"/>
    </row>
    <row r="28" customFormat="false" ht="12.75" hidden="false" customHeight="false" outlineLevel="0" collapsed="false">
      <c r="F28" s="22" t="n">
        <f aca="false">VLOOKUP(F27,$A$2:$E$12,5)</f>
        <v>15</v>
      </c>
      <c r="G28" s="23" t="n">
        <f aca="false">H29-H26</f>
        <v>0</v>
      </c>
      <c r="H28" s="36"/>
      <c r="K28" s="22" t="n">
        <f aca="false">VLOOKUP(K27,$A$2:$E$12,5)</f>
        <v>13</v>
      </c>
      <c r="L28" s="23" t="n">
        <f aca="false">M29-M26</f>
        <v>0</v>
      </c>
      <c r="M28" s="36"/>
    </row>
    <row r="29" customFormat="false" ht="12.75" hidden="false" customHeight="false" outlineLevel="0" collapsed="false">
      <c r="F29" s="27" t="n">
        <f aca="false">H29-F28</f>
        <v>4</v>
      </c>
      <c r="G29" s="17"/>
      <c r="H29" s="64" t="n">
        <f aca="false">K29</f>
        <v>19</v>
      </c>
      <c r="K29" s="27" t="n">
        <f aca="false">M29-K28</f>
        <v>19</v>
      </c>
      <c r="L29" s="17"/>
      <c r="M29" s="28" t="n">
        <f aca="false">P23</f>
        <v>32</v>
      </c>
    </row>
  </sheetData>
  <mergeCells count="12">
    <mergeCell ref="B1:D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AA19 V16 V22 Q22 Q16 G16 L22 L28 G28 G22 B16">
    <cfRule type="cellIs" priority="2" operator="equal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E18" activeCellId="1" sqref="Q1 E18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12.75" hidden="false" customHeight="false" outlineLevel="0" collapsed="false">
      <c r="A1" s="2" t="s">
        <v>0</v>
      </c>
      <c r="B1" s="2" t="s">
        <v>54</v>
      </c>
      <c r="C1" s="2"/>
      <c r="D1" s="2"/>
      <c r="E1" s="2" t="s">
        <v>2</v>
      </c>
    </row>
    <row r="2" customFormat="false" ht="12.75" hidden="false" customHeight="false" outlineLevel="0" collapsed="false">
      <c r="A2" s="3" t="s">
        <v>3</v>
      </c>
      <c r="B2" s="59"/>
      <c r="C2" s="59"/>
      <c r="D2" s="59"/>
      <c r="E2" s="3" t="n">
        <v>15</v>
      </c>
    </row>
    <row r="3" customFormat="false" ht="12.75" hidden="false" customHeight="false" outlineLevel="0" collapsed="false">
      <c r="A3" s="3" t="s">
        <v>4</v>
      </c>
      <c r="B3" s="60" t="s">
        <v>3</v>
      </c>
      <c r="C3" s="60"/>
      <c r="D3" s="60"/>
      <c r="E3" s="3" t="n">
        <v>6</v>
      </c>
    </row>
    <row r="4" customFormat="false" ht="12.75" hidden="false" customHeight="false" outlineLevel="0" collapsed="false">
      <c r="A4" s="3" t="s">
        <v>5</v>
      </c>
      <c r="B4" s="60" t="s">
        <v>3</v>
      </c>
      <c r="C4" s="60"/>
      <c r="D4" s="60"/>
      <c r="E4" s="3" t="n">
        <v>14</v>
      </c>
    </row>
    <row r="5" customFormat="false" ht="12.75" hidden="false" customHeight="false" outlineLevel="0" collapsed="false">
      <c r="A5" s="3" t="s">
        <v>2</v>
      </c>
      <c r="B5" s="60" t="s">
        <v>3</v>
      </c>
      <c r="C5" s="60"/>
      <c r="D5" s="60"/>
      <c r="E5" s="3" t="n">
        <v>6</v>
      </c>
    </row>
    <row r="6" customFormat="false" ht="12.75" hidden="false" customHeight="false" outlineLevel="0" collapsed="false">
      <c r="A6" s="3" t="s">
        <v>8</v>
      </c>
      <c r="B6" s="60" t="s">
        <v>5</v>
      </c>
      <c r="C6" s="60"/>
      <c r="D6" s="60"/>
      <c r="E6" s="3" t="n">
        <v>15</v>
      </c>
    </row>
    <row r="7" customFormat="false" ht="12.75" hidden="false" customHeight="false" outlineLevel="0" collapsed="false">
      <c r="A7" s="3" t="s">
        <v>9</v>
      </c>
      <c r="B7" s="60" t="s">
        <v>2</v>
      </c>
      <c r="C7" s="60"/>
      <c r="D7" s="60"/>
      <c r="E7" s="3" t="n">
        <v>14</v>
      </c>
    </row>
    <row r="8" customFormat="false" ht="12.75" hidden="false" customHeight="false" outlineLevel="0" collapsed="false">
      <c r="A8" s="3" t="s">
        <v>11</v>
      </c>
      <c r="B8" s="60" t="s">
        <v>4</v>
      </c>
      <c r="C8" s="60" t="s">
        <v>19</v>
      </c>
      <c r="D8" s="60"/>
      <c r="E8" s="3" t="n">
        <v>7</v>
      </c>
    </row>
    <row r="9" customFormat="false" ht="12.75" hidden="false" customHeight="false" outlineLevel="0" collapsed="false">
      <c r="A9" s="3" t="s">
        <v>13</v>
      </c>
      <c r="B9" s="60" t="s">
        <v>8</v>
      </c>
      <c r="C9" s="60" t="s">
        <v>9</v>
      </c>
      <c r="D9" s="60"/>
      <c r="E9" s="3" t="n">
        <v>15</v>
      </c>
    </row>
    <row r="10" customFormat="false" ht="12.75" hidden="false" customHeight="false" outlineLevel="0" collapsed="false">
      <c r="A10" s="3" t="s">
        <v>16</v>
      </c>
      <c r="B10" s="60" t="s">
        <v>11</v>
      </c>
      <c r="C10" s="60" t="s">
        <v>13</v>
      </c>
      <c r="D10" s="60"/>
      <c r="E10" s="3" t="n">
        <v>4</v>
      </c>
    </row>
    <row r="12" customFormat="false" ht="12.75" hidden="false" customHeight="false" outlineLevel="0" collapsed="false">
      <c r="A12" s="16"/>
      <c r="B12" s="17"/>
      <c r="C12" s="18"/>
      <c r="F12" s="16"/>
      <c r="G12" s="17"/>
      <c r="H12" s="18"/>
      <c r="P12" s="16"/>
      <c r="Q12" s="17"/>
      <c r="R12" s="18"/>
      <c r="U12" s="16"/>
      <c r="V12" s="17"/>
      <c r="W12" s="18"/>
    </row>
    <row r="13" customFormat="false" ht="12.75" hidden="false" customHeight="false" outlineLevel="0" collapsed="false">
      <c r="A13" s="19" t="s">
        <v>3</v>
      </c>
      <c r="B13" s="19"/>
      <c r="C13" s="19"/>
      <c r="D13" s="20"/>
      <c r="E13" s="21"/>
      <c r="F13" s="19" t="s">
        <v>4</v>
      </c>
      <c r="G13" s="19"/>
      <c r="H13" s="19"/>
      <c r="I13" s="20"/>
      <c r="J13" s="21"/>
      <c r="K13" s="20"/>
      <c r="L13" s="61"/>
      <c r="M13" s="21"/>
      <c r="N13" s="20"/>
      <c r="O13" s="21"/>
      <c r="P13" s="19" t="s">
        <v>11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VLOOKUP(A13,$A$2:$E$10,5)</f>
        <v>15</v>
      </c>
      <c r="B14" s="23"/>
      <c r="C14" s="36"/>
      <c r="D14" s="25"/>
      <c r="F14" s="22" t="n">
        <f aca="false">VLOOKUP(F13,$A$2:$E$10,5)</f>
        <v>6</v>
      </c>
      <c r="G14" s="23"/>
      <c r="H14" s="36"/>
      <c r="P14" s="22" t="n">
        <f aca="false">VLOOKUP(P13,$A$2:$E$10,5)</f>
        <v>7</v>
      </c>
      <c r="Q14" s="23"/>
      <c r="R14" s="36"/>
      <c r="S14" s="56"/>
      <c r="T14" s="26"/>
      <c r="U14" s="22" t="n">
        <f aca="false">VLOOKUP(U13,$A$2:$E$10,5)</f>
        <v>4</v>
      </c>
      <c r="V14" s="23"/>
      <c r="W14" s="36"/>
    </row>
    <row r="15" customFormat="false" ht="12.75" hidden="false" customHeight="false" outlineLevel="0" collapsed="false">
      <c r="A15" s="27"/>
      <c r="B15" s="17"/>
      <c r="C15" s="28"/>
      <c r="D15" s="29"/>
      <c r="F15" s="27"/>
      <c r="G15" s="17"/>
      <c r="H15" s="28"/>
      <c r="P15" s="27"/>
      <c r="Q15" s="17"/>
      <c r="R15" s="28"/>
      <c r="S15" s="30"/>
      <c r="U15" s="27"/>
      <c r="V15" s="17"/>
      <c r="W15" s="28"/>
    </row>
    <row r="16" customFormat="false" ht="12.75" hidden="false" customHeight="false" outlineLevel="0" collapsed="false">
      <c r="C16" s="66"/>
      <c r="D16" s="30"/>
      <c r="S16" s="30"/>
    </row>
    <row r="17" customFormat="false" ht="12.75" hidden="false" customHeight="false" outlineLevel="0" collapsed="false">
      <c r="C17" s="30"/>
      <c r="D17" s="30"/>
      <c r="S17" s="30"/>
    </row>
    <row r="18" customFormat="false" ht="12.75" hidden="false" customHeight="false" outlineLevel="0" collapsed="false">
      <c r="C18" s="30"/>
      <c r="D18" s="30"/>
      <c r="F18" s="16"/>
      <c r="G18" s="17"/>
      <c r="H18" s="18"/>
      <c r="K18" s="16"/>
      <c r="L18" s="17"/>
      <c r="M18" s="18"/>
      <c r="P18" s="16"/>
      <c r="Q18" s="17"/>
      <c r="R18" s="18"/>
      <c r="S18" s="30"/>
    </row>
    <row r="19" customFormat="false" ht="12.75" hidden="false" customHeight="false" outlineLevel="0" collapsed="false">
      <c r="C19" s="30"/>
      <c r="D19" s="30"/>
      <c r="E19" s="31"/>
      <c r="F19" s="19" t="s">
        <v>5</v>
      </c>
      <c r="G19" s="19"/>
      <c r="H19" s="19"/>
      <c r="I19" s="20"/>
      <c r="J19" s="21"/>
      <c r="K19" s="19" t="s">
        <v>8</v>
      </c>
      <c r="L19" s="19"/>
      <c r="M19" s="19"/>
      <c r="N19" s="20"/>
      <c r="O19" s="21"/>
      <c r="P19" s="19" t="s">
        <v>13</v>
      </c>
      <c r="Q19" s="19"/>
      <c r="R19" s="19"/>
      <c r="S19" s="32"/>
    </row>
    <row r="20" customFormat="false" ht="12.75" hidden="false" customHeight="false" outlineLevel="0" collapsed="false">
      <c r="C20" s="30"/>
      <c r="F20" s="22" t="n">
        <f aca="false">VLOOKUP(F19,$A$2:$E$10,5)</f>
        <v>14</v>
      </c>
      <c r="G20" s="23"/>
      <c r="H20" s="36"/>
      <c r="I20" s="56"/>
      <c r="K20" s="22" t="n">
        <f aca="false">VLOOKUP(K19,$A$2:$E$10,5)</f>
        <v>15</v>
      </c>
      <c r="L20" s="23"/>
      <c r="M20" s="36"/>
      <c r="O20" s="26"/>
      <c r="P20" s="22" t="n">
        <f aca="false">VLOOKUP(P19,$A$2:$E$10,5)</f>
        <v>15</v>
      </c>
      <c r="Q20" s="23"/>
      <c r="R20" s="36"/>
    </row>
    <row r="21" customFormat="false" ht="12.75" hidden="false" customHeight="false" outlineLevel="0" collapsed="false">
      <c r="C21" s="30"/>
      <c r="F21" s="27"/>
      <c r="G21" s="17"/>
      <c r="H21" s="28"/>
      <c r="K21" s="27"/>
      <c r="L21" s="17"/>
      <c r="M21" s="28"/>
      <c r="N21" s="30"/>
      <c r="P21" s="27"/>
      <c r="Q21" s="17"/>
      <c r="R21" s="28"/>
    </row>
    <row r="22" customFormat="false" ht="12.75" hidden="false" customHeight="false" outlineLevel="0" collapsed="false">
      <c r="C22" s="30"/>
      <c r="N22" s="30"/>
    </row>
    <row r="23" customFormat="false" ht="12.75" hidden="false" customHeight="false" outlineLevel="0" collapsed="false">
      <c r="C23" s="30"/>
      <c r="N23" s="30"/>
    </row>
    <row r="24" customFormat="false" ht="12.75" hidden="false" customHeight="false" outlineLevel="0" collapsed="false">
      <c r="C24" s="30"/>
      <c r="F24" s="16"/>
      <c r="G24" s="17"/>
      <c r="H24" s="18"/>
      <c r="K24" s="16"/>
      <c r="L24" s="17"/>
      <c r="M24" s="18"/>
      <c r="N24" s="30"/>
    </row>
    <row r="25" customFormat="false" ht="12.75" hidden="false" customHeight="false" outlineLevel="0" collapsed="false">
      <c r="C25" s="30"/>
      <c r="D25" s="69"/>
      <c r="E25" s="21"/>
      <c r="F25" s="67" t="s">
        <v>2</v>
      </c>
      <c r="G25" s="67"/>
      <c r="H25" s="67"/>
      <c r="I25" s="61"/>
      <c r="J25" s="61"/>
      <c r="K25" s="68" t="s">
        <v>9</v>
      </c>
      <c r="L25" s="68"/>
      <c r="M25" s="68"/>
      <c r="N25" s="32"/>
    </row>
    <row r="26" customFormat="false" ht="12.75" hidden="false" customHeight="false" outlineLevel="0" collapsed="false">
      <c r="F26" s="22" t="n">
        <f aca="false">VLOOKUP(F25,$A$2:$E$10,5)</f>
        <v>6</v>
      </c>
      <c r="G26" s="23"/>
      <c r="H26" s="36"/>
      <c r="K26" s="22" t="n">
        <f aca="false">VLOOKUP(K25,$A$2:$E$10,5)</f>
        <v>14</v>
      </c>
      <c r="L26" s="23"/>
      <c r="M26" s="36"/>
    </row>
    <row r="27" customFormat="false" ht="12.75" hidden="false" customHeight="false" outlineLevel="0" collapsed="false">
      <c r="F27" s="27"/>
      <c r="G27" s="17"/>
      <c r="H27" s="28"/>
      <c r="K27" s="27"/>
      <c r="L27" s="17"/>
      <c r="M27" s="28"/>
    </row>
  </sheetData>
  <mergeCells count="10">
    <mergeCell ref="B1:D1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15">
      <formula>0</formula>
    </cfRule>
  </conditionalFormatting>
  <conditionalFormatting sqref="Q20">
    <cfRule type="cellIs" priority="3" operator="equal" aboveAverage="0" equalAverage="0" bottom="0" percent="0" rank="0" text="" dxfId="16">
      <formula>0</formula>
    </cfRule>
  </conditionalFormatting>
  <conditionalFormatting sqref="Q14">
    <cfRule type="cellIs" priority="4" operator="equal" aboveAverage="0" equalAverage="0" bottom="0" percent="0" rank="0" text="" dxfId="17">
      <formula>0</formula>
    </cfRule>
  </conditionalFormatting>
  <conditionalFormatting sqref="L26">
    <cfRule type="cellIs" priority="5" operator="equal" aboveAverage="0" equalAverage="0" bottom="0" percent="0" rank="0" text="" dxfId="18">
      <formula>0</formula>
    </cfRule>
  </conditionalFormatting>
  <conditionalFormatting sqref="L20">
    <cfRule type="cellIs" priority="6" operator="equal" aboveAverage="0" equalAverage="0" bottom="0" percent="0" rank="0" text="" dxfId="19">
      <formula>0</formula>
    </cfRule>
  </conditionalFormatting>
  <conditionalFormatting sqref="G26">
    <cfRule type="cellIs" priority="7" operator="equal" aboveAverage="0" equalAverage="0" bottom="0" percent="0" rank="0" text="" dxfId="20">
      <formula>0</formula>
    </cfRule>
  </conditionalFormatting>
  <conditionalFormatting sqref="G20">
    <cfRule type="cellIs" priority="8" operator="equal" aboveAverage="0" equalAverage="0" bottom="0" percent="0" rank="0" text="" dxfId="21">
      <formula>0</formula>
    </cfRule>
  </conditionalFormatting>
  <conditionalFormatting sqref="G14">
    <cfRule type="cellIs" priority="9" operator="equal" aboveAverage="0" equalAverage="0" bottom="0" percent="0" rank="0" text="" dxfId="22">
      <formula>0</formula>
    </cfRule>
  </conditionalFormatting>
  <conditionalFormatting sqref="B14">
    <cfRule type="cellIs" priority="10" operator="equal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2024-12-02T08:53:02Z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