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SP" sheetId="1" state="visible" r:id="rId2"/>
    <sheet name="Netzplan" sheetId="2" state="visible" r:id="rId3"/>
    <sheet name="Gant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<sst xmlns="http://schemas.openxmlformats.org/spreadsheetml/2006/main" count="282" uniqueCount="60">
  <si>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</si>
  <si>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</si>
  <si>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</si>
  <si>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</si>
  <si>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</si>
  <si>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</si>
  <si>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</si>
  <si>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</si>
  <si>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</si>
  <si>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</si>
  <si>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</si>
  <si>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</si>
  <si>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</si>
  <si>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</si>
  <si>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</si>
  <si>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</si>
  <si>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</si>
  <si>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</si>
  <si>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</si>
  <si>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</si>
  <si>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</si>
  <si>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</si>
  <si>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</si>
  <si>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</si>
  <si>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</si>
  <si>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</si>
  <si>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</si>
  <si>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</si>
  <si>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</si>
  <si>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</si>
  <si>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</si>
  <si>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</si>
  <si>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</si>
  <si>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</si>
  <si>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</si>
  <si>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</si>
  <si>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</si>
  <si>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</si>
  <si>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</si>
  <si>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</si>
  <si>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</si>
  <si>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</si>
  <si>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</si>
  <si>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1.3.2</t>
  </si>
  <si>
    <t xml:space="preserve">1.3.3</t>
  </si>
  <si>
    <t xml:space="preserve">Onlinestellung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</si>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</sst>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  <numFmt numFmtId="170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CCCCFF"/>
      </patternFill>
    </fill>
    <fill>
      <patternFill patternType="solid">
        <fgColor rgb="FFE8E8E8"/>
        <bgColor rgb="FFEEEEE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4" xfId="0" applyFont="false" applyBorder="true" applyAlignment="true" applyProtection="false">
      <alignment horizontal="general" vertical="bottom" textRotation="7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ritischerPfad" xfId="20"/>
    <cellStyle name="Wochenende" xfId="21"/>
  </cellStyles>
  <dxfs count="2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6666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145000" y="325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884520</xdr:colOff>
      <xdr:row>2</xdr:row>
      <xdr:rowOff>154440</xdr:rowOff>
    </xdr:from>
    <xdr:to>
      <xdr:col>11</xdr:col>
      <xdr:colOff>901080</xdr:colOff>
      <xdr:row>2</xdr:row>
      <xdr:rowOff>154440</xdr:rowOff>
    </xdr:to>
    <xdr:sp>
      <xdr:nvSpPr>
        <xdr:cNvPr id="1" name=""/>
        <xdr:cNvSpPr/>
      </xdr:nvSpPr>
      <xdr:spPr>
        <a:xfrm flipH="1">
          <a:off x="5414760" y="479520"/>
          <a:ext cx="546084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43744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3852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16084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088280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3852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3852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3852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3852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16084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16084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16084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16084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160840" y="307224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160840" y="35604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160840" y="40474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160840" y="45349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160840" y="5023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0883160" y="20973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088316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0883160" y="11217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9000</xdr:colOff>
      <xdr:row>2</xdr:row>
      <xdr:rowOff>152280</xdr:rowOff>
    </xdr:from>
    <xdr:to>
      <xdr:col>16</xdr:col>
      <xdr:colOff>3240</xdr:colOff>
      <xdr:row>2</xdr:row>
      <xdr:rowOff>158400</xdr:rowOff>
    </xdr:to>
    <xdr:sp>
      <xdr:nvSpPr>
        <xdr:cNvPr id="22" name=""/>
        <xdr:cNvSpPr/>
      </xdr:nvSpPr>
      <xdr:spPr>
        <a:xfrm flipV="1">
          <a:off x="9568440" y="477000"/>
          <a:ext cx="53532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265680</xdr:colOff>
      <xdr:row>2</xdr:row>
      <xdr:rowOff>158400</xdr:rowOff>
    </xdr:from>
    <xdr:to>
      <xdr:col>20</xdr:col>
      <xdr:colOff>266040</xdr:colOff>
      <xdr:row>3</xdr:row>
      <xdr:rowOff>1440</xdr:rowOff>
    </xdr:to>
    <xdr:sp>
      <xdr:nvSpPr>
        <xdr:cNvPr id="23" name=""/>
        <xdr:cNvSpPr/>
      </xdr:nvSpPr>
      <xdr:spPr>
        <a:xfrm flipV="1">
          <a:off x="10907280" y="483120"/>
          <a:ext cx="54108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253440</xdr:colOff>
      <xdr:row>3</xdr:row>
      <xdr:rowOff>15120</xdr:rowOff>
    </xdr:from>
    <xdr:to>
      <xdr:col>15</xdr:col>
      <xdr:colOff>1080</xdr:colOff>
      <xdr:row>15</xdr:row>
      <xdr:rowOff>15120</xdr:rowOff>
    </xdr:to>
    <xdr:sp>
      <xdr:nvSpPr>
        <xdr:cNvPr id="24" name=""/>
        <xdr:cNvSpPr/>
      </xdr:nvSpPr>
      <xdr:spPr>
        <a:xfrm>
          <a:off x="9813240" y="502200"/>
          <a:ext cx="1800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9000</xdr:colOff>
      <xdr:row>14</xdr:row>
      <xdr:rowOff>158400</xdr:rowOff>
    </xdr:from>
    <xdr:to>
      <xdr:col>15</xdr:col>
      <xdr:colOff>261360</xdr:colOff>
      <xdr:row>14</xdr:row>
      <xdr:rowOff>158400</xdr:rowOff>
    </xdr:to>
    <xdr:sp>
      <xdr:nvSpPr>
        <xdr:cNvPr id="25" name=""/>
        <xdr:cNvSpPr/>
      </xdr:nvSpPr>
      <xdr:spPr>
        <a:xfrm flipH="1">
          <a:off x="9838800" y="243396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2880</xdr:colOff>
      <xdr:row>2</xdr:row>
      <xdr:rowOff>152280</xdr:rowOff>
    </xdr:from>
    <xdr:to>
      <xdr:col>30</xdr:col>
      <xdr:colOff>242640</xdr:colOff>
      <xdr:row>2</xdr:row>
      <xdr:rowOff>157680</xdr:rowOff>
    </xdr:to>
    <xdr:sp>
      <xdr:nvSpPr>
        <xdr:cNvPr id="26" name=""/>
        <xdr:cNvSpPr/>
      </xdr:nvSpPr>
      <xdr:spPr>
        <a:xfrm>
          <a:off x="12267360" y="477000"/>
          <a:ext cx="18630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265320</xdr:colOff>
      <xdr:row>14</xdr:row>
      <xdr:rowOff>159120</xdr:rowOff>
    </xdr:from>
    <xdr:to>
      <xdr:col>20</xdr:col>
      <xdr:colOff>265680</xdr:colOff>
      <xdr:row>15</xdr:row>
      <xdr:rowOff>1440</xdr:rowOff>
    </xdr:to>
    <xdr:sp>
      <xdr:nvSpPr>
        <xdr:cNvPr id="27" name=""/>
        <xdr:cNvSpPr/>
      </xdr:nvSpPr>
      <xdr:spPr>
        <a:xfrm flipH="1">
          <a:off x="10906920" y="2434680"/>
          <a:ext cx="5410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265320</xdr:colOff>
      <xdr:row>14</xdr:row>
      <xdr:rowOff>159120</xdr:rowOff>
    </xdr:from>
    <xdr:to>
      <xdr:col>25</xdr:col>
      <xdr:colOff>259920</xdr:colOff>
      <xdr:row>15</xdr:row>
      <xdr:rowOff>1440</xdr:rowOff>
    </xdr:to>
    <xdr:sp>
      <xdr:nvSpPr>
        <xdr:cNvPr id="28" name=""/>
        <xdr:cNvSpPr/>
      </xdr:nvSpPr>
      <xdr:spPr>
        <a:xfrm flipV="1">
          <a:off x="12259440" y="2434680"/>
          <a:ext cx="53532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256320</xdr:colOff>
      <xdr:row>2</xdr:row>
      <xdr:rowOff>156240</xdr:rowOff>
    </xdr:from>
    <xdr:to>
      <xdr:col>19</xdr:col>
      <xdr:colOff>256320</xdr:colOff>
      <xdr:row>9</xdr:row>
      <xdr:rowOff>720</xdr:rowOff>
    </xdr:to>
    <xdr:sp>
      <xdr:nvSpPr>
        <xdr:cNvPr id="29" name=""/>
        <xdr:cNvSpPr/>
      </xdr:nvSpPr>
      <xdr:spPr>
        <a:xfrm>
          <a:off x="11168640" y="48096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250920</xdr:colOff>
      <xdr:row>8</xdr:row>
      <xdr:rowOff>153360</xdr:rowOff>
    </xdr:from>
    <xdr:to>
      <xdr:col>20</xdr:col>
      <xdr:colOff>255960</xdr:colOff>
      <xdr:row>8</xdr:row>
      <xdr:rowOff>157320</xdr:rowOff>
    </xdr:to>
    <xdr:sp>
      <xdr:nvSpPr>
        <xdr:cNvPr id="30" name=""/>
        <xdr:cNvSpPr/>
      </xdr:nvSpPr>
      <xdr:spPr>
        <a:xfrm flipH="1" flipV="1">
          <a:off x="11162880" y="1453320"/>
          <a:ext cx="27540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257400</xdr:colOff>
      <xdr:row>8</xdr:row>
      <xdr:rowOff>155520</xdr:rowOff>
    </xdr:from>
    <xdr:to>
      <xdr:col>26</xdr:col>
      <xdr:colOff>11880</xdr:colOff>
      <xdr:row>8</xdr:row>
      <xdr:rowOff>162720</xdr:rowOff>
    </xdr:to>
    <xdr:sp>
      <xdr:nvSpPr>
        <xdr:cNvPr id="31" name=""/>
        <xdr:cNvSpPr/>
      </xdr:nvSpPr>
      <xdr:spPr>
        <a:xfrm>
          <a:off x="12251880" y="1455840"/>
          <a:ext cx="5659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261000</xdr:colOff>
      <xdr:row>2</xdr:row>
      <xdr:rowOff>155160</xdr:rowOff>
    </xdr:from>
    <xdr:to>
      <xdr:col>36</xdr:col>
      <xdr:colOff>9720</xdr:colOff>
      <xdr:row>2</xdr:row>
      <xdr:rowOff>155160</xdr:rowOff>
    </xdr:to>
    <xdr:sp>
      <xdr:nvSpPr>
        <xdr:cNvPr id="32" name=""/>
        <xdr:cNvSpPr/>
      </xdr:nvSpPr>
      <xdr:spPr>
        <a:xfrm>
          <a:off x="14960520" y="480240"/>
          <a:ext cx="5601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261720</xdr:colOff>
      <xdr:row>11</xdr:row>
      <xdr:rowOff>138600</xdr:rowOff>
    </xdr:from>
    <xdr:to>
      <xdr:col>25</xdr:col>
      <xdr:colOff>1440</xdr:colOff>
      <xdr:row>14</xdr:row>
      <xdr:rowOff>156600</xdr:rowOff>
    </xdr:to>
    <xdr:sp>
      <xdr:nvSpPr>
        <xdr:cNvPr id="33" name=""/>
        <xdr:cNvSpPr/>
      </xdr:nvSpPr>
      <xdr:spPr>
        <a:xfrm flipH="1">
          <a:off x="12526560" y="1926720"/>
          <a:ext cx="1008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262080</xdr:colOff>
      <xdr:row>11</xdr:row>
      <xdr:rowOff>153720</xdr:rowOff>
    </xdr:from>
    <xdr:to>
      <xdr:col>29</xdr:col>
      <xdr:colOff>254880</xdr:colOff>
      <xdr:row>11</xdr:row>
      <xdr:rowOff>158400</xdr:rowOff>
    </xdr:to>
    <xdr:sp>
      <xdr:nvSpPr>
        <xdr:cNvPr id="34" name=""/>
        <xdr:cNvSpPr/>
      </xdr:nvSpPr>
      <xdr:spPr>
        <a:xfrm flipH="1" flipV="1">
          <a:off x="12526560" y="1941480"/>
          <a:ext cx="134532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261000</xdr:colOff>
      <xdr:row>2</xdr:row>
      <xdr:rowOff>144720</xdr:rowOff>
    </xdr:from>
    <xdr:to>
      <xdr:col>29</xdr:col>
      <xdr:colOff>262080</xdr:colOff>
      <xdr:row>12</xdr:row>
      <xdr:rowOff>23760</xdr:rowOff>
    </xdr:to>
    <xdr:sp>
      <xdr:nvSpPr>
        <xdr:cNvPr id="35" name=""/>
        <xdr:cNvSpPr/>
      </xdr:nvSpPr>
      <xdr:spPr>
        <a:xfrm flipH="1">
          <a:off x="13878000" y="46944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1080</xdr:colOff>
      <xdr:row>9</xdr:row>
      <xdr:rowOff>0</xdr:rowOff>
    </xdr:from>
    <xdr:to>
      <xdr:col>30</xdr:col>
      <xdr:colOff>8640</xdr:colOff>
      <xdr:row>9</xdr:row>
      <xdr:rowOff>0</xdr:rowOff>
    </xdr:to>
    <xdr:sp>
      <xdr:nvSpPr>
        <xdr:cNvPr id="36" name=""/>
        <xdr:cNvSpPr/>
      </xdr:nvSpPr>
      <xdr:spPr>
        <a:xfrm>
          <a:off x="13618440" y="1463040"/>
          <a:ext cx="27828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9360</xdr:colOff>
      <xdr:row>2</xdr:row>
      <xdr:rowOff>153360</xdr:rowOff>
    </xdr:from>
    <xdr:to>
      <xdr:col>41</xdr:col>
      <xdr:colOff>28080</xdr:colOff>
      <xdr:row>2</xdr:row>
      <xdr:rowOff>153360</xdr:rowOff>
    </xdr:to>
    <xdr:sp>
      <xdr:nvSpPr>
        <xdr:cNvPr id="37" name=""/>
        <xdr:cNvSpPr/>
      </xdr:nvSpPr>
      <xdr:spPr>
        <a:xfrm>
          <a:off x="16331760" y="478440"/>
          <a:ext cx="55980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720</xdr:colOff>
      <xdr:row>2</xdr:row>
      <xdr:rowOff>153000</xdr:rowOff>
    </xdr:from>
    <xdr:to>
      <xdr:col>46</xdr:col>
      <xdr:colOff>15840</xdr:colOff>
      <xdr:row>2</xdr:row>
      <xdr:rowOff>156600</xdr:rowOff>
    </xdr:to>
    <xdr:sp>
      <xdr:nvSpPr>
        <xdr:cNvPr id="38" name=""/>
        <xdr:cNvSpPr/>
      </xdr:nvSpPr>
      <xdr:spPr>
        <a:xfrm>
          <a:off x="17675280" y="478080"/>
          <a:ext cx="55620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19440</xdr:colOff>
      <xdr:row>2</xdr:row>
      <xdr:rowOff>158400</xdr:rowOff>
    </xdr:from>
    <xdr:to>
      <xdr:col>51</xdr:col>
      <xdr:colOff>7560</xdr:colOff>
      <xdr:row>3</xdr:row>
      <xdr:rowOff>1440</xdr:rowOff>
    </xdr:to>
    <xdr:sp>
      <xdr:nvSpPr>
        <xdr:cNvPr id="39" name=""/>
        <xdr:cNvSpPr/>
      </xdr:nvSpPr>
      <xdr:spPr>
        <a:xfrm flipV="1">
          <a:off x="19046880" y="483120"/>
          <a:ext cx="5292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249840</xdr:colOff>
      <xdr:row>2</xdr:row>
      <xdr:rowOff>153720</xdr:rowOff>
    </xdr:from>
    <xdr:to>
      <xdr:col>56</xdr:col>
      <xdr:colOff>19440</xdr:colOff>
      <xdr:row>2</xdr:row>
      <xdr:rowOff>154800</xdr:rowOff>
    </xdr:to>
    <xdr:sp>
      <xdr:nvSpPr>
        <xdr:cNvPr id="40" name=""/>
        <xdr:cNvSpPr/>
      </xdr:nvSpPr>
      <xdr:spPr>
        <a:xfrm>
          <a:off x="20359440" y="478440"/>
          <a:ext cx="58104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250560</xdr:colOff>
      <xdr:row>2</xdr:row>
      <xdr:rowOff>154800</xdr:rowOff>
    </xdr:from>
    <xdr:to>
      <xdr:col>60</xdr:col>
      <xdr:colOff>261000</xdr:colOff>
      <xdr:row>3</xdr:row>
      <xdr:rowOff>1440</xdr:rowOff>
    </xdr:to>
    <xdr:sp>
      <xdr:nvSpPr>
        <xdr:cNvPr id="41" name=""/>
        <xdr:cNvSpPr/>
      </xdr:nvSpPr>
      <xdr:spPr>
        <a:xfrm flipV="1">
          <a:off x="21712680" y="479520"/>
          <a:ext cx="55152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63</xdr:col>
      <xdr:colOff>270000</xdr:colOff>
      <xdr:row>2</xdr:row>
      <xdr:rowOff>154800</xdr:rowOff>
    </xdr:from>
    <xdr:to>
      <xdr:col>65</xdr:col>
      <xdr:colOff>270360</xdr:colOff>
      <xdr:row>3</xdr:row>
      <xdr:rowOff>1440</xdr:rowOff>
    </xdr:to>
    <xdr:sp>
      <xdr:nvSpPr>
        <xdr:cNvPr id="42" name=""/>
        <xdr:cNvSpPr/>
      </xdr:nvSpPr>
      <xdr:spPr>
        <a:xfrm flipV="1">
          <a:off x="23084640" y="479520"/>
          <a:ext cx="54144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261000</xdr:colOff>
      <xdr:row>3</xdr:row>
      <xdr:rowOff>1800</xdr:rowOff>
    </xdr:from>
    <xdr:to>
      <xdr:col>64</xdr:col>
      <xdr:colOff>267120</xdr:colOff>
      <xdr:row>15</xdr:row>
      <xdr:rowOff>1440</xdr:rowOff>
    </xdr:to>
    <xdr:sp>
      <xdr:nvSpPr>
        <xdr:cNvPr id="43" name=""/>
        <xdr:cNvSpPr/>
      </xdr:nvSpPr>
      <xdr:spPr>
        <a:xfrm>
          <a:off x="23346000" y="48924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7200</xdr:colOff>
      <xdr:row>2</xdr:row>
      <xdr:rowOff>158400</xdr:rowOff>
    </xdr:from>
    <xdr:to>
      <xdr:col>19</xdr:col>
      <xdr:colOff>259200</xdr:colOff>
      <xdr:row>3</xdr:row>
      <xdr:rowOff>2160</xdr:rowOff>
    </xdr:to>
    <xdr:sp>
      <xdr:nvSpPr>
        <xdr:cNvPr id="44" name=""/>
        <xdr:cNvSpPr/>
      </xdr:nvSpPr>
      <xdr:spPr>
        <a:xfrm flipV="1">
          <a:off x="10919520" y="48312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266400</xdr:colOff>
      <xdr:row>14</xdr:row>
      <xdr:rowOff>159480</xdr:rowOff>
    </xdr:from>
    <xdr:to>
      <xdr:col>64</xdr:col>
      <xdr:colOff>252000</xdr:colOff>
      <xdr:row>15</xdr:row>
      <xdr:rowOff>2880</xdr:rowOff>
    </xdr:to>
    <xdr:sp>
      <xdr:nvSpPr>
        <xdr:cNvPr id="45" name=""/>
        <xdr:cNvSpPr/>
      </xdr:nvSpPr>
      <xdr:spPr>
        <a:xfrm>
          <a:off x="13613040" y="243468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C1" colorId="64" zoomScale="140" zoomScaleNormal="140" zoomScalePageLayoutView="100" workbookViewId="0">
      <selection pane="topLeft" activeCell="D2" activeCellId="0" sqref="D2"/>
    </sheetView>
  </sheetViews>
  <sheetFormatPr defaultColWidth="12.875" defaultRowHeight="12.8" zeroHeight="false" outlineLevelRow="0" outlineLevelCol="0"/>
  <cols>
    <col collapsed="false" customWidth="tru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17</v>
      </c>
      <c r="M12" s="5" t="s">
        <v>11</v>
      </c>
    </row>
    <row r="14" customFormat="false" ht="12.8" hidden="false" customHeight="false" outlineLevel="0" collapsed="false">
      <c r="F14" s="4" t="s">
        <v>23</v>
      </c>
      <c r="G14" s="4"/>
      <c r="I14" s="4" t="s">
        <v>24</v>
      </c>
      <c r="J14" s="4"/>
      <c r="L14" s="4" t="s">
        <v>25</v>
      </c>
      <c r="M14" s="4"/>
    </row>
    <row r="15" customFormat="false" ht="12.8" hidden="false" customHeight="false" outlineLevel="0" collapsed="false">
      <c r="F15" s="5" t="s">
        <v>26</v>
      </c>
      <c r="G15" s="5" t="s">
        <v>7</v>
      </c>
      <c r="I15" s="5" t="s">
        <v>27</v>
      </c>
      <c r="J15" s="5" t="s">
        <v>9</v>
      </c>
      <c r="L15" s="7" t="s">
        <v>17</v>
      </c>
      <c r="M15" s="5" t="s">
        <v>11</v>
      </c>
    </row>
    <row r="17" customFormat="false" ht="12.8" hidden="false" customHeight="false" outlineLevel="0" collapsed="false">
      <c r="F17" s="4" t="s">
        <v>28</v>
      </c>
      <c r="G17" s="4"/>
      <c r="I17" s="4" t="s">
        <v>29</v>
      </c>
      <c r="J17" s="4"/>
    </row>
    <row r="18" customFormat="false" ht="12.8" hidden="false" customHeight="false" outlineLevel="0" collapsed="false">
      <c r="F18" s="5" t="s">
        <v>30</v>
      </c>
      <c r="G18" s="5" t="s">
        <v>7</v>
      </c>
      <c r="I18" s="5" t="s">
        <v>31</v>
      </c>
      <c r="J18" s="5" t="s">
        <v>9</v>
      </c>
    </row>
    <row r="20" customFormat="false" ht="12.8" hidden="false" customHeight="false" outlineLevel="0" collapsed="false">
      <c r="I20" s="4" t="s">
        <v>32</v>
      </c>
      <c r="J20" s="4"/>
    </row>
    <row r="21" customFormat="false" ht="12.8" hidden="false" customHeight="false" outlineLevel="0" collapsed="false">
      <c r="I21" s="5" t="s">
        <v>33</v>
      </c>
      <c r="J21" s="5" t="s">
        <v>9</v>
      </c>
    </row>
    <row r="23" customFormat="false" ht="12.8" hidden="false" customHeight="false" outlineLevel="0" collapsed="false">
      <c r="I23" s="4" t="s">
        <v>34</v>
      </c>
      <c r="J23" s="4"/>
    </row>
    <row r="24" customFormat="false" ht="12.8" hidden="false" customHeight="false" outlineLevel="0" collapsed="false">
      <c r="I24" s="5" t="s">
        <v>35</v>
      </c>
      <c r="J24" s="5" t="s">
        <v>9</v>
      </c>
    </row>
    <row r="25" customFormat="false" ht="12.8" hidden="false" customHeight="false" outlineLevel="0" collapsed="false">
      <c r="A25" s="8" t="s">
        <v>36</v>
      </c>
      <c r="B25" s="9" t="s">
        <v>37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38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39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26</v>
      </c>
      <c r="B29" s="15" t="s">
        <v>23</v>
      </c>
      <c r="C29" s="15"/>
      <c r="D29" s="15"/>
      <c r="E29" s="16"/>
      <c r="F29" s="16"/>
      <c r="I29" s="4" t="s">
        <v>40</v>
      </c>
      <c r="J29" s="4"/>
    </row>
    <row r="30" customFormat="false" ht="12.8" hidden="false" customHeight="false" outlineLevel="0" collapsed="false">
      <c r="A30" s="14" t="s">
        <v>30</v>
      </c>
      <c r="B30" s="15" t="s">
        <v>28</v>
      </c>
      <c r="C30" s="15"/>
      <c r="D30" s="15"/>
      <c r="E30" s="15"/>
      <c r="F30" s="15"/>
      <c r="I30" s="5" t="s">
        <v>41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27</v>
      </c>
      <c r="B32" s="15" t="s">
        <v>24</v>
      </c>
      <c r="C32" s="15"/>
      <c r="D32" s="15"/>
      <c r="E32" s="15"/>
      <c r="F32" s="15"/>
      <c r="I32" s="4" t="s">
        <v>40</v>
      </c>
      <c r="J32" s="4"/>
    </row>
    <row r="33" customFormat="false" ht="12.8" hidden="false" customHeight="false" outlineLevel="0" collapsed="false">
      <c r="A33" s="14" t="s">
        <v>31</v>
      </c>
      <c r="B33" s="15" t="s">
        <v>29</v>
      </c>
      <c r="C33" s="15"/>
      <c r="D33" s="15"/>
      <c r="E33" s="15"/>
      <c r="F33" s="15"/>
      <c r="I33" s="5" t="s">
        <v>42</v>
      </c>
      <c r="J33" s="5" t="s">
        <v>9</v>
      </c>
    </row>
    <row r="34" customFormat="false" ht="12.8" hidden="false" customHeight="false" outlineLevel="0" collapsed="false">
      <c r="A34" s="14" t="s">
        <v>31</v>
      </c>
      <c r="B34" s="15" t="s">
        <v>32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35</v>
      </c>
      <c r="B35" s="15" t="s">
        <v>34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43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39</v>
      </c>
      <c r="B38" s="15" t="s">
        <v>38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44</v>
      </c>
      <c r="B39" s="15" t="s">
        <v>25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41</v>
      </c>
      <c r="B40" s="15" t="s">
        <v>40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42</v>
      </c>
      <c r="B41" s="18" t="s">
        <v>45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J17" activeCellId="0" sqref="J17"/>
    </sheetView>
  </sheetViews>
  <sheetFormatPr defaultColWidth="11.625" defaultRowHeight="12.8" zeroHeight="false" outlineLevelRow="0" outlineLevelCol="1"/>
  <cols>
    <col collapsed="false" customWidth="true" hidden="false" outlineLevel="0" max="5" min="5" style="3" width="16.12"/>
    <col collapsed="false" customWidth="true" hidden="false" outlineLevel="0" max="6" min="6" style="3" width="11.52"/>
    <col collapsed="false" customWidth="true" hidden="false" outlineLevel="1" max="8" min="7" style="3" width="11.52"/>
    <col collapsed="false" customWidth="true" hidden="false" outlineLevel="1" max="9" min="9" style="20" width="11.52"/>
    <col collapsed="false" customWidth="true" hidden="false" outlineLevel="0" max="10" min="10" style="3" width="11.52"/>
    <col collapsed="false" customWidth="true" hidden="false" outlineLevel="0" max="107" min="11" style="0" width="3.83"/>
  </cols>
  <sheetData>
    <row r="1" customFormat="false" ht="12.8" hidden="false" customHeight="false" outlineLevel="0" collapsed="false">
      <c r="A1" s="8" t="s">
        <v>36</v>
      </c>
      <c r="B1" s="9" t="s">
        <v>37</v>
      </c>
      <c r="C1" s="9"/>
      <c r="D1" s="9"/>
      <c r="E1" s="21" t="s">
        <v>46</v>
      </c>
      <c r="F1" s="21" t="s">
        <v>47</v>
      </c>
      <c r="G1" s="21" t="s">
        <v>48</v>
      </c>
      <c r="H1" s="21" t="s">
        <v>49</v>
      </c>
      <c r="I1" s="22" t="s">
        <v>50</v>
      </c>
      <c r="J1" s="21" t="s">
        <v>51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3"/>
      <c r="F2" s="24" t="s">
        <v>52</v>
      </c>
      <c r="G2" s="25" t="n">
        <v>5</v>
      </c>
      <c r="H2" s="24" t="s">
        <v>53</v>
      </c>
      <c r="I2" s="26" t="n">
        <v>1</v>
      </c>
      <c r="J2" s="25" t="n">
        <f aca="false">ROUND(G2/(H2*I2),0)</f>
        <v>5</v>
      </c>
      <c r="L2" s="27" t="n">
        <v>0</v>
      </c>
      <c r="M2" s="28"/>
      <c r="N2" s="27" t="n">
        <f aca="false">L2+L4</f>
        <v>5</v>
      </c>
      <c r="Q2" s="27" t="n">
        <f aca="false">N2</f>
        <v>5</v>
      </c>
      <c r="R2" s="28"/>
      <c r="S2" s="27" t="n">
        <f aca="false">Q2+Q4</f>
        <v>6</v>
      </c>
      <c r="V2" s="27" t="n">
        <f aca="false">S2</f>
        <v>6</v>
      </c>
      <c r="W2" s="28"/>
      <c r="X2" s="27" t="n">
        <f aca="false">V2+V4</f>
        <v>10</v>
      </c>
      <c r="AF2" s="27" t="n">
        <f aca="false">MAX(X2,AC8,X14)</f>
        <v>13</v>
      </c>
      <c r="AG2" s="28"/>
      <c r="AH2" s="27" t="n">
        <f aca="false">AF2+AF4</f>
        <v>15</v>
      </c>
      <c r="AK2" s="27" t="n">
        <f aca="false">AH2</f>
        <v>15</v>
      </c>
      <c r="AL2" s="28"/>
      <c r="AM2" s="27" t="n">
        <f aca="false">AK2+AK4</f>
        <v>17</v>
      </c>
      <c r="AP2" s="27" t="n">
        <f aca="false">AM2</f>
        <v>17</v>
      </c>
      <c r="AQ2" s="28"/>
      <c r="AR2" s="27" t="n">
        <f aca="false">AP2+AP4</f>
        <v>19</v>
      </c>
      <c r="AU2" s="27" t="n">
        <f aca="false">AR2</f>
        <v>19</v>
      </c>
      <c r="AV2" s="28"/>
      <c r="AW2" s="27" t="n">
        <f aca="false">AU2+AU4</f>
        <v>22</v>
      </c>
      <c r="AZ2" s="27" t="n">
        <f aca="false">AW2</f>
        <v>22</v>
      </c>
      <c r="BA2" s="28"/>
      <c r="BB2" s="27" t="n">
        <f aca="false">AZ2+AZ4</f>
        <v>25</v>
      </c>
      <c r="BE2" s="27" t="n">
        <f aca="false">BB2</f>
        <v>25</v>
      </c>
      <c r="BF2" s="28"/>
      <c r="BG2" s="27" t="n">
        <f aca="false">BE2+BE4</f>
        <v>26</v>
      </c>
      <c r="BJ2" s="27" t="n">
        <f aca="false">BG2</f>
        <v>26</v>
      </c>
      <c r="BK2" s="28"/>
      <c r="BL2" s="27" t="n">
        <f aca="false">BJ2+BJ4</f>
        <v>29</v>
      </c>
      <c r="BO2" s="27" t="n">
        <f aca="false">MAX(BL2,AC14)</f>
        <v>34</v>
      </c>
      <c r="BP2" s="28"/>
      <c r="BQ2" s="27" t="n">
        <f aca="false">BO2+BO4</f>
        <v>35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9" t="s">
        <v>16</v>
      </c>
      <c r="F3" s="29" t="s">
        <v>54</v>
      </c>
      <c r="G3" s="30" t="n">
        <v>1</v>
      </c>
      <c r="H3" s="29" t="s">
        <v>53</v>
      </c>
      <c r="I3" s="31" t="n">
        <v>1</v>
      </c>
      <c r="J3" s="30" t="n">
        <f aca="false">ROUND(G3/(H3*I3),0)</f>
        <v>1</v>
      </c>
      <c r="L3" s="32" t="s">
        <v>16</v>
      </c>
      <c r="M3" s="32"/>
      <c r="N3" s="32"/>
      <c r="Q3" s="32" t="s">
        <v>15</v>
      </c>
      <c r="R3" s="32"/>
      <c r="S3" s="32"/>
      <c r="V3" s="32" t="s">
        <v>21</v>
      </c>
      <c r="W3" s="32"/>
      <c r="X3" s="32"/>
      <c r="AF3" s="32" t="s">
        <v>31</v>
      </c>
      <c r="AG3" s="32"/>
      <c r="AH3" s="32"/>
      <c r="AK3" s="32" t="s">
        <v>33</v>
      </c>
      <c r="AL3" s="32"/>
      <c r="AM3" s="32"/>
      <c r="AP3" s="32" t="s">
        <v>35</v>
      </c>
      <c r="AQ3" s="32"/>
      <c r="AR3" s="32"/>
      <c r="AU3" s="32" t="s">
        <v>43</v>
      </c>
      <c r="AV3" s="32"/>
      <c r="AW3" s="32"/>
      <c r="AZ3" s="32" t="s">
        <v>39</v>
      </c>
      <c r="BA3" s="32"/>
      <c r="BB3" s="32"/>
      <c r="BE3" s="32" t="s">
        <v>44</v>
      </c>
      <c r="BF3" s="32"/>
      <c r="BG3" s="32"/>
      <c r="BJ3" s="32" t="s">
        <v>41</v>
      </c>
      <c r="BK3" s="32"/>
      <c r="BL3" s="32"/>
      <c r="BO3" s="32" t="s">
        <v>42</v>
      </c>
      <c r="BP3" s="32"/>
      <c r="BQ3" s="32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9" t="s">
        <v>15</v>
      </c>
      <c r="F4" s="29" t="s">
        <v>31</v>
      </c>
      <c r="G4" s="30" t="n">
        <v>4</v>
      </c>
      <c r="H4" s="29" t="s">
        <v>53</v>
      </c>
      <c r="I4" s="31" t="n">
        <v>1</v>
      </c>
      <c r="J4" s="30" t="n">
        <f aca="false">ROUND(G4/(H4*I4),0)</f>
        <v>4</v>
      </c>
      <c r="L4" s="33" t="n">
        <f aca="false">J2</f>
        <v>5</v>
      </c>
      <c r="M4" s="34" t="n">
        <f aca="false">N5-N2</f>
        <v>0</v>
      </c>
      <c r="N4" s="33" t="n">
        <f aca="false">MIN(Q2,Q14)-N2</f>
        <v>0</v>
      </c>
      <c r="Q4" s="33" t="n">
        <f aca="false">J3</f>
        <v>1</v>
      </c>
      <c r="R4" s="34" t="n">
        <f aca="false">S5-S2</f>
        <v>5</v>
      </c>
      <c r="S4" s="33" t="n">
        <f aca="false">MIN(V2,V8)-S2</f>
        <v>0</v>
      </c>
      <c r="V4" s="33" t="n">
        <f aca="false">J4</f>
        <v>4</v>
      </c>
      <c r="W4" s="34" t="n">
        <f aca="false">X5-X2</f>
        <v>8</v>
      </c>
      <c r="X4" s="33" t="n">
        <f aca="false">AF2-X2</f>
        <v>3</v>
      </c>
      <c r="AF4" s="33" t="n">
        <f aca="false">J9</f>
        <v>2</v>
      </c>
      <c r="AG4" s="34" t="n">
        <f aca="false">AH5-AH2</f>
        <v>5</v>
      </c>
      <c r="AH4" s="33" t="n">
        <f aca="false">AK2-AH2</f>
        <v>0</v>
      </c>
      <c r="AK4" s="33" t="n">
        <f aca="false">J10</f>
        <v>2</v>
      </c>
      <c r="AL4" s="34" t="n">
        <f aca="false">AM5-AM2</f>
        <v>5</v>
      </c>
      <c r="AM4" s="33" t="n">
        <f aca="false">AP2-AM2</f>
        <v>0</v>
      </c>
      <c r="AP4" s="33" t="n">
        <f aca="false">J11</f>
        <v>2</v>
      </c>
      <c r="AQ4" s="34" t="n">
        <f aca="false">AR5-AR2</f>
        <v>5</v>
      </c>
      <c r="AR4" s="33" t="n">
        <f aca="false">AU2-AR2</f>
        <v>0</v>
      </c>
      <c r="AU4" s="33" t="n">
        <f aca="false">J13</f>
        <v>3</v>
      </c>
      <c r="AV4" s="34" t="n">
        <f aca="false">AW5-AW2</f>
        <v>5</v>
      </c>
      <c r="AW4" s="33" t="n">
        <f aca="false">AZ2-AW2</f>
        <v>0</v>
      </c>
      <c r="AZ4" s="33" t="n">
        <f aca="false">J14</f>
        <v>3</v>
      </c>
      <c r="BA4" s="34" t="n">
        <f aca="false">BB5-BB2</f>
        <v>5</v>
      </c>
      <c r="BB4" s="33" t="n">
        <f aca="false">BE2-BB2</f>
        <v>0</v>
      </c>
      <c r="BE4" s="33" t="n">
        <f aca="false">J15</f>
        <v>1</v>
      </c>
      <c r="BF4" s="34" t="n">
        <f aca="false">BG5-BG2</f>
        <v>5</v>
      </c>
      <c r="BG4" s="33" t="n">
        <f aca="false">BJ2-BG2</f>
        <v>0</v>
      </c>
      <c r="BJ4" s="33" t="n">
        <f aca="false">J16</f>
        <v>3</v>
      </c>
      <c r="BK4" s="34" t="n">
        <f aca="false">BL5-BL2</f>
        <v>5</v>
      </c>
      <c r="BL4" s="33" t="n">
        <f aca="false">BO2-BL2</f>
        <v>5</v>
      </c>
      <c r="BO4" s="33" t="n">
        <f aca="false">J17</f>
        <v>1</v>
      </c>
      <c r="BP4" s="34" t="n">
        <f aca="false">BQ5-BQ2</f>
        <v>0</v>
      </c>
      <c r="BQ4" s="33"/>
    </row>
    <row r="5" customFormat="false" ht="12.8" hidden="false" customHeight="false" outlineLevel="0" collapsed="false">
      <c r="A5" s="14" t="s">
        <v>26</v>
      </c>
      <c r="B5" s="15" t="s">
        <v>23</v>
      </c>
      <c r="C5" s="15"/>
      <c r="D5" s="15"/>
      <c r="E5" s="29" t="s">
        <v>15</v>
      </c>
      <c r="F5" s="29" t="s">
        <v>30</v>
      </c>
      <c r="G5" s="30" t="n">
        <v>3</v>
      </c>
      <c r="H5" s="29" t="s">
        <v>53</v>
      </c>
      <c r="I5" s="31" t="n">
        <v>1</v>
      </c>
      <c r="J5" s="30" t="n">
        <f aca="false">ROUND(G5/(H5*I5),0)</f>
        <v>3</v>
      </c>
      <c r="L5" s="27" t="n">
        <f aca="false">N5-L4</f>
        <v>0</v>
      </c>
      <c r="M5" s="28"/>
      <c r="N5" s="27" t="n">
        <f aca="false">MIN(Q5,Q17)</f>
        <v>5</v>
      </c>
      <c r="Q5" s="27" t="n">
        <f aca="false">S5-Q4</f>
        <v>10</v>
      </c>
      <c r="R5" s="28"/>
      <c r="S5" s="27" t="n">
        <f aca="false">MIN(V5,V11)</f>
        <v>11</v>
      </c>
      <c r="V5" s="27" t="n">
        <f aca="false">X5-V4</f>
        <v>14</v>
      </c>
      <c r="W5" s="28"/>
      <c r="X5" s="27" t="n">
        <f aca="false">AF5</f>
        <v>18</v>
      </c>
      <c r="AF5" s="27" t="n">
        <f aca="false">AH5-AF4</f>
        <v>18</v>
      </c>
      <c r="AG5" s="28"/>
      <c r="AH5" s="27" t="n">
        <f aca="false">AK5</f>
        <v>20</v>
      </c>
      <c r="AK5" s="27" t="n">
        <f aca="false">AM5-AK4</f>
        <v>20</v>
      </c>
      <c r="AL5" s="28"/>
      <c r="AM5" s="27" t="n">
        <f aca="false">AP5</f>
        <v>22</v>
      </c>
      <c r="AP5" s="27" t="n">
        <f aca="false">AR5-AP4</f>
        <v>22</v>
      </c>
      <c r="AQ5" s="28"/>
      <c r="AR5" s="27" t="n">
        <f aca="false">AU5</f>
        <v>24</v>
      </c>
      <c r="AU5" s="27" t="n">
        <f aca="false">AW5-AU4</f>
        <v>24</v>
      </c>
      <c r="AV5" s="28"/>
      <c r="AW5" s="27" t="n">
        <f aca="false">AZ5</f>
        <v>27</v>
      </c>
      <c r="AZ5" s="27" t="n">
        <f aca="false">BB5-AZ4</f>
        <v>27</v>
      </c>
      <c r="BA5" s="28"/>
      <c r="BB5" s="27" t="n">
        <f aca="false">BE5</f>
        <v>30</v>
      </c>
      <c r="BE5" s="27" t="n">
        <f aca="false">BG5-BE4</f>
        <v>30</v>
      </c>
      <c r="BF5" s="28"/>
      <c r="BG5" s="27" t="n">
        <f aca="false">BJ5</f>
        <v>31</v>
      </c>
      <c r="BJ5" s="27" t="n">
        <f aca="false">BL5-BJ4</f>
        <v>31</v>
      </c>
      <c r="BK5" s="28"/>
      <c r="BL5" s="27" t="n">
        <f aca="false">BO5</f>
        <v>34</v>
      </c>
      <c r="BO5" s="27" t="n">
        <f aca="false">BQ5-BO4</f>
        <v>34</v>
      </c>
      <c r="BP5" s="28"/>
      <c r="BQ5" s="27" t="n">
        <f aca="false">BQ2</f>
        <v>35</v>
      </c>
    </row>
    <row r="6" customFormat="false" ht="12.8" hidden="false" customHeight="false" outlineLevel="0" collapsed="false">
      <c r="A6" s="14" t="s">
        <v>30</v>
      </c>
      <c r="B6" s="15" t="s">
        <v>28</v>
      </c>
      <c r="C6" s="15"/>
      <c r="D6" s="15"/>
      <c r="E6" s="35" t="s">
        <v>26</v>
      </c>
      <c r="F6" s="35" t="s">
        <v>31</v>
      </c>
      <c r="G6" s="36" t="n">
        <v>7</v>
      </c>
      <c r="H6" s="29" t="s">
        <v>55</v>
      </c>
      <c r="I6" s="31" t="n">
        <f aca="false">(100%+(100%-I12))/2</f>
        <v>0.8</v>
      </c>
      <c r="J6" s="30" t="n">
        <f aca="false">ROUND(G6/(H6*I6),0)</f>
        <v>4</v>
      </c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9" t="s">
        <v>16</v>
      </c>
      <c r="F7" s="29" t="s">
        <v>27</v>
      </c>
      <c r="G7" s="30" t="n">
        <v>1</v>
      </c>
      <c r="H7" s="29" t="s">
        <v>53</v>
      </c>
      <c r="I7" s="31" t="n">
        <v>1</v>
      </c>
      <c r="J7" s="30" t="n">
        <f aca="false">ROUND(G7/(H7*I7),0)</f>
        <v>1</v>
      </c>
    </row>
    <row r="8" customFormat="false" ht="12.8" hidden="false" customHeight="false" outlineLevel="0" collapsed="false">
      <c r="A8" s="14" t="s">
        <v>27</v>
      </c>
      <c r="B8" s="15" t="s">
        <v>24</v>
      </c>
      <c r="C8" s="15"/>
      <c r="D8" s="15"/>
      <c r="E8" s="35" t="s">
        <v>22</v>
      </c>
      <c r="F8" s="35" t="s">
        <v>56</v>
      </c>
      <c r="G8" s="36" t="n">
        <v>3</v>
      </c>
      <c r="H8" s="29" t="s">
        <v>53</v>
      </c>
      <c r="I8" s="31" t="n">
        <v>1</v>
      </c>
      <c r="J8" s="30" t="n">
        <f aca="false">ROUND(G8/(H8*I8),0)</f>
        <v>3</v>
      </c>
      <c r="V8" s="27" t="n">
        <f aca="false">S2</f>
        <v>6</v>
      </c>
      <c r="W8" s="28"/>
      <c r="X8" s="27" t="n">
        <f aca="false">V8+V10</f>
        <v>9</v>
      </c>
      <c r="AA8" s="27" t="n">
        <f aca="false">X8</f>
        <v>9</v>
      </c>
      <c r="AB8" s="28"/>
      <c r="AC8" s="27" t="n">
        <f aca="false">AA8+AA10</f>
        <v>13</v>
      </c>
    </row>
    <row r="9" customFormat="false" ht="12.8" hidden="false" customHeight="false" outlineLevel="0" collapsed="false">
      <c r="A9" s="14" t="s">
        <v>31</v>
      </c>
      <c r="B9" s="15" t="s">
        <v>29</v>
      </c>
      <c r="C9" s="15"/>
      <c r="D9" s="15"/>
      <c r="E9" s="35" t="s">
        <v>57</v>
      </c>
      <c r="F9" s="35" t="s">
        <v>33</v>
      </c>
      <c r="G9" s="36" t="n">
        <v>2</v>
      </c>
      <c r="H9" s="29" t="s">
        <v>53</v>
      </c>
      <c r="I9" s="31" t="n">
        <v>1</v>
      </c>
      <c r="J9" s="30" t="n">
        <f aca="false">ROUND(G9/(H9*I9),0)</f>
        <v>2</v>
      </c>
      <c r="V9" s="32" t="s">
        <v>26</v>
      </c>
      <c r="W9" s="32"/>
      <c r="X9" s="32"/>
      <c r="AA9" s="32" t="s">
        <v>30</v>
      </c>
      <c r="AB9" s="32"/>
      <c r="AC9" s="32"/>
    </row>
    <row r="10" customFormat="false" ht="12.8" hidden="false" customHeight="false" outlineLevel="0" collapsed="false">
      <c r="A10" s="14" t="s">
        <v>33</v>
      </c>
      <c r="B10" s="15" t="s">
        <v>32</v>
      </c>
      <c r="C10" s="15"/>
      <c r="D10" s="15"/>
      <c r="E10" s="35" t="s">
        <v>31</v>
      </c>
      <c r="F10" s="35" t="s">
        <v>35</v>
      </c>
      <c r="G10" s="36" t="n">
        <v>2</v>
      </c>
      <c r="H10" s="29" t="s">
        <v>53</v>
      </c>
      <c r="I10" s="31" t="n">
        <v>1</v>
      </c>
      <c r="J10" s="30" t="n">
        <f aca="false">ROUND(G10/(H10*I10),0)</f>
        <v>2</v>
      </c>
      <c r="V10" s="33" t="n">
        <f aca="false">J5</f>
        <v>3</v>
      </c>
      <c r="W10" s="34" t="n">
        <f aca="false">X11-X8</f>
        <v>5</v>
      </c>
      <c r="X10" s="33" t="n">
        <f aca="false">AA8-X8</f>
        <v>0</v>
      </c>
      <c r="AA10" s="33" t="n">
        <f aca="false">J6</f>
        <v>4</v>
      </c>
      <c r="AB10" s="34" t="n">
        <f aca="false">AC11-AC8</f>
        <v>5</v>
      </c>
      <c r="AC10" s="33" t="n">
        <f aca="false">AF2-AC8</f>
        <v>0</v>
      </c>
    </row>
    <row r="11" customFormat="false" ht="12.8" hidden="false" customHeight="false" outlineLevel="0" collapsed="false">
      <c r="A11" s="14" t="s">
        <v>35</v>
      </c>
      <c r="B11" s="15" t="s">
        <v>34</v>
      </c>
      <c r="C11" s="15"/>
      <c r="D11" s="15"/>
      <c r="E11" s="35" t="s">
        <v>33</v>
      </c>
      <c r="F11" s="35" t="s">
        <v>43</v>
      </c>
      <c r="G11" s="36" t="n">
        <v>2</v>
      </c>
      <c r="H11" s="29" t="s">
        <v>53</v>
      </c>
      <c r="I11" s="31" t="n">
        <v>1</v>
      </c>
      <c r="J11" s="30" t="n">
        <f aca="false">ROUND(G11/(H11*I11),0)</f>
        <v>2</v>
      </c>
      <c r="V11" s="27" t="n">
        <f aca="false">X11-V10</f>
        <v>11</v>
      </c>
      <c r="W11" s="28"/>
      <c r="X11" s="27" t="n">
        <f aca="false">AA11</f>
        <v>14</v>
      </c>
      <c r="AA11" s="27" t="n">
        <f aca="false">AC11-AA10</f>
        <v>14</v>
      </c>
      <c r="AB11" s="28"/>
      <c r="AC11" s="27" t="n">
        <f aca="false">AF5</f>
        <v>18</v>
      </c>
    </row>
    <row r="12" customFormat="false" ht="12.8" hidden="false" customHeight="false" outlineLevel="0" collapsed="false">
      <c r="A12" s="14" t="s">
        <v>17</v>
      </c>
      <c r="B12" s="15" t="s">
        <v>58</v>
      </c>
      <c r="C12" s="15"/>
      <c r="D12" s="15"/>
      <c r="E12" s="35" t="s">
        <v>27</v>
      </c>
      <c r="F12" s="35" t="s">
        <v>42</v>
      </c>
      <c r="G12" s="36" t="n">
        <v>10</v>
      </c>
      <c r="H12" s="29" t="s">
        <v>53</v>
      </c>
      <c r="I12" s="31" t="n">
        <v>0.4</v>
      </c>
      <c r="J12" s="30" t="n">
        <f aca="false">ROUND(G12/(H12*I12),0)</f>
        <v>25</v>
      </c>
    </row>
    <row r="13" customFormat="false" ht="12.8" hidden="false" customHeight="false" outlineLevel="0" collapsed="false">
      <c r="A13" s="14" t="s">
        <v>43</v>
      </c>
      <c r="B13" s="15" t="s">
        <v>20</v>
      </c>
      <c r="C13" s="15"/>
      <c r="D13" s="15"/>
      <c r="E13" s="35" t="s">
        <v>35</v>
      </c>
      <c r="F13" s="35" t="s">
        <v>39</v>
      </c>
      <c r="G13" s="36" t="n">
        <v>3</v>
      </c>
      <c r="H13" s="29" t="s">
        <v>53</v>
      </c>
      <c r="I13" s="31" t="n">
        <v>1</v>
      </c>
      <c r="J13" s="30" t="n">
        <f aca="false">ROUND(G13/(H13*I13),0)</f>
        <v>3</v>
      </c>
    </row>
    <row r="14" customFormat="false" ht="12.8" hidden="false" customHeight="false" outlineLevel="0" collapsed="false">
      <c r="A14" s="14" t="s">
        <v>39</v>
      </c>
      <c r="B14" s="15" t="s">
        <v>38</v>
      </c>
      <c r="C14" s="15"/>
      <c r="D14" s="15"/>
      <c r="E14" s="35" t="s">
        <v>43</v>
      </c>
      <c r="F14" s="35" t="s">
        <v>44</v>
      </c>
      <c r="G14" s="36" t="n">
        <v>3</v>
      </c>
      <c r="H14" s="29" t="s">
        <v>53</v>
      </c>
      <c r="I14" s="31" t="n">
        <v>1</v>
      </c>
      <c r="J14" s="30" t="n">
        <f aca="false">ROUND(G14/(H14*I14),0)</f>
        <v>3</v>
      </c>
      <c r="Q14" s="27" t="n">
        <f aca="false">N2</f>
        <v>5</v>
      </c>
      <c r="R14" s="28"/>
      <c r="S14" s="27" t="n">
        <f aca="false">Q14+Q16</f>
        <v>6</v>
      </c>
      <c r="V14" s="27" t="n">
        <f aca="false">S14</f>
        <v>6</v>
      </c>
      <c r="W14" s="28"/>
      <c r="X14" s="27" t="n">
        <f aca="false">V14+V16</f>
        <v>9</v>
      </c>
      <c r="AA14" s="27" t="n">
        <f aca="false">X14</f>
        <v>9</v>
      </c>
      <c r="AB14" s="28"/>
      <c r="AC14" s="27" t="n">
        <f aca="false">AA14+AA16</f>
        <v>34</v>
      </c>
    </row>
    <row r="15" customFormat="false" ht="12.8" hidden="false" customHeight="false" outlineLevel="0" collapsed="false">
      <c r="A15" s="14" t="s">
        <v>44</v>
      </c>
      <c r="B15" s="15" t="s">
        <v>25</v>
      </c>
      <c r="C15" s="15"/>
      <c r="D15" s="15"/>
      <c r="E15" s="35" t="s">
        <v>39</v>
      </c>
      <c r="F15" s="35" t="s">
        <v>41</v>
      </c>
      <c r="G15" s="36" t="n">
        <v>1</v>
      </c>
      <c r="H15" s="29" t="s">
        <v>53</v>
      </c>
      <c r="I15" s="31" t="n">
        <v>1</v>
      </c>
      <c r="J15" s="30" t="n">
        <f aca="false">ROUND(G15/(H15*I15),0)</f>
        <v>1</v>
      </c>
      <c r="Q15" s="32" t="s">
        <v>22</v>
      </c>
      <c r="R15" s="32"/>
      <c r="S15" s="32"/>
      <c r="V15" s="32" t="s">
        <v>27</v>
      </c>
      <c r="W15" s="32"/>
      <c r="X15" s="32"/>
      <c r="AA15" s="32" t="s">
        <v>17</v>
      </c>
      <c r="AB15" s="32"/>
      <c r="AC15" s="32"/>
    </row>
    <row r="16" customFormat="false" ht="12.8" hidden="false" customHeight="false" outlineLevel="0" collapsed="false">
      <c r="A16" s="14" t="s">
        <v>41</v>
      </c>
      <c r="B16" s="15" t="s">
        <v>40</v>
      </c>
      <c r="C16" s="15"/>
      <c r="D16" s="15"/>
      <c r="E16" s="35" t="s">
        <v>44</v>
      </c>
      <c r="F16" s="35" t="s">
        <v>42</v>
      </c>
      <c r="G16" s="36" t="n">
        <v>5</v>
      </c>
      <c r="H16" s="29" t="s">
        <v>55</v>
      </c>
      <c r="I16" s="31" t="n">
        <f aca="false">(100%+(100%-$I$12))/2</f>
        <v>0.8</v>
      </c>
      <c r="J16" s="30" t="n">
        <f aca="false">ROUND(G16/(H16*I16),0)</f>
        <v>3</v>
      </c>
      <c r="Q16" s="33" t="n">
        <f aca="false">J7</f>
        <v>1</v>
      </c>
      <c r="R16" s="34" t="n">
        <f aca="false">S17-S14</f>
        <v>0</v>
      </c>
      <c r="S16" s="33" t="n">
        <f aca="false">V14-S14</f>
        <v>0</v>
      </c>
      <c r="V16" s="33" t="n">
        <f aca="false">J8</f>
        <v>3</v>
      </c>
      <c r="W16" s="34" t="n">
        <f aca="false">X17-X14</f>
        <v>0</v>
      </c>
      <c r="X16" s="33" t="n">
        <f aca="false">MIN(AA14,AF2)-X14</f>
        <v>0</v>
      </c>
      <c r="AA16" s="33" t="n">
        <f aca="false">J12</f>
        <v>25</v>
      </c>
      <c r="AB16" s="34" t="n">
        <f aca="false">AC17-AC14</f>
        <v>0</v>
      </c>
      <c r="AC16" s="33" t="n">
        <f aca="false">BO2-AC14</f>
        <v>0</v>
      </c>
    </row>
    <row r="17" customFormat="false" ht="12.8" hidden="false" customHeight="false" outlineLevel="0" collapsed="false">
      <c r="A17" s="17" t="s">
        <v>42</v>
      </c>
      <c r="B17" s="18" t="s">
        <v>45</v>
      </c>
      <c r="C17" s="18"/>
      <c r="D17" s="18"/>
      <c r="E17" s="37" t="s">
        <v>59</v>
      </c>
      <c r="F17" s="38"/>
      <c r="G17" s="39" t="n">
        <v>1</v>
      </c>
      <c r="H17" s="37" t="s">
        <v>53</v>
      </c>
      <c r="I17" s="40" t="n">
        <v>1</v>
      </c>
      <c r="J17" s="39" t="n">
        <f aca="false">ROUND(G17/(H17*I17),0)</f>
        <v>1</v>
      </c>
      <c r="Q17" s="27" t="n">
        <f aca="false">S17-Q16</f>
        <v>5</v>
      </c>
      <c r="R17" s="28"/>
      <c r="S17" s="27" t="n">
        <f aca="false">V17</f>
        <v>6</v>
      </c>
      <c r="V17" s="27" t="n">
        <f aca="false">X17-V16</f>
        <v>6</v>
      </c>
      <c r="W17" s="28"/>
      <c r="X17" s="27" t="n">
        <f aca="false">MIN(AA17,AF5)</f>
        <v>9</v>
      </c>
      <c r="AA17" s="27" t="n">
        <f aca="false">AC17-AA16</f>
        <v>9</v>
      </c>
      <c r="AB17" s="28"/>
      <c r="AC17" s="27" t="n">
        <f aca="false">BO5</f>
        <v>34</v>
      </c>
    </row>
    <row r="18" customFormat="false" ht="12.8" hidden="false" customHeight="false" outlineLevel="0" collapsed="false">
      <c r="G18" s="28"/>
      <c r="H18" s="28"/>
      <c r="I18" s="28"/>
    </row>
  </sheetData>
  <mergeCells count="34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</mergeCells>
  <conditionalFormatting sqref="M4 R4 R16 W4 W10 W16 AB10 AB16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U17" activeCellId="0" sqref="U17"/>
    </sheetView>
  </sheetViews>
  <sheetFormatPr defaultColWidth="11.53515625" defaultRowHeight="12.8" zeroHeight="false" outlineLevelRow="0" outlineLevelCol="1"/>
  <cols>
    <col collapsed="false" customWidth="false" hidden="true" outlineLevel="1" max="9" min="5" style="0" width="11.52"/>
    <col collapsed="false" customWidth="true" hidden="false" outlineLevel="0" max="64" min="11" style="0" width="3.59"/>
  </cols>
  <sheetData>
    <row r="1" customFormat="false" ht="42.6" hidden="false" customHeight="false" outlineLevel="0" collapsed="false">
      <c r="A1" s="8" t="s">
        <v>36</v>
      </c>
      <c r="B1" s="9" t="s">
        <v>37</v>
      </c>
      <c r="C1" s="9"/>
      <c r="D1" s="9"/>
      <c r="E1" s="21" t="s">
        <v>46</v>
      </c>
      <c r="F1" s="21" t="s">
        <v>47</v>
      </c>
      <c r="G1" s="21" t="s">
        <v>48</v>
      </c>
      <c r="H1" s="21" t="s">
        <v>49</v>
      </c>
      <c r="I1" s="22" t="s">
        <v>50</v>
      </c>
      <c r="J1" s="21" t="s">
        <v>51</v>
      </c>
      <c r="K1" s="41" t="n">
        <v>44515</v>
      </c>
      <c r="L1" s="41" t="n">
        <v>44516</v>
      </c>
      <c r="M1" s="41" t="n">
        <v>44517</v>
      </c>
      <c r="N1" s="41" t="n">
        <v>44518</v>
      </c>
      <c r="O1" s="41" t="n">
        <v>44519</v>
      </c>
      <c r="P1" s="41" t="n">
        <v>44520</v>
      </c>
      <c r="Q1" s="41" t="n">
        <v>44521</v>
      </c>
      <c r="R1" s="41" t="n">
        <v>44522</v>
      </c>
      <c r="S1" s="41" t="n">
        <v>44523</v>
      </c>
      <c r="T1" s="41" t="n">
        <v>44524</v>
      </c>
      <c r="U1" s="41" t="n">
        <v>44525</v>
      </c>
      <c r="V1" s="41" t="n">
        <v>44526</v>
      </c>
      <c r="W1" s="41" t="n">
        <v>44527</v>
      </c>
      <c r="X1" s="41" t="n">
        <v>44528</v>
      </c>
      <c r="Y1" s="41" t="n">
        <v>44529</v>
      </c>
      <c r="Z1" s="41" t="n">
        <v>44530</v>
      </c>
      <c r="AA1" s="41" t="n">
        <v>44531</v>
      </c>
      <c r="AB1" s="41" t="n">
        <v>44532</v>
      </c>
      <c r="AC1" s="41" t="n">
        <v>44533</v>
      </c>
      <c r="AD1" s="41" t="n">
        <v>44534</v>
      </c>
      <c r="AE1" s="41" t="n">
        <v>44535</v>
      </c>
      <c r="AF1" s="41" t="n">
        <v>44536</v>
      </c>
      <c r="AG1" s="41" t="n">
        <v>44537</v>
      </c>
      <c r="AH1" s="41" t="n">
        <v>44538</v>
      </c>
      <c r="AI1" s="41" t="n">
        <v>44539</v>
      </c>
      <c r="AJ1" s="41" t="n">
        <v>44540</v>
      </c>
      <c r="AK1" s="41" t="n">
        <v>44541</v>
      </c>
      <c r="AL1" s="41" t="n">
        <v>44542</v>
      </c>
      <c r="AM1" s="41" t="n">
        <v>44543</v>
      </c>
      <c r="AN1" s="41" t="n">
        <v>44544</v>
      </c>
      <c r="AO1" s="41" t="n">
        <v>44545</v>
      </c>
      <c r="AP1" s="41" t="n">
        <v>44546</v>
      </c>
      <c r="AQ1" s="41" t="n">
        <v>44547</v>
      </c>
      <c r="AR1" s="41" t="n">
        <v>44548</v>
      </c>
      <c r="AS1" s="41" t="n">
        <v>44549</v>
      </c>
      <c r="AT1" s="41" t="n">
        <v>44550</v>
      </c>
      <c r="AU1" s="41" t="n">
        <v>44551</v>
      </c>
      <c r="AV1" s="41" t="n">
        <v>44552</v>
      </c>
      <c r="AW1" s="41" t="n">
        <v>44553</v>
      </c>
      <c r="AX1" s="41" t="n">
        <v>44554</v>
      </c>
      <c r="AY1" s="41" t="n">
        <v>44555</v>
      </c>
      <c r="AZ1" s="41" t="n">
        <v>44556</v>
      </c>
      <c r="BA1" s="41" t="n">
        <v>44557</v>
      </c>
      <c r="BB1" s="41" t="n">
        <v>44558</v>
      </c>
      <c r="BC1" s="41" t="n">
        <v>44559</v>
      </c>
      <c r="BD1" s="41" t="n">
        <v>44560</v>
      </c>
      <c r="BE1" s="41" t="n">
        <v>44561</v>
      </c>
      <c r="BF1" s="41" t="n">
        <v>44562</v>
      </c>
      <c r="BG1" s="41" t="n">
        <v>44563</v>
      </c>
      <c r="BH1" s="41" t="n">
        <v>44564</v>
      </c>
      <c r="BI1" s="41" t="n">
        <v>44565</v>
      </c>
      <c r="BJ1" s="41" t="n">
        <v>44566</v>
      </c>
      <c r="BK1" s="41" t="n">
        <v>44567</v>
      </c>
      <c r="BL1" s="41" t="n">
        <v>44568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3"/>
      <c r="F2" s="24" t="s">
        <v>52</v>
      </c>
      <c r="G2" s="25" t="n">
        <v>5</v>
      </c>
      <c r="H2" s="24" t="s">
        <v>53</v>
      </c>
      <c r="I2" s="26" t="n">
        <v>1</v>
      </c>
      <c r="J2" s="25" t="n">
        <f aca="false">ROUND(G2/(H2*I2),0)</f>
        <v>5</v>
      </c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9" t="s">
        <v>16</v>
      </c>
      <c r="F3" s="29" t="s">
        <v>54</v>
      </c>
      <c r="G3" s="30" t="n">
        <v>1</v>
      </c>
      <c r="H3" s="29" t="s">
        <v>53</v>
      </c>
      <c r="I3" s="31" t="n">
        <v>1</v>
      </c>
      <c r="J3" s="30" t="n">
        <f aca="false">ROUND(G3/(H3*I3),0)</f>
        <v>1</v>
      </c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9" t="s">
        <v>15</v>
      </c>
      <c r="F4" s="29" t="s">
        <v>31</v>
      </c>
      <c r="G4" s="30" t="n">
        <v>4</v>
      </c>
      <c r="H4" s="29" t="s">
        <v>53</v>
      </c>
      <c r="I4" s="31" t="n">
        <v>1</v>
      </c>
      <c r="J4" s="30" t="n">
        <f aca="false">ROUND(G4/(H4*I4),0)</f>
        <v>4</v>
      </c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</row>
    <row r="5" customFormat="false" ht="12.8" hidden="false" customHeight="false" outlineLevel="0" collapsed="false">
      <c r="A5" s="14" t="s">
        <v>26</v>
      </c>
      <c r="B5" s="15" t="s">
        <v>23</v>
      </c>
      <c r="C5" s="15"/>
      <c r="D5" s="15"/>
      <c r="E5" s="29" t="s">
        <v>15</v>
      </c>
      <c r="F5" s="29" t="s">
        <v>30</v>
      </c>
      <c r="G5" s="30" t="n">
        <v>3</v>
      </c>
      <c r="H5" s="29" t="s">
        <v>53</v>
      </c>
      <c r="I5" s="31" t="n">
        <v>1</v>
      </c>
      <c r="J5" s="30" t="n">
        <f aca="false">ROUND(G5/(H5*I5),0)</f>
        <v>3</v>
      </c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</row>
    <row r="6" customFormat="false" ht="12.8" hidden="false" customHeight="false" outlineLevel="0" collapsed="false">
      <c r="A6" s="14" t="s">
        <v>30</v>
      </c>
      <c r="B6" s="15" t="s">
        <v>28</v>
      </c>
      <c r="C6" s="15"/>
      <c r="D6" s="15"/>
      <c r="E6" s="35" t="s">
        <v>26</v>
      </c>
      <c r="F6" s="35" t="s">
        <v>31</v>
      </c>
      <c r="G6" s="36" t="n">
        <v>7</v>
      </c>
      <c r="H6" s="29" t="s">
        <v>55</v>
      </c>
      <c r="I6" s="31" t="n">
        <f aca="false">(100%+(100%-I12))/2</f>
        <v>0.8</v>
      </c>
      <c r="J6" s="30" t="n">
        <f aca="false">ROUND(G6/(H6*I6),0)</f>
        <v>4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9" t="s">
        <v>16</v>
      </c>
      <c r="F7" s="29" t="s">
        <v>27</v>
      </c>
      <c r="G7" s="30" t="n">
        <v>1</v>
      </c>
      <c r="H7" s="29" t="s">
        <v>53</v>
      </c>
      <c r="I7" s="31" t="n">
        <v>1</v>
      </c>
      <c r="J7" s="30" t="n">
        <f aca="false">ROUND(G7/(H7*I7),0)</f>
        <v>1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</row>
    <row r="8" customFormat="false" ht="12.8" hidden="false" customHeight="false" outlineLevel="0" collapsed="false">
      <c r="A8" s="14" t="s">
        <v>27</v>
      </c>
      <c r="B8" s="15" t="s">
        <v>24</v>
      </c>
      <c r="C8" s="15"/>
      <c r="D8" s="15"/>
      <c r="E8" s="35" t="s">
        <v>22</v>
      </c>
      <c r="F8" s="35" t="s">
        <v>56</v>
      </c>
      <c r="G8" s="36" t="n">
        <v>3</v>
      </c>
      <c r="H8" s="29" t="s">
        <v>53</v>
      </c>
      <c r="I8" s="31" t="n">
        <v>1</v>
      </c>
      <c r="J8" s="30" t="n">
        <f aca="false">ROUND(G8/(H8*I8),0)</f>
        <v>3</v>
      </c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</row>
    <row r="9" customFormat="false" ht="12.8" hidden="false" customHeight="false" outlineLevel="0" collapsed="false">
      <c r="A9" s="14" t="s">
        <v>31</v>
      </c>
      <c r="B9" s="15" t="s">
        <v>29</v>
      </c>
      <c r="C9" s="15"/>
      <c r="D9" s="15"/>
      <c r="E9" s="35" t="s">
        <v>57</v>
      </c>
      <c r="F9" s="35" t="s">
        <v>33</v>
      </c>
      <c r="G9" s="36" t="n">
        <v>2</v>
      </c>
      <c r="H9" s="29" t="s">
        <v>53</v>
      </c>
      <c r="I9" s="31" t="n">
        <v>1</v>
      </c>
      <c r="J9" s="30" t="n">
        <f aca="false">ROUND(G9/(H9*I9),0)</f>
        <v>2</v>
      </c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</row>
    <row r="10" customFormat="false" ht="12.8" hidden="false" customHeight="false" outlineLevel="0" collapsed="false">
      <c r="A10" s="14" t="s">
        <v>33</v>
      </c>
      <c r="B10" s="15" t="s">
        <v>32</v>
      </c>
      <c r="C10" s="15"/>
      <c r="D10" s="15"/>
      <c r="E10" s="35" t="s">
        <v>31</v>
      </c>
      <c r="F10" s="35" t="s">
        <v>35</v>
      </c>
      <c r="G10" s="36" t="n">
        <v>2</v>
      </c>
      <c r="H10" s="29" t="s">
        <v>53</v>
      </c>
      <c r="I10" s="31" t="n">
        <v>1</v>
      </c>
      <c r="J10" s="30" t="n">
        <f aca="false">ROUND(G10/(H10*I10),0)</f>
        <v>2</v>
      </c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</row>
    <row r="11" customFormat="false" ht="12.8" hidden="false" customHeight="false" outlineLevel="0" collapsed="false">
      <c r="A11" s="14" t="s">
        <v>35</v>
      </c>
      <c r="B11" s="15" t="s">
        <v>34</v>
      </c>
      <c r="C11" s="15"/>
      <c r="D11" s="15"/>
      <c r="E11" s="35" t="s">
        <v>33</v>
      </c>
      <c r="F11" s="35" t="s">
        <v>43</v>
      </c>
      <c r="G11" s="36" t="n">
        <v>2</v>
      </c>
      <c r="H11" s="29" t="s">
        <v>53</v>
      </c>
      <c r="I11" s="31" t="n">
        <v>1</v>
      </c>
      <c r="J11" s="30" t="n">
        <f aca="false">ROUND(G11/(H11*I11),0)</f>
        <v>2</v>
      </c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</row>
    <row r="12" customFormat="false" ht="12.8" hidden="false" customHeight="false" outlineLevel="0" collapsed="false">
      <c r="A12" s="14" t="s">
        <v>17</v>
      </c>
      <c r="B12" s="15" t="s">
        <v>58</v>
      </c>
      <c r="C12" s="15"/>
      <c r="D12" s="15"/>
      <c r="E12" s="35" t="s">
        <v>27</v>
      </c>
      <c r="F12" s="35" t="s">
        <v>42</v>
      </c>
      <c r="G12" s="36" t="n">
        <v>10</v>
      </c>
      <c r="H12" s="29" t="s">
        <v>53</v>
      </c>
      <c r="I12" s="31" t="n">
        <v>0.4</v>
      </c>
      <c r="J12" s="30" t="n">
        <f aca="false">ROUND(G12/(H12*I12),0)</f>
        <v>25</v>
      </c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</row>
    <row r="13" customFormat="false" ht="12.8" hidden="false" customHeight="false" outlineLevel="0" collapsed="false">
      <c r="A13" s="14" t="s">
        <v>43</v>
      </c>
      <c r="B13" s="15" t="s">
        <v>20</v>
      </c>
      <c r="C13" s="15"/>
      <c r="D13" s="15"/>
      <c r="E13" s="35" t="s">
        <v>35</v>
      </c>
      <c r="F13" s="35" t="s">
        <v>39</v>
      </c>
      <c r="G13" s="36" t="n">
        <v>3</v>
      </c>
      <c r="H13" s="29" t="s">
        <v>53</v>
      </c>
      <c r="I13" s="31" t="n">
        <v>1</v>
      </c>
      <c r="J13" s="30" t="n">
        <f aca="false">ROUND(G13/(H13*I13),0)</f>
        <v>3</v>
      </c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</row>
    <row r="14" customFormat="false" ht="12.8" hidden="false" customHeight="false" outlineLevel="0" collapsed="false">
      <c r="A14" s="14" t="s">
        <v>39</v>
      </c>
      <c r="B14" s="15" t="s">
        <v>38</v>
      </c>
      <c r="C14" s="15"/>
      <c r="D14" s="15"/>
      <c r="E14" s="35" t="s">
        <v>43</v>
      </c>
      <c r="F14" s="35" t="s">
        <v>44</v>
      </c>
      <c r="G14" s="36" t="n">
        <v>3</v>
      </c>
      <c r="H14" s="29" t="s">
        <v>53</v>
      </c>
      <c r="I14" s="31" t="n">
        <v>1</v>
      </c>
      <c r="J14" s="30" t="n">
        <f aca="false">ROUND(G14/(H14*I14),0)</f>
        <v>3</v>
      </c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</row>
    <row r="15" customFormat="false" ht="12.8" hidden="false" customHeight="false" outlineLevel="0" collapsed="false">
      <c r="A15" s="14" t="s">
        <v>44</v>
      </c>
      <c r="B15" s="15" t="s">
        <v>25</v>
      </c>
      <c r="C15" s="15"/>
      <c r="D15" s="15"/>
      <c r="E15" s="35" t="s">
        <v>39</v>
      </c>
      <c r="F15" s="35" t="s">
        <v>41</v>
      </c>
      <c r="G15" s="36" t="n">
        <v>1</v>
      </c>
      <c r="H15" s="29" t="s">
        <v>53</v>
      </c>
      <c r="I15" s="31" t="n">
        <v>1</v>
      </c>
      <c r="J15" s="30" t="n">
        <f aca="false">ROUND(G15/(H15*I15),0)</f>
        <v>1</v>
      </c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</row>
    <row r="16" customFormat="false" ht="12.8" hidden="false" customHeight="false" outlineLevel="0" collapsed="false">
      <c r="A16" s="14" t="s">
        <v>41</v>
      </c>
      <c r="B16" s="15" t="s">
        <v>40</v>
      </c>
      <c r="C16" s="15"/>
      <c r="D16" s="15"/>
      <c r="E16" s="35" t="s">
        <v>44</v>
      </c>
      <c r="F16" s="35" t="s">
        <v>42</v>
      </c>
      <c r="G16" s="36" t="n">
        <v>5</v>
      </c>
      <c r="H16" s="29" t="s">
        <v>55</v>
      </c>
      <c r="I16" s="31" t="n">
        <f aca="false">(100%+(100%-$I$12))/2</f>
        <v>0.8</v>
      </c>
      <c r="J16" s="30" t="n">
        <f aca="false">ROUND(G16/(H16*I16),0)</f>
        <v>3</v>
      </c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</row>
    <row r="17" customFormat="false" ht="12.8" hidden="false" customHeight="false" outlineLevel="0" collapsed="false">
      <c r="A17" s="17" t="s">
        <v>42</v>
      </c>
      <c r="B17" s="18" t="s">
        <v>45</v>
      </c>
      <c r="C17" s="18"/>
      <c r="D17" s="18"/>
      <c r="E17" s="37" t="s">
        <v>59</v>
      </c>
      <c r="F17" s="38"/>
      <c r="G17" s="39" t="n">
        <v>1</v>
      </c>
      <c r="H17" s="37" t="s">
        <v>53</v>
      </c>
      <c r="I17" s="40" t="n">
        <v>1</v>
      </c>
      <c r="J17" s="39" t="n">
        <f aca="false">ROUND(G17/(H17*I17),0)</f>
        <v>1</v>
      </c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</row>
  </sheetData>
  <mergeCells count="17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conditionalFormatting sqref="K1:BL17">
    <cfRule type="expression" priority="2" aboveAverage="0" equalAverage="0" bottom="0" percent="0" rank="0" text="" dxfId="1">
      <formula>IF(OR(WEEKDAY(K$1)=7,WEEKDAY(K$1)=6),1,0)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2021-11-12T09:03:12Z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