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" sheetId="1" state="visible" r:id="rId2"/>
    <sheet name="Netzplan" sheetId="2" state="visible" r:id="rId3"/>
    <sheet name="Gantt" sheetId="3" state="visible" r:id="rId4"/>
  </sheets>
  <externalReferences>
    <externalReference r:id="rId5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<sst xmlns="http://schemas.openxmlformats.org/spreadsheetml/2006/main" count="267" uniqueCount="61">
  <si>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</si>
  <si>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</si>
  <si>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</si>
  <si>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</si>
  <si>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</si>
  <si>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</si>
  <si>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</si>
  <si>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</si>
  <si>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</si>
  <si>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</si>
  <si>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</si>
  <si>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</si>
  <si>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</si>
  <si>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</si>
  <si>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</si>
  <si>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</si>
  <si>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</si>
  <si>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</si>
  <si>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</si>
  <si>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</si>
  <si>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</si>
  <si>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</si>
  <si>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</si>
  <si>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</si>
  <si>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</si>
  <si>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</si>
  <si>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</si>
  <si>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</si>
  <si>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</si>
  <si>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</si>
  <si>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</si>
  <si>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</si>
  <si>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</si>
  <si>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</si>
  <si>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</si>
  <si>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</si>
  <si>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</si>
  <si>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</si>
  <si>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</si>
  <si>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</si>
  <si>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</si>
  <si>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</si>
  <si>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</si>
  <si>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</si>
  <si>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</si>
  <si>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</si>
  <si>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</si>
  <si>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</si>
  <si>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</si>
  <si>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</si>
  <si>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</si>
  <si>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</si>
  <si>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</si>
  <si>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</si>
  <si>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</si>
  <si>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</si>
  <si>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</si>
  <si>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</si>
  <si>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</si>
  <si>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</si>
  <si>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Ressourcen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</si>
</sst>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DDDDDD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EEEEE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70" wrapText="false" indent="0" shrinkToFit="false"/>
      <protection locked="true" hidden="false"/>
    </xf>
    <xf numFmtId="165" fontId="6" fillId="5" borderId="4" xfId="0" applyFont="true" applyBorder="true" applyAlignment="true" applyProtection="false">
      <alignment horizontal="general" vertical="bottom" textRotation="7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198280" y="325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885600</xdr:colOff>
      <xdr:row>2</xdr:row>
      <xdr:rowOff>154440</xdr:rowOff>
    </xdr:from>
    <xdr:to>
      <xdr:col>11</xdr:col>
      <xdr:colOff>902160</xdr:colOff>
      <xdr:row>2</xdr:row>
      <xdr:rowOff>154440</xdr:rowOff>
    </xdr:to>
    <xdr:sp>
      <xdr:nvSpPr>
        <xdr:cNvPr id="1" name=""/>
        <xdr:cNvSpPr/>
      </xdr:nvSpPr>
      <xdr:spPr>
        <a:xfrm flipH="1">
          <a:off x="5446800" y="479520"/>
          <a:ext cx="55065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6804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7668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2204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096668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7668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7668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7668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7668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2204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2204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2204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2204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22040" y="307224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22040" y="35604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22040" y="40474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22040" y="45349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22040" y="5023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0967040" y="20973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096704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0967040" y="11217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10080</xdr:colOff>
      <xdr:row>2</xdr:row>
      <xdr:rowOff>153720</xdr:rowOff>
    </xdr:from>
    <xdr:to>
      <xdr:col>16</xdr:col>
      <xdr:colOff>4680</xdr:colOff>
      <xdr:row>2</xdr:row>
      <xdr:rowOff>159840</xdr:rowOff>
    </xdr:to>
    <xdr:sp>
      <xdr:nvSpPr>
        <xdr:cNvPr id="22" name=""/>
        <xdr:cNvSpPr/>
      </xdr:nvSpPr>
      <xdr:spPr>
        <a:xfrm flipV="1">
          <a:off x="9587520" y="47844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267480</xdr:colOff>
      <xdr:row>2</xdr:row>
      <xdr:rowOff>159840</xdr:rowOff>
    </xdr:from>
    <xdr:to>
      <xdr:col>20</xdr:col>
      <xdr:colOff>267480</xdr:colOff>
      <xdr:row>3</xdr:row>
      <xdr:rowOff>2880</xdr:rowOff>
    </xdr:to>
    <xdr:sp>
      <xdr:nvSpPr>
        <xdr:cNvPr id="23" name=""/>
        <xdr:cNvSpPr/>
      </xdr:nvSpPr>
      <xdr:spPr>
        <a:xfrm flipV="1">
          <a:off x="10926720" y="48456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254880</xdr:colOff>
      <xdr:row>3</xdr:row>
      <xdr:rowOff>17640</xdr:rowOff>
    </xdr:from>
    <xdr:to>
      <xdr:col>15</xdr:col>
      <xdr:colOff>2520</xdr:colOff>
      <xdr:row>15</xdr:row>
      <xdr:rowOff>14400</xdr:rowOff>
    </xdr:to>
    <xdr:sp>
      <xdr:nvSpPr>
        <xdr:cNvPr id="24" name=""/>
        <xdr:cNvSpPr/>
      </xdr:nvSpPr>
      <xdr:spPr>
        <a:xfrm>
          <a:off x="9831960" y="504720"/>
          <a:ext cx="1836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11160</xdr:colOff>
      <xdr:row>14</xdr:row>
      <xdr:rowOff>156240</xdr:rowOff>
    </xdr:from>
    <xdr:to>
      <xdr:col>15</xdr:col>
      <xdr:colOff>263520</xdr:colOff>
      <xdr:row>14</xdr:row>
      <xdr:rowOff>156240</xdr:rowOff>
    </xdr:to>
    <xdr:sp>
      <xdr:nvSpPr>
        <xdr:cNvPr id="25" name=""/>
        <xdr:cNvSpPr/>
      </xdr:nvSpPr>
      <xdr:spPr>
        <a:xfrm flipH="1">
          <a:off x="9858960" y="24350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5040</xdr:colOff>
      <xdr:row>2</xdr:row>
      <xdr:rowOff>153720</xdr:rowOff>
    </xdr:from>
    <xdr:to>
      <xdr:col>30</xdr:col>
      <xdr:colOff>244800</xdr:colOff>
      <xdr:row>2</xdr:row>
      <xdr:rowOff>159120</xdr:rowOff>
    </xdr:to>
    <xdr:sp>
      <xdr:nvSpPr>
        <xdr:cNvPr id="26" name=""/>
        <xdr:cNvSpPr/>
      </xdr:nvSpPr>
      <xdr:spPr>
        <a:xfrm>
          <a:off x="12287160" y="478440"/>
          <a:ext cx="18630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267120</xdr:colOff>
      <xdr:row>14</xdr:row>
      <xdr:rowOff>156960</xdr:rowOff>
    </xdr:from>
    <xdr:to>
      <xdr:col>20</xdr:col>
      <xdr:colOff>267120</xdr:colOff>
      <xdr:row>14</xdr:row>
      <xdr:rowOff>162000</xdr:rowOff>
    </xdr:to>
    <xdr:sp>
      <xdr:nvSpPr>
        <xdr:cNvPr id="27" name=""/>
        <xdr:cNvSpPr/>
      </xdr:nvSpPr>
      <xdr:spPr>
        <a:xfrm flipH="1">
          <a:off x="10926360" y="243576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>
      <xdr:nvSpPr>
        <xdr:cNvPr id="28" name=""/>
        <xdr:cNvSpPr/>
      </xdr:nvSpPr>
      <xdr:spPr>
        <a:xfrm flipV="1">
          <a:off x="12277800" y="243576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157680</xdr:rowOff>
    </xdr:from>
    <xdr:to>
      <xdr:col>19</xdr:col>
      <xdr:colOff>257040</xdr:colOff>
      <xdr:row>9</xdr:row>
      <xdr:rowOff>2160</xdr:rowOff>
    </xdr:to>
    <xdr:sp>
      <xdr:nvSpPr>
        <xdr:cNvPr id="29" name=""/>
        <xdr:cNvSpPr/>
      </xdr:nvSpPr>
      <xdr:spPr>
        <a:xfrm>
          <a:off x="11187000" y="48240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253080</xdr:colOff>
      <xdr:row>8</xdr:row>
      <xdr:rowOff>154800</xdr:rowOff>
    </xdr:from>
    <xdr:to>
      <xdr:col>20</xdr:col>
      <xdr:colOff>257760</xdr:colOff>
      <xdr:row>8</xdr:row>
      <xdr:rowOff>158760</xdr:rowOff>
    </xdr:to>
    <xdr:sp>
      <xdr:nvSpPr>
        <xdr:cNvPr id="30" name=""/>
        <xdr:cNvSpPr/>
      </xdr:nvSpPr>
      <xdr:spPr>
        <a:xfrm flipH="1" flipV="1">
          <a:off x="11182680" y="145476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257760</xdr:colOff>
      <xdr:row>8</xdr:row>
      <xdr:rowOff>155520</xdr:rowOff>
    </xdr:from>
    <xdr:to>
      <xdr:col>26</xdr:col>
      <xdr:colOff>12240</xdr:colOff>
      <xdr:row>8</xdr:row>
      <xdr:rowOff>162720</xdr:rowOff>
    </xdr:to>
    <xdr:sp>
      <xdr:nvSpPr>
        <xdr:cNvPr id="31" name=""/>
        <xdr:cNvSpPr/>
      </xdr:nvSpPr>
      <xdr:spPr>
        <a:xfrm>
          <a:off x="12269880" y="1455840"/>
          <a:ext cx="5659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2" name=""/>
        <xdr:cNvSpPr/>
      </xdr:nvSpPr>
      <xdr:spPr>
        <a:xfrm>
          <a:off x="14978520" y="480240"/>
          <a:ext cx="5601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135720</xdr:rowOff>
    </xdr:from>
    <xdr:to>
      <xdr:col>25</xdr:col>
      <xdr:colOff>3600</xdr:colOff>
      <xdr:row>14</xdr:row>
      <xdr:rowOff>153360</xdr:rowOff>
    </xdr:to>
    <xdr:sp>
      <xdr:nvSpPr>
        <xdr:cNvPr id="33" name=""/>
        <xdr:cNvSpPr/>
      </xdr:nvSpPr>
      <xdr:spPr>
        <a:xfrm flipH="1">
          <a:off x="12546000" y="1926720"/>
          <a:ext cx="1044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264240</xdr:colOff>
      <xdr:row>11</xdr:row>
      <xdr:rowOff>152280</xdr:rowOff>
    </xdr:from>
    <xdr:to>
      <xdr:col>29</xdr:col>
      <xdr:colOff>257040</xdr:colOff>
      <xdr:row>11</xdr:row>
      <xdr:rowOff>156960</xdr:rowOff>
    </xdr:to>
    <xdr:sp>
      <xdr:nvSpPr>
        <xdr:cNvPr id="34" name=""/>
        <xdr:cNvSpPr/>
      </xdr:nvSpPr>
      <xdr:spPr>
        <a:xfrm flipH="1" flipV="1">
          <a:off x="12546360" y="194292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263160</xdr:colOff>
      <xdr:row>2</xdr:row>
      <xdr:rowOff>146160</xdr:rowOff>
    </xdr:from>
    <xdr:to>
      <xdr:col>29</xdr:col>
      <xdr:colOff>264240</xdr:colOff>
      <xdr:row>12</xdr:row>
      <xdr:rowOff>21960</xdr:rowOff>
    </xdr:to>
    <xdr:sp>
      <xdr:nvSpPr>
        <xdr:cNvPr id="35" name=""/>
        <xdr:cNvSpPr/>
      </xdr:nvSpPr>
      <xdr:spPr>
        <a:xfrm flipH="1">
          <a:off x="13897800" y="47088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6" name=""/>
        <xdr:cNvSpPr/>
      </xdr:nvSpPr>
      <xdr:spPr>
        <a:xfrm>
          <a:off x="13636800" y="1463040"/>
          <a:ext cx="27828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7" name=""/>
        <xdr:cNvSpPr/>
      </xdr:nvSpPr>
      <xdr:spPr>
        <a:xfrm>
          <a:off x="16350480" y="478440"/>
          <a:ext cx="55944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8" name=""/>
        <xdr:cNvSpPr/>
      </xdr:nvSpPr>
      <xdr:spPr>
        <a:xfrm>
          <a:off x="17695080" y="478080"/>
          <a:ext cx="55656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159840</xdr:rowOff>
    </xdr:from>
    <xdr:to>
      <xdr:col>51</xdr:col>
      <xdr:colOff>8640</xdr:colOff>
      <xdr:row>3</xdr:row>
      <xdr:rowOff>2880</xdr:rowOff>
    </xdr:to>
    <xdr:sp>
      <xdr:nvSpPr>
        <xdr:cNvPr id="39" name=""/>
        <xdr:cNvSpPr/>
      </xdr:nvSpPr>
      <xdr:spPr>
        <a:xfrm flipV="1">
          <a:off x="19065960" y="484560"/>
          <a:ext cx="5292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250560</xdr:colOff>
      <xdr:row>2</xdr:row>
      <xdr:rowOff>155160</xdr:rowOff>
    </xdr:from>
    <xdr:to>
      <xdr:col>56</xdr:col>
      <xdr:colOff>19800</xdr:colOff>
      <xdr:row>2</xdr:row>
      <xdr:rowOff>156240</xdr:rowOff>
    </xdr:to>
    <xdr:sp>
      <xdr:nvSpPr>
        <xdr:cNvPr id="40" name=""/>
        <xdr:cNvSpPr/>
      </xdr:nvSpPr>
      <xdr:spPr>
        <a:xfrm>
          <a:off x="20377800" y="479880"/>
          <a:ext cx="58104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156240</xdr:rowOff>
    </xdr:from>
    <xdr:to>
      <xdr:col>60</xdr:col>
      <xdr:colOff>262080</xdr:colOff>
      <xdr:row>3</xdr:row>
      <xdr:rowOff>2880</xdr:rowOff>
    </xdr:to>
    <xdr:sp>
      <xdr:nvSpPr>
        <xdr:cNvPr id="41" name=""/>
        <xdr:cNvSpPr/>
      </xdr:nvSpPr>
      <xdr:spPr>
        <a:xfrm flipV="1">
          <a:off x="21731400" y="480960"/>
          <a:ext cx="55116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1080</xdr:colOff>
      <xdr:row>2</xdr:row>
      <xdr:rowOff>156240</xdr:rowOff>
    </xdr:from>
    <xdr:to>
      <xdr:col>66</xdr:col>
      <xdr:colOff>1080</xdr:colOff>
      <xdr:row>3</xdr:row>
      <xdr:rowOff>2880</xdr:rowOff>
    </xdr:to>
    <xdr:sp>
      <xdr:nvSpPr>
        <xdr:cNvPr id="42" name=""/>
        <xdr:cNvSpPr/>
      </xdr:nvSpPr>
      <xdr:spPr>
        <a:xfrm flipV="1">
          <a:off x="23103720" y="48096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262800</xdr:colOff>
      <xdr:row>3</xdr:row>
      <xdr:rowOff>2880</xdr:rowOff>
    </xdr:from>
    <xdr:to>
      <xdr:col>64</xdr:col>
      <xdr:colOff>268920</xdr:colOff>
      <xdr:row>14</xdr:row>
      <xdr:rowOff>162000</xdr:rowOff>
    </xdr:to>
    <xdr:sp>
      <xdr:nvSpPr>
        <xdr:cNvPr id="43" name=""/>
        <xdr:cNvSpPr/>
      </xdr:nvSpPr>
      <xdr:spPr>
        <a:xfrm>
          <a:off x="23365440" y="49032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159840</xdr:rowOff>
    </xdr:from>
    <xdr:to>
      <xdr:col>19</xdr:col>
      <xdr:colOff>259920</xdr:colOff>
      <xdr:row>3</xdr:row>
      <xdr:rowOff>3600</xdr:rowOff>
    </xdr:to>
    <xdr:sp>
      <xdr:nvSpPr>
        <xdr:cNvPr id="44" name=""/>
        <xdr:cNvSpPr/>
      </xdr:nvSpPr>
      <xdr:spPr>
        <a:xfrm flipV="1">
          <a:off x="10937880" y="48456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268200</xdr:colOff>
      <xdr:row>14</xdr:row>
      <xdr:rowOff>158760</xdr:rowOff>
    </xdr:from>
    <xdr:to>
      <xdr:col>64</xdr:col>
      <xdr:colOff>253800</xdr:colOff>
      <xdr:row>15</xdr:row>
      <xdr:rowOff>2160</xdr:rowOff>
    </xdr:to>
    <xdr:sp>
      <xdr:nvSpPr>
        <xdr:cNvPr id="45" name=""/>
        <xdr:cNvSpPr/>
      </xdr:nvSpPr>
      <xdr:spPr>
        <a:xfrm>
          <a:off x="13632480" y="243720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Online_Shop.Projek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SP"/>
      <sheetName val="Netzplan"/>
    </sheetNames>
    <sheetDataSet>
      <sheetData sheetId="0"/>
      <sheetData sheetId="1">
        <row r="2">
          <cell r="G2">
            <v>5</v>
          </cell>
          <cell r="H2" t="str">
            <v>1</v>
          </cell>
          <cell r="I2">
            <v>1</v>
          </cell>
          <cell r="J2">
            <v>5</v>
          </cell>
        </row>
        <row r="3">
          <cell r="G3">
            <v>1</v>
          </cell>
          <cell r="H3" t="str">
            <v>1</v>
          </cell>
          <cell r="I3">
            <v>1</v>
          </cell>
          <cell r="J3">
            <v>1</v>
          </cell>
        </row>
        <row r="4">
          <cell r="G4">
            <v>4</v>
          </cell>
          <cell r="H4" t="str">
            <v>1</v>
          </cell>
          <cell r="I4">
            <v>1</v>
          </cell>
          <cell r="J4">
            <v>4</v>
          </cell>
        </row>
        <row r="5">
          <cell r="G5">
            <v>3</v>
          </cell>
          <cell r="H5" t="str">
            <v>1</v>
          </cell>
          <cell r="I5">
            <v>1</v>
          </cell>
          <cell r="J5">
            <v>3</v>
          </cell>
        </row>
        <row r="6">
          <cell r="G6">
            <v>7</v>
          </cell>
          <cell r="H6" t="str">
            <v>1</v>
          </cell>
          <cell r="I6">
            <v>1</v>
          </cell>
          <cell r="J6">
            <v>7</v>
          </cell>
        </row>
        <row r="7">
          <cell r="G7">
            <v>1</v>
          </cell>
          <cell r="H7" t="str">
            <v>1</v>
          </cell>
          <cell r="I7">
            <v>1</v>
          </cell>
          <cell r="J7">
            <v>1</v>
          </cell>
        </row>
        <row r="8">
          <cell r="G8">
            <v>3</v>
          </cell>
          <cell r="H8" t="str">
            <v>1</v>
          </cell>
          <cell r="I8">
            <v>1</v>
          </cell>
          <cell r="J8">
            <v>3</v>
          </cell>
        </row>
        <row r="9">
          <cell r="G9">
            <v>2</v>
          </cell>
          <cell r="H9" t="str">
            <v>1</v>
          </cell>
          <cell r="I9">
            <v>1</v>
          </cell>
          <cell r="J9">
            <v>2</v>
          </cell>
        </row>
        <row r="10">
          <cell r="G10">
            <v>2</v>
          </cell>
          <cell r="H10" t="str">
            <v>1</v>
          </cell>
          <cell r="I10">
            <v>1</v>
          </cell>
          <cell r="J10">
            <v>2</v>
          </cell>
        </row>
        <row r="11">
          <cell r="G11">
            <v>2</v>
          </cell>
          <cell r="H11" t="str">
            <v>1</v>
          </cell>
          <cell r="I11">
            <v>1</v>
          </cell>
          <cell r="J11">
            <v>2</v>
          </cell>
        </row>
        <row r="12">
          <cell r="G12">
            <v>10</v>
          </cell>
          <cell r="H12" t="str">
            <v>1</v>
          </cell>
          <cell r="I12">
            <v>1</v>
          </cell>
          <cell r="J12">
            <v>10</v>
          </cell>
        </row>
        <row r="13">
          <cell r="G13">
            <v>3</v>
          </cell>
          <cell r="H13" t="str">
            <v>1</v>
          </cell>
          <cell r="I13">
            <v>1</v>
          </cell>
          <cell r="J13">
            <v>3</v>
          </cell>
        </row>
        <row r="14">
          <cell r="G14">
            <v>3</v>
          </cell>
          <cell r="H14" t="str">
            <v>1</v>
          </cell>
          <cell r="I14">
            <v>1</v>
          </cell>
          <cell r="J14">
            <v>3</v>
          </cell>
        </row>
        <row r="15">
          <cell r="G15">
            <v>1</v>
          </cell>
          <cell r="H15" t="str">
            <v>1</v>
          </cell>
          <cell r="I15">
            <v>1</v>
          </cell>
          <cell r="J15">
            <v>1</v>
          </cell>
        </row>
        <row r="16">
          <cell r="G16">
            <v>5</v>
          </cell>
          <cell r="H16" t="str">
            <v>1</v>
          </cell>
          <cell r="I16">
            <v>1</v>
          </cell>
          <cell r="J16">
            <v>5</v>
          </cell>
        </row>
        <row r="17">
          <cell r="G17">
            <v>1</v>
          </cell>
          <cell r="H17" t="str">
            <v>1</v>
          </cell>
          <cell r="I17">
            <v>1</v>
          </cell>
          <cell r="J17">
            <v>1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E1" colorId="64" zoomScale="80" zoomScaleNormal="80" zoomScalePageLayoutView="100" workbookViewId="0">
      <selection pane="topLeft" activeCell="I33" activeCellId="0" sqref="I33"/>
    </sheetView>
  </sheetViews>
  <sheetFormatPr defaultColWidth="12.984375" defaultRowHeight="12.8" zeroHeight="false" outlineLevelRow="0" outlineLevelCol="0"/>
  <cols>
    <col collapsed="false" customWidth="tru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9" activeCellId="0" sqref="I9"/>
    </sheetView>
  </sheetViews>
  <sheetFormatPr defaultColWidth="11.6875" defaultRowHeight="12.8" zeroHeight="false" outlineLevelRow="0" outlineLevelCol="1"/>
  <cols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false" outlineLevel="1" max="8" min="7" style="3" width="11.52"/>
    <col collapsed="false" customWidth="true" hidden="fals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1" t="s">
        <v>48</v>
      </c>
      <c r="H1" s="22" t="s">
        <v>49</v>
      </c>
      <c r="I1" s="23" t="s">
        <v>50</v>
      </c>
      <c r="J1" s="21" t="s">
        <v>51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4"/>
      <c r="F2" s="25" t="s">
        <v>52</v>
      </c>
      <c r="G2" s="26" t="n">
        <v>5</v>
      </c>
      <c r="H2" s="27" t="s">
        <v>53</v>
      </c>
      <c r="I2" s="28" t="n">
        <v>1</v>
      </c>
      <c r="J2" s="26" t="n">
        <f aca="false">ROUND(G2/(H2*I2),0)</f>
        <v>5</v>
      </c>
      <c r="L2" s="29" t="n">
        <v>0</v>
      </c>
      <c r="M2" s="30"/>
      <c r="N2" s="29" t="n">
        <f aca="false">L2+L4</f>
        <v>5</v>
      </c>
      <c r="Q2" s="29" t="n">
        <f aca="false">N2</f>
        <v>5</v>
      </c>
      <c r="R2" s="30"/>
      <c r="S2" s="29" t="n">
        <f aca="false">Q2+Q4</f>
        <v>6</v>
      </c>
      <c r="V2" s="29" t="n">
        <f aca="false">S2</f>
        <v>6</v>
      </c>
      <c r="W2" s="30"/>
      <c r="X2" s="29" t="n">
        <f aca="false">V2+V4</f>
        <v>10</v>
      </c>
      <c r="AF2" s="29" t="n">
        <f aca="false">MAX(X2,AC8,X14)</f>
        <v>14</v>
      </c>
      <c r="AG2" s="30"/>
      <c r="AH2" s="29" t="n">
        <f aca="false">AF2+AF4</f>
        <v>15</v>
      </c>
      <c r="AK2" s="29" t="n">
        <f aca="false">AH2</f>
        <v>15</v>
      </c>
      <c r="AL2" s="30"/>
      <c r="AM2" s="29" t="n">
        <f aca="false">AK2+AK4</f>
        <v>16</v>
      </c>
      <c r="AP2" s="29" t="n">
        <f aca="false">AM2</f>
        <v>16</v>
      </c>
      <c r="AQ2" s="30"/>
      <c r="AR2" s="29" t="n">
        <f aca="false">AP2+AP4</f>
        <v>17</v>
      </c>
      <c r="AU2" s="29" t="n">
        <f aca="false">AR2</f>
        <v>17</v>
      </c>
      <c r="AV2" s="30"/>
      <c r="AW2" s="29" t="n">
        <f aca="false">AU2+AU4</f>
        <v>19</v>
      </c>
      <c r="AZ2" s="29" t="n">
        <f aca="false">AW2</f>
        <v>19</v>
      </c>
      <c r="BA2" s="30"/>
      <c r="BB2" s="29" t="n">
        <f aca="false">AZ2+AZ4</f>
        <v>21</v>
      </c>
      <c r="BE2" s="29" t="n">
        <f aca="false">BB2</f>
        <v>21</v>
      </c>
      <c r="BF2" s="30"/>
      <c r="BG2" s="29" t="n">
        <f aca="false">BE2+BE4</f>
        <v>22</v>
      </c>
      <c r="BJ2" s="29" t="n">
        <f aca="false">BG2</f>
        <v>22</v>
      </c>
      <c r="BK2" s="30"/>
      <c r="BL2" s="29" t="n">
        <f aca="false">BJ2+BJ4</f>
        <v>25</v>
      </c>
      <c r="BO2" s="29" t="n">
        <f aca="false">MAX(BL2,AC14)</f>
        <v>29</v>
      </c>
      <c r="BP2" s="30"/>
      <c r="BQ2" s="29" t="n">
        <f aca="false">BO2+BO4</f>
        <v>30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7" t="s">
        <v>16</v>
      </c>
      <c r="F3" s="27" t="s">
        <v>54</v>
      </c>
      <c r="G3" s="31" t="n">
        <v>1</v>
      </c>
      <c r="H3" s="27" t="s">
        <v>53</v>
      </c>
      <c r="I3" s="28" t="n">
        <v>1</v>
      </c>
      <c r="J3" s="31" t="n">
        <f aca="false">ROUND(G3/(H3*I3),0)</f>
        <v>1</v>
      </c>
      <c r="L3" s="32" t="s">
        <v>16</v>
      </c>
      <c r="M3" s="32"/>
      <c r="N3" s="32"/>
      <c r="Q3" s="32" t="s">
        <v>15</v>
      </c>
      <c r="R3" s="32"/>
      <c r="S3" s="32"/>
      <c r="V3" s="32" t="s">
        <v>21</v>
      </c>
      <c r="W3" s="32"/>
      <c r="X3" s="32"/>
      <c r="AF3" s="32" t="s">
        <v>33</v>
      </c>
      <c r="AG3" s="32"/>
      <c r="AH3" s="32"/>
      <c r="AK3" s="32" t="s">
        <v>35</v>
      </c>
      <c r="AL3" s="32"/>
      <c r="AM3" s="32"/>
      <c r="AP3" s="32" t="s">
        <v>37</v>
      </c>
      <c r="AQ3" s="32"/>
      <c r="AR3" s="32"/>
      <c r="AU3" s="32" t="s">
        <v>23</v>
      </c>
      <c r="AV3" s="32"/>
      <c r="AW3" s="32"/>
      <c r="AZ3" s="32" t="s">
        <v>41</v>
      </c>
      <c r="BA3" s="32"/>
      <c r="BB3" s="32"/>
      <c r="BE3" s="32" t="s">
        <v>29</v>
      </c>
      <c r="BF3" s="32"/>
      <c r="BG3" s="32"/>
      <c r="BJ3" s="32" t="s">
        <v>43</v>
      </c>
      <c r="BK3" s="32"/>
      <c r="BL3" s="32"/>
      <c r="BO3" s="32" t="s">
        <v>45</v>
      </c>
      <c r="BP3" s="32"/>
      <c r="BQ3" s="3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7" t="s">
        <v>15</v>
      </c>
      <c r="F4" s="27" t="s">
        <v>33</v>
      </c>
      <c r="G4" s="31" t="n">
        <v>4</v>
      </c>
      <c r="H4" s="27" t="s">
        <v>53</v>
      </c>
      <c r="I4" s="28" t="n">
        <v>1</v>
      </c>
      <c r="J4" s="31" t="n">
        <f aca="false">ROUND(G4/(H4*I4),0)</f>
        <v>4</v>
      </c>
      <c r="L4" s="33" t="n">
        <f aca="false">J2</f>
        <v>5</v>
      </c>
      <c r="M4" s="34" t="n">
        <f aca="false">N5-N2</f>
        <v>0</v>
      </c>
      <c r="N4" s="33" t="n">
        <f aca="false">MIN(Q2,Q14)-N2</f>
        <v>0</v>
      </c>
      <c r="Q4" s="33" t="n">
        <f aca="false">J3</f>
        <v>1</v>
      </c>
      <c r="R4" s="34" t="n">
        <f aca="false">S5-S2</f>
        <v>4</v>
      </c>
      <c r="S4" s="33" t="n">
        <f aca="false">MIN(V2,V8)-S2</f>
        <v>0</v>
      </c>
      <c r="V4" s="33" t="n">
        <f aca="false">J4</f>
        <v>4</v>
      </c>
      <c r="W4" s="34" t="n">
        <f aca="false">X5-X2</f>
        <v>8</v>
      </c>
      <c r="X4" s="33" t="n">
        <f aca="false">AF2-X2</f>
        <v>4</v>
      </c>
      <c r="AF4" s="33" t="n">
        <f aca="false">J9</f>
        <v>1</v>
      </c>
      <c r="AG4" s="34" t="n">
        <f aca="false">AH5-AH2</f>
        <v>4</v>
      </c>
      <c r="AH4" s="33" t="n">
        <f aca="false">AK2-AH2</f>
        <v>0</v>
      </c>
      <c r="AK4" s="33" t="n">
        <f aca="false">J10</f>
        <v>1</v>
      </c>
      <c r="AL4" s="34" t="n">
        <f aca="false">AM5-AM2</f>
        <v>4</v>
      </c>
      <c r="AM4" s="33" t="n">
        <f aca="false">AP2-AM2</f>
        <v>0</v>
      </c>
      <c r="AP4" s="33" t="n">
        <f aca="false">J11</f>
        <v>1</v>
      </c>
      <c r="AQ4" s="34" t="n">
        <f aca="false">AR5-AR2</f>
        <v>4</v>
      </c>
      <c r="AR4" s="33" t="n">
        <f aca="false">AU2-AR2</f>
        <v>0</v>
      </c>
      <c r="AU4" s="33" t="n">
        <f aca="false">J13</f>
        <v>2</v>
      </c>
      <c r="AV4" s="34" t="n">
        <f aca="false">AW5-AW2</f>
        <v>4</v>
      </c>
      <c r="AW4" s="33" t="n">
        <f aca="false">AZ2-AW2</f>
        <v>0</v>
      </c>
      <c r="AZ4" s="33" t="n">
        <f aca="false">J14</f>
        <v>2</v>
      </c>
      <c r="BA4" s="34" t="n">
        <f aca="false">BB5-BB2</f>
        <v>4</v>
      </c>
      <c r="BB4" s="33" t="n">
        <f aca="false">BE2-BB2</f>
        <v>0</v>
      </c>
      <c r="BE4" s="33" t="n">
        <f aca="false">J15</f>
        <v>1</v>
      </c>
      <c r="BF4" s="34" t="n">
        <f aca="false">BG5-BG2</f>
        <v>4</v>
      </c>
      <c r="BG4" s="33" t="n">
        <f aca="false">BJ2-BG2</f>
        <v>0</v>
      </c>
      <c r="BJ4" s="33" t="n">
        <f aca="false">J16</f>
        <v>3</v>
      </c>
      <c r="BK4" s="34" t="n">
        <f aca="false">BL5-BL2</f>
        <v>4</v>
      </c>
      <c r="BL4" s="33" t="n">
        <f aca="false">BO2-BL2</f>
        <v>4</v>
      </c>
      <c r="BO4" s="33" t="n">
        <f aca="false">J17</f>
        <v>1</v>
      </c>
      <c r="BP4" s="34" t="n">
        <f aca="false">BQ5-BQ2</f>
        <v>0</v>
      </c>
      <c r="BQ4" s="33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7" t="s">
        <v>15</v>
      </c>
      <c r="F5" s="27" t="s">
        <v>32</v>
      </c>
      <c r="G5" s="31" t="n">
        <v>3</v>
      </c>
      <c r="H5" s="27" t="s">
        <v>53</v>
      </c>
      <c r="I5" s="28" t="n">
        <v>1</v>
      </c>
      <c r="J5" s="31" t="n">
        <f aca="false">ROUND(G5/(H5*I5),0)</f>
        <v>3</v>
      </c>
      <c r="L5" s="29" t="n">
        <f aca="false">N5-L4</f>
        <v>0</v>
      </c>
      <c r="M5" s="30"/>
      <c r="N5" s="29" t="n">
        <f aca="false">MIN(Q5,Q17)</f>
        <v>5</v>
      </c>
      <c r="Q5" s="29" t="n">
        <f aca="false">S5-Q4</f>
        <v>9</v>
      </c>
      <c r="R5" s="30"/>
      <c r="S5" s="29" t="n">
        <f aca="false">MIN(V5,V11)</f>
        <v>10</v>
      </c>
      <c r="V5" s="29" t="n">
        <f aca="false">X5-V4</f>
        <v>14</v>
      </c>
      <c r="W5" s="30"/>
      <c r="X5" s="29" t="n">
        <f aca="false">AF5</f>
        <v>18</v>
      </c>
      <c r="AF5" s="29" t="n">
        <f aca="false">AH5-AF4</f>
        <v>18</v>
      </c>
      <c r="AG5" s="30"/>
      <c r="AH5" s="29" t="n">
        <f aca="false">AK5</f>
        <v>19</v>
      </c>
      <c r="AK5" s="29" t="n">
        <f aca="false">AM5-AK4</f>
        <v>19</v>
      </c>
      <c r="AL5" s="30"/>
      <c r="AM5" s="29" t="n">
        <f aca="false">AP5</f>
        <v>20</v>
      </c>
      <c r="AP5" s="29" t="n">
        <f aca="false">AR5-AP4</f>
        <v>20</v>
      </c>
      <c r="AQ5" s="30"/>
      <c r="AR5" s="29" t="n">
        <f aca="false">AU5</f>
        <v>21</v>
      </c>
      <c r="AU5" s="29" t="n">
        <f aca="false">AW5-AU4</f>
        <v>21</v>
      </c>
      <c r="AV5" s="30"/>
      <c r="AW5" s="29" t="n">
        <f aca="false">AZ5</f>
        <v>23</v>
      </c>
      <c r="AZ5" s="29" t="n">
        <f aca="false">BB5-AZ4</f>
        <v>23</v>
      </c>
      <c r="BA5" s="30"/>
      <c r="BB5" s="29" t="n">
        <f aca="false">BE5</f>
        <v>25</v>
      </c>
      <c r="BE5" s="29" t="n">
        <f aca="false">BG5-BE4</f>
        <v>25</v>
      </c>
      <c r="BF5" s="30"/>
      <c r="BG5" s="29" t="n">
        <f aca="false">BJ5</f>
        <v>26</v>
      </c>
      <c r="BJ5" s="29" t="n">
        <f aca="false">BL5-BJ4</f>
        <v>26</v>
      </c>
      <c r="BK5" s="30"/>
      <c r="BL5" s="29" t="n">
        <f aca="false">BO5</f>
        <v>29</v>
      </c>
      <c r="BO5" s="29" t="n">
        <f aca="false">BQ5-BO4</f>
        <v>29</v>
      </c>
      <c r="BP5" s="30"/>
      <c r="BQ5" s="29" t="n">
        <f aca="false">BQ2</f>
        <v>30</v>
      </c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5" t="s">
        <v>27</v>
      </c>
      <c r="F6" s="35" t="s">
        <v>33</v>
      </c>
      <c r="G6" s="36" t="n">
        <v>7</v>
      </c>
      <c r="H6" s="27" t="s">
        <v>55</v>
      </c>
      <c r="I6" s="28" t="n">
        <f aca="false">(100%+(100%-$I$12))/2</f>
        <v>0.75</v>
      </c>
      <c r="J6" s="31" t="n">
        <f aca="false">ROUND(G6/(H6*I6),0)</f>
        <v>5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7" t="s">
        <v>16</v>
      </c>
      <c r="F7" s="27" t="s">
        <v>28</v>
      </c>
      <c r="G7" s="31" t="n">
        <v>1</v>
      </c>
      <c r="H7" s="27" t="s">
        <v>53</v>
      </c>
      <c r="I7" s="28" t="n">
        <v>1</v>
      </c>
      <c r="J7" s="31" t="n">
        <f aca="false">ROUND(G7/(H7*I7),0)</f>
        <v>1</v>
      </c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5" t="s">
        <v>22</v>
      </c>
      <c r="F8" s="35" t="s">
        <v>56</v>
      </c>
      <c r="G8" s="36" t="n">
        <v>3</v>
      </c>
      <c r="H8" s="27" t="s">
        <v>53</v>
      </c>
      <c r="I8" s="28" t="n">
        <v>1</v>
      </c>
      <c r="J8" s="31" t="n">
        <f aca="false">ROUND(G8/(H8*I8),0)</f>
        <v>3</v>
      </c>
      <c r="V8" s="29" t="n">
        <f aca="false">S2</f>
        <v>6</v>
      </c>
      <c r="W8" s="30"/>
      <c r="X8" s="29" t="n">
        <f aca="false">V8+V10</f>
        <v>9</v>
      </c>
      <c r="AA8" s="29" t="n">
        <f aca="false">X8</f>
        <v>9</v>
      </c>
      <c r="AB8" s="30"/>
      <c r="AC8" s="29" t="n">
        <f aca="false">AA8+AA10</f>
        <v>14</v>
      </c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5" t="s">
        <v>57</v>
      </c>
      <c r="F9" s="35" t="s">
        <v>35</v>
      </c>
      <c r="G9" s="36" t="n">
        <v>2</v>
      </c>
      <c r="H9" s="27" t="s">
        <v>55</v>
      </c>
      <c r="I9" s="28" t="n">
        <f aca="false">(100%+(100%-$I$12))/2</f>
        <v>0.75</v>
      </c>
      <c r="J9" s="31" t="n">
        <f aca="false">ROUND(G9/(H9*I9),0)</f>
        <v>1</v>
      </c>
      <c r="V9" s="32" t="s">
        <v>27</v>
      </c>
      <c r="W9" s="32"/>
      <c r="X9" s="32"/>
      <c r="AA9" s="32" t="s">
        <v>32</v>
      </c>
      <c r="AB9" s="32"/>
      <c r="AC9" s="32"/>
    </row>
    <row r="10" customFormat="false" ht="13.05" hidden="false" customHeight="false" outlineLevel="0" collapsed="false">
      <c r="A10" s="14" t="s">
        <v>35</v>
      </c>
      <c r="B10" s="15" t="s">
        <v>34</v>
      </c>
      <c r="C10" s="15"/>
      <c r="D10" s="15"/>
      <c r="E10" s="35" t="s">
        <v>33</v>
      </c>
      <c r="F10" s="35" t="s">
        <v>37</v>
      </c>
      <c r="G10" s="36" t="n">
        <v>2</v>
      </c>
      <c r="H10" s="27" t="s">
        <v>55</v>
      </c>
      <c r="I10" s="28" t="n">
        <f aca="false">(100%+(100%-$I$12))/2</f>
        <v>0.75</v>
      </c>
      <c r="J10" s="31" t="n">
        <f aca="false">ROUND(G10/(H10*I10),0)</f>
        <v>1</v>
      </c>
      <c r="V10" s="33" t="n">
        <f aca="false">J5</f>
        <v>3</v>
      </c>
      <c r="W10" s="34" t="n">
        <f aca="false">X11-X8</f>
        <v>4</v>
      </c>
      <c r="X10" s="33" t="n">
        <f aca="false">AA8-X8</f>
        <v>0</v>
      </c>
      <c r="AA10" s="33" t="n">
        <f aca="false">J6</f>
        <v>5</v>
      </c>
      <c r="AB10" s="34" t="n">
        <f aca="false">AC11-AC8</f>
        <v>4</v>
      </c>
      <c r="AC10" s="33" t="n">
        <f aca="false">AF2-AC8</f>
        <v>0</v>
      </c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5" t="s">
        <v>35</v>
      </c>
      <c r="F11" s="35" t="s">
        <v>23</v>
      </c>
      <c r="G11" s="36" t="n">
        <v>2</v>
      </c>
      <c r="H11" s="27" t="s">
        <v>55</v>
      </c>
      <c r="I11" s="28" t="n">
        <f aca="false">(100%+(100%-$I$12))/2</f>
        <v>0.75</v>
      </c>
      <c r="J11" s="31" t="n">
        <f aca="false">ROUND(G11/(H11*I11),0)</f>
        <v>1</v>
      </c>
      <c r="V11" s="29" t="n">
        <f aca="false">X11-V10</f>
        <v>10</v>
      </c>
      <c r="W11" s="30"/>
      <c r="X11" s="29" t="n">
        <f aca="false">AA11</f>
        <v>13</v>
      </c>
      <c r="AA11" s="29" t="n">
        <f aca="false">AC11-AA10</f>
        <v>13</v>
      </c>
      <c r="AB11" s="30"/>
      <c r="AC11" s="29" t="n">
        <f aca="false">AF5</f>
        <v>18</v>
      </c>
    </row>
    <row r="12" customFormat="false" ht="12.8" hidden="false" customHeight="false" outlineLevel="0" collapsed="false">
      <c r="A12" s="14" t="s">
        <v>17</v>
      </c>
      <c r="B12" s="15" t="s">
        <v>58</v>
      </c>
      <c r="C12" s="15"/>
      <c r="D12" s="15"/>
      <c r="E12" s="35" t="s">
        <v>28</v>
      </c>
      <c r="F12" s="35" t="s">
        <v>45</v>
      </c>
      <c r="G12" s="36" t="n">
        <v>10</v>
      </c>
      <c r="H12" s="27" t="s">
        <v>53</v>
      </c>
      <c r="I12" s="28" t="n">
        <v>0.5</v>
      </c>
      <c r="J12" s="31" t="n">
        <f aca="false">ROUND(G12/(H12*I12),0)</f>
        <v>20</v>
      </c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5" t="s">
        <v>37</v>
      </c>
      <c r="F13" s="35" t="s">
        <v>41</v>
      </c>
      <c r="G13" s="36" t="n">
        <v>3</v>
      </c>
      <c r="H13" s="27" t="s">
        <v>55</v>
      </c>
      <c r="I13" s="28" t="n">
        <f aca="false">(100%+(100%-$I$12))/2</f>
        <v>0.75</v>
      </c>
      <c r="J13" s="31" t="n">
        <f aca="false">ROUND(G13/(H13*I13),0)</f>
        <v>2</v>
      </c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5" t="s">
        <v>23</v>
      </c>
      <c r="F14" s="35" t="s">
        <v>29</v>
      </c>
      <c r="G14" s="36" t="n">
        <v>3</v>
      </c>
      <c r="H14" s="27" t="s">
        <v>55</v>
      </c>
      <c r="I14" s="28" t="n">
        <f aca="false">(100%+(100%-$I$12))/2</f>
        <v>0.75</v>
      </c>
      <c r="J14" s="31" t="n">
        <f aca="false">ROUND(G14/(H14*I14),0)</f>
        <v>2</v>
      </c>
      <c r="Q14" s="29" t="n">
        <f aca="false">N2</f>
        <v>5</v>
      </c>
      <c r="R14" s="30"/>
      <c r="S14" s="29" t="n">
        <f aca="false">Q14+Q16</f>
        <v>6</v>
      </c>
      <c r="V14" s="29" t="n">
        <f aca="false">S14</f>
        <v>6</v>
      </c>
      <c r="W14" s="30"/>
      <c r="X14" s="29" t="n">
        <f aca="false">V14+V16</f>
        <v>9</v>
      </c>
      <c r="AA14" s="29" t="n">
        <f aca="false">X14</f>
        <v>9</v>
      </c>
      <c r="AB14" s="30"/>
      <c r="AC14" s="29" t="n">
        <f aca="false">AA14+AA16</f>
        <v>29</v>
      </c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5" t="s">
        <v>41</v>
      </c>
      <c r="F15" s="35" t="s">
        <v>43</v>
      </c>
      <c r="G15" s="36" t="n">
        <v>1</v>
      </c>
      <c r="H15" s="27" t="s">
        <v>55</v>
      </c>
      <c r="I15" s="28" t="n">
        <f aca="false">(100%+(100%-$I$12))/2</f>
        <v>0.75</v>
      </c>
      <c r="J15" s="31" t="n">
        <f aca="false">ROUND(G15/(H15*I15),0)</f>
        <v>1</v>
      </c>
      <c r="Q15" s="32" t="s">
        <v>22</v>
      </c>
      <c r="R15" s="32"/>
      <c r="S15" s="32"/>
      <c r="V15" s="32" t="s">
        <v>28</v>
      </c>
      <c r="W15" s="32"/>
      <c r="X15" s="32"/>
      <c r="AA15" s="32" t="s">
        <v>17</v>
      </c>
      <c r="AB15" s="32"/>
      <c r="AC15" s="32"/>
    </row>
    <row r="16" customFormat="false" ht="13.05" hidden="false" customHeight="false" outlineLevel="0" collapsed="false">
      <c r="A16" s="14" t="s">
        <v>43</v>
      </c>
      <c r="B16" s="15" t="s">
        <v>42</v>
      </c>
      <c r="C16" s="15"/>
      <c r="D16" s="15"/>
      <c r="E16" s="35" t="s">
        <v>29</v>
      </c>
      <c r="F16" s="35" t="s">
        <v>45</v>
      </c>
      <c r="G16" s="36" t="n">
        <v>5</v>
      </c>
      <c r="H16" s="27" t="s">
        <v>55</v>
      </c>
      <c r="I16" s="28" t="n">
        <f aca="false">(100%+(100%-$I$12))/2</f>
        <v>0.75</v>
      </c>
      <c r="J16" s="31" t="n">
        <f aca="false">ROUND(G16/(H16*I16),0)</f>
        <v>3</v>
      </c>
      <c r="Q16" s="33" t="n">
        <f aca="false">J7</f>
        <v>1</v>
      </c>
      <c r="R16" s="34" t="n">
        <f aca="false">S17-S14</f>
        <v>0</v>
      </c>
      <c r="S16" s="33" t="n">
        <f aca="false">V14-S14</f>
        <v>0</v>
      </c>
      <c r="V16" s="33" t="n">
        <f aca="false">J8</f>
        <v>3</v>
      </c>
      <c r="W16" s="34" t="n">
        <f aca="false">X17-X14</f>
        <v>0</v>
      </c>
      <c r="X16" s="33" t="n">
        <f aca="false">MIN(AA14,AF2)-X14</f>
        <v>0</v>
      </c>
      <c r="AA16" s="33" t="n">
        <f aca="false">J12</f>
        <v>20</v>
      </c>
      <c r="AB16" s="34" t="n">
        <f aca="false">AC17-AC14</f>
        <v>0</v>
      </c>
      <c r="AC16" s="33" t="n">
        <f aca="false">BO2-AC14</f>
        <v>0</v>
      </c>
    </row>
    <row r="17" customFormat="false" ht="12.8" hidden="false" customHeight="false" outlineLevel="0" collapsed="false">
      <c r="A17" s="17" t="s">
        <v>45</v>
      </c>
      <c r="B17" s="18" t="s">
        <v>44</v>
      </c>
      <c r="C17" s="18"/>
      <c r="D17" s="18"/>
      <c r="E17" s="37" t="s">
        <v>59</v>
      </c>
      <c r="F17" s="38"/>
      <c r="G17" s="39" t="n">
        <v>1</v>
      </c>
      <c r="H17" s="37" t="s">
        <v>53</v>
      </c>
      <c r="I17" s="40" t="n">
        <v>1</v>
      </c>
      <c r="J17" s="39" t="n">
        <f aca="false">ROUND(G17/(H17*I17),0)</f>
        <v>1</v>
      </c>
      <c r="Q17" s="29" t="n">
        <f aca="false">S17-Q16</f>
        <v>5</v>
      </c>
      <c r="R17" s="30"/>
      <c r="S17" s="29" t="n">
        <f aca="false">V17</f>
        <v>6</v>
      </c>
      <c r="V17" s="29" t="n">
        <f aca="false">X17-V16</f>
        <v>6</v>
      </c>
      <c r="W17" s="30"/>
      <c r="X17" s="29" t="n">
        <f aca="false">MIN(AA17,AF5)</f>
        <v>9</v>
      </c>
      <c r="AA17" s="29" t="n">
        <f aca="false">AC17-AA16</f>
        <v>9</v>
      </c>
      <c r="AB17" s="30"/>
      <c r="AC17" s="29" t="n">
        <f aca="false">BO5</f>
        <v>29</v>
      </c>
    </row>
    <row r="18" customFormat="false" ht="12.8" hidden="false" customHeight="false" outlineLevel="0" collapsed="false">
      <c r="G18" s="30"/>
      <c r="H18" s="30"/>
      <c r="I18" s="30"/>
    </row>
  </sheetData>
  <mergeCells count="34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</mergeCells>
  <conditionalFormatting sqref="M4 R4 R16 W4 W10 W16 AB10 AB16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7"/>
  <sheetViews>
    <sheetView showFormulas="false" showGridLines="true" showRowColHeaders="true" showZeros="true" rightToLeft="false" tabSelected="true" showOutlineSymbols="true" defaultGridColor="true" view="normal" topLeftCell="O1" colorId="64" zoomScale="160" zoomScaleNormal="160" zoomScalePageLayoutView="100" workbookViewId="0">
      <selection pane="topLeft" activeCell="L2" activeCellId="0" sqref="L2"/>
    </sheetView>
  </sheetViews>
  <sheetFormatPr defaultColWidth="11.60546875" defaultRowHeight="12.8" zeroHeight="false" outlineLevelRow="0" outlineLevelCol="2"/>
  <cols>
    <col collapsed="false" customWidth="true" hidden="false" outlineLevel="1" max="5" min="5" style="0" width="16.2"/>
    <col collapsed="false" customWidth="true" hidden="false" outlineLevel="1" max="6" min="6" style="0" width="11.52"/>
    <col collapsed="false" customWidth="true" hidden="true" outlineLevel="2" max="9" min="7" style="0" width="11.52"/>
    <col collapsed="true" customWidth="false" hidden="false" outlineLevel="0" max="10" min="10" style="0" width="11.59"/>
    <col collapsed="false" customWidth="true" hidden="false" outlineLevel="1" max="11" min="11" style="0" width="3.59"/>
    <col collapsed="false" customWidth="true" hidden="false" outlineLevel="0" max="65" min="12" style="0" width="3.59"/>
    <col collapsed="false" customWidth="true" hidden="false" outlineLevel="0" max="66" min="66" style="0" width="18.08"/>
  </cols>
  <sheetData>
    <row r="1" customFormat="false" ht="41.95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2" t="s">
        <v>48</v>
      </c>
      <c r="H1" s="22" t="s">
        <v>49</v>
      </c>
      <c r="I1" s="23" t="s">
        <v>50</v>
      </c>
      <c r="J1" s="22" t="s">
        <v>51</v>
      </c>
      <c r="K1" s="22"/>
      <c r="L1" s="41" t="n">
        <v>44515</v>
      </c>
      <c r="M1" s="41" t="n">
        <v>44516</v>
      </c>
      <c r="N1" s="41" t="n">
        <v>44517</v>
      </c>
      <c r="O1" s="41" t="n">
        <v>44518</v>
      </c>
      <c r="P1" s="41" t="n">
        <v>44519</v>
      </c>
      <c r="Q1" s="41" t="n">
        <v>44520</v>
      </c>
      <c r="R1" s="41" t="n">
        <v>44521</v>
      </c>
      <c r="S1" s="41" t="n">
        <v>44522</v>
      </c>
      <c r="T1" s="41" t="n">
        <v>44523</v>
      </c>
      <c r="U1" s="41" t="n">
        <v>44524</v>
      </c>
      <c r="V1" s="41" t="n">
        <v>44525</v>
      </c>
      <c r="W1" s="41" t="n">
        <v>44526</v>
      </c>
      <c r="X1" s="41" t="n">
        <v>44527</v>
      </c>
      <c r="Y1" s="41" t="n">
        <v>44528</v>
      </c>
      <c r="Z1" s="41" t="n">
        <v>44529</v>
      </c>
      <c r="AA1" s="41" t="n">
        <v>44530</v>
      </c>
      <c r="AB1" s="41" t="n">
        <v>44531</v>
      </c>
      <c r="AC1" s="41" t="n">
        <v>44532</v>
      </c>
      <c r="AD1" s="41" t="n">
        <v>44533</v>
      </c>
      <c r="AE1" s="41" t="n">
        <v>44534</v>
      </c>
      <c r="AF1" s="41" t="n">
        <v>44535</v>
      </c>
      <c r="AG1" s="41" t="n">
        <v>44536</v>
      </c>
      <c r="AH1" s="41" t="n">
        <v>44537</v>
      </c>
      <c r="AI1" s="41" t="n">
        <v>44538</v>
      </c>
      <c r="AJ1" s="41" t="n">
        <v>44539</v>
      </c>
      <c r="AK1" s="41" t="n">
        <v>44540</v>
      </c>
      <c r="AL1" s="41" t="n">
        <v>44541</v>
      </c>
      <c r="AM1" s="41" t="n">
        <v>44542</v>
      </c>
      <c r="AN1" s="41" t="n">
        <v>44543</v>
      </c>
      <c r="AO1" s="41" t="n">
        <v>44544</v>
      </c>
      <c r="AP1" s="41" t="n">
        <v>44545</v>
      </c>
      <c r="AQ1" s="41" t="n">
        <v>44546</v>
      </c>
      <c r="AR1" s="41" t="n">
        <v>44547</v>
      </c>
      <c r="AS1" s="41" t="n">
        <v>44548</v>
      </c>
      <c r="AT1" s="41" t="n">
        <v>44549</v>
      </c>
      <c r="AU1" s="41" t="n">
        <v>44550</v>
      </c>
      <c r="AV1" s="41" t="n">
        <v>44551</v>
      </c>
      <c r="AW1" s="41" t="n">
        <v>44552</v>
      </c>
      <c r="AX1" s="41" t="n">
        <v>44553</v>
      </c>
      <c r="AY1" s="42" t="n">
        <v>44554</v>
      </c>
      <c r="AZ1" s="41" t="n">
        <v>44555</v>
      </c>
      <c r="BA1" s="41" t="n">
        <v>44556</v>
      </c>
      <c r="BB1" s="41" t="n">
        <v>44557</v>
      </c>
      <c r="BC1" s="41" t="n">
        <v>44558</v>
      </c>
      <c r="BD1" s="41" t="n">
        <v>44559</v>
      </c>
      <c r="BE1" s="41" t="n">
        <v>44560</v>
      </c>
      <c r="BF1" s="42" t="n">
        <v>44561</v>
      </c>
      <c r="BG1" s="41" t="n">
        <v>44562</v>
      </c>
      <c r="BH1" s="41" t="n">
        <v>44563</v>
      </c>
      <c r="BI1" s="41" t="n">
        <v>44564</v>
      </c>
      <c r="BJ1" s="41" t="n">
        <v>44565</v>
      </c>
      <c r="BK1" s="41" t="n">
        <v>44566</v>
      </c>
      <c r="BL1" s="42" t="n">
        <v>44567</v>
      </c>
      <c r="BM1" s="41" t="n">
        <v>44568</v>
      </c>
      <c r="BN1" s="0" t="s">
        <v>60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4"/>
      <c r="F2" s="25" t="s">
        <v>52</v>
      </c>
      <c r="G2" s="31" t="n">
        <f aca="false">[1]Netzplan!G2</f>
        <v>5</v>
      </c>
      <c r="H2" s="31" t="str">
        <f aca="false">[1]Netzplan!H2</f>
        <v>1</v>
      </c>
      <c r="I2" s="28" t="n">
        <f aca="false">[1]Netzplan!I2</f>
        <v>1</v>
      </c>
      <c r="J2" s="43" t="n">
        <f aca="false">[1]Netzplan!J2</f>
        <v>5</v>
      </c>
      <c r="K2" s="44" t="n">
        <f aca="false">SUM(L2:BM2)</f>
        <v>5</v>
      </c>
      <c r="L2" s="45" t="n">
        <v>1</v>
      </c>
      <c r="M2" s="45" t="n">
        <v>1</v>
      </c>
      <c r="N2" s="45" t="n">
        <v>1</v>
      </c>
      <c r="O2" s="45" t="n">
        <v>1</v>
      </c>
      <c r="P2" s="45" t="n">
        <v>1</v>
      </c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7"/>
      <c r="AZ2" s="46"/>
      <c r="BA2" s="46"/>
      <c r="BB2" s="46"/>
      <c r="BC2" s="46"/>
      <c r="BD2" s="46"/>
      <c r="BE2" s="46"/>
      <c r="BF2" s="47"/>
      <c r="BG2" s="46"/>
      <c r="BH2" s="46"/>
      <c r="BI2" s="46"/>
      <c r="BJ2" s="46"/>
      <c r="BK2" s="46"/>
      <c r="BL2" s="47"/>
      <c r="BM2" s="48"/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7" t="s">
        <v>16</v>
      </c>
      <c r="F3" s="27" t="s">
        <v>54</v>
      </c>
      <c r="G3" s="31" t="n">
        <f aca="false">[1]Netzplan!G3</f>
        <v>1</v>
      </c>
      <c r="H3" s="31" t="str">
        <f aca="false">[1]Netzplan!H3</f>
        <v>1</v>
      </c>
      <c r="I3" s="28" t="n">
        <f aca="false">[1]Netzplan!I3</f>
        <v>1</v>
      </c>
      <c r="J3" s="43" t="n">
        <f aca="false">[1]Netzplan!J3</f>
        <v>1</v>
      </c>
      <c r="K3" s="44" t="n">
        <f aca="false">SUM(L3:BM3)</f>
        <v>1</v>
      </c>
      <c r="L3" s="46"/>
      <c r="M3" s="46"/>
      <c r="N3" s="46"/>
      <c r="O3" s="46"/>
      <c r="P3" s="46"/>
      <c r="Q3" s="46"/>
      <c r="R3" s="46"/>
      <c r="S3" s="45" t="n">
        <v>1</v>
      </c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7"/>
      <c r="AZ3" s="46"/>
      <c r="BA3" s="46"/>
      <c r="BB3" s="46"/>
      <c r="BC3" s="46"/>
      <c r="BD3" s="46"/>
      <c r="BE3" s="46"/>
      <c r="BF3" s="47"/>
      <c r="BG3" s="46"/>
      <c r="BH3" s="46"/>
      <c r="BI3" s="46"/>
      <c r="BJ3" s="46"/>
      <c r="BK3" s="46"/>
      <c r="BL3" s="47"/>
      <c r="BM3" s="48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7" t="s">
        <v>15</v>
      </c>
      <c r="F4" s="27" t="s">
        <v>33</v>
      </c>
      <c r="G4" s="31" t="n">
        <f aca="false">[1]Netzplan!G4</f>
        <v>4</v>
      </c>
      <c r="H4" s="31" t="str">
        <f aca="false">[1]Netzplan!H4</f>
        <v>1</v>
      </c>
      <c r="I4" s="28" t="n">
        <f aca="false">[1]Netzplan!I4</f>
        <v>1</v>
      </c>
      <c r="J4" s="43" t="n">
        <f aca="false">[1]Netzplan!J4</f>
        <v>4</v>
      </c>
      <c r="K4" s="44" t="n">
        <f aca="false">SUM(L4:BM4)</f>
        <v>4</v>
      </c>
      <c r="L4" s="46"/>
      <c r="M4" s="46"/>
      <c r="N4" s="46"/>
      <c r="O4" s="46"/>
      <c r="P4" s="46"/>
      <c r="Q4" s="46"/>
      <c r="R4" s="46"/>
      <c r="S4" s="46"/>
      <c r="T4" s="45" t="n">
        <v>1</v>
      </c>
      <c r="U4" s="45" t="n">
        <v>1</v>
      </c>
      <c r="V4" s="45" t="n">
        <v>1</v>
      </c>
      <c r="W4" s="45" t="n">
        <v>1</v>
      </c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7"/>
      <c r="AZ4" s="46"/>
      <c r="BA4" s="46"/>
      <c r="BB4" s="46"/>
      <c r="BC4" s="46"/>
      <c r="BD4" s="46"/>
      <c r="BE4" s="46"/>
      <c r="BF4" s="47"/>
      <c r="BG4" s="46"/>
      <c r="BH4" s="46"/>
      <c r="BI4" s="46"/>
      <c r="BJ4" s="46"/>
      <c r="BK4" s="46"/>
      <c r="BL4" s="47"/>
      <c r="BM4" s="48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7" t="s">
        <v>15</v>
      </c>
      <c r="F5" s="27" t="s">
        <v>32</v>
      </c>
      <c r="G5" s="31" t="n">
        <f aca="false">[1]Netzplan!G5</f>
        <v>3</v>
      </c>
      <c r="H5" s="31" t="str">
        <f aca="false">[1]Netzplan!H5</f>
        <v>1</v>
      </c>
      <c r="I5" s="28" t="n">
        <f aca="false">[1]Netzplan!I5</f>
        <v>1</v>
      </c>
      <c r="J5" s="43" t="n">
        <f aca="false">[1]Netzplan!J5</f>
        <v>3</v>
      </c>
      <c r="K5" s="44" t="n">
        <f aca="false">SUM(L5:BM5)</f>
        <v>3</v>
      </c>
      <c r="L5" s="46"/>
      <c r="M5" s="46"/>
      <c r="N5" s="46"/>
      <c r="O5" s="46"/>
      <c r="P5" s="46"/>
      <c r="Q5" s="46"/>
      <c r="R5" s="46"/>
      <c r="S5" s="46"/>
      <c r="T5" s="45" t="n">
        <v>1</v>
      </c>
      <c r="U5" s="45" t="n">
        <v>1</v>
      </c>
      <c r="V5" s="45" t="n">
        <v>1</v>
      </c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7"/>
      <c r="AZ5" s="46"/>
      <c r="BA5" s="46"/>
      <c r="BB5" s="46"/>
      <c r="BC5" s="46"/>
      <c r="BD5" s="46"/>
      <c r="BE5" s="46"/>
      <c r="BF5" s="47"/>
      <c r="BG5" s="46"/>
      <c r="BH5" s="46"/>
      <c r="BI5" s="46"/>
      <c r="BJ5" s="46"/>
      <c r="BK5" s="46"/>
      <c r="BL5" s="47"/>
      <c r="BM5" s="48"/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5" t="s">
        <v>27</v>
      </c>
      <c r="F6" s="35" t="s">
        <v>33</v>
      </c>
      <c r="G6" s="31" t="n">
        <f aca="false">[1]Netzplan!G6</f>
        <v>7</v>
      </c>
      <c r="H6" s="31" t="str">
        <f aca="false">[1]Netzplan!H6</f>
        <v>1</v>
      </c>
      <c r="I6" s="28" t="n">
        <f aca="false">[1]Netzplan!I6</f>
        <v>1</v>
      </c>
      <c r="J6" s="43" t="n">
        <f aca="false">[1]Netzplan!J6</f>
        <v>7</v>
      </c>
      <c r="K6" s="44" t="n">
        <f aca="false">SUM(L6:BM6)</f>
        <v>0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5"/>
      <c r="X6" s="46"/>
      <c r="Y6" s="46"/>
      <c r="Z6" s="45"/>
      <c r="AA6" s="45"/>
      <c r="AB6" s="45"/>
      <c r="AC6" s="45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7"/>
      <c r="AZ6" s="46"/>
      <c r="BA6" s="46"/>
      <c r="BB6" s="46"/>
      <c r="BC6" s="46"/>
      <c r="BD6" s="46"/>
      <c r="BE6" s="46"/>
      <c r="BF6" s="47"/>
      <c r="BG6" s="46"/>
      <c r="BH6" s="46"/>
      <c r="BI6" s="46"/>
      <c r="BJ6" s="46"/>
      <c r="BK6" s="46"/>
      <c r="BL6" s="47"/>
      <c r="BM6" s="48"/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7" t="s">
        <v>16</v>
      </c>
      <c r="F7" s="27" t="s">
        <v>28</v>
      </c>
      <c r="G7" s="31" t="n">
        <f aca="false">[1]Netzplan!G7</f>
        <v>1</v>
      </c>
      <c r="H7" s="31" t="str">
        <f aca="false">[1]Netzplan!H7</f>
        <v>1</v>
      </c>
      <c r="I7" s="28" t="n">
        <f aca="false">[1]Netzplan!I7</f>
        <v>1</v>
      </c>
      <c r="J7" s="43" t="n">
        <f aca="false">[1]Netzplan!J7</f>
        <v>1</v>
      </c>
      <c r="K7" s="44" t="n">
        <f aca="false">SUM(L7:BM7)</f>
        <v>1</v>
      </c>
      <c r="L7" s="46"/>
      <c r="M7" s="46"/>
      <c r="N7" s="46"/>
      <c r="O7" s="46"/>
      <c r="P7" s="46"/>
      <c r="Q7" s="46"/>
      <c r="R7" s="46"/>
      <c r="S7" s="0" t="n">
        <v>1</v>
      </c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7"/>
      <c r="AZ7" s="46"/>
      <c r="BA7" s="46"/>
      <c r="BB7" s="49"/>
      <c r="BC7" s="49"/>
      <c r="BD7" s="49"/>
      <c r="BE7" s="49"/>
      <c r="BF7" s="47"/>
      <c r="BG7" s="46"/>
      <c r="BH7" s="46"/>
      <c r="BI7" s="46"/>
      <c r="BJ7" s="46"/>
      <c r="BK7" s="46"/>
      <c r="BL7" s="47"/>
      <c r="BM7" s="48"/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5" t="s">
        <v>22</v>
      </c>
      <c r="F8" s="35" t="s">
        <v>56</v>
      </c>
      <c r="G8" s="31" t="n">
        <f aca="false">[1]Netzplan!G8</f>
        <v>3</v>
      </c>
      <c r="H8" s="31" t="str">
        <f aca="false">[1]Netzplan!H8</f>
        <v>1</v>
      </c>
      <c r="I8" s="28" t="n">
        <f aca="false">[1]Netzplan!I8</f>
        <v>1</v>
      </c>
      <c r="J8" s="43" t="n">
        <f aca="false">[1]Netzplan!J8</f>
        <v>3</v>
      </c>
      <c r="K8" s="44" t="n">
        <f aca="false">SUM(L8:BM8)</f>
        <v>0</v>
      </c>
      <c r="L8" s="46"/>
      <c r="M8" s="46"/>
      <c r="N8" s="46"/>
      <c r="O8" s="46"/>
      <c r="P8" s="46"/>
      <c r="Q8" s="46"/>
      <c r="R8" s="46"/>
      <c r="S8" s="46"/>
      <c r="T8" s="45"/>
      <c r="U8" s="45"/>
      <c r="V8" s="45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7"/>
      <c r="AZ8" s="46"/>
      <c r="BA8" s="46"/>
      <c r="BB8" s="46"/>
      <c r="BC8" s="46"/>
      <c r="BD8" s="46"/>
      <c r="BE8" s="46"/>
      <c r="BF8" s="47"/>
      <c r="BG8" s="46"/>
      <c r="BH8" s="46"/>
      <c r="BI8" s="46"/>
      <c r="BJ8" s="46"/>
      <c r="BK8" s="46"/>
      <c r="BL8" s="47"/>
      <c r="BM8" s="48"/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5" t="s">
        <v>57</v>
      </c>
      <c r="F9" s="35" t="s">
        <v>35</v>
      </c>
      <c r="G9" s="50" t="n">
        <f aca="false">[1]Netzplan!G9</f>
        <v>2</v>
      </c>
      <c r="H9" s="50" t="str">
        <f aca="false">[1]Netzplan!H9</f>
        <v>1</v>
      </c>
      <c r="I9" s="28" t="n">
        <f aca="false">[1]Netzplan!I9</f>
        <v>1</v>
      </c>
      <c r="J9" s="43" t="n">
        <f aca="false">[1]Netzplan!J9</f>
        <v>2</v>
      </c>
      <c r="K9" s="44" t="n">
        <f aca="false">SUM(L9:BM9)</f>
        <v>0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5"/>
      <c r="AE9" s="46"/>
      <c r="AF9" s="46"/>
      <c r="AG9" s="45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7"/>
      <c r="AZ9" s="46"/>
      <c r="BA9" s="46"/>
      <c r="BB9" s="46"/>
      <c r="BC9" s="46"/>
      <c r="BD9" s="46"/>
      <c r="BE9" s="46"/>
      <c r="BF9" s="47"/>
      <c r="BG9" s="46"/>
      <c r="BH9" s="46"/>
      <c r="BI9" s="46"/>
      <c r="BJ9" s="46"/>
      <c r="BK9" s="46"/>
      <c r="BL9" s="47"/>
      <c r="BM9" s="48"/>
    </row>
    <row r="10" customFormat="false" ht="12.8" hidden="false" customHeight="false" outlineLevel="0" collapsed="false">
      <c r="A10" s="14" t="s">
        <v>35</v>
      </c>
      <c r="B10" s="15" t="s">
        <v>34</v>
      </c>
      <c r="C10" s="15"/>
      <c r="D10" s="15"/>
      <c r="E10" s="35" t="s">
        <v>33</v>
      </c>
      <c r="F10" s="35" t="s">
        <v>37</v>
      </c>
      <c r="G10" s="50" t="n">
        <f aca="false">[1]Netzplan!G10</f>
        <v>2</v>
      </c>
      <c r="H10" s="50" t="str">
        <f aca="false">[1]Netzplan!H10</f>
        <v>1</v>
      </c>
      <c r="I10" s="28" t="n">
        <f aca="false">[1]Netzplan!I10</f>
        <v>1</v>
      </c>
      <c r="J10" s="43" t="n">
        <f aca="false">[1]Netzplan!J10</f>
        <v>2</v>
      </c>
      <c r="K10" s="44" t="n">
        <f aca="false">SUM(L10:BM10)</f>
        <v>0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5"/>
      <c r="AI10" s="45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7"/>
      <c r="AZ10" s="46"/>
      <c r="BA10" s="46"/>
      <c r="BB10" s="46"/>
      <c r="BC10" s="46"/>
      <c r="BD10" s="46"/>
      <c r="BE10" s="46"/>
      <c r="BF10" s="47"/>
      <c r="BG10" s="46"/>
      <c r="BH10" s="46"/>
      <c r="BI10" s="46"/>
      <c r="BJ10" s="46"/>
      <c r="BK10" s="46"/>
      <c r="BL10" s="47"/>
      <c r="BM10" s="48"/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5" t="s">
        <v>35</v>
      </c>
      <c r="F11" s="35" t="s">
        <v>23</v>
      </c>
      <c r="G11" s="50" t="n">
        <f aca="false">[1]Netzplan!G11</f>
        <v>2</v>
      </c>
      <c r="H11" s="50" t="str">
        <f aca="false">[1]Netzplan!H11</f>
        <v>1</v>
      </c>
      <c r="I11" s="28" t="n">
        <f aca="false">[1]Netzplan!I11</f>
        <v>1</v>
      </c>
      <c r="J11" s="43" t="n">
        <f aca="false">[1]Netzplan!J11</f>
        <v>2</v>
      </c>
      <c r="K11" s="44" t="n">
        <f aca="false">SUM(L11:BM11)</f>
        <v>0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51"/>
      <c r="AJ11" s="45"/>
      <c r="AK11" s="45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7"/>
      <c r="AZ11" s="46"/>
      <c r="BA11" s="46"/>
      <c r="BB11" s="46"/>
      <c r="BC11" s="46"/>
      <c r="BD11" s="46"/>
      <c r="BE11" s="46"/>
      <c r="BF11" s="47"/>
      <c r="BG11" s="46"/>
      <c r="BH11" s="46"/>
      <c r="BI11" s="46"/>
      <c r="BJ11" s="46"/>
      <c r="BK11" s="46"/>
      <c r="BL11" s="47"/>
      <c r="BM11" s="48"/>
    </row>
    <row r="12" customFormat="false" ht="12.8" hidden="false" customHeight="false" outlineLevel="0" collapsed="false">
      <c r="A12" s="14" t="s">
        <v>17</v>
      </c>
      <c r="B12" s="15" t="s">
        <v>58</v>
      </c>
      <c r="C12" s="15"/>
      <c r="D12" s="15"/>
      <c r="E12" s="35" t="s">
        <v>28</v>
      </c>
      <c r="F12" s="35" t="s">
        <v>45</v>
      </c>
      <c r="G12" s="50" t="n">
        <f aca="false">[1]Netzplan!G12</f>
        <v>10</v>
      </c>
      <c r="H12" s="50" t="str">
        <f aca="false">[1]Netzplan!H12</f>
        <v>1</v>
      </c>
      <c r="I12" s="28" t="n">
        <f aca="false">[1]Netzplan!I12</f>
        <v>1</v>
      </c>
      <c r="J12" s="43" t="n">
        <f aca="false">[1]Netzplan!J12</f>
        <v>10</v>
      </c>
      <c r="K12" s="44" t="n">
        <f aca="false">SUM(L12:BM12)</f>
        <v>0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5"/>
      <c r="X12" s="46"/>
      <c r="Y12" s="46"/>
      <c r="Z12" s="45"/>
      <c r="AA12" s="45"/>
      <c r="AB12" s="45"/>
      <c r="AC12" s="45"/>
      <c r="AD12" s="45"/>
      <c r="AE12" s="46"/>
      <c r="AF12" s="46"/>
      <c r="AG12" s="45"/>
      <c r="AH12" s="45"/>
      <c r="AI12" s="45"/>
      <c r="AJ12" s="45"/>
      <c r="AK12" s="45"/>
      <c r="AL12" s="46"/>
      <c r="AM12" s="46"/>
      <c r="AN12" s="45"/>
      <c r="AO12" s="45"/>
      <c r="AP12" s="45"/>
      <c r="AQ12" s="45"/>
      <c r="AR12" s="45"/>
      <c r="AS12" s="46"/>
      <c r="AT12" s="46"/>
      <c r="AU12" s="45"/>
      <c r="AV12" s="45"/>
      <c r="AW12" s="45"/>
      <c r="AX12" s="45"/>
      <c r="AY12" s="47"/>
      <c r="AZ12" s="46"/>
      <c r="BA12" s="46"/>
      <c r="BB12" s="46"/>
      <c r="BC12" s="46"/>
      <c r="BD12" s="46"/>
      <c r="BE12" s="46"/>
      <c r="BF12" s="47"/>
      <c r="BG12" s="46"/>
      <c r="BH12" s="46"/>
      <c r="BI12" s="51"/>
      <c r="BJ12" s="46"/>
      <c r="BK12" s="46"/>
      <c r="BL12" s="47"/>
      <c r="BM12" s="48"/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5" t="s">
        <v>37</v>
      </c>
      <c r="F13" s="35" t="s">
        <v>41</v>
      </c>
      <c r="G13" s="50" t="n">
        <f aca="false">[1]Netzplan!G13</f>
        <v>3</v>
      </c>
      <c r="H13" s="50" t="str">
        <f aca="false">[1]Netzplan!H13</f>
        <v>1</v>
      </c>
      <c r="I13" s="28" t="n">
        <f aca="false">[1]Netzplan!I13</f>
        <v>1</v>
      </c>
      <c r="J13" s="43" t="n">
        <f aca="false">[1]Netzplan!J13</f>
        <v>3</v>
      </c>
      <c r="K13" s="44" t="n">
        <f aca="false">SUM(L13:BM13)</f>
        <v>0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51"/>
      <c r="AL13" s="46"/>
      <c r="AM13" s="46"/>
      <c r="AN13" s="45"/>
      <c r="AO13" s="45"/>
      <c r="AP13" s="45"/>
      <c r="AQ13" s="46"/>
      <c r="AR13" s="46"/>
      <c r="AS13" s="46"/>
      <c r="AT13" s="46"/>
      <c r="AU13" s="46"/>
      <c r="AV13" s="46"/>
      <c r="AW13" s="46"/>
      <c r="AX13" s="46"/>
      <c r="AY13" s="47"/>
      <c r="AZ13" s="46"/>
      <c r="BA13" s="46"/>
      <c r="BB13" s="46"/>
      <c r="BC13" s="46"/>
      <c r="BD13" s="46"/>
      <c r="BE13" s="46"/>
      <c r="BF13" s="47"/>
      <c r="BG13" s="46"/>
      <c r="BH13" s="46"/>
      <c r="BI13" s="46"/>
      <c r="BJ13" s="46"/>
      <c r="BK13" s="46"/>
      <c r="BL13" s="47"/>
      <c r="BM13" s="48"/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5" t="s">
        <v>23</v>
      </c>
      <c r="F14" s="35" t="s">
        <v>29</v>
      </c>
      <c r="G14" s="50" t="n">
        <f aca="false">[1]Netzplan!G14</f>
        <v>3</v>
      </c>
      <c r="H14" s="50" t="str">
        <f aca="false">[1]Netzplan!H14</f>
        <v>1</v>
      </c>
      <c r="I14" s="28" t="n">
        <f aca="false">[1]Netzplan!I14</f>
        <v>1</v>
      </c>
      <c r="J14" s="43" t="n">
        <f aca="false">[1]Netzplan!J14</f>
        <v>3</v>
      </c>
      <c r="K14" s="44" t="n">
        <f aca="false">SUM(L14:BM14)</f>
        <v>0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51"/>
      <c r="AQ14" s="45"/>
      <c r="AR14" s="45"/>
      <c r="AS14" s="46"/>
      <c r="AT14" s="46"/>
      <c r="AU14" s="45"/>
      <c r="AV14" s="46"/>
      <c r="AW14" s="46"/>
      <c r="AX14" s="46"/>
      <c r="AY14" s="47"/>
      <c r="AZ14" s="46"/>
      <c r="BA14" s="46"/>
      <c r="BB14" s="46"/>
      <c r="BC14" s="46"/>
      <c r="BD14" s="46"/>
      <c r="BE14" s="46"/>
      <c r="BF14" s="47"/>
      <c r="BG14" s="46"/>
      <c r="BH14" s="46"/>
      <c r="BI14" s="46"/>
      <c r="BJ14" s="46"/>
      <c r="BK14" s="46"/>
      <c r="BL14" s="47"/>
      <c r="BM14" s="48"/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5" t="s">
        <v>41</v>
      </c>
      <c r="F15" s="35" t="s">
        <v>43</v>
      </c>
      <c r="G15" s="50" t="n">
        <f aca="false">[1]Netzplan!G15</f>
        <v>1</v>
      </c>
      <c r="H15" s="50" t="str">
        <f aca="false">[1]Netzplan!H15</f>
        <v>1</v>
      </c>
      <c r="I15" s="28" t="n">
        <f aca="false">[1]Netzplan!I15</f>
        <v>1</v>
      </c>
      <c r="J15" s="43" t="n">
        <f aca="false">[1]Netzplan!J15</f>
        <v>1</v>
      </c>
      <c r="K15" s="44" t="n">
        <f aca="false">SUM(L15:BM15)</f>
        <v>0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5"/>
      <c r="AW15" s="46"/>
      <c r="AX15" s="46"/>
      <c r="AY15" s="47"/>
      <c r="AZ15" s="46"/>
      <c r="BA15" s="46"/>
      <c r="BB15" s="46"/>
      <c r="BC15" s="46"/>
      <c r="BD15" s="46"/>
      <c r="BE15" s="46"/>
      <c r="BF15" s="47"/>
      <c r="BG15" s="46"/>
      <c r="BH15" s="46"/>
      <c r="BI15" s="46"/>
      <c r="BJ15" s="46"/>
      <c r="BK15" s="46"/>
      <c r="BL15" s="47"/>
      <c r="BM15" s="48"/>
    </row>
    <row r="16" customFormat="false" ht="12.8" hidden="false" customHeight="false" outlineLevel="0" collapsed="false">
      <c r="A16" s="14" t="s">
        <v>43</v>
      </c>
      <c r="B16" s="15" t="s">
        <v>42</v>
      </c>
      <c r="C16" s="15"/>
      <c r="D16" s="15"/>
      <c r="E16" s="35" t="s">
        <v>29</v>
      </c>
      <c r="F16" s="35" t="s">
        <v>45</v>
      </c>
      <c r="G16" s="50" t="n">
        <f aca="false">[1]Netzplan!G16</f>
        <v>5</v>
      </c>
      <c r="H16" s="50" t="str">
        <f aca="false">[1]Netzplan!H16</f>
        <v>1</v>
      </c>
      <c r="I16" s="28" t="n">
        <f aca="false">[1]Netzplan!I16</f>
        <v>1</v>
      </c>
      <c r="J16" s="43" t="n">
        <f aca="false">[1]Netzplan!J16</f>
        <v>5</v>
      </c>
      <c r="K16" s="44" t="n">
        <f aca="false">SUM(L16:BM16)</f>
        <v>0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5"/>
      <c r="AX16" s="45"/>
      <c r="AY16" s="47"/>
      <c r="AZ16" s="46"/>
      <c r="BA16" s="46"/>
      <c r="BB16" s="45"/>
      <c r="BC16" s="46"/>
      <c r="BD16" s="46"/>
      <c r="BE16" s="46"/>
      <c r="BF16" s="47"/>
      <c r="BG16" s="46"/>
      <c r="BH16" s="46"/>
      <c r="BI16" s="46"/>
      <c r="BJ16" s="51"/>
      <c r="BK16" s="46"/>
      <c r="BL16" s="47"/>
      <c r="BM16" s="48"/>
    </row>
    <row r="17" customFormat="false" ht="12.8" hidden="false" customHeight="false" outlineLevel="0" collapsed="false">
      <c r="A17" s="17" t="s">
        <v>45</v>
      </c>
      <c r="B17" s="18" t="s">
        <v>44</v>
      </c>
      <c r="C17" s="18"/>
      <c r="D17" s="18"/>
      <c r="E17" s="37" t="s">
        <v>59</v>
      </c>
      <c r="F17" s="38"/>
      <c r="G17" s="52" t="n">
        <f aca="false">[1]Netzplan!G17</f>
        <v>1</v>
      </c>
      <c r="H17" s="52" t="str">
        <f aca="false">[1]Netzplan!H17</f>
        <v>1</v>
      </c>
      <c r="I17" s="40" t="n">
        <f aca="false">[1]Netzplan!I17</f>
        <v>1</v>
      </c>
      <c r="J17" s="53" t="n">
        <f aca="false">[1]Netzplan!J17</f>
        <v>1</v>
      </c>
      <c r="K17" s="44" t="n">
        <f aca="false">SUM(L17:BM17)</f>
        <v>0</v>
      </c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5"/>
      <c r="AZ17" s="54"/>
      <c r="BA17" s="54"/>
      <c r="BB17" s="54"/>
      <c r="BC17" s="45"/>
      <c r="BD17" s="54"/>
      <c r="BE17" s="54"/>
      <c r="BF17" s="55"/>
      <c r="BG17" s="54"/>
      <c r="BH17" s="54"/>
      <c r="BI17" s="54"/>
      <c r="BJ17" s="54"/>
      <c r="BK17" s="54"/>
      <c r="BL17" s="55"/>
      <c r="BM17" s="56"/>
    </row>
  </sheetData>
  <mergeCells count="17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conditionalFormatting sqref="AV15:BM15 L10:AH12 BF12:BH12 BJ12:BM12 BC17:BM17 BK16:BM16 L13:AJ13 L14:AO14 L15:AT15 L16:AU16 L17:BA17 AI10:BM10 AJ11:BM11 AI12:BA12 AL13:BM13 AQ14:BM14 AW16:BI16 L1:BM6 L8:BM9 L7:R7 T7:BM7">
    <cfRule type="expression" priority="2" aboveAverage="0" equalAverage="0" bottom="0" percent="0" rank="0" text="" dxfId="1">
      <formula>IF(OR(WEEKDAY(L$1)=7,WEEKDAY(L$1)=1),1,0)</formula>
    </cfRule>
  </conditionalFormatting>
  <conditionalFormatting sqref="L2:BM17">
    <cfRule type="cellIs" priority="3" operator="equal" aboveAverage="0" equalAverage="0" bottom="0" percent="0" rank="0" text="" dxfId="2">
      <formula>1</formula>
    </cfRule>
  </conditionalFormatting>
  <conditionalFormatting sqref="K2:K17">
    <cfRule type="expression" priority="4" aboveAverage="0" equalAverage="0" bottom="0" percent="0" rank="0" text="" dxfId="3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2021-11-17T07:59:26Z</dcterms:created>
  <dc:creator>Sebastian Meisel</dc:creator>
  <dc:description/>
  <dc:language>de-DE</dc:language>
  <cp:lastModifiedBy>Sebastian Meisel</cp:lastModifiedBy>
  <dcterms:modified xsi:type="dcterms:W3CDTF">2021-11-24T08:18:34Z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