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<sst xmlns="http://schemas.openxmlformats.org/spreadsheetml/2006/main" count="79" uniqueCount="23">
  <si>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</si>
  <si>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</si>
  <si>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</si>
  <si>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</si>
  <si>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</si>
  <si>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</si>
  <si>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</si>
  <si>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</si>
  <si>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</si>
  <si>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</si>
  <si>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</si>
  <si>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G</t>
  </si>
  <si>
    <t xml:space="preserve">E</t>
  </si>
  <si>
    <t xml:space="preserve">F</t>
  </si>
  <si>
    <t xml:space="preserve">H</t>
  </si>
  <si>
    <t xml:space="preserve">I</t>
  </si>
  <si>
    <t xml:space="preserve">Dauer = Aufwand(PT) / (Personen * Kapazität(%))</t>
  </si>
  <si>
    <t xml:space="preserve">Personentage</t>
  </si>
  <si>
    <t xml:space="preserve">B,D</t>
  </si>
  <si>
    <t xml:space="preserve">A,C</t>
  </si>
  <si>
    <t xml:space="preserve">E,F</t>
  </si>
  <si>
    <t xml:space="preserve">Maimal</t>
  </si>
  <si>
    <t xml:space="preserve">3 Personen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</si>
</sst>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 %"/>
    <numFmt numFmtId="166" formatCode="@"/>
    <numFmt numFmtId="167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0"/>
      <color rgb="FFFAFAFA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sz val="10"/>
      <color rgb="FFFFFF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599D"/>
        <bgColor rgb="FF2A6099"/>
      </patternFill>
    </fill>
    <fill>
      <patternFill patternType="solid">
        <fgColor rgb="FF9CCC65"/>
        <bgColor rgb="FFC0C0C0"/>
      </patternFill>
    </fill>
    <fill>
      <patternFill patternType="solid">
        <fgColor rgb="FF1B5E20"/>
        <bgColor rgb="FF333333"/>
      </patternFill>
    </fill>
    <fill>
      <patternFill patternType="solid">
        <fgColor rgb="FF9E9E9E"/>
        <bgColor rgb="FF999999"/>
      </patternFill>
    </fill>
    <fill>
      <patternFill patternType="solid">
        <fgColor rgb="FF81D4FA"/>
        <bgColor rgb="FFC0C0C0"/>
      </patternFill>
    </fill>
    <fill>
      <patternFill patternType="solid">
        <fgColor rgb="FFDDDDDD"/>
        <bgColor rgb="FFCCFFCC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2A6099"/>
        <bgColor rgb="FF00599D"/>
      </patternFill>
    </fill>
    <fill>
      <patternFill patternType="solid">
        <fgColor rgb="FF999999"/>
        <bgColor rgb="FF9E9E9E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7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1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C0C0C0"/>
      <rgbColor rgb="FF9E9E9E"/>
      <rgbColor rgb="FF9999FF"/>
      <rgbColor rgb="FFC9211E"/>
      <rgbColor rgb="FFFAFAFA"/>
      <rgbColor rgb="FFCCFF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81D4FA"/>
      <rgbColor rgb="FFFF99CC"/>
      <rgbColor rgb="FFCC99FF"/>
      <rgbColor rgb="FFFFF176"/>
      <rgbColor rgb="FF3366FF"/>
      <rgbColor rgb="FF33CCCC"/>
      <rgbColor rgb="FF9CCC65"/>
      <rgbColor rgb="FFFFCC00"/>
      <rgbColor rgb="FFFF9900"/>
      <rgbColor rgb="FFFF5722"/>
      <rgbColor rgb="FF2A6099"/>
      <rgbColor rgb="FF999999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1" ySplit="0" topLeftCell="L1" activePane="topRight" state="frozen"/>
      <selection pane="topLeft" activeCell="A1" activeCellId="0" sqref="A1"/>
      <selection pane="topRight" activeCell="AI14" activeCellId="0" sqref="AI14"/>
    </sheetView>
  </sheetViews>
  <sheetFormatPr defaultColWidth="3.84765625" defaultRowHeight="12.8" zeroHeight="false" outlineLevelRow="0" outlineLevelCol="1"/>
  <cols>
    <col collapsed="false" customWidth="true" hidden="false" outlineLevel="0" max="4" min="2" style="1" width="6.3"/>
    <col collapsed="false" customWidth="true" hidden="false" outlineLevel="0" max="7" min="5" style="1" width="7.23"/>
    <col collapsed="false" customWidth="true" hidden="true" outlineLevel="1" max="8" min="8" style="1" width="4.48"/>
    <col collapsed="false" customWidth="true" hidden="true" outlineLevel="1" max="9" min="9" style="1" width="4.6"/>
    <col collapsed="false" customWidth="true" hidden="true" outlineLevel="1" max="10" min="10" style="2" width="7.79"/>
    <col collapsed="false" customWidth="true" hidden="false" outlineLevel="0" max="11" min="11" style="1" width="3.24"/>
  </cols>
  <sheetData>
    <row r="1" s="5" customFormat="true" ht="15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 t="s">
        <v>4</v>
      </c>
      <c r="J1" s="4" t="s">
        <v>5</v>
      </c>
      <c r="K1" s="3" t="s">
        <v>6</v>
      </c>
      <c r="O1" s="6" t="n">
        <v>0</v>
      </c>
      <c r="P1" s="7"/>
      <c r="Q1" s="8" t="n">
        <f aca="false">O1+O3</f>
        <v>6</v>
      </c>
      <c r="R1" s="9"/>
      <c r="S1" s="9"/>
      <c r="T1" s="9"/>
      <c r="U1" s="6" t="n">
        <f aca="false">Q1</f>
        <v>6</v>
      </c>
      <c r="V1" s="7"/>
      <c r="W1" s="8" t="n">
        <f aca="false">U1+U3</f>
        <v>10</v>
      </c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s="5" customFormat="true" ht="15" hidden="false" customHeight="false" outlineLevel="0" collapsed="false">
      <c r="A2" s="3" t="s">
        <v>7</v>
      </c>
      <c r="B2" s="10" t="s">
        <v>8</v>
      </c>
      <c r="C2" s="10" t="s">
        <v>8</v>
      </c>
      <c r="D2" s="10"/>
      <c r="E2" s="11" t="s">
        <v>9</v>
      </c>
      <c r="F2" s="11" t="s">
        <v>10</v>
      </c>
      <c r="G2" s="11" t="s">
        <v>6</v>
      </c>
      <c r="H2" s="11" t="n">
        <v>6</v>
      </c>
      <c r="I2" s="11" t="n">
        <v>1</v>
      </c>
      <c r="J2" s="12" t="n">
        <v>1</v>
      </c>
      <c r="K2" s="13" t="n">
        <f aca="false">ROUND(H2/(I2*J2),0)</f>
        <v>6</v>
      </c>
      <c r="O2" s="14" t="s">
        <v>7</v>
      </c>
      <c r="P2" s="14"/>
      <c r="Q2" s="14"/>
      <c r="R2" s="0"/>
      <c r="S2" s="0"/>
      <c r="T2" s="0"/>
      <c r="U2" s="14" t="s">
        <v>9</v>
      </c>
      <c r="V2" s="14"/>
      <c r="W2" s="14"/>
      <c r="X2" s="9"/>
      <c r="Y2" s="9"/>
      <c r="Z2" s="9"/>
      <c r="AA2" s="9"/>
      <c r="AB2" s="9"/>
      <c r="AC2" s="9"/>
      <c r="AD2" s="0"/>
      <c r="AE2" s="0"/>
      <c r="AF2" s="0"/>
      <c r="AG2" s="0"/>
      <c r="AH2" s="0"/>
      <c r="AI2" s="0"/>
      <c r="AJ2" s="0"/>
      <c r="AK2" s="0"/>
      <c r="AL2" s="0"/>
    </row>
    <row r="3" s="5" customFormat="true" ht="15" hidden="false" customHeight="false" outlineLevel="0" collapsed="false">
      <c r="A3" s="3" t="s">
        <v>9</v>
      </c>
      <c r="B3" s="15" t="s">
        <v>7</v>
      </c>
      <c r="C3" s="15"/>
      <c r="D3" s="15"/>
      <c r="E3" s="15" t="s">
        <v>11</v>
      </c>
      <c r="F3" s="15"/>
      <c r="G3" s="15"/>
      <c r="H3" s="15" t="n">
        <v>4</v>
      </c>
      <c r="I3" s="15" t="n">
        <v>1</v>
      </c>
      <c r="J3" s="16" t="n">
        <v>1</v>
      </c>
      <c r="K3" s="17" t="n">
        <f aca="false">ROUND(H3/(I3*J3),0)</f>
        <v>4</v>
      </c>
      <c r="O3" s="18" t="n">
        <f aca="false">VLOOKUP(O2,$A$2:$K$10,8)</f>
        <v>6</v>
      </c>
      <c r="P3" s="19" t="n">
        <f aca="false">Q4-Q1</f>
        <v>0</v>
      </c>
      <c r="Q3" s="20"/>
      <c r="R3" s="21"/>
      <c r="S3" s="22"/>
      <c r="T3" s="0"/>
      <c r="U3" s="18" t="n">
        <f aca="false">VLOOKUP(U2,$A$2:$K$10,8)</f>
        <v>4</v>
      </c>
      <c r="V3" s="19" t="n">
        <f aca="false">W4-W1</f>
        <v>8</v>
      </c>
      <c r="W3" s="20"/>
      <c r="X3" s="0"/>
      <c r="Y3" s="0"/>
      <c r="Z3" s="0"/>
      <c r="AA3" s="0"/>
      <c r="AB3" s="0"/>
      <c r="AC3" s="0"/>
      <c r="AD3" s="23"/>
      <c r="AE3" s="0"/>
      <c r="AF3" s="0"/>
      <c r="AG3" s="0"/>
      <c r="AH3" s="0"/>
      <c r="AI3" s="0"/>
      <c r="AJ3" s="0"/>
      <c r="AK3" s="0"/>
      <c r="AL3" s="0"/>
    </row>
    <row r="4" s="5" customFormat="true" ht="15" hidden="false" customHeight="false" outlineLevel="0" collapsed="false">
      <c r="A4" s="3" t="s">
        <v>10</v>
      </c>
      <c r="B4" s="11" t="s">
        <v>7</v>
      </c>
      <c r="C4" s="11"/>
      <c r="D4" s="11"/>
      <c r="E4" s="11" t="s">
        <v>12</v>
      </c>
      <c r="F4" s="11"/>
      <c r="G4" s="11"/>
      <c r="H4" s="11" t="n">
        <v>3</v>
      </c>
      <c r="I4" s="11" t="n">
        <v>1</v>
      </c>
      <c r="J4" s="12" t="n">
        <v>1</v>
      </c>
      <c r="K4" s="13" t="n">
        <f aca="false">ROUND(H4/(I4*J4),0)</f>
        <v>3</v>
      </c>
      <c r="O4" s="24" t="n">
        <f aca="false">Q4-O3</f>
        <v>0</v>
      </c>
      <c r="P4" s="7"/>
      <c r="Q4" s="25" t="n">
        <f aca="false">MIN(U4,U10,U16)</f>
        <v>6</v>
      </c>
      <c r="R4" s="22"/>
      <c r="S4" s="26"/>
      <c r="T4" s="0"/>
      <c r="U4" s="24" t="n">
        <f aca="false">W4-U3</f>
        <v>14</v>
      </c>
      <c r="V4" s="7"/>
      <c r="W4" s="25" t="n">
        <f aca="false">AE7</f>
        <v>18</v>
      </c>
      <c r="X4" s="0"/>
      <c r="Y4" s="0"/>
      <c r="Z4" s="0"/>
      <c r="AA4" s="0"/>
      <c r="AB4" s="0"/>
      <c r="AC4" s="0"/>
      <c r="AD4" s="27"/>
      <c r="AE4" s="6" t="n">
        <f aca="false">MAX(W1,AB7)</f>
        <v>18</v>
      </c>
      <c r="AF4" s="7"/>
      <c r="AG4" s="8" t="n">
        <f aca="false">AE4+AE6</f>
        <v>19</v>
      </c>
      <c r="AH4" s="0"/>
      <c r="AI4" s="0"/>
      <c r="AJ4" s="0"/>
      <c r="AK4" s="0"/>
      <c r="AL4" s="0"/>
    </row>
    <row r="5" s="5" customFormat="true" ht="15" hidden="false" customHeight="false" outlineLevel="0" collapsed="false">
      <c r="A5" s="3" t="s">
        <v>6</v>
      </c>
      <c r="B5" s="15" t="s">
        <v>7</v>
      </c>
      <c r="C5" s="15"/>
      <c r="D5" s="15"/>
      <c r="E5" s="15" t="s">
        <v>13</v>
      </c>
      <c r="F5" s="15"/>
      <c r="G5" s="15"/>
      <c r="H5" s="15" t="n">
        <v>6</v>
      </c>
      <c r="I5" s="15" t="n">
        <v>1</v>
      </c>
      <c r="J5" s="16" t="n">
        <v>1</v>
      </c>
      <c r="K5" s="17" t="n">
        <f aca="false">ROUND(H5/(I5*J5),0)</f>
        <v>6</v>
      </c>
      <c r="R5" s="26"/>
      <c r="S5" s="26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14" t="s">
        <v>11</v>
      </c>
      <c r="AF5" s="14"/>
      <c r="AG5" s="14"/>
      <c r="AH5" s="0"/>
      <c r="AI5" s="0"/>
      <c r="AJ5" s="0"/>
      <c r="AK5" s="0"/>
      <c r="AL5" s="0"/>
    </row>
    <row r="6" s="5" customFormat="true" ht="15" hidden="false" customHeight="false" outlineLevel="0" collapsed="false">
      <c r="A6" s="3" t="s">
        <v>12</v>
      </c>
      <c r="B6" s="11" t="s">
        <v>10</v>
      </c>
      <c r="C6" s="11"/>
      <c r="D6" s="11"/>
      <c r="E6" s="11" t="s">
        <v>14</v>
      </c>
      <c r="F6" s="11"/>
      <c r="G6" s="11"/>
      <c r="H6" s="11" t="n">
        <v>3</v>
      </c>
      <c r="I6" s="11" t="n">
        <v>1</v>
      </c>
      <c r="J6" s="12" t="n">
        <v>1</v>
      </c>
      <c r="K6" s="13" t="n">
        <f aca="false">ROUND(H6/(I6*J6),0)</f>
        <v>3</v>
      </c>
      <c r="R6" s="26"/>
      <c r="S6" s="26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18" t="n">
        <f aca="false">VLOOKUP(AE5,$A$2:$K$10,8)</f>
        <v>1</v>
      </c>
      <c r="AF6" s="19" t="n">
        <f aca="false">AG7-AG4</f>
        <v>0</v>
      </c>
      <c r="AG6" s="20"/>
      <c r="AH6" s="22"/>
      <c r="AI6" s="0"/>
      <c r="AJ6" s="0"/>
      <c r="AK6" s="0"/>
      <c r="AL6" s="0"/>
    </row>
    <row r="7" s="5" customFormat="true" ht="15" hidden="false" customHeight="false" outlineLevel="0" collapsed="false">
      <c r="A7" s="3" t="s">
        <v>13</v>
      </c>
      <c r="B7" s="15" t="s">
        <v>6</v>
      </c>
      <c r="C7" s="15"/>
      <c r="D7" s="15"/>
      <c r="E7" s="15" t="s">
        <v>11</v>
      </c>
      <c r="F7" s="15"/>
      <c r="G7" s="15"/>
      <c r="H7" s="15" t="n">
        <v>6</v>
      </c>
      <c r="I7" s="15" t="n">
        <v>1</v>
      </c>
      <c r="J7" s="16" t="n">
        <v>1</v>
      </c>
      <c r="K7" s="17" t="n">
        <f aca="false">ROUND(H7/(I7*J7),0)</f>
        <v>6</v>
      </c>
      <c r="R7" s="26"/>
      <c r="S7" s="26"/>
      <c r="T7" s="0"/>
      <c r="U7" s="6" t="n">
        <f aca="false">Q1</f>
        <v>6</v>
      </c>
      <c r="V7" s="7"/>
      <c r="W7" s="8" t="n">
        <f aca="false">U7+U9</f>
        <v>12</v>
      </c>
      <c r="X7" s="0"/>
      <c r="Y7" s="0"/>
      <c r="Z7" s="6" t="n">
        <f aca="false">W7</f>
        <v>12</v>
      </c>
      <c r="AA7" s="7"/>
      <c r="AB7" s="8" t="n">
        <f aca="false">Z7+Z9</f>
        <v>18</v>
      </c>
      <c r="AC7" s="23"/>
      <c r="AD7" s="28"/>
      <c r="AE7" s="24" t="n">
        <f aca="false">AG7-AE6</f>
        <v>18</v>
      </c>
      <c r="AF7" s="7"/>
      <c r="AG7" s="25" t="n">
        <f aca="false">AJ11</f>
        <v>19</v>
      </c>
      <c r="AH7" s="26"/>
      <c r="AI7" s="0"/>
      <c r="AJ7" s="0"/>
      <c r="AK7" s="0"/>
      <c r="AL7" s="0"/>
    </row>
    <row r="8" s="5" customFormat="true" ht="15" hidden="false" customHeight="false" outlineLevel="0" collapsed="false">
      <c r="A8" s="3" t="s">
        <v>11</v>
      </c>
      <c r="B8" s="11" t="s">
        <v>13</v>
      </c>
      <c r="C8" s="11" t="s">
        <v>9</v>
      </c>
      <c r="D8" s="11"/>
      <c r="E8" s="11" t="s">
        <v>15</v>
      </c>
      <c r="F8" s="11"/>
      <c r="G8" s="11"/>
      <c r="H8" s="11" t="n">
        <v>1</v>
      </c>
      <c r="I8" s="11" t="n">
        <v>1</v>
      </c>
      <c r="J8" s="12" t="n">
        <v>1</v>
      </c>
      <c r="K8" s="13" t="n">
        <f aca="false">ROUND(H8/(I8*J8),0)</f>
        <v>1</v>
      </c>
      <c r="R8" s="26"/>
      <c r="S8" s="26"/>
      <c r="T8" s="9"/>
      <c r="U8" s="14" t="s">
        <v>6</v>
      </c>
      <c r="V8" s="14"/>
      <c r="W8" s="14"/>
      <c r="X8" s="9"/>
      <c r="Y8" s="9"/>
      <c r="Z8" s="14" t="s">
        <v>13</v>
      </c>
      <c r="AA8" s="14"/>
      <c r="AB8" s="14"/>
      <c r="AC8" s="27"/>
      <c r="AD8" s="23"/>
      <c r="AE8" s="0"/>
      <c r="AF8" s="0"/>
      <c r="AG8" s="0"/>
      <c r="AH8" s="26"/>
      <c r="AI8" s="9"/>
      <c r="AJ8" s="6" t="n">
        <f aca="false">MAX(AG4,AG13)</f>
        <v>19</v>
      </c>
      <c r="AK8" s="7"/>
      <c r="AL8" s="8" t="n">
        <f aca="false">AJ8+AJ10</f>
        <v>28</v>
      </c>
    </row>
    <row r="9" s="5" customFormat="true" ht="15" hidden="false" customHeight="false" outlineLevel="0" collapsed="false">
      <c r="A9" s="3" t="s">
        <v>14</v>
      </c>
      <c r="B9" s="15" t="s">
        <v>12</v>
      </c>
      <c r="C9" s="15"/>
      <c r="D9" s="15"/>
      <c r="E9" s="15" t="s">
        <v>15</v>
      </c>
      <c r="F9" s="15"/>
      <c r="G9" s="15"/>
      <c r="H9" s="15" t="n">
        <v>2</v>
      </c>
      <c r="I9" s="15" t="n">
        <v>1</v>
      </c>
      <c r="J9" s="16" t="n">
        <v>1</v>
      </c>
      <c r="K9" s="17" t="n">
        <v>2</v>
      </c>
      <c r="R9" s="26"/>
      <c r="S9" s="0"/>
      <c r="T9" s="0"/>
      <c r="U9" s="18" t="n">
        <f aca="false">VLOOKUP(U8,$A$2:$K$10,8)</f>
        <v>6</v>
      </c>
      <c r="V9" s="19" t="n">
        <f aca="false">W10-W7</f>
        <v>0</v>
      </c>
      <c r="W9" s="20"/>
      <c r="X9" s="0"/>
      <c r="Y9" s="0"/>
      <c r="Z9" s="18" t="n">
        <f aca="false">VLOOKUP(Z8,$A$2:$K$10,8)</f>
        <v>6</v>
      </c>
      <c r="AA9" s="19" t="n">
        <f aca="false">AB10-AB7</f>
        <v>0</v>
      </c>
      <c r="AB9" s="20"/>
      <c r="AC9" s="0"/>
      <c r="AD9" s="0"/>
      <c r="AE9" s="0"/>
      <c r="AF9" s="0"/>
      <c r="AG9" s="0"/>
      <c r="AH9" s="0"/>
      <c r="AI9" s="0"/>
      <c r="AJ9" s="14" t="s">
        <v>15</v>
      </c>
      <c r="AK9" s="14"/>
      <c r="AL9" s="14"/>
    </row>
    <row r="10" s="5" customFormat="true" ht="15" hidden="false" customHeight="false" outlineLevel="0" collapsed="false">
      <c r="A10" s="3" t="s">
        <v>15</v>
      </c>
      <c r="B10" s="11" t="s">
        <v>11</v>
      </c>
      <c r="C10" s="11" t="s">
        <v>14</v>
      </c>
      <c r="D10" s="11"/>
      <c r="E10" s="10"/>
      <c r="F10" s="10"/>
      <c r="G10" s="10"/>
      <c r="H10" s="11" t="n">
        <v>9</v>
      </c>
      <c r="I10" s="11" t="n">
        <v>1</v>
      </c>
      <c r="J10" s="12" t="n">
        <v>1</v>
      </c>
      <c r="K10" s="13" t="n">
        <f aca="false">ROUND(H10/(I10*J10),0)</f>
        <v>9</v>
      </c>
      <c r="R10" s="26"/>
      <c r="S10" s="0"/>
      <c r="T10" s="0"/>
      <c r="U10" s="24" t="n">
        <f aca="false">W10-U9</f>
        <v>6</v>
      </c>
      <c r="V10" s="7"/>
      <c r="W10" s="25" t="n">
        <f aca="false">Z10</f>
        <v>12</v>
      </c>
      <c r="X10" s="0"/>
      <c r="Y10" s="0"/>
      <c r="Z10" s="24" t="n">
        <f aca="false">AB10-Z9</f>
        <v>12</v>
      </c>
      <c r="AA10" s="7"/>
      <c r="AB10" s="25" t="n">
        <f aca="false">AE7</f>
        <v>18</v>
      </c>
      <c r="AC10" s="0"/>
      <c r="AD10" s="0"/>
      <c r="AE10" s="0"/>
      <c r="AF10" s="0"/>
      <c r="AG10" s="0"/>
      <c r="AH10" s="0"/>
      <c r="AI10" s="9"/>
      <c r="AJ10" s="18" t="n">
        <f aca="false">VLOOKUP(AJ9,$A$2:$K$10,8)</f>
        <v>9</v>
      </c>
      <c r="AK10" s="19" t="n">
        <f aca="false">AL11-AL8</f>
        <v>0</v>
      </c>
      <c r="AL10" s="20"/>
    </row>
    <row r="11" customFormat="false" ht="12.8" hidden="false" customHeight="false" outlineLevel="0" collapsed="false">
      <c r="R11" s="26"/>
      <c r="AH11" s="26"/>
      <c r="AJ11" s="24" t="n">
        <f aca="false">AL11-AJ10</f>
        <v>19</v>
      </c>
      <c r="AK11" s="7"/>
      <c r="AL11" s="25" t="n">
        <f aca="false">AL8</f>
        <v>28</v>
      </c>
    </row>
    <row r="12" customFormat="false" ht="15" hidden="false" customHeight="false" outlineLevel="0" collapsed="false">
      <c r="A12" s="29" t="s">
        <v>16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R12" s="26"/>
      <c r="AH12" s="26"/>
    </row>
    <row r="13" customFormat="false" ht="12.8" hidden="false" customHeight="false" outlineLevel="0" collapsed="false">
      <c r="R13" s="26"/>
      <c r="U13" s="6" t="n">
        <f aca="false">Q1</f>
        <v>6</v>
      </c>
      <c r="V13" s="7"/>
      <c r="W13" s="8" t="n">
        <f aca="false">U13+U15</f>
        <v>9</v>
      </c>
      <c r="Z13" s="6" t="n">
        <f aca="false">W13</f>
        <v>9</v>
      </c>
      <c r="AA13" s="7"/>
      <c r="AB13" s="8" t="n">
        <f aca="false">Z13+Z15</f>
        <v>12</v>
      </c>
      <c r="AE13" s="6" t="n">
        <f aca="false">AB13</f>
        <v>12</v>
      </c>
      <c r="AF13" s="7"/>
      <c r="AG13" s="8" t="n">
        <f aca="false">AE13+AE15</f>
        <v>14</v>
      </c>
      <c r="AH13" s="26"/>
    </row>
    <row r="14" customFormat="false" ht="12.8" hidden="false" customHeight="false" outlineLevel="0" collapsed="false">
      <c r="C14" s="1" t="s">
        <v>3</v>
      </c>
      <c r="D14" s="1" t="s">
        <v>17</v>
      </c>
      <c r="R14" s="26"/>
      <c r="S14" s="9"/>
      <c r="T14" s="9"/>
      <c r="U14" s="14" t="s">
        <v>10</v>
      </c>
      <c r="V14" s="14"/>
      <c r="W14" s="14"/>
      <c r="X14" s="9"/>
      <c r="Y14" s="9"/>
      <c r="Z14" s="14" t="s">
        <v>12</v>
      </c>
      <c r="AA14" s="14"/>
      <c r="AB14" s="14"/>
      <c r="AC14" s="9"/>
      <c r="AD14" s="9"/>
      <c r="AE14" s="14" t="s">
        <v>14</v>
      </c>
      <c r="AF14" s="14"/>
      <c r="AG14" s="14"/>
      <c r="AH14" s="30"/>
    </row>
    <row r="15" customFormat="false" ht="12.8" hidden="false" customHeight="false" outlineLevel="0" collapsed="false">
      <c r="U15" s="18" t="n">
        <f aca="false">VLOOKUP(U14,$A$2:$K$10,8)</f>
        <v>3</v>
      </c>
      <c r="V15" s="19" t="n">
        <f aca="false">W16-W13</f>
        <v>5</v>
      </c>
      <c r="W15" s="20"/>
      <c r="Z15" s="18" t="n">
        <f aca="false">VLOOKUP(Z14,$A$2:$K$10,8)</f>
        <v>3</v>
      </c>
      <c r="AA15" s="19" t="n">
        <f aca="false">AB16-AB13</f>
        <v>5</v>
      </c>
      <c r="AB15" s="20"/>
      <c r="AE15" s="18" t="n">
        <f aca="false">VLOOKUP(AE14,$A$2:$K$10,8)</f>
        <v>2</v>
      </c>
      <c r="AF15" s="19" t="n">
        <f aca="false">AG16-AG13</f>
        <v>5</v>
      </c>
      <c r="AG15" s="20"/>
    </row>
    <row r="16" customFormat="false" ht="12.8" hidden="false" customHeight="false" outlineLevel="0" collapsed="false">
      <c r="U16" s="24" t="n">
        <f aca="false">W16-U15</f>
        <v>11</v>
      </c>
      <c r="V16" s="7"/>
      <c r="W16" s="25" t="n">
        <f aca="false">Z16</f>
        <v>14</v>
      </c>
      <c r="Z16" s="24" t="n">
        <f aca="false">AB16-Z15</f>
        <v>14</v>
      </c>
      <c r="AA16" s="7"/>
      <c r="AB16" s="25" t="n">
        <f aca="false">AE16</f>
        <v>17</v>
      </c>
      <c r="AE16" s="24" t="n">
        <f aca="false">AG16-AE15</f>
        <v>17</v>
      </c>
      <c r="AF16" s="7"/>
      <c r="AG16" s="25" t="n">
        <f aca="false">AJ11</f>
        <v>19</v>
      </c>
    </row>
    <row r="18" customFormat="false" ht="12.8" hidden="false" customHeight="false" outlineLevel="0" collapsed="false">
      <c r="J18" s="1"/>
    </row>
    <row r="19" customFormat="false" ht="12.8" hidden="false" customHeight="false" outlineLevel="0" collapsed="false">
      <c r="J19" s="1"/>
    </row>
    <row r="20" customFormat="false" ht="12.8" hidden="false" customHeight="false" outlineLevel="0" collapsed="false">
      <c r="J20" s="1"/>
    </row>
    <row r="21" customFormat="false" ht="12.8" hidden="false" customHeight="false" outlineLevel="0" collapsed="false">
      <c r="J21" s="1"/>
    </row>
  </sheetData>
  <mergeCells count="12">
    <mergeCell ref="B1:D1"/>
    <mergeCell ref="E1:G1"/>
    <mergeCell ref="O2:Q2"/>
    <mergeCell ref="U2:W2"/>
    <mergeCell ref="AE5:AG5"/>
    <mergeCell ref="U8:W8"/>
    <mergeCell ref="Z8:AB8"/>
    <mergeCell ref="AJ9:AL9"/>
    <mergeCell ref="A12:K12"/>
    <mergeCell ref="U14:W14"/>
    <mergeCell ref="Z14:AB14"/>
    <mergeCell ref="AE14:AG14"/>
  </mergeCells>
  <conditionalFormatting sqref="AK10 AF6 AF15 AA15 AA9 V9 V15 V3 P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2" activeCellId="0" sqref="F2"/>
    </sheetView>
  </sheetViews>
  <sheetFormatPr defaultColWidth="3.83984375" defaultRowHeight="12.8" zeroHeight="false" outlineLevelRow="0" outlineLevelCol="0"/>
  <cols>
    <col collapsed="false" customWidth="false" hidden="false" outlineLevel="0" max="1" min="1" style="31" width="3.83"/>
    <col collapsed="false" customWidth="true" hidden="false" outlineLevel="0" max="3" min="2" style="31" width="10.58"/>
    <col collapsed="false" customWidth="false" hidden="false" outlineLevel="0" max="5" min="4" style="31" width="3.83"/>
    <col collapsed="false" customWidth="true" hidden="false" outlineLevel="0" max="6" min="6" style="32" width="8.71"/>
    <col collapsed="false" customWidth="true" hidden="false" outlineLevel="0" max="7" min="7" style="31" width="8.48"/>
    <col collapsed="false" customWidth="false" hidden="false" outlineLevel="0" max="1024" min="8" style="31" width="3.83"/>
  </cols>
  <sheetData>
    <row r="1" customFormat="false" ht="12.8" hidden="false" customHeight="false" outlineLevel="0" collapsed="false">
      <c r="A1" s="33" t="s">
        <v>0</v>
      </c>
      <c r="B1" s="33" t="s">
        <v>1</v>
      </c>
      <c r="C1" s="33" t="s">
        <v>2</v>
      </c>
      <c r="D1" s="33" t="s">
        <v>3</v>
      </c>
      <c r="E1" s="34" t="s">
        <v>4</v>
      </c>
      <c r="F1" s="35" t="s">
        <v>5</v>
      </c>
      <c r="G1" s="34" t="s">
        <v>6</v>
      </c>
      <c r="I1" s="6"/>
      <c r="J1" s="7"/>
      <c r="K1" s="8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1"/>
    </row>
    <row r="2" customFormat="false" ht="12.8" hidden="false" customHeight="false" outlineLevel="0" collapsed="false">
      <c r="A2" s="36" t="s">
        <v>7</v>
      </c>
      <c r="B2" s="37"/>
      <c r="C2" s="36" t="s">
        <v>18</v>
      </c>
      <c r="D2" s="36" t="n">
        <v>3</v>
      </c>
      <c r="E2" s="38" t="n">
        <v>1</v>
      </c>
      <c r="F2" s="39" t="n">
        <v>1</v>
      </c>
      <c r="G2" s="40" t="n">
        <f aca="false">ROUNDUP(D2/(E2*F2),0)</f>
        <v>3</v>
      </c>
      <c r="I2" s="14" t="s">
        <v>7</v>
      </c>
      <c r="J2" s="14"/>
      <c r="K2" s="14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1"/>
    </row>
    <row r="3" customFormat="false" ht="12.8" hidden="false" customHeight="false" outlineLevel="0" collapsed="false">
      <c r="A3" s="40" t="s">
        <v>9</v>
      </c>
      <c r="B3" s="40" t="s">
        <v>7</v>
      </c>
      <c r="C3" s="40" t="s">
        <v>10</v>
      </c>
      <c r="D3" s="40" t="n">
        <v>4</v>
      </c>
      <c r="E3" s="38" t="n">
        <v>1</v>
      </c>
      <c r="F3" s="39" t="n">
        <v>1</v>
      </c>
      <c r="G3" s="40" t="n">
        <f aca="false">ROUNDUP(D3/(E3*F3),0)</f>
        <v>4</v>
      </c>
      <c r="I3" s="18" t="n">
        <f aca="false">VLOOKUP(I2,$A$2:$G$8,7)</f>
        <v>3</v>
      </c>
      <c r="J3" s="19"/>
      <c r="K3" s="2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1"/>
    </row>
    <row r="4" customFormat="false" ht="12.8" hidden="false" customHeight="false" outlineLevel="0" collapsed="false">
      <c r="A4" s="40" t="s">
        <v>10</v>
      </c>
      <c r="B4" s="40" t="s">
        <v>9</v>
      </c>
      <c r="C4" s="40" t="s">
        <v>6</v>
      </c>
      <c r="D4" s="40" t="n">
        <v>3</v>
      </c>
      <c r="E4" s="38" t="n">
        <v>1</v>
      </c>
      <c r="F4" s="39" t="n">
        <v>1</v>
      </c>
      <c r="G4" s="40" t="n">
        <f aca="false">ROUNDUP(D4/(E4*F4),0)</f>
        <v>3</v>
      </c>
      <c r="I4" s="24"/>
      <c r="J4" s="7"/>
      <c r="K4" s="25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1"/>
    </row>
    <row r="5" customFormat="false" ht="12.8" hidden="false" customHeight="false" outlineLevel="0" collapsed="false">
      <c r="A5" s="40" t="s">
        <v>6</v>
      </c>
      <c r="B5" s="40" t="s">
        <v>19</v>
      </c>
      <c r="C5" s="40" t="s">
        <v>20</v>
      </c>
      <c r="D5" s="40" t="n">
        <v>2</v>
      </c>
      <c r="E5" s="38" t="n">
        <v>1</v>
      </c>
      <c r="F5" s="39" t="n">
        <v>1</v>
      </c>
      <c r="G5" s="40" t="n">
        <f aca="false">ROUNDUP(D5/(E5*F5),0)</f>
        <v>2</v>
      </c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1"/>
    </row>
    <row r="6" customFormat="false" ht="12.8" hidden="false" customHeight="false" outlineLevel="0" collapsed="false">
      <c r="A6" s="40" t="s">
        <v>12</v>
      </c>
      <c r="B6" s="40" t="s">
        <v>6</v>
      </c>
      <c r="C6" s="40" t="s">
        <v>11</v>
      </c>
      <c r="D6" s="40" t="n">
        <v>9</v>
      </c>
      <c r="E6" s="38" t="n">
        <v>1</v>
      </c>
      <c r="F6" s="39" t="n">
        <v>1</v>
      </c>
      <c r="G6" s="40" t="n">
        <f aca="false">ROUNDUP(D6/(E6*F6),0)</f>
        <v>9</v>
      </c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1"/>
    </row>
    <row r="7" customFormat="false" ht="12.8" hidden="false" customHeight="false" outlineLevel="0" collapsed="false">
      <c r="A7" s="40" t="s">
        <v>13</v>
      </c>
      <c r="B7" s="40" t="s">
        <v>6</v>
      </c>
      <c r="C7" s="40" t="s">
        <v>11</v>
      </c>
      <c r="D7" s="40" t="n">
        <v>2</v>
      </c>
      <c r="E7" s="38" t="n">
        <v>1</v>
      </c>
      <c r="F7" s="39" t="n">
        <v>1</v>
      </c>
      <c r="G7" s="40" t="n">
        <f aca="false">ROUNDUP(D7/(E7*F7),0)</f>
        <v>2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1"/>
    </row>
    <row r="8" customFormat="false" ht="12.8" hidden="false" customHeight="false" outlineLevel="0" collapsed="false">
      <c r="A8" s="41" t="s">
        <v>11</v>
      </c>
      <c r="B8" s="41" t="s">
        <v>20</v>
      </c>
      <c r="C8" s="42"/>
      <c r="D8" s="41" t="n">
        <v>6</v>
      </c>
      <c r="E8" s="38" t="n">
        <v>1</v>
      </c>
      <c r="F8" s="39" t="n">
        <v>1</v>
      </c>
      <c r="G8" s="40" t="n">
        <f aca="false">ROUNDUP(D8/(E8*F8),0)</f>
        <v>6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1"/>
    </row>
    <row r="9" customFormat="false" ht="12.8" hidden="false" customHeight="false" outlineLevel="0" collapsed="false">
      <c r="D9" s="1"/>
      <c r="E9" s="1"/>
      <c r="F9" s="2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1"/>
    </row>
    <row r="10" customFormat="false" ht="12.8" hidden="false" customHeight="false" outlineLevel="0" collapsed="false">
      <c r="B10" s="31" t="s">
        <v>21</v>
      </c>
      <c r="C10" s="31" t="s">
        <v>22</v>
      </c>
      <c r="D10" s="1"/>
      <c r="E10" s="1"/>
      <c r="F10" s="2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1"/>
    </row>
    <row r="11" customFormat="false" ht="12.8" hidden="false" customHeight="false" outlineLevel="0" collapsed="false"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</row>
    <row r="12" customFormat="false" ht="12.8" hidden="false" customHeight="false" outlineLevel="0" collapsed="false">
      <c r="AC12" s="1"/>
      <c r="AD12" s="1"/>
      <c r="AE12" s="1"/>
    </row>
    <row r="13" customFormat="false" ht="12.8" hidden="false" customHeight="false" outlineLevel="0" collapsed="false">
      <c r="AC13" s="1"/>
      <c r="AD13" s="1"/>
      <c r="AE13" s="1"/>
    </row>
    <row r="14" customFormat="false" ht="12.8" hidden="false" customHeight="false" outlineLevel="0" collapsed="false">
      <c r="AC14" s="1"/>
      <c r="AD14" s="1"/>
      <c r="AE14" s="1"/>
    </row>
    <row r="15" customFormat="false" ht="12.8" hidden="false" customHeight="false" outlineLevel="0" collapsed="false">
      <c r="AC15" s="1"/>
      <c r="AD15" s="1"/>
      <c r="AE15" s="1"/>
    </row>
    <row r="16" customFormat="false" ht="12.8" hidden="false" customHeight="false" outlineLevel="0" collapsed="false">
      <c r="AC16" s="1"/>
      <c r="AD16" s="1"/>
      <c r="AE16" s="1"/>
    </row>
  </sheetData>
  <mergeCells count="1">
    <mergeCell ref="I2:K2"/>
  </mergeCells>
  <conditionalFormatting sqref="J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2021-11-30T08:06:49Z</dcterms:created>
  <dc:creator>Sebastian Meisel</dc:creator>
  <dc:description/>
  <dc:language>de-DE</dc:language>
  <cp:lastModifiedBy>Sebastian Meisel</cp:lastModifiedBy>
  <dcterms:modified xsi:type="dcterms:W3CDTF">2023-04-11T10:34:34Z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