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  <sheet name="Aufgabe4" sheetId="7" state="visible" r:id="rId8"/>
    <sheet name="Lösung" sheetId="8" state="visible" r:id="rId9"/>
    <sheet name="Aufgabe5" sheetId="9" state="visible" r:id="rId10"/>
    <sheet name="Lösung5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<sst xmlns="http://schemas.openxmlformats.org/spreadsheetml/2006/main" count="349" uniqueCount="31">
  <si>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</si>
  <si>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</si>
  <si>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</si>
  <si>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</si>
  <si>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</si>
  <si>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</si>
  <si>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</si>
  <si>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</si>
  <si>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</si>
  <si>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</si>
  <si>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</si>
  <si>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</si>
  <si>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</si>
  <si>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</si>
  <si>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</si>
  <si>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</si>
  <si>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</si>
  <si>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</si>
  <si>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</si>
  <si>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</si>
  <si>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</si>
  <si>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</si>
  <si>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</si>
  <si>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</si>
  <si>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</si>
  <si>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</si>
  <si>
    <t xml:space="preserve">D;E</t>
  </si>
  <si>
    <t xml:space="preserve">F;G</t>
  </si>
  <si>
    <t xml:space="preserve">B;C</t>
  </si>
  <si>
    <t xml:space="preserve">C;D</t>
  </si>
  <si>
    <t xml:space="preserve">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</si>
</sst>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1" activeCellId="0" sqref="B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3" t="n">
        <f aca="false">$K$9</f>
        <v>2</v>
      </c>
      <c r="O1" s="2"/>
      <c r="P1" s="3" t="n">
        <f aca="false">N1+N3</f>
        <v>3</v>
      </c>
      <c r="Q1" s="1"/>
      <c r="R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  <c r="M2" s="7"/>
      <c r="N2" s="5" t="s">
        <v>7</v>
      </c>
      <c r="O2" s="5"/>
      <c r="P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  <c r="L3" s="10"/>
      <c r="N3" s="6" t="n">
        <f aca="false">VLOOKUP(N2,$A$2:$C$11,3)</f>
        <v>1</v>
      </c>
      <c r="O3" s="6" t="n">
        <f aca="false">P4-P1</f>
        <v>2</v>
      </c>
      <c r="P3" s="6" t="n">
        <f aca="false">S6-P1</f>
        <v>1</v>
      </c>
      <c r="Q3" s="9"/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L4" s="10"/>
      <c r="N4" s="3" t="n">
        <f aca="false">P4-N3</f>
        <v>4</v>
      </c>
      <c r="O4" s="2"/>
      <c r="P4" s="3" t="n">
        <f aca="false">S9</f>
        <v>5</v>
      </c>
      <c r="Q4" s="10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  <c r="L5" s="10"/>
      <c r="Q5" s="10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  <c r="L6" s="10"/>
      <c r="N6" s="3" t="n">
        <f aca="false">$K$9</f>
        <v>2</v>
      </c>
      <c r="O6" s="2"/>
      <c r="P6" s="3" t="n">
        <f aca="false">N6+N8</f>
        <v>4</v>
      </c>
      <c r="Q6" s="10"/>
      <c r="R6" s="7"/>
      <c r="S6" s="3" t="n">
        <f aca="false">MAX(P1,P6)</f>
        <v>4</v>
      </c>
      <c r="T6" s="2"/>
      <c r="U6" s="3" t="n">
        <f aca="false">S6+S8</f>
        <v>12</v>
      </c>
      <c r="X6" s="3" t="n">
        <f aca="false">MAX(U1,U6)</f>
        <v>12</v>
      </c>
      <c r="Y6" s="2"/>
      <c r="Z6" s="3" t="n">
        <f aca="false">X6+X8</f>
        <v>16</v>
      </c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  <c r="L7" s="10"/>
      <c r="M7" s="7"/>
      <c r="N7" s="5" t="s">
        <v>11</v>
      </c>
      <c r="O7" s="5"/>
      <c r="P7" s="5"/>
      <c r="Q7" s="7"/>
      <c r="R7" s="7"/>
      <c r="S7" s="5" t="s">
        <v>18</v>
      </c>
      <c r="T7" s="5"/>
      <c r="U7" s="5"/>
      <c r="V7" s="7"/>
      <c r="W7" s="7"/>
      <c r="X7" s="5" t="s">
        <v>15</v>
      </c>
      <c r="Y7" s="5"/>
      <c r="Z7" s="5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  <c r="L8" s="10"/>
      <c r="N8" s="6" t="n">
        <f aca="false">VLOOKUP(N7,$A$2:$C$11,3)</f>
        <v>2</v>
      </c>
      <c r="O8" s="6" t="n">
        <f aca="false">P9-P6</f>
        <v>1</v>
      </c>
      <c r="P8" s="6" t="n">
        <f aca="false">S6-P6</f>
        <v>0</v>
      </c>
      <c r="S8" s="6" t="n">
        <f aca="false">VLOOKUP(S7,$A$2:$C$11,3)</f>
        <v>8</v>
      </c>
      <c r="T8" s="6" t="n">
        <f aca="false">U9-U6</f>
        <v>1</v>
      </c>
      <c r="U8" s="6" t="n">
        <f aca="false">X6-U6</f>
        <v>0</v>
      </c>
      <c r="X8" s="6" t="n">
        <f aca="false">VLOOKUP(X7,$A$2:$C$11,3)</f>
        <v>4</v>
      </c>
      <c r="Y8" s="6" t="n">
        <f aca="false">Z9-Z6</f>
        <v>1</v>
      </c>
      <c r="Z8" s="6" t="n">
        <f aca="false">AC9-Z6</f>
        <v>1</v>
      </c>
      <c r="AA8" s="9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  <c r="I9" s="3" t="n">
        <v>0</v>
      </c>
      <c r="J9" s="2"/>
      <c r="K9" s="3" t="n">
        <f aca="false">I9+I11</f>
        <v>2</v>
      </c>
      <c r="L9" s="11"/>
      <c r="N9" s="3" t="n">
        <f aca="false">P9-N8</f>
        <v>3</v>
      </c>
      <c r="O9" s="2"/>
      <c r="P9" s="3" t="n">
        <f aca="false">S9</f>
        <v>5</v>
      </c>
      <c r="S9" s="3" t="n">
        <f aca="false">U9-S8</f>
        <v>5</v>
      </c>
      <c r="T9" s="2"/>
      <c r="U9" s="3" t="n">
        <f aca="false">X9</f>
        <v>13</v>
      </c>
      <c r="X9" s="3" t="n">
        <f aca="false">Z9-X8</f>
        <v>13</v>
      </c>
      <c r="Y9" s="2"/>
      <c r="Z9" s="3" t="n">
        <f aca="false">AC12</f>
        <v>17</v>
      </c>
      <c r="AA9" s="10"/>
      <c r="AB9" s="7"/>
      <c r="AC9" s="3" t="n">
        <f aca="false">MAX(Z6,Z12)</f>
        <v>17</v>
      </c>
      <c r="AD9" s="2"/>
      <c r="AE9" s="3" t="n">
        <f aca="false">AC9+AC11</f>
        <v>25</v>
      </c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I10" s="5" t="s">
        <v>5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 t="s">
        <v>18</v>
      </c>
      <c r="AD10" s="5"/>
      <c r="AE10" s="5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1" t="s">
        <v>30</v>
      </c>
      <c r="C11" s="2" t="n">
        <v>3</v>
      </c>
      <c r="D11" s="1"/>
      <c r="E11" s="2"/>
      <c r="F11" s="2"/>
      <c r="G11" s="2"/>
      <c r="H11" s="4"/>
      <c r="I11" s="6" t="n">
        <f aca="false">VLOOKUP(I10,$A$2:$C$11,3)</f>
        <v>2</v>
      </c>
      <c r="J11" s="6" t="n">
        <f aca="false">K12-K9</f>
        <v>0</v>
      </c>
      <c r="K11" s="6" t="n">
        <f aca="false">MIN(N1,N6,N12,N17)-K9</f>
        <v>0</v>
      </c>
      <c r="L11" s="1"/>
      <c r="M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7"/>
      <c r="AC11" s="6" t="n">
        <f aca="false">VLOOKUP(AC10,$A$2:$C$11,3)</f>
        <v>8</v>
      </c>
      <c r="AD11" s="6" t="n">
        <f aca="false">AE12-AE9</f>
        <v>0</v>
      </c>
      <c r="AE11" s="6" t="n">
        <v>0</v>
      </c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I12" s="3" t="n">
        <f aca="false">K12-I11</f>
        <v>0</v>
      </c>
      <c r="J12" s="2"/>
      <c r="K12" s="3" t="n">
        <f aca="false">MIN(N4,N9,N15,N20)</f>
        <v>2</v>
      </c>
      <c r="L12" s="9"/>
      <c r="N12" s="3" t="n">
        <v>2</v>
      </c>
      <c r="O12" s="2"/>
      <c r="P12" s="3" t="n">
        <f aca="false">N12+N14</f>
        <v>3</v>
      </c>
      <c r="S12" s="3" t="n">
        <f aca="false">MAX(P12,P17)</f>
        <v>6</v>
      </c>
      <c r="T12" s="2"/>
      <c r="U12" s="3" t="n">
        <f aca="false">S12+S14</f>
        <v>8</v>
      </c>
      <c r="X12" s="3" t="n">
        <f aca="false">MAX(U7,U12)</f>
        <v>8</v>
      </c>
      <c r="Y12" s="2"/>
      <c r="Z12" s="3" t="n">
        <f aca="false">X12+X14</f>
        <v>17</v>
      </c>
      <c r="AA12" s="10"/>
      <c r="AC12" s="3" t="n">
        <f aca="false">AE12-AC11</f>
        <v>17</v>
      </c>
      <c r="AD12" s="2"/>
      <c r="AE12" s="3" t="n">
        <f aca="false">AE9</f>
        <v>25</v>
      </c>
    </row>
    <row r="13" customFormat="false" ht="12.8" hidden="false" customHeight="false" outlineLevel="0" collapsed="false">
      <c r="L13" s="10"/>
      <c r="M13" s="7"/>
      <c r="N13" s="5" t="s">
        <v>2</v>
      </c>
      <c r="O13" s="5"/>
      <c r="P13" s="5"/>
      <c r="Q13" s="7"/>
      <c r="R13" s="7"/>
      <c r="S13" s="5" t="s">
        <v>19</v>
      </c>
      <c r="T13" s="5"/>
      <c r="U13" s="5"/>
      <c r="V13" s="7"/>
      <c r="W13" s="7"/>
      <c r="X13" s="5" t="s">
        <v>17</v>
      </c>
      <c r="Y13" s="5"/>
      <c r="Z13" s="5"/>
      <c r="AA13" s="1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0"/>
      <c r="M14" s="1"/>
      <c r="N14" s="6" t="n">
        <f aca="false">VLOOKUP(N13,$A$2:$C$11,3)</f>
        <v>1</v>
      </c>
      <c r="O14" s="6" t="n">
        <f aca="false">P15-P12</f>
        <v>3</v>
      </c>
      <c r="P14" s="6" t="n">
        <f aca="false">S12-P12</f>
        <v>3</v>
      </c>
      <c r="Q14" s="1"/>
      <c r="R14" s="7"/>
      <c r="S14" s="6" t="n">
        <f aca="false">VLOOKUP(S13,$A$2:$C$11,3)</f>
        <v>2</v>
      </c>
      <c r="T14" s="6" t="n">
        <f aca="false">U15-U12</f>
        <v>0</v>
      </c>
      <c r="U14" s="6" t="n">
        <f aca="false">X12-U12</f>
        <v>0</v>
      </c>
      <c r="V14" s="1"/>
      <c r="W14" s="1"/>
      <c r="X14" s="6" t="n">
        <f aca="false">VLOOKUP(X13,$A$2:$C$11,3)</f>
        <v>9</v>
      </c>
      <c r="Y14" s="6" t="n">
        <f aca="false">Z15-Z12</f>
        <v>0</v>
      </c>
      <c r="Z14" s="6" t="n">
        <f aca="false">AC9-Z12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L15" s="10"/>
      <c r="N15" s="3" t="n">
        <f aca="false">P15-N14</f>
        <v>5</v>
      </c>
      <c r="O15" s="2"/>
      <c r="P15" s="3" t="n">
        <f aca="false">S15</f>
        <v>6</v>
      </c>
      <c r="Q15" s="10"/>
      <c r="S15" s="3" t="n">
        <f aca="false">U15-S14</f>
        <v>6</v>
      </c>
      <c r="T15" s="2"/>
      <c r="U15" s="3" t="n">
        <f aca="false">X15</f>
        <v>8</v>
      </c>
      <c r="X15" s="3" t="n">
        <f aca="false">Z15-X14</f>
        <v>8</v>
      </c>
      <c r="Y15" s="2"/>
      <c r="Z15" s="3" t="n">
        <f aca="false">AC12</f>
        <v>17</v>
      </c>
    </row>
    <row r="16" customFormat="false" ht="12.8" hidden="false" customHeight="false" outlineLevel="0" collapsed="false">
      <c r="L16" s="10"/>
      <c r="Q16" s="10"/>
    </row>
    <row r="17" customFormat="false" ht="12.8" hidden="false" customHeight="false" outlineLevel="0" collapsed="false">
      <c r="L17" s="10"/>
      <c r="N17" s="3" t="n">
        <f aca="false">$K$9</f>
        <v>2</v>
      </c>
      <c r="O17" s="2"/>
      <c r="P17" s="3" t="n">
        <f aca="false">N17+N19</f>
        <v>6</v>
      </c>
      <c r="Q17" s="10"/>
    </row>
    <row r="18" customFormat="false" ht="12.8" hidden="false" customHeight="false" outlineLevel="0" collapsed="false">
      <c r="L18" s="10"/>
      <c r="M18" s="7"/>
      <c r="N18" s="5" t="s">
        <v>16</v>
      </c>
      <c r="O18" s="5"/>
      <c r="P18" s="5"/>
      <c r="Q18" s="11"/>
    </row>
    <row r="19" customFormat="false" ht="12.8" hidden="false" customHeight="false" outlineLevel="0" collapsed="false">
      <c r="N19" s="6" t="n">
        <f aca="false">VLOOKUP(N18,$A$2:$C$11,3)</f>
        <v>4</v>
      </c>
      <c r="O19" s="6" t="n">
        <f aca="false">P20-P17</f>
        <v>0</v>
      </c>
      <c r="P19" s="6" t="n">
        <f aca="false">S12-P17</f>
        <v>0</v>
      </c>
    </row>
    <row r="20" customFormat="false" ht="12.8" hidden="false" customHeight="false" outlineLevel="0" collapsed="false">
      <c r="N20" s="3" t="n">
        <f aca="false">P20-N19</f>
        <v>2</v>
      </c>
      <c r="O20" s="2"/>
      <c r="P20" s="3" t="n">
        <f aca="false">S15</f>
        <v>6</v>
      </c>
    </row>
  </sheetData>
  <mergeCells count="11">
    <mergeCell ref="E2:G2"/>
    <mergeCell ref="N2:P2"/>
    <mergeCell ref="N7:P7"/>
    <mergeCell ref="S7:U7"/>
    <mergeCell ref="X7:Z7"/>
    <mergeCell ref="I10:K10"/>
    <mergeCell ref="AC10:AE10"/>
    <mergeCell ref="N13:P13"/>
    <mergeCell ref="S13:U13"/>
    <mergeCell ref="X13:Z13"/>
    <mergeCell ref="N18:P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Q2</f>
        <v>10</v>
      </c>
      <c r="U1" s="3"/>
      <c r="V1" s="3" t="n">
        <f aca="false">T1+T3</f>
        <v>19</v>
      </c>
      <c r="W1" s="1"/>
      <c r="X1" s="1"/>
      <c r="Y1" s="3" t="n">
        <f aca="false">V1</f>
        <v>19</v>
      </c>
      <c r="Z1" s="3"/>
      <c r="AA1" s="3" t="n">
        <f aca="false">Y1+Y3</f>
        <v>20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  <c r="J2" s="2"/>
      <c r="K2" s="2"/>
      <c r="L2" s="2"/>
      <c r="O2" s="3" t="n">
        <f aca="false">L6</f>
        <v>3</v>
      </c>
      <c r="P2" s="3"/>
      <c r="Q2" s="3" t="n">
        <f aca="false">O2+O4</f>
        <v>10</v>
      </c>
      <c r="R2" s="7"/>
      <c r="S2" s="7"/>
      <c r="T2" s="5" t="s">
        <v>2</v>
      </c>
      <c r="U2" s="5"/>
      <c r="V2" s="5"/>
      <c r="W2" s="7"/>
      <c r="X2" s="7"/>
      <c r="Y2" s="5" t="s">
        <v>15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  <c r="J3" s="2"/>
      <c r="K3" s="2"/>
      <c r="L3" s="2"/>
      <c r="N3" s="7"/>
      <c r="O3" s="5" t="s">
        <v>7</v>
      </c>
      <c r="P3" s="5"/>
      <c r="Q3" s="5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J4" s="3"/>
      <c r="K4" s="3"/>
      <c r="L4" s="3"/>
      <c r="M4" s="10"/>
      <c r="N4" s="1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1"/>
      <c r="S4" s="1"/>
      <c r="T4" s="3" t="n">
        <f aca="false">V4-T3</f>
        <v>16</v>
      </c>
      <c r="U4" s="3"/>
      <c r="V4" s="3" t="n">
        <f aca="false">Y4</f>
        <v>25</v>
      </c>
      <c r="W4" s="1"/>
      <c r="X4" s="1"/>
      <c r="Y4" s="3" t="n">
        <f aca="false">AA4-Y3</f>
        <v>25</v>
      </c>
      <c r="Z4" s="3"/>
      <c r="AA4" s="3" t="n">
        <f aca="false">AD11</f>
        <v>26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  <c r="J5" s="2"/>
      <c r="K5" s="2"/>
      <c r="L5" s="2"/>
      <c r="M5" s="10"/>
      <c r="O5" s="3" t="n">
        <f aca="false">Q5-O4</f>
        <v>3</v>
      </c>
      <c r="P5" s="3"/>
      <c r="Q5" s="3" t="n">
        <f aca="false">MIN(T4,T9)</f>
        <v>10</v>
      </c>
      <c r="R5" s="9"/>
      <c r="Y5" s="3"/>
      <c r="Z5" s="3"/>
      <c r="AA5" s="3"/>
      <c r="AB5" s="10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3</v>
      </c>
      <c r="M6" s="11"/>
      <c r="R6" s="10"/>
      <c r="T6" s="3" t="n">
        <f aca="false">Q2</f>
        <v>10</v>
      </c>
      <c r="U6" s="3"/>
      <c r="V6" s="3" t="n">
        <f aca="false">T6+T8</f>
        <v>17</v>
      </c>
      <c r="AB6" s="10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  <c r="J7" s="5" t="s">
        <v>5</v>
      </c>
      <c r="K7" s="5"/>
      <c r="L7" s="5"/>
      <c r="R7" s="10"/>
      <c r="S7" s="7"/>
      <c r="T7" s="5" t="s">
        <v>16</v>
      </c>
      <c r="U7" s="5"/>
      <c r="V7" s="5"/>
      <c r="AB7" s="10"/>
      <c r="AG7" s="4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3" t="n">
        <f aca="false">MAX(V6,V11)</f>
        <v>17</v>
      </c>
      <c r="Z8" s="3"/>
      <c r="AA8" s="3" t="n">
        <f aca="false">Y8+Y10</f>
        <v>26</v>
      </c>
      <c r="AB8" s="10"/>
      <c r="AC8" s="7"/>
      <c r="AD8" s="3" t="n">
        <f aca="false">MAX(AA1,AA8,V16)</f>
        <v>26</v>
      </c>
      <c r="AE8" s="3"/>
      <c r="AF8" s="3" t="n">
        <f aca="false">AD8+AD10</f>
        <v>31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0</v>
      </c>
      <c r="K9" s="3"/>
      <c r="L9" s="3" t="n">
        <f aca="false">MIN(O5,O14)</f>
        <v>3</v>
      </c>
      <c r="M9" s="9"/>
      <c r="T9" s="3" t="n">
        <f aca="false">V9-T8</f>
        <v>10</v>
      </c>
      <c r="U9" s="3"/>
      <c r="V9" s="3" t="n">
        <f aca="false">Y11</f>
        <v>17</v>
      </c>
      <c r="Y9" s="5" t="s">
        <v>17</v>
      </c>
      <c r="Z9" s="5"/>
      <c r="AA9" s="5"/>
      <c r="AB9" s="7"/>
      <c r="AC9" s="7"/>
      <c r="AD9" s="5" t="s">
        <v>20</v>
      </c>
      <c r="AE9" s="5"/>
      <c r="AF9" s="5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J10" s="3"/>
      <c r="K10" s="3"/>
      <c r="L10" s="3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1"/>
      <c r="AC10" s="1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J11" s="3"/>
      <c r="K11" s="3"/>
      <c r="L11" s="3"/>
      <c r="M11" s="10"/>
      <c r="N11" s="1"/>
      <c r="O11" s="3" t="n">
        <f aca="false">L6</f>
        <v>3</v>
      </c>
      <c r="P11" s="3"/>
      <c r="Q11" s="3" t="n">
        <f aca="false">O11+O13</f>
        <v>8</v>
      </c>
      <c r="R11" s="1"/>
      <c r="S11" s="1"/>
      <c r="T11" s="3" t="n">
        <f aca="false">Q11</f>
        <v>8</v>
      </c>
      <c r="U11" s="3"/>
      <c r="V11" s="3" t="n">
        <f aca="false">T11+T13</f>
        <v>17</v>
      </c>
      <c r="W11" s="10"/>
      <c r="X11" s="1"/>
      <c r="Y11" s="3" t="n">
        <f aca="false">AA11-Y10</f>
        <v>17</v>
      </c>
      <c r="Z11" s="3"/>
      <c r="AA11" s="3" t="n">
        <f aca="false">AD11</f>
        <v>26</v>
      </c>
      <c r="AB11" s="10"/>
      <c r="AC11" s="12"/>
      <c r="AD11" s="3" t="n">
        <f aca="false">AF11-AD10</f>
        <v>26</v>
      </c>
      <c r="AE11" s="3"/>
      <c r="AF11" s="3" t="n">
        <f aca="false">AF8</f>
        <v>31</v>
      </c>
    </row>
    <row r="12" customFormat="false" ht="12.8" hidden="false" customHeight="false" outlineLevel="0" collapsed="false">
      <c r="J12" s="2"/>
      <c r="K12" s="2"/>
      <c r="L12" s="2"/>
      <c r="N12" s="13"/>
      <c r="O12" s="5" t="s">
        <v>11</v>
      </c>
      <c r="P12" s="5"/>
      <c r="Q12" s="5"/>
      <c r="R12" s="7"/>
      <c r="S12" s="7"/>
      <c r="T12" s="5" t="s">
        <v>18</v>
      </c>
      <c r="U12" s="5"/>
      <c r="V12" s="5"/>
      <c r="W12" s="11"/>
      <c r="AB12" s="10"/>
    </row>
    <row r="13" customFormat="false" ht="12.8" hidden="false" customHeight="false" outlineLevel="0" collapsed="false">
      <c r="J13" s="2"/>
      <c r="K13" s="2"/>
      <c r="L13" s="2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3" t="n">
        <f aca="false">Q14-O13</f>
        <v>3</v>
      </c>
      <c r="P14" s="3"/>
      <c r="Q14" s="3" t="n">
        <f aca="false">MIN(T14,T19)</f>
        <v>8</v>
      </c>
      <c r="R14" s="9"/>
      <c r="S14" s="1"/>
      <c r="T14" s="3" t="n">
        <f aca="false">V14-T13</f>
        <v>8</v>
      </c>
      <c r="U14" s="3"/>
      <c r="V14" s="3" t="n">
        <f aca="false">Y11</f>
        <v>17</v>
      </c>
      <c r="W14" s="1"/>
      <c r="X14" s="1"/>
      <c r="Y14" s="1"/>
      <c r="Z14" s="1"/>
      <c r="AA14" s="1"/>
      <c r="AB14" s="10"/>
      <c r="AC14" s="1"/>
      <c r="AD14" s="1"/>
      <c r="AE14" s="1"/>
      <c r="AF14" s="1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3" t="n">
        <f aca="false">Q11</f>
        <v>8</v>
      </c>
      <c r="U16" s="3"/>
      <c r="V16" s="3" t="n">
        <f aca="false">T16+T18</f>
        <v>10</v>
      </c>
      <c r="AB16" s="10"/>
    </row>
    <row r="17" customFormat="false" ht="12.8" hidden="false" customHeight="false" outlineLevel="0" collapsed="false">
      <c r="R17" s="10"/>
      <c r="S17" s="7"/>
      <c r="T17" s="5" t="s">
        <v>19</v>
      </c>
      <c r="U17" s="5"/>
      <c r="V17" s="5"/>
      <c r="W17" s="7"/>
      <c r="X17" s="7"/>
      <c r="Y17" s="7"/>
      <c r="Z17" s="7"/>
      <c r="AA17" s="7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3" t="n">
        <f aca="false">V19-T18</f>
        <v>24</v>
      </c>
      <c r="U19" s="3"/>
      <c r="V19" s="3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0" sqref="J5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2"/>
    </row>
    <row r="13" customFormat="false" ht="12.8" hidden="false" customHeight="false" outlineLevel="0" collapsed="false">
      <c r="J13" s="2"/>
      <c r="K13" s="2"/>
      <c r="L13" s="2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J1" activePane="topRight" state="frozen"/>
      <selection pane="topLeft" activeCell="A1" activeCellId="0" sqref="A1"/>
      <selection pane="topRight" activeCell="J1" activeCellId="0" sqref="J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Q6</f>
        <v>12</v>
      </c>
      <c r="U1" s="3"/>
      <c r="V1" s="3" t="n">
        <f aca="false">T1+T3</f>
        <v>15</v>
      </c>
      <c r="W1" s="1"/>
      <c r="X1" s="1"/>
      <c r="Y1" s="3" t="n">
        <f aca="false">V1</f>
        <v>15</v>
      </c>
      <c r="Z1" s="3"/>
      <c r="AA1" s="3" t="n">
        <f aca="false">Y1+Y3</f>
        <v>22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  <c r="S2" s="7"/>
      <c r="T2" s="5" t="s">
        <v>11</v>
      </c>
      <c r="U2" s="5"/>
      <c r="V2" s="5"/>
      <c r="W2" s="7"/>
      <c r="X2" s="7"/>
      <c r="Y2" s="5" t="s">
        <v>18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0"/>
      <c r="S4" s="1"/>
      <c r="T4" s="3" t="n">
        <f aca="false">V4-T3</f>
        <v>12</v>
      </c>
      <c r="U4" s="3"/>
      <c r="V4" s="3" t="n">
        <f aca="false">MIN(Y4,Y9)</f>
        <v>15</v>
      </c>
      <c r="W4" s="1"/>
      <c r="X4" s="1"/>
      <c r="Y4" s="3" t="n">
        <f aca="false">AA4-Y3</f>
        <v>15</v>
      </c>
      <c r="Z4" s="3"/>
      <c r="AA4" s="3" t="n">
        <f aca="false">AD9</f>
        <v>22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  <c r="J5" s="2"/>
      <c r="K5" s="2"/>
      <c r="L5" s="2"/>
      <c r="R5" s="10"/>
      <c r="AB5" s="10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6</v>
      </c>
      <c r="O6" s="3" t="n">
        <v>6</v>
      </c>
      <c r="P6" s="3"/>
      <c r="Q6" s="3" t="n">
        <f aca="false">O6+O8</f>
        <v>12</v>
      </c>
      <c r="R6" s="11"/>
      <c r="T6" s="3" t="n">
        <f aca="false">Q6</f>
        <v>12</v>
      </c>
      <c r="U6" s="3"/>
      <c r="V6" s="3" t="n">
        <f aca="false">T6+T8</f>
        <v>19</v>
      </c>
      <c r="Y6" s="3" t="n">
        <f aca="false">V6</f>
        <v>19</v>
      </c>
      <c r="Z6" s="3"/>
      <c r="AA6" s="3" t="n">
        <f aca="false">Y6+Y8</f>
        <v>21</v>
      </c>
      <c r="AB6" s="10"/>
      <c r="AC6" s="7"/>
      <c r="AD6" s="3" t="n">
        <f aca="false">MAX(AA1,AA6)</f>
        <v>22</v>
      </c>
      <c r="AE6" s="3"/>
      <c r="AF6" s="3" t="n">
        <f aca="false">AD6+AD8</f>
        <v>24</v>
      </c>
      <c r="AI6" s="3" t="n">
        <f aca="false">MAX(AF6,AA11)</f>
        <v>24</v>
      </c>
      <c r="AJ6" s="3"/>
      <c r="AK6" s="3" t="n">
        <f aca="false">AI6+AI8</f>
        <v>30</v>
      </c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  <c r="J7" s="5" t="s">
        <v>5</v>
      </c>
      <c r="K7" s="5"/>
      <c r="L7" s="5"/>
      <c r="M7" s="7"/>
      <c r="N7" s="7"/>
      <c r="O7" s="5" t="s">
        <v>7</v>
      </c>
      <c r="P7" s="5"/>
      <c r="Q7" s="5"/>
      <c r="R7" s="7"/>
      <c r="S7" s="7"/>
      <c r="T7" s="5" t="s">
        <v>16</v>
      </c>
      <c r="U7" s="5"/>
      <c r="V7" s="5"/>
      <c r="W7" s="7"/>
      <c r="X7" s="7"/>
      <c r="Y7" s="5" t="s">
        <v>19</v>
      </c>
      <c r="Z7" s="5"/>
      <c r="AA7" s="5"/>
      <c r="AB7" s="7"/>
      <c r="AC7" s="7"/>
      <c r="AD7" s="5" t="s">
        <v>17</v>
      </c>
      <c r="AE7" s="5"/>
      <c r="AF7" s="5"/>
      <c r="AG7" s="14"/>
      <c r="AH7" s="7"/>
      <c r="AI7" s="5" t="s">
        <v>20</v>
      </c>
      <c r="AJ7" s="5"/>
      <c r="AK7" s="5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J8" s="8" t="n">
        <f aca="false">VLOOKUP(J7,$A$2:$C$11,3)</f>
        <v>6</v>
      </c>
      <c r="K8" s="8" t="n">
        <f aca="false">L9-L6</f>
        <v>0</v>
      </c>
      <c r="L8" s="8" t="n">
        <f aca="false">O6-L6</f>
        <v>0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7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0</v>
      </c>
      <c r="K9" s="3"/>
      <c r="L9" s="3" t="n">
        <f aca="false">O9</f>
        <v>6</v>
      </c>
      <c r="O9" s="3" t="n">
        <f aca="false">Q9-O8</f>
        <v>6</v>
      </c>
      <c r="P9" s="3"/>
      <c r="Q9" s="3" t="n">
        <f aca="false">MIN(T4,T9,T14)</f>
        <v>12</v>
      </c>
      <c r="R9" s="9"/>
      <c r="T9" s="3" t="n">
        <f aca="false">V9-T8</f>
        <v>13</v>
      </c>
      <c r="U9" s="3"/>
      <c r="V9" s="3" t="n">
        <f aca="false">Y9</f>
        <v>20</v>
      </c>
      <c r="Y9" s="3" t="n">
        <f aca="false">AA9-Y8</f>
        <v>20</v>
      </c>
      <c r="Z9" s="3"/>
      <c r="AA9" s="3" t="n">
        <f aca="false">AD9</f>
        <v>22</v>
      </c>
      <c r="AD9" s="3" t="n">
        <f aca="false">AF9-AD8</f>
        <v>22</v>
      </c>
      <c r="AE9" s="3"/>
      <c r="AF9" s="3" t="n">
        <f aca="false">AI9</f>
        <v>24</v>
      </c>
      <c r="AG9" s="10"/>
      <c r="AI9" s="3" t="n">
        <f aca="false">AK9-AI8</f>
        <v>24</v>
      </c>
      <c r="AJ9" s="3"/>
      <c r="AK9" s="3" t="n">
        <f aca="false">AK6</f>
        <v>30</v>
      </c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3"/>
      <c r="K10" s="3"/>
      <c r="L10" s="3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5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0"/>
      <c r="S11" s="1"/>
      <c r="T11" s="3" t="n">
        <f aca="false">Q6</f>
        <v>12</v>
      </c>
      <c r="U11" s="3"/>
      <c r="V11" s="3" t="n">
        <f aca="false">T11+T13</f>
        <v>20</v>
      </c>
      <c r="W11" s="1"/>
      <c r="X11" s="1"/>
      <c r="Y11" s="3" t="n">
        <f aca="false">V11</f>
        <v>20</v>
      </c>
      <c r="Z11" s="3"/>
      <c r="AA11" s="3" t="n">
        <f aca="false">Y11+Y13</f>
        <v>21</v>
      </c>
      <c r="AB11" s="1"/>
      <c r="AC11" s="1"/>
      <c r="AD11" s="1"/>
      <c r="AE11" s="1"/>
      <c r="AF11" s="1"/>
      <c r="AG11" s="15"/>
    </row>
    <row r="12" customFormat="false" ht="12.8" hidden="false" customHeight="false" outlineLevel="0" collapsed="false">
      <c r="J12" s="2"/>
      <c r="K12" s="2"/>
      <c r="L12" s="2"/>
      <c r="R12" s="10"/>
      <c r="S12" s="7"/>
      <c r="T12" s="5" t="s">
        <v>2</v>
      </c>
      <c r="U12" s="5"/>
      <c r="V12" s="5"/>
      <c r="W12" s="7"/>
      <c r="X12" s="7"/>
      <c r="Y12" s="5" t="s">
        <v>15</v>
      </c>
      <c r="Z12" s="5"/>
      <c r="AA12" s="5"/>
      <c r="AB12" s="7"/>
      <c r="AC12" s="7"/>
      <c r="AD12" s="7"/>
      <c r="AE12" s="7"/>
      <c r="AF12" s="7"/>
      <c r="AG12" s="11"/>
    </row>
    <row r="13" customFormat="false" ht="12.8" hidden="false" customHeight="false" outlineLevel="0" collapsed="false">
      <c r="J13" s="2"/>
      <c r="K13" s="2"/>
      <c r="L13" s="2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3" t="n">
        <f aca="false">V14-T13</f>
        <v>15</v>
      </c>
      <c r="U14" s="3"/>
      <c r="V14" s="3" t="n">
        <f aca="false">Y14</f>
        <v>23</v>
      </c>
      <c r="W14" s="1"/>
      <c r="X14" s="1"/>
      <c r="Y14" s="3" t="n">
        <f aca="false">AA14-Y13</f>
        <v>23</v>
      </c>
      <c r="Z14" s="3"/>
      <c r="AA14" s="3" t="n">
        <f aca="false">AI9</f>
        <v>24</v>
      </c>
      <c r="AB14" s="1"/>
      <c r="AC14" s="1"/>
      <c r="AD14" s="1"/>
      <c r="AE14" s="1"/>
      <c r="AF14" s="1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C6" s="2" t="n">
        <v>2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3" t="n">
        <f aca="false">K6</f>
        <v>8</v>
      </c>
      <c r="O1" s="3"/>
      <c r="P1" s="3" t="n">
        <f aca="false">N1+N3</f>
        <v>10</v>
      </c>
      <c r="Q1" s="1"/>
      <c r="R1" s="1"/>
      <c r="S1" s="3" t="n">
        <f aca="false">P1</f>
        <v>10</v>
      </c>
      <c r="T1" s="3"/>
      <c r="U1" s="3" t="n">
        <f aca="false">S1+S3</f>
        <v>18</v>
      </c>
      <c r="V1" s="1"/>
      <c r="W1" s="1"/>
      <c r="X1" s="3" t="n">
        <f aca="false">U1</f>
        <v>18</v>
      </c>
      <c r="Y1" s="3"/>
      <c r="Z1" s="3" t="n">
        <f aca="false">X1+X3</f>
        <v>27</v>
      </c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  <c r="J2" s="2"/>
      <c r="K2" s="2"/>
      <c r="L2" s="2"/>
      <c r="M2" s="16"/>
      <c r="N2" s="5" t="s">
        <v>7</v>
      </c>
      <c r="O2" s="5"/>
      <c r="P2" s="5"/>
      <c r="Q2" s="7"/>
      <c r="R2" s="7"/>
      <c r="S2" s="5" t="s">
        <v>2</v>
      </c>
      <c r="T2" s="5"/>
      <c r="U2" s="5"/>
      <c r="V2" s="7"/>
      <c r="W2" s="7"/>
      <c r="X2" s="5" t="s">
        <v>15</v>
      </c>
      <c r="Y2" s="5"/>
      <c r="Z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  <c r="J3" s="2"/>
      <c r="K3" s="2"/>
      <c r="L3" s="17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J4" s="3"/>
      <c r="K4" s="3"/>
      <c r="L4" s="18"/>
      <c r="M4" s="1"/>
      <c r="N4" s="3" t="n">
        <f aca="false">P4-N3</f>
        <v>8</v>
      </c>
      <c r="O4" s="3"/>
      <c r="P4" s="3" t="n">
        <f aca="false">MIN(S4,S9)</f>
        <v>10</v>
      </c>
      <c r="Q4" s="9"/>
      <c r="R4" s="1"/>
      <c r="S4" s="3" t="n">
        <f aca="false">U4-S3</f>
        <v>10</v>
      </c>
      <c r="T4" s="3"/>
      <c r="U4" s="3" t="n">
        <f aca="false">MIN(X9,X4)</f>
        <v>18</v>
      </c>
      <c r="V4" s="9"/>
      <c r="W4" s="1"/>
      <c r="X4" s="3" t="n">
        <f aca="false">Z4-X3</f>
        <v>18</v>
      </c>
      <c r="Y4" s="3"/>
      <c r="Z4" s="3" t="n">
        <f aca="false">AC9</f>
        <v>27</v>
      </c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  <c r="L5" s="10"/>
      <c r="Q5" s="10"/>
      <c r="V5" s="10"/>
      <c r="AA5" s="10"/>
    </row>
    <row r="6" customFormat="false" ht="12.8" hidden="false" customHeight="false" outlineLevel="0" collapsed="false">
      <c r="A6" s="2" t="s">
        <v>16</v>
      </c>
      <c r="B6" s="1" t="s">
        <v>7</v>
      </c>
      <c r="C6" s="2" t="n">
        <v>2</v>
      </c>
      <c r="E6" s="2"/>
      <c r="F6" s="2"/>
      <c r="G6" s="2"/>
      <c r="I6" s="3" t="n">
        <v>0</v>
      </c>
      <c r="J6" s="3"/>
      <c r="K6" s="3" t="n">
        <f aca="false">I6+I8</f>
        <v>8</v>
      </c>
      <c r="L6" s="11"/>
      <c r="Q6" s="10"/>
      <c r="S6" s="3" t="n">
        <f aca="false">P1</f>
        <v>10</v>
      </c>
      <c r="T6" s="3"/>
      <c r="U6" s="3" t="n">
        <f aca="false">S6+S8</f>
        <v>12</v>
      </c>
      <c r="V6" s="10"/>
      <c r="W6" s="7"/>
      <c r="X6" s="3" t="n">
        <f aca="false">MAX(U1,U6,U11)</f>
        <v>18</v>
      </c>
      <c r="Y6" s="3"/>
      <c r="Z6" s="3" t="n">
        <f aca="false">X6+X8</f>
        <v>19</v>
      </c>
      <c r="AA6" s="10"/>
      <c r="AB6" s="7"/>
      <c r="AC6" s="3" t="n">
        <f aca="false">MAX(Z1,Z6,U16)</f>
        <v>27</v>
      </c>
      <c r="AD6" s="3"/>
      <c r="AE6" s="3" t="n">
        <f aca="false">AC6+AC8</f>
        <v>36</v>
      </c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  <c r="I7" s="5" t="s">
        <v>5</v>
      </c>
      <c r="J7" s="5"/>
      <c r="K7" s="5"/>
      <c r="Q7" s="10"/>
      <c r="R7" s="7"/>
      <c r="S7" s="5" t="s">
        <v>16</v>
      </c>
      <c r="T7" s="5"/>
      <c r="U7" s="5"/>
      <c r="V7" s="7"/>
      <c r="W7" s="7"/>
      <c r="X7" s="5" t="s">
        <v>17</v>
      </c>
      <c r="Y7" s="5"/>
      <c r="Z7" s="5"/>
      <c r="AA7" s="7"/>
      <c r="AB7" s="7"/>
      <c r="AC7" s="5" t="s">
        <v>20</v>
      </c>
      <c r="AD7" s="5"/>
      <c r="AE7" s="5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7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7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  <c r="I9" s="3" t="n">
        <f aca="false">K9-I8</f>
        <v>0</v>
      </c>
      <c r="J9" s="3"/>
      <c r="K9" s="3" t="n">
        <f aca="false">MIN(N4,N14)</f>
        <v>8</v>
      </c>
      <c r="L9" s="9"/>
      <c r="S9" s="3" t="n">
        <f aca="false">U9-S8</f>
        <v>24</v>
      </c>
      <c r="T9" s="3"/>
      <c r="U9" s="3" t="n">
        <f aca="false">X9</f>
        <v>26</v>
      </c>
      <c r="V9" s="10"/>
      <c r="X9" s="3" t="n">
        <f aca="false">Z9-X8</f>
        <v>26</v>
      </c>
      <c r="Y9" s="3"/>
      <c r="Z9" s="3" t="n">
        <f aca="false">AC9</f>
        <v>27</v>
      </c>
      <c r="AA9" s="10"/>
      <c r="AC9" s="3" t="n">
        <f aca="false">AE9-AC8</f>
        <v>27</v>
      </c>
      <c r="AD9" s="3"/>
      <c r="AE9" s="3" t="n">
        <f aca="false">AE6</f>
        <v>36</v>
      </c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J10" s="1"/>
      <c r="K10" s="1"/>
      <c r="L10" s="10"/>
      <c r="M10" s="1"/>
      <c r="N10" s="1"/>
      <c r="O10" s="1"/>
      <c r="P10" s="1"/>
      <c r="Q10" s="1"/>
      <c r="R10" s="1"/>
      <c r="S10" s="1"/>
      <c r="T10" s="1"/>
      <c r="U10" s="1"/>
      <c r="V10" s="10"/>
      <c r="W10" s="1"/>
      <c r="X10" s="1"/>
      <c r="Y10" s="1"/>
      <c r="Z10" s="1"/>
      <c r="AA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J11" s="3"/>
      <c r="K11" s="3"/>
      <c r="L11" s="18"/>
      <c r="M11" s="1"/>
      <c r="N11" s="3" t="n">
        <f aca="false">K6</f>
        <v>8</v>
      </c>
      <c r="O11" s="3"/>
      <c r="P11" s="3" t="n">
        <f aca="false">N11+N13</f>
        <v>10</v>
      </c>
      <c r="Q11" s="1"/>
      <c r="R11" s="1"/>
      <c r="S11" s="3" t="n">
        <f aca="false">P11</f>
        <v>10</v>
      </c>
      <c r="T11" s="3"/>
      <c r="U11" s="3" t="n">
        <f aca="false">S11+S13</f>
        <v>16</v>
      </c>
      <c r="V11" s="10"/>
      <c r="W11" s="1"/>
      <c r="X11" s="1"/>
      <c r="Y11" s="1"/>
      <c r="Z11" s="1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17"/>
      <c r="M12" s="7"/>
      <c r="N12" s="5" t="s">
        <v>11</v>
      </c>
      <c r="O12" s="5"/>
      <c r="P12" s="5"/>
      <c r="Q12" s="7"/>
      <c r="R12" s="7"/>
      <c r="S12" s="5" t="s">
        <v>18</v>
      </c>
      <c r="T12" s="5"/>
      <c r="U12" s="5"/>
      <c r="V12" s="11"/>
      <c r="AA12" s="10"/>
    </row>
    <row r="13" customFormat="false" ht="12.8" hidden="false" customHeight="false" outlineLevel="0" collapsed="false">
      <c r="J13" s="2"/>
      <c r="K13" s="2"/>
      <c r="L13" s="2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3" t="n">
        <f aca="false">P14-N13</f>
        <v>17</v>
      </c>
      <c r="O14" s="3"/>
      <c r="P14" s="3" t="n">
        <f aca="false">MIN(S14,S19)</f>
        <v>19</v>
      </c>
      <c r="Q14" s="9"/>
      <c r="R14" s="1"/>
      <c r="S14" s="3" t="n">
        <f aca="false">U14-S13</f>
        <v>20</v>
      </c>
      <c r="T14" s="3"/>
      <c r="U14" s="3" t="n">
        <f aca="false">X9</f>
        <v>26</v>
      </c>
      <c r="V14" s="1"/>
      <c r="W14" s="1"/>
      <c r="X14" s="1"/>
      <c r="Y14" s="1"/>
      <c r="Z14" s="1"/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3" t="n">
        <f aca="false">P11</f>
        <v>10</v>
      </c>
      <c r="T16" s="3"/>
      <c r="U16" s="3" t="n">
        <f aca="false">S16+S18</f>
        <v>18</v>
      </c>
      <c r="AA16" s="10"/>
    </row>
    <row r="17" customFormat="false" ht="12.8" hidden="false" customHeight="false" outlineLevel="0" collapsed="false">
      <c r="Q17" s="10"/>
      <c r="R17" s="7"/>
      <c r="S17" s="5" t="s">
        <v>19</v>
      </c>
      <c r="T17" s="5"/>
      <c r="U17" s="5"/>
      <c r="V17" s="7"/>
      <c r="W17" s="7"/>
      <c r="X17" s="7"/>
      <c r="Y17" s="7"/>
      <c r="Z17" s="7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3" t="n">
        <f aca="false">U19-S18</f>
        <v>19</v>
      </c>
      <c r="T19" s="3"/>
      <c r="U19" s="3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2" activeCellId="0" sqref="B2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Q1" activePane="topRight" state="frozen"/>
      <selection pane="topLeft" activeCell="A1" activeCellId="0" sqref="A1"/>
      <selection pane="topRight" activeCell="Q11" activeCellId="0" sqref="Q1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3" t="n">
        <f aca="false">U5</f>
        <v>5</v>
      </c>
      <c r="Y1" s="2"/>
      <c r="Z1" s="3" t="n">
        <f aca="false">X1+X3</f>
        <v>6</v>
      </c>
      <c r="AA1" s="1"/>
      <c r="AB1" s="1"/>
      <c r="AC1" s="3" t="n">
        <f aca="false">Z1</f>
        <v>6</v>
      </c>
      <c r="AD1" s="2"/>
      <c r="AE1" s="3" t="n">
        <f aca="false">AC1+AC3</f>
        <v>14</v>
      </c>
      <c r="AF1" s="1"/>
      <c r="AG1" s="1"/>
      <c r="AH1" s="3" t="n">
        <f aca="false">AE1</f>
        <v>14</v>
      </c>
      <c r="AI1" s="2"/>
      <c r="AJ1" s="3" t="n">
        <f aca="false">AH1+AH3</f>
        <v>18</v>
      </c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  <c r="W2" s="7"/>
      <c r="X2" s="5" t="s">
        <v>2</v>
      </c>
      <c r="Y2" s="5"/>
      <c r="Z2" s="5"/>
      <c r="AA2" s="7"/>
      <c r="AB2" s="7"/>
      <c r="AC2" s="5" t="s">
        <v>18</v>
      </c>
      <c r="AD2" s="5"/>
      <c r="AE2" s="5"/>
      <c r="AF2" s="7"/>
      <c r="AG2" s="7"/>
      <c r="AH2" s="5" t="s">
        <v>15</v>
      </c>
      <c r="AI2" s="5"/>
      <c r="AJ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  <c r="V3" s="10"/>
      <c r="X3" s="6" t="n">
        <f aca="false">VLOOKUP(X2,$A$2:$C$11,3)</f>
        <v>1</v>
      </c>
      <c r="Y3" s="6" t="n">
        <f aca="false">Z4-Z1</f>
        <v>2</v>
      </c>
      <c r="Z3" s="6" t="n">
        <f aca="false">MIN(AC1,AC9)-Z1</f>
        <v>0</v>
      </c>
      <c r="AC3" s="6" t="n">
        <f aca="false">VLOOKUP(AC2,$A$2:$C$11,3)</f>
        <v>8</v>
      </c>
      <c r="AD3" s="6" t="n">
        <f aca="false">AE4-AE1</f>
        <v>2</v>
      </c>
      <c r="AE3" s="6"/>
      <c r="AH3" s="6" t="n">
        <f aca="false">VLOOKUP(AH2,$A$2:$C$11,3)</f>
        <v>4</v>
      </c>
      <c r="AI3" s="6" t="n">
        <f aca="false">AJ4-AJ1</f>
        <v>2</v>
      </c>
      <c r="AJ3" s="6" t="n">
        <f aca="false">AM5-AJ1</f>
        <v>2</v>
      </c>
      <c r="AK3" s="9"/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X4" s="3" t="n">
        <f aca="false">Z4-X3</f>
        <v>7</v>
      </c>
      <c r="Y4" s="2"/>
      <c r="Z4" s="3" t="n">
        <f aca="false">MIN(AC4,AC12)</f>
        <v>8</v>
      </c>
      <c r="AA4" s="9"/>
      <c r="AB4" s="1"/>
      <c r="AC4" s="3" t="n">
        <f aca="false">AE4-AC3</f>
        <v>8</v>
      </c>
      <c r="AD4" s="2"/>
      <c r="AE4" s="3" t="n">
        <f aca="false">AH4</f>
        <v>16</v>
      </c>
      <c r="AF4" s="1"/>
      <c r="AG4" s="1"/>
      <c r="AH4" s="3" t="n">
        <f aca="false">AJ4-AH3</f>
        <v>16</v>
      </c>
      <c r="AI4" s="2"/>
      <c r="AJ4" s="3" t="n">
        <f aca="false">AM8</f>
        <v>20</v>
      </c>
      <c r="AK4" s="10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  <c r="I5" s="3" t="n">
        <v>0</v>
      </c>
      <c r="J5" s="2"/>
      <c r="K5" s="3" t="n">
        <f aca="false">I5+I7</f>
        <v>2</v>
      </c>
      <c r="N5" s="3" t="n">
        <f aca="false">K5</f>
        <v>2</v>
      </c>
      <c r="O5" s="2"/>
      <c r="P5" s="3" t="n">
        <f aca="false">N5+N7</f>
        <v>3</v>
      </c>
      <c r="S5" s="3" t="n">
        <f aca="false">P5</f>
        <v>3</v>
      </c>
      <c r="T5" s="2"/>
      <c r="U5" s="3" t="n">
        <f aca="false">S5+S7</f>
        <v>5</v>
      </c>
      <c r="V5" s="11"/>
      <c r="AA5" s="10"/>
      <c r="AK5" s="10"/>
      <c r="AL5" s="7"/>
      <c r="AM5" s="3" t="n">
        <f aca="false">MAX(AJ1,AJ9)</f>
        <v>20</v>
      </c>
      <c r="AN5" s="2"/>
      <c r="AO5" s="3" t="n">
        <f aca="false">AM5+AM7</f>
        <v>23</v>
      </c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  <c r="I6" s="5" t="s">
        <v>5</v>
      </c>
      <c r="J6" s="5"/>
      <c r="K6" s="5"/>
      <c r="L6" s="7"/>
      <c r="M6" s="7"/>
      <c r="N6" s="5" t="s">
        <v>7</v>
      </c>
      <c r="O6" s="5"/>
      <c r="P6" s="5"/>
      <c r="Q6" s="7"/>
      <c r="R6" s="7"/>
      <c r="S6" s="5" t="s">
        <v>11</v>
      </c>
      <c r="T6" s="5"/>
      <c r="U6" s="5"/>
      <c r="AA6" s="10"/>
      <c r="AM6" s="5" t="s">
        <v>20</v>
      </c>
      <c r="AN6" s="5"/>
      <c r="AO6" s="5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  <c r="I7" s="6" t="n">
        <f aca="false">VLOOKUP(I6,$A$2:$C$11,3)</f>
        <v>2</v>
      </c>
      <c r="J7" s="6" t="n">
        <f aca="false">K8-K5</f>
        <v>0</v>
      </c>
      <c r="K7" s="6" t="n">
        <f aca="false">N5-K5</f>
        <v>0</v>
      </c>
      <c r="N7" s="6" t="n">
        <f aca="false">VLOOKUP(N6,$A$2:$C$11,3)</f>
        <v>1</v>
      </c>
      <c r="O7" s="6" t="n">
        <f aca="false">P8-P5</f>
        <v>0</v>
      </c>
      <c r="P7" s="6" t="n">
        <f aca="false">S5-P5</f>
        <v>0</v>
      </c>
      <c r="S7" s="6" t="n">
        <f aca="false">VLOOKUP(S6,$A$2:$C$11,3)</f>
        <v>2</v>
      </c>
      <c r="T7" s="6" t="n">
        <f aca="false">U8-U5</f>
        <v>0</v>
      </c>
      <c r="U7" s="6" t="n">
        <f aca="false">MIN(X1,X9)-U5</f>
        <v>0</v>
      </c>
      <c r="AA7" s="10"/>
      <c r="AL7" s="7"/>
      <c r="AM7" s="6" t="n">
        <f aca="false">VLOOKUP(AM6,$A$2:$C$11,3)</f>
        <v>3</v>
      </c>
      <c r="AN7" s="6" t="n">
        <f aca="false">AO8-AO5</f>
        <v>0</v>
      </c>
      <c r="AO7" s="6" t="n">
        <v>0</v>
      </c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I8" s="3" t="n">
        <f aca="false">K8-I7</f>
        <v>0</v>
      </c>
      <c r="J8" s="2"/>
      <c r="K8" s="3" t="n">
        <f aca="false">N8</f>
        <v>2</v>
      </c>
      <c r="N8" s="3" t="n">
        <f aca="false">P8-N7</f>
        <v>2</v>
      </c>
      <c r="O8" s="2"/>
      <c r="P8" s="3" t="n">
        <f aca="false">S8</f>
        <v>3</v>
      </c>
      <c r="S8" s="3" t="n">
        <f aca="false">U8-S7</f>
        <v>3</v>
      </c>
      <c r="T8" s="2"/>
      <c r="U8" s="3" t="n">
        <f aca="false">MIN(X4,X12)</f>
        <v>5</v>
      </c>
      <c r="V8" s="9"/>
      <c r="AA8" s="10"/>
      <c r="AK8" s="10"/>
      <c r="AM8" s="3" t="n">
        <f aca="false">AO8-AM7</f>
        <v>20</v>
      </c>
      <c r="AN8" s="2"/>
      <c r="AO8" s="3" t="n">
        <f aca="false">AO5</f>
        <v>23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  <c r="V9" s="10"/>
      <c r="X9" s="3" t="n">
        <f aca="false">U5</f>
        <v>5</v>
      </c>
      <c r="Y9" s="2"/>
      <c r="Z9" s="3" t="n">
        <f aca="false">X9+X11</f>
        <v>9</v>
      </c>
      <c r="AA9" s="10"/>
      <c r="AB9" s="7"/>
      <c r="AC9" s="3" t="n">
        <f aca="false">MAX(Z1,Z9)</f>
        <v>9</v>
      </c>
      <c r="AD9" s="2"/>
      <c r="AE9" s="3" t="n">
        <f aca="false">AC9+AC11</f>
        <v>11</v>
      </c>
      <c r="AH9" s="3" t="n">
        <f aca="false">AE9</f>
        <v>11</v>
      </c>
      <c r="AI9" s="2"/>
      <c r="AJ9" s="3" t="n">
        <f aca="false">AH9+AH11</f>
        <v>20</v>
      </c>
      <c r="AK9" s="10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0"/>
      <c r="W10" s="7"/>
      <c r="X10" s="5" t="s">
        <v>16</v>
      </c>
      <c r="Y10" s="5"/>
      <c r="Z10" s="5"/>
      <c r="AA10" s="7"/>
      <c r="AB10" s="7"/>
      <c r="AC10" s="5" t="s">
        <v>19</v>
      </c>
      <c r="AD10" s="5"/>
      <c r="AE10" s="5"/>
      <c r="AF10" s="7"/>
      <c r="AG10" s="7"/>
      <c r="AH10" s="5" t="s">
        <v>17</v>
      </c>
      <c r="AI10" s="5"/>
      <c r="AJ10" s="5"/>
      <c r="AK10" s="1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" t="n">
        <f aca="false">VLOOKUP(X10,$A$2:$C$11,3)</f>
        <v>4</v>
      </c>
      <c r="Y11" s="6" t="n">
        <f aca="false">Z12-Z9</f>
        <v>0</v>
      </c>
      <c r="Z11" s="6" t="n">
        <f aca="false">AC9-Z9</f>
        <v>0</v>
      </c>
      <c r="AA11" s="1"/>
      <c r="AB11" s="1"/>
      <c r="AC11" s="6" t="n">
        <f aca="false">VLOOKUP(AC10,$A$2:$C$11,3)</f>
        <v>2</v>
      </c>
      <c r="AD11" s="6" t="n">
        <f aca="false">AE12-AE9</f>
        <v>0</v>
      </c>
      <c r="AE11" s="6" t="n">
        <f aca="false">AH9-AE9</f>
        <v>0</v>
      </c>
      <c r="AF11" s="1"/>
      <c r="AG11" s="1"/>
      <c r="AH11" s="6" t="n">
        <f aca="false">VLOOKUP(AH10,$A$2:$C$11,3)</f>
        <v>9</v>
      </c>
      <c r="AI11" s="6" t="n">
        <f aca="false">AJ12-AJ9</f>
        <v>0</v>
      </c>
      <c r="AJ11" s="6" t="n">
        <f aca="false">AM5-AJ9</f>
        <v>0</v>
      </c>
      <c r="AK11" s="1"/>
      <c r="AL11" s="1"/>
    </row>
    <row r="12" customFormat="false" ht="12.8" hidden="false" customHeight="false" outlineLevel="0" collapsed="false">
      <c r="X12" s="3" t="n">
        <f aca="false">Z12-X11</f>
        <v>5</v>
      </c>
      <c r="Y12" s="2"/>
      <c r="Z12" s="3" t="n">
        <f aca="false">AC12</f>
        <v>9</v>
      </c>
      <c r="AC12" s="3" t="n">
        <f aca="false">AE12-AC11</f>
        <v>9</v>
      </c>
      <c r="AD12" s="2"/>
      <c r="AE12" s="3" t="n">
        <f aca="false">AH12</f>
        <v>11</v>
      </c>
      <c r="AH12" s="3" t="n">
        <f aca="false">AJ12-AH11</f>
        <v>11</v>
      </c>
      <c r="AI12" s="2"/>
      <c r="AJ12" s="3" t="n">
        <f aca="false">AM8</f>
        <v>20</v>
      </c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1">
    <mergeCell ref="E2:G2"/>
    <mergeCell ref="X2:Z2"/>
    <mergeCell ref="AC2:AE2"/>
    <mergeCell ref="AH2:AJ2"/>
    <mergeCell ref="I6:K6"/>
    <mergeCell ref="N6:P6"/>
    <mergeCell ref="S6:U6"/>
    <mergeCell ref="AM6:AO6"/>
    <mergeCell ref="X10:Z10"/>
    <mergeCell ref="AC10:AE10"/>
    <mergeCell ref="AH10:AJ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4" activeCellId="0" sqref="B4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1" t="s">
        <v>30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2023-04-28T13:31:39Z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