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P funktionsorientiert" sheetId="1" state="visible" r:id="rId2"/>
    <sheet name="PSP zeitlich" sheetId="2" state="hidden" r:id="rId3"/>
    <sheet name="Netzplan" sheetId="3" state="hidden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<sst xmlns="http://schemas.openxmlformats.org/spreadsheetml/2006/main" count="253" uniqueCount="92">
  <si>
    <t xml:space="preserve"> </t>
  </si>
  <si>
    <t xml:space="preserve">Online-Shop</t>
  </si>
  <si>
    <t xml:space="preserve">Fr. Claire</t>
  </si>
  <si>
    <t xml:space="preserve">PSP-ID</t>
  </si>
  <si>
    <t xml:space="preserve">Arbeitspaket</t>
  </si>
  <si>
    <t xml:space="preserve">Datenbank erstellen</t>
  </si>
  <si>
    <t xml:space="preserve">Produkte kategorisieren</t>
  </si>
  <si>
    <t xml:space="preserve">Produkte erfassen</t>
  </si>
  <si>
    <t xml:space="preserve">Produktfotos erstellen</t>
  </si>
  <si>
    <t xml:space="preserve">Produktfotos bearbeiten</t>
  </si>
  <si>
    <t xml:space="preserve">Template auswählen</t>
  </si>
  <si>
    <t xml:space="preserve">Seitenstruktur einrichten</t>
  </si>
  <si>
    <t xml:space="preserve">Datenbank einbinden</t>
  </si>
  <si>
    <t xml:space="preserve">Zahlungsdienste einbinden</t>
  </si>
  <si>
    <t xml:space="preserve">Bewertungssystem anpassen</t>
  </si>
  <si>
    <t xml:space="preserve">Handbücher erstellen</t>
  </si>
  <si>
    <t xml:space="preserve">Tests</t>
  </si>
  <si>
    <t xml:space="preserve">Korrekturen</t>
  </si>
  <si>
    <t xml:space="preserve">Auftraggeber-Präsentation</t>
  </si>
  <si>
    <t xml:space="preserve">eventuelle Korrekturen</t>
  </si>
  <si>
    <t xml:space="preserve">Onlinestellung</t>
  </si>
  <si>
    <t xml:space="preserve">Beispiel: Funktionsorientierter Projektstrukturplan</t>
  </si>
  <si>
    <t xml:space="preserve">Vorbereitung</t>
  </si>
  <si>
    <t xml:space="preserve">Umsetzung</t>
  </si>
  <si>
    <t xml:space="preserve">Abschluss</t>
  </si>
  <si>
    <t xml:space="preserve">1.1</t>
  </si>
  <si>
    <t xml:space="preserve">1.2</t>
  </si>
  <si>
    <t xml:space="preserve">1.3</t>
  </si>
  <si>
    <t xml:space="preserve">1.1.1</t>
  </si>
  <si>
    <t xml:space="preserve">1.2.1</t>
  </si>
  <si>
    <t xml:space="preserve">1.3.1</t>
  </si>
  <si>
    <t xml:space="preserve">1.1.2</t>
  </si>
  <si>
    <t xml:space="preserve">1.2.2</t>
  </si>
  <si>
    <t xml:space="preserve">1.3.2</t>
  </si>
  <si>
    <t xml:space="preserve">1.1.3</t>
  </si>
  <si>
    <t xml:space="preserve">1.2.3</t>
  </si>
  <si>
    <t xml:space="preserve">1.3.3</t>
  </si>
  <si>
    <t xml:space="preserve">1.1.4</t>
  </si>
  <si>
    <t xml:space="preserve">1.2.4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</si>
  <si>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</si>
  <si>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</si>
  <si>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</si>
  <si>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</si>
  <si>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</si>
  <si>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</si>
  <si>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</si>
  <si>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</si>
  <si>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</si>
  <si>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</si>
  <si>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</si>
  <si>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</si>
  <si>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</si>
  <si>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</si>
  <si>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1.2.5</t>
  </si>
  <si>
    <t xml:space="preserve">1.2.6</t>
  </si>
  <si>
    <t xml:space="preserve">1.2.7</t>
  </si>
  <si>
    <t xml:space="preserve">1.2.8</t>
  </si>
  <si>
    <t xml:space="preserve">1.2.9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</si>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</sst>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\ %"/>
    <numFmt numFmtId="167" formatCode="0\ %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9933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FA"/>
      <rgbColor rgb="FFEEEEEE"/>
      <rgbColor rgb="FF660066"/>
      <rgbColor rgb="FFFF8080"/>
      <rgbColor rgb="FF0066CC"/>
      <rgbColor rgb="FFAADCF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F176"/>
      <rgbColor rgb="FF3366FF"/>
      <rgbColor rgb="FF33CCCC"/>
      <rgbColor rgb="FF9CCC65"/>
      <rgbColor rgb="FFFFBF00"/>
      <rgbColor rgb="FFFF9900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0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1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3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4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5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6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7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8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9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10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11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12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13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14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15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16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17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18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19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20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21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22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23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0" colorId="64" zoomScale="130" zoomScaleNormal="130" zoomScalePageLayoutView="100" workbookViewId="0">
      <selection pane="topLeft" activeCell="A26" activeCellId="0" sqref="A26:A41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5" customFormat="false" ht="24.25" hidden="false" customHeight="true" outlineLevel="0" collapsed="false"/>
    <row r="25" customFormat="false" ht="12.8" hidden="false" customHeight="false" outlineLevel="0" collapsed="false">
      <c r="A25" s="6" t="s">
        <v>3</v>
      </c>
      <c r="B25" s="7" t="s">
        <v>4</v>
      </c>
      <c r="C25" s="7"/>
      <c r="D25" s="7"/>
      <c r="E25" s="8"/>
      <c r="F25" s="8"/>
    </row>
    <row r="26" customFormat="false" ht="12.8" hidden="false" customHeight="false" outlineLevel="0" collapsed="false">
      <c r="A26" s="9"/>
      <c r="B26" s="10" t="s">
        <v>5</v>
      </c>
      <c r="C26" s="10"/>
      <c r="D26" s="10"/>
      <c r="E26" s="11"/>
      <c r="F26" s="11"/>
    </row>
    <row r="27" customFormat="false" ht="12.8" hidden="false" customHeight="false" outlineLevel="0" collapsed="false">
      <c r="A27" s="12"/>
      <c r="B27" s="13" t="s">
        <v>6</v>
      </c>
      <c r="C27" s="13"/>
      <c r="D27" s="13"/>
      <c r="E27" s="14"/>
      <c r="F27" s="14"/>
    </row>
    <row r="28" customFormat="false" ht="12.8" hidden="false" customHeight="false" outlineLevel="0" collapsed="false">
      <c r="A28" s="12"/>
      <c r="B28" s="13" t="s">
        <v>7</v>
      </c>
      <c r="C28" s="13"/>
      <c r="D28" s="13"/>
      <c r="E28" s="14"/>
      <c r="F28" s="14"/>
    </row>
    <row r="29" customFormat="false" ht="12.8" hidden="false" customHeight="false" outlineLevel="0" collapsed="false">
      <c r="A29" s="12"/>
      <c r="B29" s="13" t="s">
        <v>8</v>
      </c>
      <c r="C29" s="13"/>
      <c r="D29" s="13"/>
      <c r="E29" s="14"/>
      <c r="F29" s="14"/>
    </row>
    <row r="30" customFormat="false" ht="12.8" hidden="false" customHeight="false" outlineLevel="0" collapsed="false">
      <c r="A30" s="12"/>
      <c r="B30" s="13" t="s">
        <v>9</v>
      </c>
      <c r="C30" s="13"/>
      <c r="D30" s="13"/>
      <c r="E30" s="13"/>
      <c r="F30" s="13"/>
    </row>
    <row r="31" customFormat="false" ht="12.8" hidden="false" customHeight="false" outlineLevel="0" collapsed="false">
      <c r="A31" s="12"/>
      <c r="B31" s="13" t="s">
        <v>10</v>
      </c>
      <c r="C31" s="13"/>
      <c r="D31" s="13"/>
      <c r="E31" s="14"/>
      <c r="F31" s="14"/>
    </row>
    <row r="32" customFormat="false" ht="12.8" hidden="false" customHeight="false" outlineLevel="0" collapsed="false">
      <c r="A32" s="12"/>
      <c r="B32" s="13" t="s">
        <v>11</v>
      </c>
      <c r="C32" s="13"/>
      <c r="D32" s="13"/>
      <c r="E32" s="13"/>
      <c r="F32" s="13"/>
    </row>
    <row r="33" customFormat="false" ht="12.8" hidden="false" customHeight="false" outlineLevel="0" collapsed="false">
      <c r="A33" s="12"/>
      <c r="B33" s="13" t="s">
        <v>12</v>
      </c>
      <c r="C33" s="13"/>
      <c r="D33" s="13"/>
      <c r="E33" s="13"/>
      <c r="F33" s="13"/>
    </row>
    <row r="34" customFormat="false" ht="12.8" hidden="false" customHeight="false" outlineLevel="0" collapsed="false">
      <c r="A34" s="12"/>
      <c r="B34" s="13" t="s">
        <v>13</v>
      </c>
      <c r="C34" s="13"/>
      <c r="D34" s="13"/>
      <c r="E34" s="13"/>
      <c r="F34" s="13"/>
    </row>
    <row r="35" customFormat="false" ht="12.8" hidden="false" customHeight="false" outlineLevel="0" collapsed="false">
      <c r="A35" s="12"/>
      <c r="B35" s="13" t="s">
        <v>14</v>
      </c>
      <c r="C35" s="13"/>
      <c r="D35" s="13"/>
      <c r="E35" s="13"/>
      <c r="F35" s="13"/>
    </row>
    <row r="36" customFormat="false" ht="12.8" hidden="false" customHeight="false" outlineLevel="0" collapsed="false">
      <c r="A36" s="12"/>
      <c r="B36" s="13" t="s">
        <v>15</v>
      </c>
      <c r="C36" s="13"/>
      <c r="D36" s="13"/>
      <c r="E36" s="13"/>
      <c r="F36" s="13"/>
    </row>
    <row r="37" customFormat="false" ht="12.8" hidden="false" customHeight="false" outlineLevel="0" collapsed="false">
      <c r="A37" s="12"/>
      <c r="B37" s="13" t="s">
        <v>16</v>
      </c>
      <c r="C37" s="13"/>
      <c r="D37" s="13"/>
      <c r="E37" s="13"/>
      <c r="F37" s="13"/>
    </row>
    <row r="38" customFormat="false" ht="12.8" hidden="false" customHeight="false" outlineLevel="0" collapsed="false">
      <c r="A38" s="12"/>
      <c r="B38" s="13" t="s">
        <v>17</v>
      </c>
      <c r="C38" s="13"/>
      <c r="D38" s="13"/>
      <c r="E38" s="13"/>
      <c r="F38" s="13"/>
    </row>
    <row r="39" customFormat="false" ht="12.8" hidden="false" customHeight="false" outlineLevel="0" collapsed="false">
      <c r="A39" s="12"/>
      <c r="B39" s="13" t="s">
        <v>18</v>
      </c>
      <c r="C39" s="13"/>
      <c r="D39" s="13"/>
      <c r="E39" s="13"/>
      <c r="F39" s="13"/>
    </row>
    <row r="40" customFormat="false" ht="12.8" hidden="false" customHeight="false" outlineLevel="0" collapsed="false">
      <c r="A40" s="12"/>
      <c r="B40" s="13" t="s">
        <v>19</v>
      </c>
      <c r="C40" s="13"/>
      <c r="D40" s="13"/>
      <c r="E40" s="13"/>
      <c r="F40" s="13"/>
    </row>
    <row r="41" customFormat="false" ht="12.8" hidden="false" customHeight="false" outlineLevel="0" collapsed="false">
      <c r="A41" s="15"/>
      <c r="B41" s="16" t="s">
        <v>20</v>
      </c>
      <c r="C41" s="16"/>
      <c r="D41" s="16"/>
      <c r="E41" s="17"/>
      <c r="F41" s="17"/>
    </row>
  </sheetData>
  <mergeCells count="19">
    <mergeCell ref="A1:E1"/>
    <mergeCell ref="I1:J1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C1" colorId="64" zoomScale="130" zoomScaleNormal="130" zoomScalePageLayoutView="100" workbookViewId="0">
      <selection pane="topLeft" activeCell="L22" activeCellId="1" sqref="A26:A41 L22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21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22</v>
      </c>
      <c r="G4" s="4"/>
      <c r="I4" s="4" t="s">
        <v>23</v>
      </c>
      <c r="J4" s="4"/>
      <c r="L4" s="4" t="s">
        <v>24</v>
      </c>
      <c r="M4" s="4"/>
    </row>
    <row r="5" customFormat="false" ht="12.8" hidden="false" customHeight="false" outlineLevel="0" collapsed="false">
      <c r="F5" s="5" t="s">
        <v>25</v>
      </c>
      <c r="G5" s="5"/>
      <c r="I5" s="5" t="s">
        <v>26</v>
      </c>
      <c r="J5" s="5"/>
      <c r="L5" s="5" t="s">
        <v>27</v>
      </c>
      <c r="M5" s="5"/>
    </row>
    <row r="7" customFormat="false" ht="12.8" hidden="false" customHeight="false" outlineLevel="0" collapsed="false">
      <c r="F7" s="4" t="s">
        <v>5</v>
      </c>
      <c r="G7" s="4"/>
      <c r="I7" s="4" t="s">
        <v>11</v>
      </c>
      <c r="J7" s="4"/>
      <c r="L7" s="4" t="s">
        <v>15</v>
      </c>
      <c r="M7" s="4"/>
    </row>
    <row r="8" customFormat="false" ht="12.8" hidden="false" customHeight="false" outlineLevel="0" collapsed="false">
      <c r="F8" s="5" t="s">
        <v>28</v>
      </c>
      <c r="G8" s="5"/>
      <c r="I8" s="5" t="s">
        <v>29</v>
      </c>
      <c r="J8" s="5"/>
      <c r="L8" s="5" t="s">
        <v>30</v>
      </c>
      <c r="M8" s="5"/>
    </row>
    <row r="10" customFormat="false" ht="12.8" hidden="false" customHeight="false" outlineLevel="0" collapsed="false">
      <c r="F10" s="4" t="s">
        <v>6</v>
      </c>
      <c r="G10" s="4"/>
      <c r="I10" s="4" t="s">
        <v>12</v>
      </c>
      <c r="J10" s="4"/>
      <c r="L10" s="4" t="s">
        <v>16</v>
      </c>
      <c r="M10" s="4"/>
    </row>
    <row r="11" customFormat="false" ht="12.8" hidden="false" customHeight="false" outlineLevel="0" collapsed="false">
      <c r="F11" s="5" t="s">
        <v>31</v>
      </c>
      <c r="G11" s="5"/>
      <c r="I11" s="5" t="s">
        <v>32</v>
      </c>
      <c r="J11" s="5"/>
      <c r="L11" s="5" t="s">
        <v>33</v>
      </c>
      <c r="M11" s="5"/>
    </row>
    <row r="13" customFormat="false" ht="12.8" hidden="false" customHeight="false" outlineLevel="0" collapsed="false">
      <c r="F13" s="4" t="s">
        <v>7</v>
      </c>
      <c r="G13" s="4"/>
      <c r="I13" s="4" t="s">
        <v>13</v>
      </c>
      <c r="J13" s="4"/>
      <c r="L13" s="4" t="s">
        <v>17</v>
      </c>
      <c r="M13" s="4"/>
    </row>
    <row r="14" customFormat="false" ht="12.8" hidden="false" customHeight="false" outlineLevel="0" collapsed="false">
      <c r="F14" s="5" t="s">
        <v>34</v>
      </c>
      <c r="G14" s="5"/>
      <c r="I14" s="5" t="s">
        <v>35</v>
      </c>
      <c r="J14" s="5"/>
      <c r="L14" s="5" t="s">
        <v>36</v>
      </c>
      <c r="M14" s="5"/>
    </row>
    <row r="16" customFormat="false" ht="12.8" hidden="false" customHeight="false" outlineLevel="0" collapsed="false">
      <c r="F16" s="4" t="s">
        <v>8</v>
      </c>
      <c r="G16" s="4"/>
      <c r="I16" s="4" t="s">
        <v>14</v>
      </c>
      <c r="J16" s="4"/>
      <c r="L16" s="4" t="s">
        <v>18</v>
      </c>
      <c r="M16" s="4"/>
    </row>
    <row r="17" customFormat="false" ht="12.8" hidden="false" customHeight="false" outlineLevel="0" collapsed="false">
      <c r="F17" s="5" t="s">
        <v>37</v>
      </c>
      <c r="G17" s="5"/>
      <c r="I17" s="5" t="s">
        <v>38</v>
      </c>
      <c r="J17" s="5"/>
      <c r="L17" s="5" t="s">
        <v>39</v>
      </c>
      <c r="M17" s="5"/>
    </row>
    <row r="19" customFormat="false" ht="12.8" hidden="false" customHeight="false" outlineLevel="0" collapsed="false">
      <c r="F19" s="4" t="s">
        <v>9</v>
      </c>
      <c r="G19" s="4"/>
      <c r="L19" s="4" t="s">
        <v>19</v>
      </c>
      <c r="M19" s="4"/>
    </row>
    <row r="20" customFormat="false" ht="12.8" hidden="false" customHeight="false" outlineLevel="0" collapsed="false">
      <c r="F20" s="5" t="s">
        <v>40</v>
      </c>
      <c r="G20" s="5"/>
      <c r="L20" s="5" t="s">
        <v>41</v>
      </c>
      <c r="M20" s="5"/>
    </row>
    <row r="22" customFormat="false" ht="12.8" hidden="false" customHeight="false" outlineLevel="0" collapsed="false">
      <c r="F22" s="4" t="s">
        <v>10</v>
      </c>
      <c r="G22" s="4"/>
      <c r="L22" s="4" t="s">
        <v>20</v>
      </c>
      <c r="M22" s="4"/>
    </row>
    <row r="23" customFormat="false" ht="12.8" hidden="false" customHeight="false" outlineLevel="0" collapsed="false">
      <c r="F23" s="5" t="s">
        <v>42</v>
      </c>
      <c r="G23" s="5"/>
      <c r="L23" s="5" t="s">
        <v>43</v>
      </c>
      <c r="M23" s="5"/>
    </row>
    <row r="25" customFormat="false" ht="12.8" hidden="false" customHeight="false" outlineLevel="0" collapsed="false">
      <c r="A25" s="6" t="s">
        <v>3</v>
      </c>
      <c r="B25" s="7" t="s">
        <v>4</v>
      </c>
      <c r="C25" s="7"/>
      <c r="D25" s="7"/>
      <c r="E25" s="8"/>
      <c r="F25" s="8"/>
    </row>
    <row r="26" customFormat="false" ht="12.8" hidden="false" customHeight="false" outlineLevel="0" collapsed="false">
      <c r="A26" s="18" t="s">
        <v>25</v>
      </c>
      <c r="B26" s="19" t="s">
        <v>22</v>
      </c>
      <c r="C26" s="19"/>
      <c r="D26" s="19"/>
      <c r="E26" s="19"/>
      <c r="F26" s="19"/>
    </row>
    <row r="27" customFormat="false" ht="12.8" hidden="false" customHeight="false" outlineLevel="0" collapsed="false">
      <c r="A27" s="9" t="s">
        <v>28</v>
      </c>
      <c r="B27" s="10" t="s">
        <v>5</v>
      </c>
      <c r="C27" s="10"/>
      <c r="D27" s="10"/>
      <c r="E27" s="11"/>
      <c r="F27" s="11"/>
    </row>
    <row r="28" customFormat="false" ht="12.8" hidden="false" customHeight="false" outlineLevel="0" collapsed="false">
      <c r="A28" s="9" t="s">
        <v>31</v>
      </c>
      <c r="B28" s="13" t="s">
        <v>6</v>
      </c>
      <c r="C28" s="13"/>
      <c r="D28" s="13"/>
      <c r="E28" s="14"/>
      <c r="F28" s="14"/>
    </row>
    <row r="29" customFormat="false" ht="12.8" hidden="false" customHeight="false" outlineLevel="0" collapsed="false">
      <c r="A29" s="9" t="s">
        <v>34</v>
      </c>
      <c r="B29" s="13" t="s">
        <v>7</v>
      </c>
      <c r="C29" s="13"/>
      <c r="D29" s="13"/>
      <c r="E29" s="14"/>
      <c r="F29" s="14"/>
    </row>
    <row r="30" customFormat="false" ht="12.8" hidden="false" customHeight="false" outlineLevel="0" collapsed="false">
      <c r="A30" s="9" t="s">
        <v>37</v>
      </c>
      <c r="B30" s="13" t="s">
        <v>8</v>
      </c>
      <c r="C30" s="13"/>
      <c r="D30" s="13"/>
      <c r="E30" s="14"/>
      <c r="F30" s="14"/>
    </row>
    <row r="31" customFormat="false" ht="12.8" hidden="false" customHeight="false" outlineLevel="0" collapsed="false">
      <c r="A31" s="9" t="s">
        <v>40</v>
      </c>
      <c r="B31" s="13" t="s">
        <v>9</v>
      </c>
      <c r="C31" s="13"/>
      <c r="D31" s="13"/>
      <c r="E31" s="13"/>
      <c r="F31" s="13"/>
    </row>
    <row r="32" customFormat="false" ht="12.8" hidden="false" customHeight="false" outlineLevel="0" collapsed="false">
      <c r="A32" s="9" t="s">
        <v>42</v>
      </c>
      <c r="B32" s="13" t="s">
        <v>10</v>
      </c>
      <c r="C32" s="13"/>
      <c r="D32" s="13"/>
      <c r="E32" s="14"/>
      <c r="F32" s="14"/>
    </row>
    <row r="33" s="21" customFormat="true" ht="12.8" hidden="false" customHeight="false" outlineLevel="0" collapsed="false">
      <c r="A33" s="20" t="s">
        <v>26</v>
      </c>
      <c r="B33" s="19" t="s">
        <v>23</v>
      </c>
      <c r="C33" s="19"/>
      <c r="D33" s="19"/>
      <c r="E33" s="19"/>
      <c r="F33" s="19"/>
    </row>
    <row r="34" customFormat="false" ht="12.8" hidden="false" customHeight="false" outlineLevel="0" collapsed="false">
      <c r="A34" s="12" t="s">
        <v>29</v>
      </c>
      <c r="B34" s="13" t="s">
        <v>11</v>
      </c>
      <c r="C34" s="13"/>
      <c r="D34" s="13"/>
      <c r="E34" s="13"/>
      <c r="F34" s="13"/>
    </row>
    <row r="35" customFormat="false" ht="12.8" hidden="false" customHeight="false" outlineLevel="0" collapsed="false">
      <c r="A35" s="12" t="s">
        <v>32</v>
      </c>
      <c r="B35" s="13" t="s">
        <v>12</v>
      </c>
      <c r="C35" s="13"/>
      <c r="D35" s="13"/>
      <c r="E35" s="13"/>
      <c r="F35" s="13"/>
    </row>
    <row r="36" customFormat="false" ht="12.8" hidden="false" customHeight="false" outlineLevel="0" collapsed="false">
      <c r="A36" s="12" t="s">
        <v>35</v>
      </c>
      <c r="B36" s="13" t="s">
        <v>13</v>
      </c>
      <c r="C36" s="13"/>
      <c r="D36" s="13"/>
      <c r="E36" s="13"/>
      <c r="F36" s="13"/>
    </row>
    <row r="37" customFormat="false" ht="12.8" hidden="false" customHeight="false" outlineLevel="0" collapsed="false">
      <c r="A37" s="12" t="s">
        <v>38</v>
      </c>
      <c r="B37" s="13" t="s">
        <v>14</v>
      </c>
      <c r="C37" s="13"/>
      <c r="D37" s="13"/>
      <c r="E37" s="13"/>
      <c r="F37" s="13"/>
    </row>
    <row r="38" s="21" customFormat="true" ht="12.8" hidden="false" customHeight="false" outlineLevel="0" collapsed="false">
      <c r="A38" s="20" t="s">
        <v>27</v>
      </c>
      <c r="B38" s="19" t="s">
        <v>24</v>
      </c>
      <c r="C38" s="19"/>
      <c r="D38" s="19"/>
      <c r="E38" s="19"/>
      <c r="F38" s="19"/>
    </row>
    <row r="39" customFormat="false" ht="12.8" hidden="false" customHeight="false" outlineLevel="0" collapsed="false">
      <c r="A39" s="12" t="s">
        <v>30</v>
      </c>
      <c r="B39" s="13" t="s">
        <v>15</v>
      </c>
      <c r="C39" s="13"/>
      <c r="D39" s="13"/>
      <c r="E39" s="13"/>
      <c r="F39" s="13"/>
    </row>
    <row r="40" customFormat="false" ht="12.8" hidden="false" customHeight="false" outlineLevel="0" collapsed="false">
      <c r="A40" s="12" t="s">
        <v>33</v>
      </c>
      <c r="B40" s="13" t="s">
        <v>16</v>
      </c>
      <c r="C40" s="13"/>
      <c r="D40" s="13"/>
      <c r="E40" s="13"/>
      <c r="F40" s="13"/>
    </row>
    <row r="41" customFormat="false" ht="12.8" hidden="false" customHeight="false" outlineLevel="0" collapsed="false">
      <c r="A41" s="12" t="s">
        <v>36</v>
      </c>
      <c r="B41" s="13" t="s">
        <v>17</v>
      </c>
      <c r="C41" s="13"/>
      <c r="D41" s="13"/>
      <c r="E41" s="13"/>
      <c r="F41" s="13"/>
    </row>
    <row r="42" customFormat="false" ht="12.8" hidden="false" customHeight="false" outlineLevel="0" collapsed="false">
      <c r="A42" s="12" t="s">
        <v>39</v>
      </c>
      <c r="B42" s="13" t="s">
        <v>18</v>
      </c>
      <c r="C42" s="13"/>
      <c r="D42" s="13"/>
      <c r="E42" s="13"/>
      <c r="F42" s="13"/>
    </row>
    <row r="43" customFormat="false" ht="12.8" hidden="false" customHeight="false" outlineLevel="0" collapsed="false">
      <c r="A43" s="12" t="s">
        <v>41</v>
      </c>
      <c r="B43" s="13" t="s">
        <v>19</v>
      </c>
      <c r="C43" s="13"/>
      <c r="D43" s="13"/>
      <c r="E43" s="13"/>
      <c r="F43" s="13"/>
    </row>
    <row r="44" customFormat="false" ht="12.8" hidden="false" customHeight="false" outlineLevel="0" collapsed="false">
      <c r="A44" s="12" t="s">
        <v>43</v>
      </c>
      <c r="B44" s="16" t="s">
        <v>20</v>
      </c>
      <c r="C44" s="16"/>
      <c r="D44" s="16"/>
      <c r="E44" s="17"/>
      <c r="F44" s="17"/>
    </row>
  </sheetData>
  <mergeCells count="41">
    <mergeCell ref="A1:E1"/>
    <mergeCell ref="I1:J1"/>
    <mergeCell ref="F4:G4"/>
    <mergeCell ref="I4:J4"/>
    <mergeCell ref="L4:M4"/>
    <mergeCell ref="F7:G7"/>
    <mergeCell ref="I7:J7"/>
    <mergeCell ref="L7:M7"/>
    <mergeCell ref="F10:G10"/>
    <mergeCell ref="I10:J10"/>
    <mergeCell ref="L10:M10"/>
    <mergeCell ref="F13:G13"/>
    <mergeCell ref="I13:J13"/>
    <mergeCell ref="L13:M13"/>
    <mergeCell ref="F16:G16"/>
    <mergeCell ref="I16:J16"/>
    <mergeCell ref="L16:M16"/>
    <mergeCell ref="F19:G19"/>
    <mergeCell ref="L19:M19"/>
    <mergeCell ref="F22:G22"/>
    <mergeCell ref="L22:M22"/>
    <mergeCell ref="B25:D25"/>
    <mergeCell ref="B26:F26"/>
    <mergeCell ref="B27:D27"/>
    <mergeCell ref="B28:D28"/>
    <mergeCell ref="B29:D29"/>
    <mergeCell ref="B30:D30"/>
    <mergeCell ref="B31:D31"/>
    <mergeCell ref="B32:D32"/>
    <mergeCell ref="B33:F33"/>
    <mergeCell ref="B34:D34"/>
    <mergeCell ref="B35:D35"/>
    <mergeCell ref="B36:D36"/>
    <mergeCell ref="B37:D37"/>
    <mergeCell ref="B38:F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false" showOutlineSymbols="true" defaultGridColor="true" view="normal" topLeftCell="M1" colorId="64" zoomScale="130" zoomScaleNormal="130" zoomScalePageLayoutView="100" workbookViewId="0">
      <selection pane="topLeft" activeCell="W16" activeCellId="1" sqref="A26:A41 W16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22" width="11.52"/>
    <col collapsed="false" customWidth="true" hidden="false" outlineLevel="0" max="10" min="10" style="3" width="11.52"/>
    <col collapsed="false" customWidth="true" hidden="false" outlineLevel="0" max="107" min="11" style="23" width="3.83"/>
  </cols>
  <sheetData>
    <row r="1" customFormat="false" ht="12.8" hidden="false" customHeight="false" outlineLevel="0" collapsed="false">
      <c r="A1" s="6" t="s">
        <v>3</v>
      </c>
      <c r="B1" s="24" t="s">
        <v>4</v>
      </c>
      <c r="C1" s="24"/>
      <c r="D1" s="24"/>
      <c r="E1" s="25" t="s">
        <v>44</v>
      </c>
      <c r="F1" s="25" t="s">
        <v>45</v>
      </c>
      <c r="G1" s="25" t="s">
        <v>46</v>
      </c>
      <c r="H1" s="26" t="s">
        <v>47</v>
      </c>
      <c r="I1" s="27" t="s">
        <v>48</v>
      </c>
      <c r="J1" s="25" t="s">
        <v>49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28" t="s">
        <v>29</v>
      </c>
      <c r="B2" s="29" t="s">
        <v>5</v>
      </c>
      <c r="C2" s="29"/>
      <c r="D2" s="29"/>
      <c r="E2" s="30"/>
      <c r="F2" s="31" t="s">
        <v>50</v>
      </c>
      <c r="G2" s="32" t="n">
        <v>5</v>
      </c>
      <c r="H2" s="33" t="s">
        <v>51</v>
      </c>
      <c r="I2" s="34" t="n">
        <v>1</v>
      </c>
      <c r="J2" s="35" t="n">
        <f aca="false">ROUND(G2/(H2*I2),0)</f>
        <v>5</v>
      </c>
      <c r="K2" s="3"/>
      <c r="L2" s="36" t="n">
        <v>0</v>
      </c>
      <c r="M2" s="37"/>
      <c r="N2" s="38" t="n">
        <f aca="false">L2+L4</f>
        <v>5</v>
      </c>
      <c r="O2" s="3"/>
      <c r="P2" s="3"/>
      <c r="Q2" s="36" t="n">
        <f aca="false">N2</f>
        <v>5</v>
      </c>
      <c r="R2" s="37"/>
      <c r="S2" s="38" t="n">
        <f aca="false">Q2+Q4</f>
        <v>6</v>
      </c>
      <c r="T2" s="3"/>
      <c r="U2" s="3"/>
      <c r="V2" s="36" t="n">
        <f aca="false">S2</f>
        <v>6</v>
      </c>
      <c r="W2" s="37"/>
      <c r="X2" s="38" t="n">
        <f aca="false">V2+V4</f>
        <v>10</v>
      </c>
      <c r="Y2" s="3"/>
      <c r="Z2" s="3"/>
      <c r="AA2" s="3"/>
      <c r="AB2" s="3"/>
      <c r="AC2" s="3"/>
      <c r="AD2" s="3"/>
      <c r="AE2" s="3"/>
      <c r="AF2" s="36" t="n">
        <f aca="false">MAX(X2,AC8,X14)</f>
        <v>14</v>
      </c>
      <c r="AG2" s="37"/>
      <c r="AH2" s="38" t="n">
        <f aca="false">AF2+AF4</f>
        <v>15</v>
      </c>
      <c r="AI2" s="3"/>
      <c r="AJ2" s="3"/>
      <c r="AK2" s="36" t="n">
        <f aca="false">AH2</f>
        <v>15</v>
      </c>
      <c r="AL2" s="37"/>
      <c r="AM2" s="38" t="n">
        <f aca="false">AK2+AK4</f>
        <v>16</v>
      </c>
      <c r="AN2" s="3"/>
      <c r="AO2" s="3"/>
      <c r="AP2" s="36" t="n">
        <f aca="false">AM2</f>
        <v>16</v>
      </c>
      <c r="AQ2" s="37"/>
      <c r="AR2" s="38" t="n">
        <f aca="false">AP2+AP4</f>
        <v>17</v>
      </c>
      <c r="AS2" s="3"/>
      <c r="AT2" s="3"/>
      <c r="AU2" s="36" t="n">
        <f aca="false">AR2</f>
        <v>17</v>
      </c>
      <c r="AV2" s="37"/>
      <c r="AW2" s="38" t="n">
        <f aca="false">AU2+AU4</f>
        <v>19</v>
      </c>
      <c r="AX2" s="3"/>
      <c r="AY2" s="3"/>
      <c r="AZ2" s="36" t="n">
        <f aca="false">AW2</f>
        <v>19</v>
      </c>
      <c r="BA2" s="37"/>
      <c r="BB2" s="38" t="n">
        <f aca="false">AZ2+AZ4</f>
        <v>21</v>
      </c>
      <c r="BC2" s="3"/>
      <c r="BD2" s="3"/>
      <c r="BE2" s="36" t="n">
        <f aca="false">BB2</f>
        <v>21</v>
      </c>
      <c r="BF2" s="37"/>
      <c r="BG2" s="38" t="n">
        <f aca="false">BE2+BE4</f>
        <v>22</v>
      </c>
      <c r="BH2" s="3"/>
      <c r="BI2" s="3"/>
      <c r="BJ2" s="36" t="n">
        <f aca="false">BG2</f>
        <v>22</v>
      </c>
      <c r="BK2" s="37"/>
      <c r="BL2" s="38" t="n">
        <f aca="false">BJ2+BJ4</f>
        <v>25</v>
      </c>
      <c r="BM2" s="3"/>
      <c r="BN2" s="3"/>
      <c r="BO2" s="36" t="n">
        <f aca="false">MAX(BL2,AC14)</f>
        <v>29</v>
      </c>
      <c r="BP2" s="37"/>
      <c r="BQ2" s="38" t="n">
        <f aca="false">BO2+BO4</f>
        <v>30</v>
      </c>
    </row>
    <row r="3" customFormat="false" ht="12.8" hidden="false" customHeight="false" outlineLevel="0" collapsed="false">
      <c r="A3" s="39" t="s">
        <v>28</v>
      </c>
      <c r="B3" s="40" t="s">
        <v>6</v>
      </c>
      <c r="C3" s="40"/>
      <c r="D3" s="40"/>
      <c r="E3" s="33" t="s">
        <v>29</v>
      </c>
      <c r="F3" s="33" t="s">
        <v>52</v>
      </c>
      <c r="G3" s="41" t="n">
        <v>1</v>
      </c>
      <c r="H3" s="33" t="s">
        <v>51</v>
      </c>
      <c r="I3" s="34" t="n">
        <v>1</v>
      </c>
      <c r="J3" s="42" t="n">
        <f aca="false">ROUND(G3/(H3*I3),0)</f>
        <v>1</v>
      </c>
      <c r="K3" s="3"/>
      <c r="L3" s="43" t="s">
        <v>29</v>
      </c>
      <c r="M3" s="43"/>
      <c r="N3" s="43"/>
      <c r="O3" s="3"/>
      <c r="P3" s="3"/>
      <c r="Q3" s="43" t="s">
        <v>28</v>
      </c>
      <c r="R3" s="43"/>
      <c r="S3" s="43"/>
      <c r="T3" s="3"/>
      <c r="U3" s="3"/>
      <c r="V3" s="43" t="s">
        <v>31</v>
      </c>
      <c r="W3" s="43"/>
      <c r="X3" s="43"/>
      <c r="Y3" s="3"/>
      <c r="Z3" s="3"/>
      <c r="AA3" s="3"/>
      <c r="AB3" s="3"/>
      <c r="AC3" s="3"/>
      <c r="AD3" s="3"/>
      <c r="AE3" s="3"/>
      <c r="AF3" s="43" t="s">
        <v>38</v>
      </c>
      <c r="AG3" s="43"/>
      <c r="AH3" s="43"/>
      <c r="AI3" s="3"/>
      <c r="AJ3" s="3"/>
      <c r="AK3" s="43" t="s">
        <v>53</v>
      </c>
      <c r="AL3" s="43"/>
      <c r="AM3" s="43"/>
      <c r="AN3" s="3"/>
      <c r="AO3" s="3"/>
      <c r="AP3" s="43" t="s">
        <v>54</v>
      </c>
      <c r="AQ3" s="43"/>
      <c r="AR3" s="43"/>
      <c r="AS3" s="3"/>
      <c r="AT3" s="3"/>
      <c r="AU3" s="43" t="s">
        <v>33</v>
      </c>
      <c r="AV3" s="43"/>
      <c r="AW3" s="43"/>
      <c r="AX3" s="3"/>
      <c r="AY3" s="3"/>
      <c r="AZ3" s="43" t="s">
        <v>55</v>
      </c>
      <c r="BA3" s="43"/>
      <c r="BB3" s="43"/>
      <c r="BC3" s="3"/>
      <c r="BD3" s="3"/>
      <c r="BE3" s="43" t="s">
        <v>36</v>
      </c>
      <c r="BF3" s="43"/>
      <c r="BG3" s="43"/>
      <c r="BH3" s="3"/>
      <c r="BI3" s="3"/>
      <c r="BJ3" s="43" t="s">
        <v>56</v>
      </c>
      <c r="BK3" s="43"/>
      <c r="BL3" s="43"/>
      <c r="BM3" s="3"/>
      <c r="BN3" s="3"/>
      <c r="BO3" s="43" t="s">
        <v>57</v>
      </c>
      <c r="BP3" s="43"/>
      <c r="BQ3" s="43"/>
    </row>
    <row r="4" customFormat="false" ht="12.8" hidden="false" customHeight="false" outlineLevel="0" collapsed="false">
      <c r="A4" s="39" t="s">
        <v>31</v>
      </c>
      <c r="B4" s="40" t="s">
        <v>7</v>
      </c>
      <c r="C4" s="40"/>
      <c r="D4" s="40"/>
      <c r="E4" s="33" t="s">
        <v>28</v>
      </c>
      <c r="F4" s="33" t="s">
        <v>38</v>
      </c>
      <c r="G4" s="41" t="n">
        <v>4</v>
      </c>
      <c r="H4" s="33" t="s">
        <v>51</v>
      </c>
      <c r="I4" s="34" t="n">
        <v>1</v>
      </c>
      <c r="J4" s="42" t="n">
        <f aca="false">ROUND(G4/(H4*I4),0)</f>
        <v>4</v>
      </c>
      <c r="K4" s="3"/>
      <c r="L4" s="44" t="n">
        <f aca="false">J2</f>
        <v>5</v>
      </c>
      <c r="M4" s="45" t="n">
        <f aca="false">N5-N2</f>
        <v>0</v>
      </c>
      <c r="N4" s="46" t="n">
        <f aca="false">MIN(Q2,Q14)-N2</f>
        <v>0</v>
      </c>
      <c r="O4" s="3"/>
      <c r="P4" s="3"/>
      <c r="Q4" s="44" t="n">
        <f aca="false">J3</f>
        <v>1</v>
      </c>
      <c r="R4" s="45" t="n">
        <f aca="false">S5-S2</f>
        <v>4</v>
      </c>
      <c r="S4" s="46" t="n">
        <f aca="false">MIN(V2,V8)-S2</f>
        <v>0</v>
      </c>
      <c r="T4" s="3"/>
      <c r="U4" s="3"/>
      <c r="V4" s="44" t="n">
        <f aca="false">J4</f>
        <v>4</v>
      </c>
      <c r="W4" s="45" t="n">
        <f aca="false">X5-X2</f>
        <v>8</v>
      </c>
      <c r="X4" s="46" t="n">
        <f aca="false">AF2-X2</f>
        <v>4</v>
      </c>
      <c r="Y4" s="3"/>
      <c r="Z4" s="3"/>
      <c r="AA4" s="3"/>
      <c r="AB4" s="3"/>
      <c r="AC4" s="3"/>
      <c r="AD4" s="3"/>
      <c r="AE4" s="3"/>
      <c r="AF4" s="44" t="n">
        <f aca="false">J9</f>
        <v>1</v>
      </c>
      <c r="AG4" s="45" t="n">
        <f aca="false">AH5-AH2</f>
        <v>4</v>
      </c>
      <c r="AH4" s="46" t="n">
        <f aca="false">AK2-AH2</f>
        <v>0</v>
      </c>
      <c r="AI4" s="3"/>
      <c r="AJ4" s="3"/>
      <c r="AK4" s="44" t="n">
        <f aca="false">J10</f>
        <v>1</v>
      </c>
      <c r="AL4" s="45" t="n">
        <f aca="false">AM5-AM2</f>
        <v>4</v>
      </c>
      <c r="AM4" s="46" t="n">
        <f aca="false">AP2-AM2</f>
        <v>0</v>
      </c>
      <c r="AN4" s="3"/>
      <c r="AO4" s="3"/>
      <c r="AP4" s="44" t="n">
        <f aca="false">J11</f>
        <v>1</v>
      </c>
      <c r="AQ4" s="45" t="n">
        <f aca="false">AR5-AR2</f>
        <v>4</v>
      </c>
      <c r="AR4" s="46" t="n">
        <f aca="false">AU2-AR2</f>
        <v>0</v>
      </c>
      <c r="AS4" s="3"/>
      <c r="AT4" s="3"/>
      <c r="AU4" s="44" t="n">
        <f aca="false">J13</f>
        <v>2</v>
      </c>
      <c r="AV4" s="45" t="n">
        <f aca="false">AW5-AW2</f>
        <v>4</v>
      </c>
      <c r="AW4" s="46" t="n">
        <f aca="false">AZ2-AW2</f>
        <v>0</v>
      </c>
      <c r="AX4" s="3"/>
      <c r="AY4" s="3"/>
      <c r="AZ4" s="44" t="n">
        <f aca="false">J14</f>
        <v>2</v>
      </c>
      <c r="BA4" s="45" t="n">
        <f aca="false">BB5-BB2</f>
        <v>4</v>
      </c>
      <c r="BB4" s="46" t="n">
        <f aca="false">BE2-BB2</f>
        <v>0</v>
      </c>
      <c r="BC4" s="3"/>
      <c r="BD4" s="3"/>
      <c r="BE4" s="44" t="n">
        <f aca="false">J15</f>
        <v>1</v>
      </c>
      <c r="BF4" s="45" t="n">
        <f aca="false">BG5-BG2</f>
        <v>4</v>
      </c>
      <c r="BG4" s="46" t="n">
        <f aca="false">BJ2-BG2</f>
        <v>0</v>
      </c>
      <c r="BH4" s="3"/>
      <c r="BI4" s="3"/>
      <c r="BJ4" s="44" t="n">
        <f aca="false">J16</f>
        <v>3</v>
      </c>
      <c r="BK4" s="45" t="n">
        <f aca="false">BL5-BL2</f>
        <v>4</v>
      </c>
      <c r="BL4" s="46" t="n">
        <f aca="false">BO2-BL2</f>
        <v>4</v>
      </c>
      <c r="BM4" s="3"/>
      <c r="BN4" s="3"/>
      <c r="BO4" s="44" t="n">
        <f aca="false">J17</f>
        <v>1</v>
      </c>
      <c r="BP4" s="45" t="n">
        <f aca="false">BQ5-BQ2</f>
        <v>0</v>
      </c>
      <c r="BQ4" s="46"/>
    </row>
    <row r="5" customFormat="false" ht="12.8" hidden="false" customHeight="false" outlineLevel="0" collapsed="false">
      <c r="A5" s="39" t="s">
        <v>34</v>
      </c>
      <c r="B5" s="40" t="s">
        <v>8</v>
      </c>
      <c r="C5" s="40"/>
      <c r="D5" s="40"/>
      <c r="E5" s="33" t="s">
        <v>28</v>
      </c>
      <c r="F5" s="33" t="s">
        <v>37</v>
      </c>
      <c r="G5" s="41" t="n">
        <v>3</v>
      </c>
      <c r="H5" s="33" t="s">
        <v>51</v>
      </c>
      <c r="I5" s="34" t="n">
        <v>1</v>
      </c>
      <c r="J5" s="42" t="n">
        <f aca="false">ROUND(G5/(H5*I5),0)</f>
        <v>3</v>
      </c>
      <c r="K5" s="3"/>
      <c r="L5" s="47" t="n">
        <f aca="false">N5-L4</f>
        <v>0</v>
      </c>
      <c r="M5" s="37"/>
      <c r="N5" s="48" t="n">
        <f aca="false">MIN(Q5,Q17)</f>
        <v>5</v>
      </c>
      <c r="O5" s="3"/>
      <c r="P5" s="3"/>
      <c r="Q5" s="47" t="n">
        <f aca="false">S5-Q4</f>
        <v>9</v>
      </c>
      <c r="R5" s="37"/>
      <c r="S5" s="48" t="n">
        <f aca="false">MIN(V5,V11)</f>
        <v>10</v>
      </c>
      <c r="T5" s="3"/>
      <c r="U5" s="3"/>
      <c r="V5" s="47" t="n">
        <f aca="false">X5-V4</f>
        <v>14</v>
      </c>
      <c r="W5" s="37"/>
      <c r="X5" s="48" t="n">
        <f aca="false">AF5</f>
        <v>18</v>
      </c>
      <c r="Y5" s="3"/>
      <c r="Z5" s="3"/>
      <c r="AA5" s="3"/>
      <c r="AB5" s="3"/>
      <c r="AC5" s="3"/>
      <c r="AD5" s="3"/>
      <c r="AE5" s="3"/>
      <c r="AF5" s="47" t="n">
        <f aca="false">AH5-AF4</f>
        <v>18</v>
      </c>
      <c r="AG5" s="37"/>
      <c r="AH5" s="48" t="n">
        <f aca="false">AK5</f>
        <v>19</v>
      </c>
      <c r="AI5" s="3"/>
      <c r="AJ5" s="3"/>
      <c r="AK5" s="47" t="n">
        <f aca="false">AM5-AK4</f>
        <v>19</v>
      </c>
      <c r="AL5" s="37"/>
      <c r="AM5" s="48" t="n">
        <f aca="false">AP5</f>
        <v>20</v>
      </c>
      <c r="AN5" s="3"/>
      <c r="AO5" s="3"/>
      <c r="AP5" s="47" t="n">
        <f aca="false">AR5-AP4</f>
        <v>20</v>
      </c>
      <c r="AQ5" s="37"/>
      <c r="AR5" s="48" t="n">
        <f aca="false">AU5</f>
        <v>21</v>
      </c>
      <c r="AS5" s="3"/>
      <c r="AT5" s="3"/>
      <c r="AU5" s="47" t="n">
        <f aca="false">AW5-AU4</f>
        <v>21</v>
      </c>
      <c r="AV5" s="37"/>
      <c r="AW5" s="48" t="n">
        <f aca="false">AZ5</f>
        <v>23</v>
      </c>
      <c r="AX5" s="3"/>
      <c r="AY5" s="3"/>
      <c r="AZ5" s="47" t="n">
        <f aca="false">BB5-AZ4</f>
        <v>23</v>
      </c>
      <c r="BA5" s="37"/>
      <c r="BB5" s="48" t="n">
        <f aca="false">BE5</f>
        <v>25</v>
      </c>
      <c r="BC5" s="3"/>
      <c r="BD5" s="3"/>
      <c r="BE5" s="47" t="n">
        <f aca="false">BG5-BE4</f>
        <v>25</v>
      </c>
      <c r="BF5" s="37"/>
      <c r="BG5" s="48" t="n">
        <f aca="false">BJ5</f>
        <v>26</v>
      </c>
      <c r="BH5" s="3"/>
      <c r="BI5" s="3"/>
      <c r="BJ5" s="47" t="n">
        <f aca="false">BL5-BJ4</f>
        <v>26</v>
      </c>
      <c r="BK5" s="37"/>
      <c r="BL5" s="48" t="n">
        <f aca="false">BO5</f>
        <v>29</v>
      </c>
      <c r="BM5" s="3"/>
      <c r="BN5" s="3"/>
      <c r="BO5" s="47" t="n">
        <f aca="false">BQ5-BO4</f>
        <v>29</v>
      </c>
      <c r="BP5" s="37"/>
      <c r="BQ5" s="48" t="n">
        <f aca="false">BQ2</f>
        <v>30</v>
      </c>
    </row>
    <row r="6" customFormat="false" ht="12.8" hidden="false" customHeight="false" outlineLevel="0" collapsed="false">
      <c r="A6" s="39" t="s">
        <v>37</v>
      </c>
      <c r="B6" s="40" t="s">
        <v>9</v>
      </c>
      <c r="C6" s="40"/>
      <c r="D6" s="40"/>
      <c r="E6" s="49" t="s">
        <v>34</v>
      </c>
      <c r="F6" s="49" t="s">
        <v>38</v>
      </c>
      <c r="G6" s="40" t="n">
        <v>7</v>
      </c>
      <c r="H6" s="33" t="s">
        <v>58</v>
      </c>
      <c r="I6" s="34" t="n">
        <f aca="false">(100%+(100%-$I$12))/2</f>
        <v>0.75</v>
      </c>
      <c r="J6" s="42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39" t="s">
        <v>32</v>
      </c>
      <c r="B7" s="40" t="s">
        <v>10</v>
      </c>
      <c r="C7" s="40"/>
      <c r="D7" s="40"/>
      <c r="E7" s="33" t="s">
        <v>29</v>
      </c>
      <c r="F7" s="33" t="s">
        <v>35</v>
      </c>
      <c r="G7" s="41" t="n">
        <v>1</v>
      </c>
      <c r="H7" s="33" t="s">
        <v>51</v>
      </c>
      <c r="I7" s="34" t="n">
        <v>1</v>
      </c>
      <c r="J7" s="42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39" t="s">
        <v>35</v>
      </c>
      <c r="B8" s="40" t="s">
        <v>11</v>
      </c>
      <c r="C8" s="40"/>
      <c r="D8" s="40"/>
      <c r="E8" s="49" t="s">
        <v>32</v>
      </c>
      <c r="F8" s="49" t="s">
        <v>59</v>
      </c>
      <c r="G8" s="40" t="n">
        <v>3</v>
      </c>
      <c r="H8" s="33" t="s">
        <v>51</v>
      </c>
      <c r="I8" s="34" t="n">
        <v>1</v>
      </c>
      <c r="J8" s="42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6" t="n">
        <f aca="false">S2</f>
        <v>6</v>
      </c>
      <c r="W8" s="37"/>
      <c r="X8" s="38" t="n">
        <f aca="false">V8+V10</f>
        <v>9</v>
      </c>
      <c r="Y8" s="3"/>
      <c r="Z8" s="3"/>
      <c r="AA8" s="36" t="n">
        <f aca="false">X8</f>
        <v>9</v>
      </c>
      <c r="AB8" s="37"/>
      <c r="AC8" s="38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39" t="s">
        <v>38</v>
      </c>
      <c r="B9" s="40" t="s">
        <v>12</v>
      </c>
      <c r="C9" s="40"/>
      <c r="D9" s="40"/>
      <c r="E9" s="49" t="s">
        <v>60</v>
      </c>
      <c r="F9" s="49" t="s">
        <v>53</v>
      </c>
      <c r="G9" s="40" t="n">
        <v>2</v>
      </c>
      <c r="H9" s="33" t="s">
        <v>58</v>
      </c>
      <c r="I9" s="34" t="n">
        <f aca="false">(100%+(100%-$I$12))/2</f>
        <v>0.75</v>
      </c>
      <c r="J9" s="42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3" t="s">
        <v>34</v>
      </c>
      <c r="W9" s="43"/>
      <c r="X9" s="43"/>
      <c r="Y9" s="3"/>
      <c r="Z9" s="3"/>
      <c r="AA9" s="43" t="s">
        <v>37</v>
      </c>
      <c r="AB9" s="43"/>
      <c r="AC9" s="4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39" t="s">
        <v>53</v>
      </c>
      <c r="B10" s="40" t="s">
        <v>13</v>
      </c>
      <c r="C10" s="40"/>
      <c r="D10" s="40"/>
      <c r="E10" s="49" t="s">
        <v>38</v>
      </c>
      <c r="F10" s="49" t="s">
        <v>54</v>
      </c>
      <c r="G10" s="40" t="n">
        <v>2</v>
      </c>
      <c r="H10" s="33" t="s">
        <v>58</v>
      </c>
      <c r="I10" s="34" t="n">
        <f aca="false">(100%+(100%-$I$12))/2</f>
        <v>0.75</v>
      </c>
      <c r="J10" s="42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4" t="n">
        <f aca="false">J5</f>
        <v>3</v>
      </c>
      <c r="W10" s="45" t="n">
        <f aca="false">X11-X8</f>
        <v>4</v>
      </c>
      <c r="X10" s="46" t="n">
        <f aca="false">AA8-X8</f>
        <v>0</v>
      </c>
      <c r="Y10" s="3"/>
      <c r="Z10" s="3"/>
      <c r="AA10" s="44" t="n">
        <f aca="false">J6</f>
        <v>5</v>
      </c>
      <c r="AB10" s="45" t="n">
        <f aca="false">AC11-AC8</f>
        <v>4</v>
      </c>
      <c r="AC10" s="46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39" t="s">
        <v>54</v>
      </c>
      <c r="B11" s="40" t="s">
        <v>14</v>
      </c>
      <c r="C11" s="40"/>
      <c r="D11" s="40"/>
      <c r="E11" s="49" t="s">
        <v>53</v>
      </c>
      <c r="F11" s="49" t="s">
        <v>33</v>
      </c>
      <c r="G11" s="40" t="n">
        <v>2</v>
      </c>
      <c r="H11" s="33" t="s">
        <v>58</v>
      </c>
      <c r="I11" s="34" t="n">
        <f aca="false">(100%+(100%-$I$12))/2</f>
        <v>0.75</v>
      </c>
      <c r="J11" s="42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7" t="n">
        <f aca="false">X11-V10</f>
        <v>10</v>
      </c>
      <c r="W11" s="37"/>
      <c r="X11" s="48" t="n">
        <f aca="false">AA11</f>
        <v>13</v>
      </c>
      <c r="Y11" s="3"/>
      <c r="Z11" s="3"/>
      <c r="AA11" s="47" t="n">
        <f aca="false">AC11-AA10</f>
        <v>13</v>
      </c>
      <c r="AB11" s="37"/>
      <c r="AC11" s="48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39" t="s">
        <v>30</v>
      </c>
      <c r="B12" s="40" t="s">
        <v>61</v>
      </c>
      <c r="C12" s="40"/>
      <c r="D12" s="40"/>
      <c r="E12" s="49" t="s">
        <v>35</v>
      </c>
      <c r="F12" s="49" t="s">
        <v>57</v>
      </c>
      <c r="G12" s="40" t="n">
        <v>10</v>
      </c>
      <c r="H12" s="33" t="s">
        <v>51</v>
      </c>
      <c r="I12" s="34" t="n">
        <v>0.5</v>
      </c>
      <c r="J12" s="42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39" t="s">
        <v>33</v>
      </c>
      <c r="B13" s="40" t="s">
        <v>16</v>
      </c>
      <c r="C13" s="40"/>
      <c r="D13" s="40"/>
      <c r="E13" s="49" t="s">
        <v>54</v>
      </c>
      <c r="F13" s="49" t="s">
        <v>55</v>
      </c>
      <c r="G13" s="40" t="n">
        <v>3</v>
      </c>
      <c r="H13" s="33" t="s">
        <v>58</v>
      </c>
      <c r="I13" s="34" t="n">
        <f aca="false">(100%+(100%-$I$12))/2</f>
        <v>0.75</v>
      </c>
      <c r="J13" s="42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39" t="s">
        <v>55</v>
      </c>
      <c r="B14" s="40" t="s">
        <v>17</v>
      </c>
      <c r="C14" s="40"/>
      <c r="D14" s="40"/>
      <c r="E14" s="49" t="s">
        <v>33</v>
      </c>
      <c r="F14" s="49" t="s">
        <v>36</v>
      </c>
      <c r="G14" s="40" t="n">
        <v>3</v>
      </c>
      <c r="H14" s="33" t="s">
        <v>58</v>
      </c>
      <c r="I14" s="34" t="n">
        <f aca="false">(100%+(100%-$I$12))/2</f>
        <v>0.75</v>
      </c>
      <c r="J14" s="42" t="n">
        <f aca="false">ROUND(G14/(H14*I14),0)</f>
        <v>2</v>
      </c>
      <c r="K14" s="3"/>
      <c r="L14" s="3"/>
      <c r="M14" s="3"/>
      <c r="N14" s="3"/>
      <c r="O14" s="3"/>
      <c r="P14" s="3"/>
      <c r="Q14" s="36" t="n">
        <f aca="false">N2</f>
        <v>5</v>
      </c>
      <c r="R14" s="37"/>
      <c r="S14" s="38" t="n">
        <f aca="false">Q14+Q16</f>
        <v>6</v>
      </c>
      <c r="T14" s="3"/>
      <c r="U14" s="3"/>
      <c r="V14" s="36" t="n">
        <f aca="false">S14</f>
        <v>6</v>
      </c>
      <c r="W14" s="37"/>
      <c r="X14" s="38" t="n">
        <f aca="false">V14+V16</f>
        <v>9</v>
      </c>
      <c r="Y14" s="3"/>
      <c r="Z14" s="3"/>
      <c r="AA14" s="36" t="n">
        <f aca="false">X14</f>
        <v>9</v>
      </c>
      <c r="AB14" s="37"/>
      <c r="AC14" s="38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39" t="s">
        <v>36</v>
      </c>
      <c r="B15" s="40" t="s">
        <v>18</v>
      </c>
      <c r="C15" s="40"/>
      <c r="D15" s="40"/>
      <c r="E15" s="49" t="s">
        <v>55</v>
      </c>
      <c r="F15" s="49" t="s">
        <v>56</v>
      </c>
      <c r="G15" s="40" t="n">
        <v>1</v>
      </c>
      <c r="H15" s="33" t="s">
        <v>58</v>
      </c>
      <c r="I15" s="34" t="n">
        <f aca="false">(100%+(100%-$I$12))/2</f>
        <v>0.75</v>
      </c>
      <c r="J15" s="42" t="n">
        <f aca="false">ROUND(G15/(H15*I15),0)</f>
        <v>1</v>
      </c>
      <c r="K15" s="3"/>
      <c r="L15" s="3"/>
      <c r="M15" s="3"/>
      <c r="N15" s="3"/>
      <c r="O15" s="3"/>
      <c r="P15" s="3"/>
      <c r="Q15" s="43" t="s">
        <v>32</v>
      </c>
      <c r="R15" s="43"/>
      <c r="S15" s="43"/>
      <c r="T15" s="3"/>
      <c r="U15" s="3"/>
      <c r="V15" s="43" t="s">
        <v>35</v>
      </c>
      <c r="W15" s="43"/>
      <c r="X15" s="43"/>
      <c r="Y15" s="3"/>
      <c r="Z15" s="3"/>
      <c r="AA15" s="43" t="s">
        <v>30</v>
      </c>
      <c r="AB15" s="43"/>
      <c r="AC15" s="4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39" t="s">
        <v>56</v>
      </c>
      <c r="B16" s="40" t="s">
        <v>19</v>
      </c>
      <c r="C16" s="40"/>
      <c r="D16" s="40"/>
      <c r="E16" s="49" t="s">
        <v>36</v>
      </c>
      <c r="F16" s="49" t="s">
        <v>57</v>
      </c>
      <c r="G16" s="40" t="n">
        <v>5</v>
      </c>
      <c r="H16" s="33" t="s">
        <v>58</v>
      </c>
      <c r="I16" s="34" t="n">
        <f aca="false">(100%+(100%-$I$12))/2</f>
        <v>0.75</v>
      </c>
      <c r="J16" s="42" t="n">
        <f aca="false">ROUND(G16/(H16*I16),0)</f>
        <v>3</v>
      </c>
      <c r="K16" s="3"/>
      <c r="L16" s="3"/>
      <c r="M16" s="3"/>
      <c r="N16" s="3"/>
      <c r="O16" s="3"/>
      <c r="P16" s="3"/>
      <c r="Q16" s="44" t="n">
        <f aca="false">J7</f>
        <v>1</v>
      </c>
      <c r="R16" s="45" t="n">
        <f aca="false">S17-S14</f>
        <v>0</v>
      </c>
      <c r="S16" s="46" t="n">
        <f aca="false">V14-S14</f>
        <v>0</v>
      </c>
      <c r="T16" s="3"/>
      <c r="U16" s="3"/>
      <c r="V16" s="44" t="n">
        <f aca="false">J8</f>
        <v>3</v>
      </c>
      <c r="W16" s="45" t="n">
        <f aca="false">X17-X14</f>
        <v>0</v>
      </c>
      <c r="X16" s="46" t="n">
        <f aca="false">MIN(AA14,AF2)-X14</f>
        <v>0</v>
      </c>
      <c r="Y16" s="3"/>
      <c r="Z16" s="3"/>
      <c r="AA16" s="44" t="n">
        <f aca="false">J12</f>
        <v>20</v>
      </c>
      <c r="AB16" s="45" t="n">
        <f aca="false">AC17-AC14</f>
        <v>0</v>
      </c>
      <c r="AC16" s="46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50" t="s">
        <v>57</v>
      </c>
      <c r="B17" s="51" t="s">
        <v>20</v>
      </c>
      <c r="C17" s="51"/>
      <c r="D17" s="51"/>
      <c r="E17" s="52" t="s">
        <v>62</v>
      </c>
      <c r="F17" s="53"/>
      <c r="G17" s="54" t="n">
        <v>1</v>
      </c>
      <c r="H17" s="52" t="s">
        <v>51</v>
      </c>
      <c r="I17" s="55" t="n">
        <v>1</v>
      </c>
      <c r="J17" s="56" t="n">
        <f aca="false">ROUND(G17/(H17*I17),0)</f>
        <v>1</v>
      </c>
      <c r="K17" s="3"/>
      <c r="L17" s="3"/>
      <c r="M17" s="3"/>
      <c r="N17" s="3"/>
      <c r="O17" s="3"/>
      <c r="P17" s="3"/>
      <c r="Q17" s="47" t="n">
        <f aca="false">S17-Q16</f>
        <v>5</v>
      </c>
      <c r="R17" s="37"/>
      <c r="S17" s="48" t="n">
        <f aca="false">V17</f>
        <v>6</v>
      </c>
      <c r="T17" s="3"/>
      <c r="U17" s="3"/>
      <c r="V17" s="47" t="n">
        <f aca="false">X17-V16</f>
        <v>6</v>
      </c>
      <c r="W17" s="37"/>
      <c r="X17" s="48" t="n">
        <f aca="false">MIN(AA17,AF5)</f>
        <v>9</v>
      </c>
      <c r="Y17" s="3"/>
      <c r="Z17" s="3"/>
      <c r="AA17" s="47" t="n">
        <f aca="false">AC17-AA16</f>
        <v>9</v>
      </c>
      <c r="AB17" s="37"/>
      <c r="AC17" s="48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37"/>
      <c r="H18" s="37"/>
      <c r="I18" s="3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63</v>
      </c>
      <c r="B19" s="3"/>
      <c r="C19" s="3" t="s">
        <v>64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36" t="s">
        <v>65</v>
      </c>
      <c r="B20" s="37"/>
      <c r="C20" s="38" t="s">
        <v>66</v>
      </c>
      <c r="D20" s="3" t="s">
        <v>67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43" t="s">
        <v>68</v>
      </c>
      <c r="B21" s="43"/>
      <c r="C21" s="43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44" t="s">
        <v>69</v>
      </c>
      <c r="B22" s="45" t="s">
        <v>70</v>
      </c>
      <c r="C22" s="46" t="s">
        <v>71</v>
      </c>
      <c r="D22" s="3" t="s">
        <v>72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47" t="s">
        <v>73</v>
      </c>
      <c r="B23" s="37"/>
      <c r="C23" s="48" t="s">
        <v>74</v>
      </c>
      <c r="D23" s="3" t="s">
        <v>75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44" t="s">
        <v>69</v>
      </c>
      <c r="B25" s="44" t="s">
        <v>49</v>
      </c>
      <c r="C25" s="3"/>
      <c r="D25" s="3"/>
      <c r="F25" s="57" t="s">
        <v>76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36" t="s">
        <v>65</v>
      </c>
      <c r="B26" s="36" t="s">
        <v>77</v>
      </c>
      <c r="C26" s="36" t="s">
        <v>78</v>
      </c>
      <c r="D26" s="36" t="s">
        <v>79</v>
      </c>
      <c r="E26" s="36" t="s">
        <v>80</v>
      </c>
      <c r="F26" s="57" t="s">
        <v>81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38" t="s">
        <v>66</v>
      </c>
      <c r="B27" s="38" t="s">
        <v>77</v>
      </c>
      <c r="C27" s="38" t="s">
        <v>82</v>
      </c>
      <c r="D27" s="38" t="s">
        <v>79</v>
      </c>
      <c r="E27" s="38" t="s">
        <v>83</v>
      </c>
    </row>
    <row r="28" customFormat="false" ht="12.8" hidden="false" customHeight="false" outlineLevel="0" collapsed="false">
      <c r="A28" s="48" t="s">
        <v>74</v>
      </c>
      <c r="B28" s="48" t="s">
        <v>84</v>
      </c>
      <c r="C28" s="48" t="s">
        <v>82</v>
      </c>
      <c r="D28" s="48" t="s">
        <v>79</v>
      </c>
      <c r="E28" s="48" t="s">
        <v>85</v>
      </c>
      <c r="F28" s="57" t="s">
        <v>86</v>
      </c>
    </row>
    <row r="29" customFormat="false" ht="12.8" hidden="false" customHeight="false" outlineLevel="0" collapsed="false">
      <c r="A29" s="47" t="s">
        <v>73</v>
      </c>
      <c r="B29" s="47" t="s">
        <v>84</v>
      </c>
      <c r="C29" s="47" t="s">
        <v>78</v>
      </c>
      <c r="D29" s="47" t="s">
        <v>79</v>
      </c>
      <c r="E29" s="47" t="s">
        <v>87</v>
      </c>
    </row>
    <row r="30" customFormat="false" ht="12.8" hidden="false" customHeight="false" outlineLevel="0" collapsed="false">
      <c r="A30" s="45" t="s">
        <v>70</v>
      </c>
      <c r="B30" s="45" t="s">
        <v>88</v>
      </c>
      <c r="C30" s="45" t="s">
        <v>72</v>
      </c>
      <c r="D30" s="45" t="s">
        <v>79</v>
      </c>
      <c r="E30" s="45" t="s">
        <v>89</v>
      </c>
    </row>
    <row r="31" customFormat="false" ht="12.8" hidden="false" customHeight="false" outlineLevel="0" collapsed="false">
      <c r="A31" s="46" t="s">
        <v>71</v>
      </c>
      <c r="B31" s="46" t="s">
        <v>90</v>
      </c>
      <c r="C31" s="46" t="s">
        <v>72</v>
      </c>
      <c r="D31" s="46" t="s">
        <v>79</v>
      </c>
      <c r="E31" s="46" t="s">
        <v>91</v>
      </c>
      <c r="F31" s="57" t="s">
        <v>86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M4 R4 R16 W4 W16 AB10 AB16 AG4 AL4 AQ4 AV4 BA4 BF4 BK4 BP4 A30:E30 W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1215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2023-03-30T08:01:55Z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