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MV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<sst xmlns="http://schemas.openxmlformats.org/spreadsheetml/2006/main" count="264" uniqueCount="67">
  <si>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</si>
  <si>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</si>
  <si>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</si>
  <si>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</si>
  <si>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</si>
  <si>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K(%)</t>
  </si>
  <si>
    <t xml:space="preserve">D</t>
  </si>
  <si>
    <t xml:space="preserve">K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</si>
  <si>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</si>
  <si>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</si>
  <si>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</si>
  <si>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</si>
  <si>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</si>
  <si>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</si>
  <si>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</si>
  <si>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</si>
  <si>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</si>
  <si>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</si>
  <si>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</si>
  <si>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</si>
  <si>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</si>
  <si>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</si>
  <si>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</si>
  <si>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 </t>
  </si>
  <si>
    <t xml:space="preserve">J</t>
  </si>
  <si>
    <t xml:space="preserve">Freier Puffer (FP) = kleinste FAZ der Nachfolger – FEZ</t>
  </si>
  <si>
    <t xml:space="preserve">Personentage (PT) = Wie lange braucht eine Person</t>
  </si>
  <si>
    <t xml:space="preserve">L</t>
  </si>
  <si>
    <t xml:space="preserve">kritischer Pfad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</si>
  <si>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</si>
  <si>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</si>
  <si>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</si>
  <si>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</si>
  <si>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</si>
  <si>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</si>
  <si>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</si>
  <si>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</si>
  <si>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</si>
  <si>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</si>
  <si>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</si>
  <si>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</si>
  <si>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</si>
  <si>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</si>
  <si>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</si>
  <si>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</si>
  <si>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</si>
  <si>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</si>
  <si>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</si>
  <si>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</si>
  <si>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</si>
  <si>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</si>
  <si>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</si>
  <si>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Datum</t>
  </si>
  <si>
    <t xml:space="preserve">Feiertag</t>
  </si>
  <si>
    <t xml:space="preserve">Neujahr</t>
  </si>
  <si>
    <t xml:space="preserve">Gründonnerstag</t>
  </si>
  <si>
    <t xml:space="preserve">Karfreitag</t>
  </si>
  <si>
    <t xml:space="preserve">Ostersonntag</t>
  </si>
  <si>
    <t xml:space="preserve">Ostermontag</t>
  </si>
  <si>
    <t xml:space="preserve">Tag der Arbeit</t>
  </si>
  <si>
    <t xml:space="preserve">Christi Himmelfahrt</t>
  </si>
  <si>
    <t xml:space="preserve">Pfingstsonntag</t>
  </si>
  <si>
    <t xml:space="preserve">Pfingstmontag</t>
  </si>
  <si>
    <t xml:space="preserve">Tag der Deutschen Einheit</t>
  </si>
  <si>
    <t xml:space="preserve">Reformationstag</t>
  </si>
  <si>
    <t xml:space="preserve">1. Weihnachtsfeiertag</t>
  </si>
  <si>
    <t xml:space="preserve">2. Weihnachtsfeiertag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</si>
</sst>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\ %"/>
    <numFmt numFmtId="166" formatCode="General"/>
    <numFmt numFmtId="167" formatCode="@"/>
    <numFmt numFmtId="168" formatCode="dd/mm/yy"/>
    <numFmt numFmtId="169" formatCode="[$-F800]dddd&quot;, &quot;mmmm\ dd&quot;, &quot;yyyy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B2B2B2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8">
    <fill>
      <patternFill patternType="none"/>
    </fill>
    <fill>
      <patternFill patternType="gray125"/>
    </fill>
    <fill>
      <patternFill patternType="solid">
        <fgColor rgb="FFB2B2B2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rgb="FF3465A4"/>
      </patternFill>
    </fill>
    <fill>
      <patternFill patternType="solid">
        <fgColor rgb="FF81D41A"/>
        <bgColor rgb="FFA9D18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99999"/>
      </patternFill>
    </fill>
    <fill>
      <patternFill patternType="solid">
        <fgColor theme="9" tint="-0.25"/>
        <bgColor rgb="FF6666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8000"/>
        <bgColor rgb="FFED7D31"/>
      </patternFill>
    </fill>
    <fill>
      <patternFill patternType="solid">
        <fgColor rgb="FF666666"/>
        <bgColor rgb="FF808080"/>
      </patternFill>
    </fill>
    <fill>
      <patternFill patternType="solid">
        <fgColor rgb="FF999999"/>
        <bgColor rgb="FFB2B2B2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hair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3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3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1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15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8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3">
    <dxf>
      <font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3465A4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666666"/>
      <rgbColor rgb="FF999999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false" showOutlineSymbols="true" defaultGridColor="true" view="normal" topLeftCell="A4" colorId="64" zoomScale="130" zoomScaleNormal="130" zoomScalePageLayoutView="100" workbookViewId="0">
      <selection pane="topLeft" activeCell="AN11" activeCellId="0" sqref="AN11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1</v>
      </c>
      <c r="I2" s="7" t="n">
        <v>1</v>
      </c>
      <c r="J2" s="8" t="n">
        <v>1</v>
      </c>
      <c r="K2" s="4" t="n">
        <f aca="false">ROUNDUP(H2/(I2*J2),0)</f>
        <v>1</v>
      </c>
      <c r="L2" s="9" t="n">
        <f aca="false">SUM($M2:$BN2)</f>
        <v>0</v>
      </c>
      <c r="O2" s="10" t="s">
        <v>11</v>
      </c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15</v>
      </c>
      <c r="I3" s="7" t="n">
        <v>2</v>
      </c>
      <c r="J3" s="8" t="n">
        <v>0.6</v>
      </c>
      <c r="K3" s="4" t="n">
        <f aca="false">ROUNDUP(H3/(I3*J3),0)</f>
        <v>13</v>
      </c>
      <c r="L3" s="9" t="n">
        <f aca="false">SUM($M3:$BN3)</f>
        <v>0</v>
      </c>
      <c r="O3" s="13" t="s">
        <v>12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12</v>
      </c>
      <c r="I4" s="7" t="n">
        <v>2</v>
      </c>
      <c r="J4" s="8" t="n">
        <v>0.4</v>
      </c>
      <c r="K4" s="4" t="n">
        <f aca="false">ROUNDUP(H4/(I4*J4),0)</f>
        <v>15</v>
      </c>
      <c r="L4" s="9" t="n">
        <f aca="false">SUM($M4:$BN4)</f>
        <v>0</v>
      </c>
      <c r="O4" s="14" t="s">
        <v>15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9</v>
      </c>
      <c r="I5" s="7" t="n">
        <v>1</v>
      </c>
      <c r="J5" s="8" t="n">
        <v>1</v>
      </c>
      <c r="K5" s="4" t="n">
        <f aca="false">ROUNDUP(H5/(I5*J5),0)</f>
        <v>9</v>
      </c>
      <c r="L5" s="9" t="n">
        <f aca="false">SUM($M5:$BN5)</f>
        <v>0</v>
      </c>
      <c r="N5" s="15"/>
      <c r="O5" s="16" t="s">
        <v>17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5</v>
      </c>
      <c r="I6" s="7" t="n">
        <v>1</v>
      </c>
      <c r="J6" s="8" t="n">
        <v>1</v>
      </c>
      <c r="K6" s="4" t="n">
        <f aca="false">ROUNDUP(H6/(I6*J6),0)</f>
        <v>5</v>
      </c>
      <c r="L6" s="9" t="n">
        <f aca="false">SUM($M6:$BN6)</f>
        <v>0</v>
      </c>
      <c r="O6" s="17" t="s">
        <v>19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8" t="s">
        <v>20</v>
      </c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21</v>
      </c>
      <c r="F7" s="6"/>
      <c r="G7" s="6"/>
      <c r="H7" s="4" t="n">
        <v>8</v>
      </c>
      <c r="I7" s="7" t="n">
        <v>1</v>
      </c>
      <c r="J7" s="8" t="n">
        <v>1</v>
      </c>
      <c r="K7" s="4" t="n">
        <f aca="false">ROUNDUP(H7/(I7*J7),0)</f>
        <v>8</v>
      </c>
      <c r="L7" s="9" t="n">
        <f aca="false">SUM($M7:$BN7)</f>
        <v>0</v>
      </c>
      <c r="O7" s="19" t="s">
        <v>22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24</v>
      </c>
      <c r="F8" s="6" t="s">
        <v>23</v>
      </c>
      <c r="G8" s="6"/>
      <c r="H8" s="4" t="n">
        <v>5</v>
      </c>
      <c r="I8" s="7" t="n">
        <v>1</v>
      </c>
      <c r="J8" s="8" t="n">
        <v>1</v>
      </c>
      <c r="K8" s="4" t="n">
        <f aca="false">ROUNDUP(H8/(I8*J8),0)</f>
        <v>5</v>
      </c>
      <c r="L8" s="9" t="n">
        <f aca="false">SUM($M8:$BN8)</f>
        <v>0</v>
      </c>
      <c r="O8" s="20" t="s">
        <v>25</v>
      </c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customFormat="false" ht="12.75" hidden="false" customHeight="false" outlineLevel="0" collapsed="false">
      <c r="A9" s="4" t="s">
        <v>18</v>
      </c>
      <c r="B9" s="12" t="s">
        <v>13</v>
      </c>
      <c r="C9" s="12"/>
      <c r="D9" s="12"/>
      <c r="E9" s="6" t="s">
        <v>7</v>
      </c>
      <c r="F9" s="6"/>
      <c r="G9" s="6"/>
      <c r="H9" s="4" t="n">
        <v>6</v>
      </c>
      <c r="I9" s="7" t="n">
        <v>1</v>
      </c>
      <c r="J9" s="8" t="n">
        <v>1</v>
      </c>
      <c r="K9" s="4" t="n">
        <f aca="false">ROUNDUP(H9/(I9*J9),0)</f>
        <v>6</v>
      </c>
      <c r="L9" s="9" t="n">
        <f aca="false">SUM($M9:$BN9)</f>
        <v>0</v>
      </c>
    </row>
    <row r="10" customFormat="false" ht="12.75" hidden="false" customHeight="false" outlineLevel="0" collapsed="false">
      <c r="A10" s="4" t="s">
        <v>21</v>
      </c>
      <c r="B10" s="12" t="s">
        <v>14</v>
      </c>
      <c r="C10" s="12"/>
      <c r="D10" s="12"/>
      <c r="E10" s="6" t="s">
        <v>7</v>
      </c>
      <c r="F10" s="6"/>
      <c r="G10" s="6"/>
      <c r="H10" s="4" t="n">
        <v>5</v>
      </c>
      <c r="I10" s="7" t="n">
        <v>1</v>
      </c>
      <c r="J10" s="8" t="n">
        <v>1</v>
      </c>
      <c r="K10" s="4" t="n">
        <f aca="false">ROUNDUP(H10/(I10*J10),0)</f>
        <v>5</v>
      </c>
      <c r="L10" s="9" t="n">
        <f aca="false">SUM($M10:$BN10)</f>
        <v>0</v>
      </c>
      <c r="O10" s="21" t="s">
        <v>26</v>
      </c>
    </row>
    <row r="11" customFormat="false" ht="12.75" hidden="false" customHeight="false" outlineLevel="0" collapsed="false">
      <c r="A11" s="4" t="s">
        <v>24</v>
      </c>
      <c r="B11" s="12" t="s">
        <v>16</v>
      </c>
      <c r="C11" s="12"/>
      <c r="D11" s="12"/>
      <c r="E11" s="6" t="s">
        <v>27</v>
      </c>
      <c r="F11" s="6"/>
      <c r="G11" s="6"/>
      <c r="H11" s="4" t="n">
        <v>4</v>
      </c>
      <c r="I11" s="7" t="n">
        <v>1</v>
      </c>
      <c r="J11" s="8" t="n">
        <v>1</v>
      </c>
      <c r="K11" s="4" t="n">
        <f aca="false">ROUNDUP(H11/(I11*J11),0)</f>
        <v>4</v>
      </c>
      <c r="L11" s="9" t="n">
        <f aca="false">SUM($M11:$BN11)</f>
        <v>0</v>
      </c>
    </row>
    <row r="12" customFormat="false" ht="12" hidden="false" customHeight="true" outlineLevel="0" collapsed="false">
      <c r="A12" s="4" t="s">
        <v>7</v>
      </c>
      <c r="B12" s="12" t="s">
        <v>18</v>
      </c>
      <c r="C12" s="12" t="s">
        <v>21</v>
      </c>
      <c r="D12" s="12"/>
      <c r="E12" s="6" t="s">
        <v>27</v>
      </c>
      <c r="F12" s="6"/>
      <c r="G12" s="6"/>
      <c r="H12" s="4" t="n">
        <v>2</v>
      </c>
      <c r="I12" s="7" t="n">
        <v>1</v>
      </c>
      <c r="J12" s="8" t="n">
        <v>1</v>
      </c>
      <c r="K12" s="4" t="n">
        <f aca="false">ROUNDUP(H12/(I12*J12),0)</f>
        <v>2</v>
      </c>
      <c r="L12" s="9" t="n">
        <f aca="false">SUM($M12:$BN12)</f>
        <v>0</v>
      </c>
    </row>
    <row r="13" customFormat="false" ht="12.75" hidden="false" customHeight="false" outlineLevel="0" collapsed="false">
      <c r="A13" s="4" t="s">
        <v>27</v>
      </c>
      <c r="B13" s="12" t="s">
        <v>24</v>
      </c>
      <c r="C13" s="12" t="s">
        <v>7</v>
      </c>
      <c r="D13" s="12"/>
      <c r="E13" s="6"/>
      <c r="F13" s="6"/>
      <c r="G13" s="6"/>
      <c r="H13" s="4" t="n">
        <v>2</v>
      </c>
      <c r="I13" s="7" t="n">
        <v>1</v>
      </c>
      <c r="J13" s="8" t="n">
        <v>1</v>
      </c>
      <c r="K13" s="4" t="n">
        <f aca="false">ROUNDUP(H13/(I13*J13),0)</f>
        <v>2</v>
      </c>
      <c r="L13" s="9" t="n">
        <f aca="false">SUM($M13:$BN13)</f>
        <v>0</v>
      </c>
    </row>
    <row r="15" customFormat="false" ht="12.75" hidden="false" customHeight="false" outlineLevel="0" collapsed="false">
      <c r="A15" s="22" t="n">
        <v>0</v>
      </c>
      <c r="B15" s="23"/>
      <c r="C15" s="24" t="n">
        <f aca="false">A15+A17</f>
        <v>1</v>
      </c>
      <c r="F15" s="22" t="n">
        <f aca="false">C15</f>
        <v>1</v>
      </c>
      <c r="G15" s="23"/>
      <c r="H15" s="24" t="n">
        <f aca="false">F15+F17</f>
        <v>14</v>
      </c>
      <c r="K15" s="22" t="n">
        <f aca="false">H15</f>
        <v>14</v>
      </c>
      <c r="L15" s="23"/>
      <c r="M15" s="24" t="n">
        <f aca="false">K15+K17</f>
        <v>23</v>
      </c>
      <c r="P15" s="22" t="n">
        <f aca="false">M15</f>
        <v>23</v>
      </c>
      <c r="Q15" s="23"/>
      <c r="R15" s="24" t="n">
        <f aca="false">P15+P17</f>
        <v>28</v>
      </c>
      <c r="U15" s="22" t="n">
        <f aca="false">R15</f>
        <v>28</v>
      </c>
      <c r="V15" s="23"/>
      <c r="W15" s="24" t="n">
        <f aca="false">U15+U17</f>
        <v>32</v>
      </c>
      <c r="Z15" s="22" t="n">
        <f aca="false">MAX(W15,W20)</f>
        <v>32</v>
      </c>
      <c r="AA15" s="23"/>
      <c r="AB15" s="24" t="n">
        <f aca="false">Z15+Z17</f>
        <v>34</v>
      </c>
    </row>
    <row r="16" customFormat="false" ht="12.75" hidden="false" customHeight="false" outlineLevel="0" collapsed="false">
      <c r="A16" s="25" t="s">
        <v>8</v>
      </c>
      <c r="B16" s="25"/>
      <c r="C16" s="25"/>
      <c r="D16" s="26"/>
      <c r="E16" s="27"/>
      <c r="F16" s="25" t="s">
        <v>9</v>
      </c>
      <c r="G16" s="25"/>
      <c r="H16" s="25"/>
      <c r="I16" s="26"/>
      <c r="J16" s="27"/>
      <c r="K16" s="25" t="s">
        <v>6</v>
      </c>
      <c r="L16" s="25"/>
      <c r="M16" s="25"/>
      <c r="N16" s="26"/>
      <c r="O16" s="27"/>
      <c r="P16" s="25" t="s">
        <v>16</v>
      </c>
      <c r="Q16" s="25"/>
      <c r="R16" s="25"/>
      <c r="S16" s="26"/>
      <c r="T16" s="27"/>
      <c r="U16" s="25" t="s">
        <v>24</v>
      </c>
      <c r="V16" s="25"/>
      <c r="W16" s="25"/>
      <c r="X16" s="26"/>
      <c r="Y16" s="27"/>
      <c r="Z16" s="25" t="s">
        <v>27</v>
      </c>
      <c r="AA16" s="25"/>
      <c r="AB16" s="25"/>
    </row>
    <row r="17" customFormat="false" ht="12.75" hidden="false" customHeight="false" outlineLevel="0" collapsed="false">
      <c r="A17" s="28" t="n">
        <f aca="false">VLOOKUP(A16,$A$2:$K$13,11)</f>
        <v>1</v>
      </c>
      <c r="B17" s="29" t="n">
        <f aca="false">C18-C15</f>
        <v>0</v>
      </c>
      <c r="C17" s="30"/>
      <c r="D17" s="31"/>
      <c r="F17" s="28" t="n">
        <f aca="false">VLOOKUP(F16,$A$2:$K$13,11)</f>
        <v>13</v>
      </c>
      <c r="G17" s="29" t="n">
        <f aca="false">H18-H15</f>
        <v>0</v>
      </c>
      <c r="H17" s="30"/>
      <c r="K17" s="28" t="n">
        <f aca="false">VLOOKUP(K16,$A$2:$K$13,11)</f>
        <v>9</v>
      </c>
      <c r="L17" s="29" t="n">
        <f aca="false">M18-M15</f>
        <v>0</v>
      </c>
      <c r="M17" s="30"/>
      <c r="P17" s="28" t="n">
        <f aca="false">VLOOKUP(P16,$A$2:$K$13,11)</f>
        <v>5</v>
      </c>
      <c r="Q17" s="29" t="n">
        <f aca="false">R18-R15</f>
        <v>0</v>
      </c>
      <c r="R17" s="30"/>
      <c r="U17" s="28" t="n">
        <f aca="false">VLOOKUP(U16,$A$2:$K$13,11)</f>
        <v>4</v>
      </c>
      <c r="V17" s="29" t="n">
        <f aca="false">W18-W15</f>
        <v>0</v>
      </c>
      <c r="W17" s="30"/>
      <c r="Y17" s="32"/>
      <c r="Z17" s="28" t="n">
        <f aca="false">VLOOKUP(Z16,$A$2:$K$13,11)</f>
        <v>2</v>
      </c>
      <c r="AA17" s="29" t="n">
        <f aca="false">AB18-AB15</f>
        <v>0</v>
      </c>
      <c r="AB17" s="30"/>
      <c r="AD17" s="21" t="s">
        <v>28</v>
      </c>
    </row>
    <row r="18" customFormat="false" ht="12.75" hidden="false" customHeight="false" outlineLevel="0" collapsed="false">
      <c r="A18" s="33" t="n">
        <f aca="false">C18-A17</f>
        <v>0</v>
      </c>
      <c r="B18" s="23"/>
      <c r="C18" s="34" t="n">
        <f aca="false">MIN(F18,F23)</f>
        <v>1</v>
      </c>
      <c r="D18" s="35"/>
      <c r="F18" s="33" t="n">
        <f aca="false">H18-F17</f>
        <v>1</v>
      </c>
      <c r="G18" s="23"/>
      <c r="H18" s="34" t="n">
        <f aca="false">K18</f>
        <v>14</v>
      </c>
      <c r="K18" s="33" t="n">
        <f aca="false">M18-K17</f>
        <v>14</v>
      </c>
      <c r="L18" s="23"/>
      <c r="M18" s="34" t="n">
        <f aca="false">P18</f>
        <v>23</v>
      </c>
      <c r="P18" s="33" t="n">
        <f aca="false">R18-P17</f>
        <v>23</v>
      </c>
      <c r="Q18" s="23"/>
      <c r="R18" s="34" t="n">
        <f aca="false">U18</f>
        <v>28</v>
      </c>
      <c r="U18" s="33" t="n">
        <f aca="false">W18-U17</f>
        <v>28</v>
      </c>
      <c r="V18" s="23"/>
      <c r="W18" s="34" t="n">
        <f aca="false">Z18</f>
        <v>32</v>
      </c>
      <c r="X18" s="36"/>
      <c r="Z18" s="33" t="n">
        <f aca="false">AB18-Z17</f>
        <v>32</v>
      </c>
      <c r="AA18" s="23"/>
      <c r="AB18" s="34" t="n">
        <f aca="false">AB15</f>
        <v>34</v>
      </c>
    </row>
    <row r="19" customFormat="false" ht="12.75" hidden="false" customHeight="false" outlineLevel="0" collapsed="false">
      <c r="D19" s="36"/>
      <c r="X19" s="36"/>
    </row>
    <row r="20" customFormat="false" ht="12.75" hidden="false" customHeight="false" outlineLevel="0" collapsed="false">
      <c r="D20" s="36"/>
      <c r="F20" s="22" t="n">
        <f aca="false">C15</f>
        <v>1</v>
      </c>
      <c r="G20" s="23"/>
      <c r="H20" s="24" t="n">
        <f aca="false">F20+F22</f>
        <v>16</v>
      </c>
      <c r="K20" s="22" t="n">
        <f aca="false">H20</f>
        <v>16</v>
      </c>
      <c r="L20" s="23"/>
      <c r="M20" s="24" t="n">
        <f aca="false">K20+K22</f>
        <v>21</v>
      </c>
      <c r="P20" s="22" t="n">
        <f aca="false">M20</f>
        <v>21</v>
      </c>
      <c r="Q20" s="23"/>
      <c r="R20" s="24" t="n">
        <f aca="false">P20+P22</f>
        <v>27</v>
      </c>
      <c r="U20" s="22" t="n">
        <f aca="false">MAX(R20,R25)</f>
        <v>29</v>
      </c>
      <c r="V20" s="23"/>
      <c r="W20" s="24" t="n">
        <f aca="false">U20+U22</f>
        <v>31</v>
      </c>
      <c r="X20" s="36"/>
    </row>
    <row r="21" customFormat="false" ht="12.75" hidden="false" customHeight="false" outlineLevel="0" collapsed="false"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25" t="s">
        <v>18</v>
      </c>
      <c r="Q21" s="25"/>
      <c r="R21" s="25"/>
      <c r="S21" s="26"/>
      <c r="T21" s="27"/>
      <c r="U21" s="25" t="s">
        <v>7</v>
      </c>
      <c r="V21" s="25"/>
      <c r="W21" s="25"/>
      <c r="X21" s="38"/>
    </row>
    <row r="22" customFormat="false" ht="12.75" hidden="false" customHeight="false" outlineLevel="0" collapsed="false">
      <c r="F22" s="28" t="n">
        <f aca="false">VLOOKUP(F21,$A$2:$K$13,11)</f>
        <v>15</v>
      </c>
      <c r="G22" s="29" t="n">
        <f aca="false">H23-H20</f>
        <v>1</v>
      </c>
      <c r="H22" s="30"/>
      <c r="I22" s="31"/>
      <c r="K22" s="28" t="n">
        <f aca="false">VLOOKUP(K21,$A$2:$K$13,11)</f>
        <v>5</v>
      </c>
      <c r="L22" s="29" t="n">
        <f aca="false">M23-M20</f>
        <v>3</v>
      </c>
      <c r="M22" s="30"/>
      <c r="P22" s="28" t="n">
        <f aca="false">VLOOKUP(P21,$A$2:$K$13,11)</f>
        <v>6</v>
      </c>
      <c r="Q22" s="29" t="n">
        <f aca="false">R23-R20</f>
        <v>3</v>
      </c>
      <c r="R22" s="30"/>
      <c r="T22" s="27"/>
      <c r="U22" s="28" t="n">
        <f aca="false">VLOOKUP(U21,$A$2:$K$13,11)</f>
        <v>2</v>
      </c>
      <c r="V22" s="29" t="n">
        <f aca="false">W23-W20</f>
        <v>1</v>
      </c>
      <c r="W22" s="30"/>
    </row>
    <row r="23" customFormat="false" ht="12.75" hidden="false" customHeight="false" outlineLevel="0" collapsed="false">
      <c r="F23" s="33" t="n">
        <f aca="false">H23-F22</f>
        <v>2</v>
      </c>
      <c r="G23" s="23"/>
      <c r="H23" s="34" t="n">
        <f aca="false">MIN(K23,K28)</f>
        <v>17</v>
      </c>
      <c r="I23" s="35"/>
      <c r="K23" s="33" t="n">
        <f aca="false">M23-K22</f>
        <v>19</v>
      </c>
      <c r="L23" s="23"/>
      <c r="M23" s="34" t="n">
        <f aca="false">P23</f>
        <v>24</v>
      </c>
      <c r="P23" s="33" t="n">
        <f aca="false">R23-P22</f>
        <v>24</v>
      </c>
      <c r="Q23" s="23"/>
      <c r="R23" s="34" t="n">
        <f aca="false">U23</f>
        <v>30</v>
      </c>
      <c r="S23" s="36"/>
      <c r="U23" s="33" t="n">
        <f aca="false">W23-U22</f>
        <v>30</v>
      </c>
      <c r="V23" s="23"/>
      <c r="W23" s="34" t="n">
        <f aca="false">Z18</f>
        <v>32</v>
      </c>
    </row>
    <row r="24" customFormat="false" ht="12.75" hidden="false" customHeight="false" outlineLevel="0" collapsed="false">
      <c r="I24" s="36"/>
      <c r="S24" s="36"/>
    </row>
    <row r="25" customFormat="false" ht="12.75" hidden="false" customHeight="false" outlineLevel="0" collapsed="false">
      <c r="I25" s="36"/>
      <c r="K25" s="22" t="n">
        <f aca="false">H20</f>
        <v>16</v>
      </c>
      <c r="L25" s="23"/>
      <c r="M25" s="24" t="n">
        <f aca="false">K25+K27</f>
        <v>24</v>
      </c>
      <c r="P25" s="22" t="n">
        <f aca="false">M25</f>
        <v>24</v>
      </c>
      <c r="Q25" s="23"/>
      <c r="R25" s="24" t="n">
        <f aca="false">P25+P27</f>
        <v>29</v>
      </c>
      <c r="S25" s="36"/>
    </row>
    <row r="26" customFormat="false" ht="12.75" hidden="false" customHeight="false" outlineLevel="0" collapsed="false">
      <c r="I26" s="36"/>
      <c r="J26" s="37"/>
      <c r="K26" s="25" t="s">
        <v>14</v>
      </c>
      <c r="L26" s="25"/>
      <c r="M26" s="25"/>
      <c r="N26" s="26"/>
      <c r="O26" s="27"/>
      <c r="P26" s="25" t="s">
        <v>21</v>
      </c>
      <c r="Q26" s="25"/>
      <c r="R26" s="25"/>
      <c r="S26" s="38"/>
    </row>
    <row r="27" customFormat="false" ht="12.75" hidden="false" customHeight="false" outlineLevel="0" collapsed="false">
      <c r="K27" s="28" t="n">
        <f aca="false">VLOOKUP(K26,$A$2:$K$13,11)</f>
        <v>8</v>
      </c>
      <c r="L27" s="29" t="n">
        <f aca="false">M28-M25</f>
        <v>1</v>
      </c>
      <c r="M27" s="30"/>
      <c r="P27" s="28" t="n">
        <f aca="false">VLOOKUP(P26,$A$2:$K$13,11)</f>
        <v>5</v>
      </c>
      <c r="Q27" s="29" t="n">
        <f aca="false">R28-R25</f>
        <v>1</v>
      </c>
      <c r="R27" s="30"/>
    </row>
    <row r="28" customFormat="false" ht="12.75" hidden="false" customHeight="false" outlineLevel="0" collapsed="false">
      <c r="K28" s="33" t="n">
        <f aca="false">M28-K27</f>
        <v>17</v>
      </c>
      <c r="L28" s="23"/>
      <c r="M28" s="34" t="n">
        <f aca="false">P28</f>
        <v>25</v>
      </c>
      <c r="P28" s="33" t="n">
        <f aca="false">R28-P27</f>
        <v>25</v>
      </c>
      <c r="Q28" s="23"/>
      <c r="R28" s="34" t="n">
        <f aca="false">U23</f>
        <v>30</v>
      </c>
    </row>
    <row r="35" customFormat="false" ht="52.95" hidden="false" customHeight="false" outlineLevel="0" collapsed="false">
      <c r="A35" s="39" t="s">
        <v>29</v>
      </c>
      <c r="C35" s="40" t="s">
        <v>30</v>
      </c>
    </row>
    <row r="36" customFormat="false" ht="12.75" hidden="false" customHeight="false" outlineLevel="0" collapsed="false">
      <c r="A36" s="22" t="s">
        <v>31</v>
      </c>
      <c r="B36" s="23"/>
      <c r="C36" s="24" t="s">
        <v>32</v>
      </c>
      <c r="D36" s="21" t="s">
        <v>33</v>
      </c>
      <c r="H36" s="41" t="s">
        <v>34</v>
      </c>
      <c r="I36" s="41"/>
      <c r="J36" s="41"/>
      <c r="K36" s="41"/>
      <c r="L36" s="41"/>
      <c r="M36" s="41"/>
      <c r="N36" s="41"/>
      <c r="O36" s="41"/>
      <c r="P36" s="41"/>
    </row>
    <row r="37" customFormat="false" ht="12.75" hidden="false" customHeight="false" outlineLevel="0" collapsed="false">
      <c r="A37" s="25" t="s">
        <v>0</v>
      </c>
      <c r="B37" s="25"/>
      <c r="C37" s="25"/>
      <c r="H37" s="41" t="s">
        <v>35</v>
      </c>
      <c r="I37" s="41"/>
      <c r="J37" s="41"/>
      <c r="K37" s="41"/>
      <c r="L37" s="41"/>
      <c r="M37" s="41"/>
      <c r="N37" s="41"/>
      <c r="O37" s="41"/>
      <c r="P37" s="41"/>
    </row>
    <row r="38" customFormat="false" ht="12.75" hidden="false" customHeight="false" outlineLevel="0" collapsed="false">
      <c r="A38" s="28" t="s">
        <v>6</v>
      </c>
      <c r="B38" s="42" t="s">
        <v>36</v>
      </c>
      <c r="C38" s="43" t="s">
        <v>37</v>
      </c>
      <c r="D38" s="21" t="s">
        <v>38</v>
      </c>
      <c r="H38" s="41" t="s">
        <v>39</v>
      </c>
      <c r="I38" s="41"/>
      <c r="J38" s="41"/>
      <c r="K38" s="41"/>
      <c r="L38" s="41"/>
      <c r="M38" s="41"/>
      <c r="N38" s="41"/>
      <c r="O38" s="41"/>
      <c r="P38" s="41"/>
    </row>
    <row r="39" customFormat="false" ht="12.75" hidden="false" customHeight="false" outlineLevel="0" collapsed="false">
      <c r="A39" s="33" t="s">
        <v>40</v>
      </c>
      <c r="B39" s="23"/>
      <c r="C39" s="34" t="s">
        <v>41</v>
      </c>
      <c r="D39" s="21" t="s">
        <v>42</v>
      </c>
      <c r="H39" s="41" t="s">
        <v>43</v>
      </c>
      <c r="I39" s="41"/>
      <c r="J39" s="41"/>
      <c r="K39" s="41"/>
      <c r="L39" s="41"/>
      <c r="M39" s="41"/>
      <c r="N39" s="41"/>
      <c r="O39" s="41"/>
      <c r="P39" s="41"/>
    </row>
    <row r="41" customFormat="false" ht="12.75" hidden="false" customHeight="false" outlineLevel="0" collapsed="false">
      <c r="J41" s="44"/>
      <c r="K41" s="44"/>
    </row>
    <row r="42" customFormat="false" ht="12.75" hidden="false" customHeight="false" outlineLevel="0" collapsed="false">
      <c r="J42" s="45"/>
      <c r="K42" s="44"/>
    </row>
    <row r="43" customFormat="false" ht="12.75" hidden="false" customHeight="false" outlineLevel="0" collapsed="false">
      <c r="J43" s="46"/>
      <c r="K43" s="44"/>
    </row>
    <row r="44" customFormat="false" ht="12.75" hidden="false" customHeight="false" outlineLevel="0" collapsed="false">
      <c r="J44" s="45"/>
      <c r="K44" s="44"/>
    </row>
    <row r="45" customFormat="false" ht="12.75" hidden="false" customHeight="false" outlineLevel="0" collapsed="false">
      <c r="J45" s="45"/>
      <c r="K45" s="44"/>
    </row>
    <row r="46" customFormat="false" ht="12.75" hidden="false" customHeight="false" outlineLevel="0" collapsed="false">
      <c r="J46" s="45"/>
      <c r="K46" s="44"/>
    </row>
    <row r="47" customFormat="false" ht="12.75" hidden="false" customHeight="false" outlineLevel="0" collapsed="false">
      <c r="J47" s="45"/>
      <c r="K47" s="44"/>
    </row>
    <row r="48" customFormat="false" ht="12.75" hidden="false" customHeight="false" outlineLevel="0" collapsed="false">
      <c r="J48" s="45"/>
      <c r="K48" s="44"/>
    </row>
    <row r="49" customFormat="false" ht="12.75" hidden="false" customHeight="false" outlineLevel="0" collapsed="false">
      <c r="J49" s="45"/>
      <c r="K49" s="44"/>
    </row>
    <row r="50" customFormat="false" ht="12.75" hidden="false" customHeight="false" outlineLevel="0" collapsed="false">
      <c r="J50" s="45"/>
      <c r="K50" s="44"/>
    </row>
    <row r="51" customFormat="false" ht="12.75" hidden="false" customHeight="false" outlineLevel="0" collapsed="false">
      <c r="J51" s="45"/>
      <c r="K51" s="44"/>
    </row>
    <row r="52" customFormat="false" ht="12.75" hidden="false" customHeight="false" outlineLevel="0" collapsed="false">
      <c r="J52" s="45"/>
      <c r="K52" s="44"/>
    </row>
    <row r="53" customFormat="false" ht="12.75" hidden="false" customHeight="false" outlineLevel="0" collapsed="false">
      <c r="J53" s="44"/>
      <c r="K53" s="44"/>
    </row>
    <row r="54" customFormat="false" ht="12.75" hidden="false" customHeight="false" outlineLevel="0" collapsed="false">
      <c r="A54" s="47"/>
      <c r="B54" s="44"/>
      <c r="C54" s="44"/>
      <c r="D54" s="44"/>
      <c r="E54" s="44"/>
      <c r="F54" s="44"/>
      <c r="G54" s="44"/>
      <c r="H54" s="44"/>
      <c r="I54" s="44"/>
      <c r="J54" s="44"/>
      <c r="K54" s="44"/>
    </row>
    <row r="55" customFormat="false" ht="12.75" hidden="false" customHeight="false" outlineLevel="0" collapsed="false">
      <c r="A55" s="47"/>
      <c r="B55" s="45" t="s">
        <v>31</v>
      </c>
      <c r="C55" s="45"/>
      <c r="D55" s="45" t="s">
        <v>32</v>
      </c>
      <c r="E55" s="45"/>
      <c r="F55" s="45"/>
      <c r="G55" s="45"/>
      <c r="H55" s="45"/>
      <c r="I55" s="45"/>
    </row>
    <row r="56" customFormat="false" ht="12.75" hidden="false" customHeight="false" outlineLevel="0" collapsed="false">
      <c r="A56" s="47"/>
      <c r="B56" s="48" t="s">
        <v>0</v>
      </c>
      <c r="C56" s="48"/>
      <c r="D56" s="48"/>
      <c r="E56" s="45"/>
      <c r="F56" s="46" t="s">
        <v>44</v>
      </c>
      <c r="G56" s="46"/>
      <c r="H56" s="46"/>
      <c r="I56" s="46"/>
    </row>
    <row r="57" customFormat="false" ht="12.75" hidden="false" customHeight="false" outlineLevel="0" collapsed="false">
      <c r="A57" s="47"/>
      <c r="B57" s="49" t="s">
        <v>6</v>
      </c>
      <c r="C57" s="50" t="s">
        <v>36</v>
      </c>
      <c r="D57" s="49" t="s">
        <v>37</v>
      </c>
      <c r="E57" s="45"/>
      <c r="F57" s="45"/>
      <c r="G57" s="45"/>
      <c r="H57" s="45"/>
      <c r="I57" s="45"/>
    </row>
    <row r="58" customFormat="false" ht="12.75" hidden="false" customHeight="false" outlineLevel="0" collapsed="false">
      <c r="A58" s="47"/>
      <c r="B58" s="45" t="s">
        <v>40</v>
      </c>
      <c r="C58" s="45"/>
      <c r="D58" s="45" t="s">
        <v>41</v>
      </c>
      <c r="E58" s="45"/>
      <c r="F58" s="45"/>
      <c r="G58" s="45"/>
      <c r="H58" s="45"/>
      <c r="I58" s="45"/>
    </row>
    <row r="59" customFormat="false" ht="12.75" hidden="false" customHeight="false" outlineLevel="0" collapsed="false">
      <c r="A59" s="47"/>
      <c r="B59" s="45"/>
      <c r="C59" s="45"/>
      <c r="D59" s="45"/>
      <c r="E59" s="45"/>
      <c r="F59" s="45"/>
      <c r="G59" s="45"/>
      <c r="H59" s="45"/>
      <c r="I59" s="45"/>
    </row>
    <row r="60" customFormat="false" ht="12.75" hidden="false" customHeight="false" outlineLevel="0" collapsed="false">
      <c r="A60" s="47"/>
      <c r="B60" s="51" t="s">
        <v>31</v>
      </c>
      <c r="C60" s="45" t="s">
        <v>45</v>
      </c>
      <c r="D60" s="45"/>
      <c r="E60" s="45"/>
      <c r="F60" s="45"/>
      <c r="G60" s="45"/>
      <c r="H60" s="45"/>
      <c r="I60" s="45"/>
    </row>
    <row r="61" customFormat="false" ht="12.75" hidden="false" customHeight="false" outlineLevel="0" collapsed="false">
      <c r="A61" s="47"/>
      <c r="B61" s="51" t="s">
        <v>40</v>
      </c>
      <c r="C61" s="45" t="s">
        <v>46</v>
      </c>
      <c r="D61" s="45"/>
      <c r="E61" s="45"/>
      <c r="F61" s="45"/>
      <c r="G61" s="45"/>
      <c r="H61" s="45"/>
      <c r="I61" s="45"/>
    </row>
    <row r="62" customFormat="false" ht="12.75" hidden="false" customHeight="false" outlineLevel="0" collapsed="false">
      <c r="A62" s="47"/>
      <c r="B62" s="51" t="s">
        <v>32</v>
      </c>
      <c r="C62" s="45" t="s">
        <v>47</v>
      </c>
      <c r="D62" s="45"/>
      <c r="E62" s="45"/>
      <c r="F62" s="45"/>
      <c r="G62" s="45"/>
      <c r="H62" s="45"/>
      <c r="I62" s="45"/>
    </row>
    <row r="63" customFormat="false" ht="12.75" hidden="false" customHeight="false" outlineLevel="0" collapsed="false">
      <c r="A63" s="47"/>
      <c r="B63" s="51" t="s">
        <v>41</v>
      </c>
      <c r="C63" s="45" t="s">
        <v>48</v>
      </c>
      <c r="D63" s="45"/>
      <c r="E63" s="45"/>
      <c r="F63" s="45"/>
      <c r="G63" s="45"/>
      <c r="H63" s="45"/>
      <c r="I63" s="45"/>
    </row>
    <row r="64" customFormat="false" ht="12.75" hidden="false" customHeight="false" outlineLevel="0" collapsed="false">
      <c r="A64" s="47"/>
      <c r="B64" s="49" t="s">
        <v>6</v>
      </c>
      <c r="C64" s="45" t="s">
        <v>49</v>
      </c>
      <c r="D64" s="45"/>
      <c r="E64" s="45"/>
      <c r="F64" s="45"/>
      <c r="G64" s="45"/>
      <c r="H64" s="45"/>
      <c r="I64" s="45"/>
    </row>
    <row r="65" customFormat="false" ht="12.75" hidden="false" customHeight="false" outlineLevel="0" collapsed="false">
      <c r="A65" s="47"/>
      <c r="B65" s="50" t="s">
        <v>36</v>
      </c>
      <c r="C65" s="45" t="s">
        <v>50</v>
      </c>
      <c r="D65" s="45"/>
      <c r="E65" s="45"/>
      <c r="F65" s="45"/>
      <c r="G65" s="45"/>
      <c r="H65" s="45"/>
      <c r="I65" s="45"/>
    </row>
    <row r="66" customFormat="false" ht="12.75" hidden="false" customHeight="false" outlineLevel="0" collapsed="false">
      <c r="A66" s="47"/>
      <c r="B66" s="52" t="s">
        <v>37</v>
      </c>
      <c r="C66" s="44" t="s">
        <v>51</v>
      </c>
      <c r="D66" s="44"/>
      <c r="E66" s="44"/>
      <c r="F66" s="44"/>
      <c r="G66" s="44"/>
      <c r="H66" s="44"/>
      <c r="I66" s="44"/>
    </row>
    <row r="67" customFormat="false" ht="12.75" hidden="false" customHeight="false" outlineLevel="0" collapsed="false">
      <c r="A67" s="47"/>
      <c r="B67" s="44"/>
      <c r="C67" s="44"/>
      <c r="D67" s="44"/>
      <c r="E67" s="44"/>
      <c r="F67" s="44"/>
      <c r="G67" s="44"/>
      <c r="H67" s="44"/>
      <c r="I67" s="44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H36:P36"/>
    <mergeCell ref="A37:C37"/>
    <mergeCell ref="H37:P37"/>
    <mergeCell ref="H38:P38"/>
    <mergeCell ref="H39:P39"/>
    <mergeCell ref="B56:D56"/>
  </mergeCells>
  <conditionalFormatting sqref="L2:L13">
    <cfRule type="cellIs" priority="2" operator="equal" aboveAverage="0" equalAverage="0" bottom="0" percent="0" rank="0" text="" dxfId="0">
      <formula>K3</formula>
    </cfRule>
  </conditionalFormatting>
  <conditionalFormatting sqref="L27">
    <cfRule type="cellIs" priority="3" operator="equal" aboveAverage="0" equalAverage="0" bottom="0" percent="0" rank="0" text="" dxfId="1">
      <formula>0</formula>
    </cfRule>
  </conditionalFormatting>
  <conditionalFormatting sqref="AA17">
    <cfRule type="cellIs" priority="4" operator="equal" aboveAverage="0" equalAverage="0" bottom="0" percent="0" rank="0" text="" dxfId="2">
      <formula>0</formula>
    </cfRule>
  </conditionalFormatting>
  <conditionalFormatting sqref="V22">
    <cfRule type="cellIs" priority="5" operator="equal" aboveAverage="0" equalAverage="0" bottom="0" percent="0" rank="0" text="" dxfId="3">
      <formula>0</formula>
    </cfRule>
  </conditionalFormatting>
  <conditionalFormatting sqref="V17">
    <cfRule type="cellIs" priority="6" operator="equal" aboveAverage="0" equalAverage="0" bottom="0" percent="0" rank="0" text="" dxfId="4">
      <formula>0</formula>
    </cfRule>
  </conditionalFormatting>
  <conditionalFormatting sqref="Q17 Q27">
    <cfRule type="cellIs" priority="7" operator="equal" aboveAverage="0" equalAverage="0" bottom="0" percent="0" rank="0" text="" dxfId="5">
      <formula>0</formula>
    </cfRule>
  </conditionalFormatting>
  <conditionalFormatting sqref="Q22">
    <cfRule type="cellIs" priority="8" operator="equal" aboveAverage="0" equalAverage="0" bottom="0" percent="0" rank="0" text="" dxfId="6">
      <formula>0</formula>
    </cfRule>
  </conditionalFormatting>
  <conditionalFormatting sqref="L22">
    <cfRule type="cellIs" priority="9" operator="equal" aboveAverage="0" equalAverage="0" bottom="0" percent="0" rank="0" text="" dxfId="7">
      <formula>0</formula>
    </cfRule>
  </conditionalFormatting>
  <conditionalFormatting sqref="L17">
    <cfRule type="cellIs" priority="10" operator="equal" aboveAverage="0" equalAverage="0" bottom="0" percent="0" rank="0" text="" dxfId="8">
      <formula>0</formula>
    </cfRule>
  </conditionalFormatting>
  <conditionalFormatting sqref="G22">
    <cfRule type="cellIs" priority="11" operator="equal" aboveAverage="0" equalAverage="0" bottom="0" percent="0" rank="0" text="" dxfId="9">
      <formula>0</formula>
    </cfRule>
  </conditionalFormatting>
  <conditionalFormatting sqref="G17">
    <cfRule type="cellIs" priority="12" operator="equal" aboveAverage="0" equalAverage="0" bottom="0" percent="0" rank="0" text="" dxfId="10">
      <formula>0</formula>
    </cfRule>
  </conditionalFormatting>
  <conditionalFormatting sqref="B38">
    <cfRule type="cellIs" priority="13" operator="equal" aboveAverage="0" equalAverage="0" bottom="0" percent="0" rank="0" text="" dxfId="11">
      <formula>0</formula>
    </cfRule>
  </conditionalFormatting>
  <conditionalFormatting sqref="B17">
    <cfRule type="cellIs" priority="14" operator="equal" aboveAverage="0" equalAverage="0" bottom="0" percent="0" rank="0" text="" dxfId="1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27"/>
  <sheetViews>
    <sheetView showFormulas="false" showGridLines="true" showRowColHeaders="true" showZeros="true" rightToLeft="false" tabSelected="false" showOutlineSymbols="true" defaultGridColor="true" view="normal" topLeftCell="T1" colorId="64" zoomScale="160" zoomScaleNormal="16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/>
      <c r="H2" s="4" t="n">
        <v>6</v>
      </c>
      <c r="I2" s="54"/>
      <c r="J2" s="54"/>
      <c r="K2" s="54"/>
      <c r="L2" s="54"/>
      <c r="M2" s="54"/>
      <c r="N2" s="55"/>
      <c r="O2" s="55"/>
      <c r="P2" s="54"/>
      <c r="Q2" s="56"/>
      <c r="R2" s="56"/>
      <c r="S2" s="56"/>
      <c r="T2" s="56"/>
      <c r="U2" s="55"/>
      <c r="V2" s="55"/>
      <c r="W2" s="56"/>
      <c r="X2" s="56"/>
      <c r="Y2" s="55"/>
      <c r="Z2" s="56"/>
      <c r="AA2" s="56"/>
      <c r="AB2" s="55"/>
      <c r="AC2" s="55"/>
      <c r="AD2" s="56"/>
      <c r="AE2" s="56"/>
      <c r="AF2" s="56"/>
      <c r="AG2" s="56"/>
      <c r="AH2" s="56"/>
      <c r="AI2" s="55"/>
      <c r="AJ2" s="55"/>
      <c r="AK2" s="56"/>
      <c r="AL2" s="56"/>
      <c r="AM2" s="56"/>
      <c r="AN2" s="56"/>
      <c r="AO2" s="56"/>
      <c r="AP2" s="55"/>
      <c r="AQ2" s="55"/>
      <c r="AR2" s="56"/>
      <c r="AS2" s="56"/>
      <c r="AT2" s="56"/>
      <c r="AU2" s="56"/>
      <c r="AV2" s="56"/>
      <c r="AW2" s="55"/>
      <c r="AX2" s="55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6</v>
      </c>
      <c r="F3" s="6"/>
      <c r="G3" s="6"/>
      <c r="H3" s="4" t="n">
        <v>7</v>
      </c>
      <c r="I3" s="56"/>
      <c r="J3" s="56"/>
      <c r="K3" s="56"/>
      <c r="L3" s="56"/>
      <c r="M3" s="56"/>
      <c r="N3" s="55"/>
      <c r="O3" s="55"/>
      <c r="P3" s="56"/>
      <c r="Q3" s="54"/>
      <c r="R3" s="54"/>
      <c r="S3" s="54"/>
      <c r="T3" s="54"/>
      <c r="U3" s="55"/>
      <c r="V3" s="55"/>
      <c r="W3" s="54"/>
      <c r="X3" s="54"/>
      <c r="Y3" s="55"/>
      <c r="Z3" s="54"/>
      <c r="AA3" s="56"/>
      <c r="AB3" s="55"/>
      <c r="AC3" s="55"/>
      <c r="AD3" s="56"/>
      <c r="AE3" s="56"/>
      <c r="AF3" s="56"/>
      <c r="AG3" s="56"/>
      <c r="AH3" s="56"/>
      <c r="AI3" s="55"/>
      <c r="AJ3" s="55"/>
      <c r="AK3" s="56"/>
      <c r="AL3" s="56"/>
      <c r="AM3" s="56"/>
      <c r="AN3" s="56"/>
      <c r="AO3" s="56"/>
      <c r="AP3" s="55"/>
      <c r="AQ3" s="55"/>
      <c r="AR3" s="56"/>
      <c r="AS3" s="56"/>
      <c r="AT3" s="56"/>
      <c r="AU3" s="56"/>
      <c r="AV3" s="56"/>
      <c r="AW3" s="55"/>
      <c r="AX3" s="55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 t="s">
        <v>14</v>
      </c>
      <c r="G4" s="6"/>
      <c r="H4" s="4" t="n">
        <v>7</v>
      </c>
      <c r="I4" s="56"/>
      <c r="J4" s="56"/>
      <c r="K4" s="56"/>
      <c r="L4" s="56"/>
      <c r="M4" s="56"/>
      <c r="N4" s="55"/>
      <c r="O4" s="55"/>
      <c r="P4" s="56"/>
      <c r="Q4" s="54"/>
      <c r="R4" s="54"/>
      <c r="S4" s="54"/>
      <c r="T4" s="54"/>
      <c r="U4" s="55"/>
      <c r="V4" s="55"/>
      <c r="W4" s="54"/>
      <c r="X4" s="54"/>
      <c r="Y4" s="55"/>
      <c r="Z4" s="54"/>
      <c r="AA4" s="56"/>
      <c r="AB4" s="55"/>
      <c r="AC4" s="55"/>
      <c r="AD4" s="56"/>
      <c r="AE4" s="56"/>
      <c r="AF4" s="56"/>
      <c r="AG4" s="56"/>
      <c r="AH4" s="56"/>
      <c r="AI4" s="55"/>
      <c r="AJ4" s="55"/>
      <c r="AK4" s="56"/>
      <c r="AL4" s="56"/>
      <c r="AM4" s="56"/>
      <c r="AN4" s="56"/>
      <c r="AO4" s="56"/>
      <c r="AP4" s="55"/>
      <c r="AQ4" s="55"/>
      <c r="AR4" s="56"/>
      <c r="AS4" s="56"/>
      <c r="AT4" s="56"/>
      <c r="AU4" s="56"/>
      <c r="AV4" s="56"/>
      <c r="AW4" s="55"/>
      <c r="AX4" s="55"/>
    </row>
    <row r="5" customFormat="false" ht="12.75" hidden="false" customHeight="false" outlineLevel="0" collapsed="false">
      <c r="A5" s="4" t="s">
        <v>6</v>
      </c>
      <c r="B5" s="12" t="s">
        <v>9</v>
      </c>
      <c r="C5" s="12"/>
      <c r="D5" s="12"/>
      <c r="E5" s="6" t="s">
        <v>16</v>
      </c>
      <c r="F5" s="6"/>
      <c r="G5" s="6"/>
      <c r="H5" s="4" t="n">
        <v>4</v>
      </c>
      <c r="I5" s="56"/>
      <c r="J5" s="56"/>
      <c r="K5" s="56"/>
      <c r="L5" s="56"/>
      <c r="M5" s="56"/>
      <c r="N5" s="55"/>
      <c r="O5" s="55"/>
      <c r="P5" s="56"/>
      <c r="Q5" s="56"/>
      <c r="R5" s="56"/>
      <c r="S5" s="56"/>
      <c r="T5" s="56"/>
      <c r="U5" s="55"/>
      <c r="V5" s="55"/>
      <c r="W5" s="56"/>
      <c r="X5" s="56"/>
      <c r="Y5" s="55"/>
      <c r="Z5" s="56"/>
      <c r="AA5" s="54"/>
      <c r="AB5" s="55"/>
      <c r="AC5" s="55"/>
      <c r="AD5" s="54"/>
      <c r="AE5" s="54"/>
      <c r="AF5" s="54"/>
      <c r="AG5" s="56"/>
      <c r="AH5" s="56"/>
      <c r="AI5" s="55"/>
      <c r="AJ5" s="55"/>
      <c r="AK5" s="56"/>
      <c r="AL5" s="56"/>
      <c r="AM5" s="56"/>
      <c r="AN5" s="56"/>
      <c r="AO5" s="56"/>
      <c r="AP5" s="55"/>
      <c r="AQ5" s="55"/>
      <c r="AR5" s="56"/>
      <c r="AS5" s="56"/>
      <c r="AT5" s="56"/>
      <c r="AU5" s="56"/>
      <c r="AV5" s="56"/>
      <c r="AW5" s="55"/>
      <c r="AX5" s="55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4</v>
      </c>
      <c r="I6" s="56"/>
      <c r="J6" s="56"/>
      <c r="K6" s="56"/>
      <c r="L6" s="56"/>
      <c r="M6" s="56"/>
      <c r="N6" s="55"/>
      <c r="O6" s="55"/>
      <c r="P6" s="56"/>
      <c r="Q6" s="56"/>
      <c r="R6" s="56"/>
      <c r="S6" s="56"/>
      <c r="T6" s="56"/>
      <c r="U6" s="55"/>
      <c r="V6" s="55"/>
      <c r="W6" s="56"/>
      <c r="X6" s="56"/>
      <c r="Y6" s="55"/>
      <c r="Z6" s="56"/>
      <c r="AA6" s="54"/>
      <c r="AB6" s="55"/>
      <c r="AC6" s="55"/>
      <c r="AD6" s="54"/>
      <c r="AE6" s="54"/>
      <c r="AF6" s="54"/>
      <c r="AG6" s="56"/>
      <c r="AH6" s="56"/>
      <c r="AI6" s="55"/>
      <c r="AJ6" s="55"/>
      <c r="AK6" s="56"/>
      <c r="AL6" s="56"/>
      <c r="AM6" s="56"/>
      <c r="AN6" s="56"/>
      <c r="AO6" s="56"/>
      <c r="AP6" s="55"/>
      <c r="AQ6" s="55"/>
      <c r="AR6" s="56"/>
      <c r="AS6" s="56"/>
      <c r="AT6" s="56"/>
      <c r="AU6" s="56"/>
      <c r="AV6" s="56"/>
      <c r="AW6" s="55"/>
      <c r="AX6" s="55"/>
    </row>
    <row r="7" customFormat="false" ht="12.75" hidden="false" customHeight="false" outlineLevel="0" collapsed="false">
      <c r="A7" s="4" t="s">
        <v>14</v>
      </c>
      <c r="B7" s="12" t="s">
        <v>10</v>
      </c>
      <c r="C7" s="12"/>
      <c r="D7" s="12"/>
      <c r="E7" s="6" t="s">
        <v>18</v>
      </c>
      <c r="F7" s="6"/>
      <c r="G7" s="6"/>
      <c r="H7" s="4" t="n">
        <v>5</v>
      </c>
      <c r="I7" s="56"/>
      <c r="J7" s="56"/>
      <c r="K7" s="56"/>
      <c r="L7" s="56"/>
      <c r="M7" s="56"/>
      <c r="N7" s="55"/>
      <c r="O7" s="55"/>
      <c r="P7" s="56"/>
      <c r="Q7" s="56"/>
      <c r="R7" s="56"/>
      <c r="S7" s="56"/>
      <c r="T7" s="56"/>
      <c r="U7" s="55"/>
      <c r="V7" s="55"/>
      <c r="W7" s="56"/>
      <c r="X7" s="56"/>
      <c r="Y7" s="55"/>
      <c r="Z7" s="56"/>
      <c r="AA7" s="54"/>
      <c r="AB7" s="55"/>
      <c r="AC7" s="55"/>
      <c r="AD7" s="54"/>
      <c r="AE7" s="54"/>
      <c r="AF7" s="54"/>
      <c r="AG7" s="54"/>
      <c r="AH7" s="56"/>
      <c r="AI7" s="55"/>
      <c r="AJ7" s="55"/>
      <c r="AK7" s="56"/>
      <c r="AL7" s="56"/>
      <c r="AM7" s="56"/>
      <c r="AN7" s="56"/>
      <c r="AO7" s="56"/>
      <c r="AP7" s="55"/>
      <c r="AQ7" s="55"/>
      <c r="AR7" s="56"/>
      <c r="AS7" s="56"/>
      <c r="AT7" s="56"/>
      <c r="AU7" s="56"/>
      <c r="AV7" s="56"/>
      <c r="AW7" s="55"/>
      <c r="AX7" s="55"/>
    </row>
    <row r="8" customFormat="false" ht="12.75" hidden="false" customHeight="false" outlineLevel="0" collapsed="false">
      <c r="A8" s="4" t="s">
        <v>16</v>
      </c>
      <c r="B8" s="12" t="s">
        <v>6</v>
      </c>
      <c r="C8" s="12" t="s">
        <v>23</v>
      </c>
      <c r="D8" s="12"/>
      <c r="E8" s="6" t="s">
        <v>21</v>
      </c>
      <c r="F8" s="6" t="s">
        <v>23</v>
      </c>
      <c r="G8" s="6"/>
      <c r="H8" s="57" t="n">
        <v>3</v>
      </c>
      <c r="I8" s="56"/>
      <c r="J8" s="56"/>
      <c r="K8" s="56"/>
      <c r="L8" s="56"/>
      <c r="M8" s="56"/>
      <c r="N8" s="55"/>
      <c r="O8" s="55"/>
      <c r="P8" s="56"/>
      <c r="Q8" s="56"/>
      <c r="R8" s="56"/>
      <c r="S8" s="56"/>
      <c r="T8" s="56"/>
      <c r="U8" s="55"/>
      <c r="V8" s="55"/>
      <c r="W8" s="56"/>
      <c r="X8" s="56"/>
      <c r="Y8" s="55"/>
      <c r="Z8" s="56"/>
      <c r="AA8" s="56"/>
      <c r="AB8" s="55"/>
      <c r="AC8" s="55"/>
      <c r="AD8" s="56"/>
      <c r="AE8" s="56"/>
      <c r="AF8" s="56"/>
      <c r="AG8" s="54"/>
      <c r="AH8" s="54"/>
      <c r="AI8" s="55"/>
      <c r="AJ8" s="55"/>
      <c r="AK8" s="54"/>
      <c r="AL8" s="56"/>
      <c r="AM8" s="56"/>
      <c r="AN8" s="56"/>
      <c r="AO8" s="56"/>
      <c r="AP8" s="55"/>
      <c r="AQ8" s="55"/>
      <c r="AR8" s="56"/>
      <c r="AS8" s="56"/>
      <c r="AT8" s="56"/>
      <c r="AU8" s="56"/>
      <c r="AV8" s="56"/>
      <c r="AW8" s="55"/>
      <c r="AX8" s="55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6</v>
      </c>
      <c r="I9" s="56"/>
      <c r="J9" s="56"/>
      <c r="K9" s="56"/>
      <c r="L9" s="56"/>
      <c r="M9" s="56"/>
      <c r="N9" s="55"/>
      <c r="O9" s="55"/>
      <c r="P9" s="56"/>
      <c r="Q9" s="56"/>
      <c r="R9" s="56"/>
      <c r="S9" s="56"/>
      <c r="T9" s="56"/>
      <c r="U9" s="55"/>
      <c r="V9" s="55"/>
      <c r="W9" s="56"/>
      <c r="X9" s="56"/>
      <c r="Y9" s="55"/>
      <c r="Z9" s="56"/>
      <c r="AA9" s="56"/>
      <c r="AB9" s="55"/>
      <c r="AC9" s="55"/>
      <c r="AD9" s="56"/>
      <c r="AE9" s="56"/>
      <c r="AF9" s="56"/>
      <c r="AG9" s="56"/>
      <c r="AH9" s="54"/>
      <c r="AI9" s="55"/>
      <c r="AJ9" s="55"/>
      <c r="AK9" s="54"/>
      <c r="AL9" s="54"/>
      <c r="AM9" s="54"/>
      <c r="AN9" s="54"/>
      <c r="AO9" s="54"/>
      <c r="AP9" s="55"/>
      <c r="AQ9" s="55"/>
      <c r="AR9" s="56"/>
      <c r="AS9" s="56"/>
      <c r="AT9" s="56"/>
      <c r="AU9" s="56"/>
      <c r="AV9" s="56"/>
      <c r="AW9" s="55"/>
      <c r="AX9" s="55"/>
    </row>
    <row r="10" customFormat="false" ht="12.75" hidden="false" customHeight="false" outlineLevel="0" collapsed="false">
      <c r="A10" s="4" t="s">
        <v>21</v>
      </c>
      <c r="B10" s="12" t="s">
        <v>18</v>
      </c>
      <c r="C10" s="12"/>
      <c r="D10" s="12"/>
      <c r="E10" s="6"/>
      <c r="F10" s="6"/>
      <c r="G10" s="6"/>
      <c r="H10" s="4" t="n">
        <v>2</v>
      </c>
      <c r="I10" s="58"/>
      <c r="J10" s="58"/>
      <c r="K10" s="58"/>
      <c r="L10" s="58"/>
      <c r="M10" s="58"/>
      <c r="N10" s="59"/>
      <c r="O10" s="59"/>
      <c r="P10" s="58"/>
      <c r="Q10" s="58"/>
      <c r="R10" s="58"/>
      <c r="S10" s="58"/>
      <c r="T10" s="58"/>
      <c r="U10" s="59"/>
      <c r="V10" s="59"/>
      <c r="W10" s="58"/>
      <c r="X10" s="58"/>
      <c r="Y10" s="59"/>
      <c r="Z10" s="58"/>
      <c r="AA10" s="58"/>
      <c r="AB10" s="59"/>
      <c r="AC10" s="59"/>
      <c r="AD10" s="58"/>
      <c r="AE10" s="58"/>
      <c r="AF10" s="58"/>
      <c r="AG10" s="58"/>
      <c r="AH10" s="58"/>
      <c r="AI10" s="59"/>
      <c r="AJ10" s="59"/>
      <c r="AK10" s="58"/>
      <c r="AL10" s="58"/>
      <c r="AM10" s="58"/>
      <c r="AN10" s="58"/>
      <c r="AO10" s="58"/>
      <c r="AP10" s="59"/>
      <c r="AQ10" s="59"/>
      <c r="AR10" s="60"/>
      <c r="AS10" s="60"/>
      <c r="AT10" s="61"/>
      <c r="AU10" s="61"/>
      <c r="AV10" s="61"/>
      <c r="AW10" s="59"/>
      <c r="AX10" s="59"/>
    </row>
    <row r="12" customFormat="false" ht="12.75" hidden="false" customHeight="false" outlineLevel="0" collapsed="false">
      <c r="A12" s="22" t="n">
        <v>0</v>
      </c>
      <c r="B12" s="23"/>
      <c r="C12" s="24" t="n">
        <v>6</v>
      </c>
      <c r="F12" s="22" t="n">
        <v>6</v>
      </c>
      <c r="G12" s="23"/>
      <c r="H12" s="24" t="n">
        <v>13</v>
      </c>
      <c r="K12" s="22" t="n">
        <v>13</v>
      </c>
      <c r="L12" s="23"/>
      <c r="M12" s="24" t="n">
        <v>17</v>
      </c>
      <c r="P12" s="22" t="n">
        <v>17</v>
      </c>
      <c r="Q12" s="23"/>
      <c r="R12" s="24" t="n">
        <v>20</v>
      </c>
      <c r="U12" s="22" t="n">
        <v>24</v>
      </c>
      <c r="V12" s="23"/>
      <c r="W12" s="24" t="n">
        <v>26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5" t="s">
        <v>6</v>
      </c>
      <c r="L13" s="25"/>
      <c r="M13" s="25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6</v>
      </c>
      <c r="B14" s="29" t="n">
        <v>0</v>
      </c>
      <c r="C14" s="43"/>
      <c r="D14" s="31"/>
      <c r="F14" s="28" t="n">
        <f aca="false">VLOOKUP(F13,$A$2:$H$10,8)</f>
        <v>7</v>
      </c>
      <c r="G14" s="29" t="n">
        <v>4</v>
      </c>
      <c r="H14" s="43"/>
      <c r="K14" s="28" t="n">
        <f aca="false">VLOOKUP(K13,$A$2:$H$10,8)</f>
        <v>4</v>
      </c>
      <c r="L14" s="29" t="n">
        <v>4</v>
      </c>
      <c r="M14" s="43"/>
      <c r="P14" s="28" t="n">
        <f aca="false">VLOOKUP(P13,$A$2:$H$10,8)</f>
        <v>3</v>
      </c>
      <c r="Q14" s="29" t="n">
        <v>4</v>
      </c>
      <c r="R14" s="43"/>
      <c r="S14" s="62"/>
      <c r="T14" s="32"/>
      <c r="U14" s="28" t="n">
        <f aca="false">VLOOKUP(U13,$A$2:$H$10,8)</f>
        <v>2</v>
      </c>
      <c r="V14" s="29" t="n">
        <v>0</v>
      </c>
      <c r="W14" s="43"/>
    </row>
    <row r="15" customFormat="false" ht="12.75" hidden="false" customHeight="false" outlineLevel="0" collapsed="false">
      <c r="A15" s="33" t="n">
        <v>0</v>
      </c>
      <c r="B15" s="23"/>
      <c r="C15" s="34" t="n">
        <v>6</v>
      </c>
      <c r="D15" s="35"/>
      <c r="F15" s="33" t="n">
        <v>10</v>
      </c>
      <c r="G15" s="23"/>
      <c r="H15" s="34" t="n">
        <v>17</v>
      </c>
      <c r="K15" s="33" t="n">
        <v>17</v>
      </c>
      <c r="L15" s="23"/>
      <c r="M15" s="34" t="n">
        <v>21</v>
      </c>
      <c r="P15" s="33" t="n">
        <v>21</v>
      </c>
      <c r="Q15" s="23"/>
      <c r="R15" s="34" t="n">
        <v>24</v>
      </c>
      <c r="S15" s="36"/>
      <c r="U15" s="33" t="n">
        <v>24</v>
      </c>
      <c r="V15" s="23"/>
      <c r="W15" s="34" t="n">
        <v>26</v>
      </c>
    </row>
    <row r="16" customFormat="false" ht="12.75" hidden="false" customHeight="false" outlineLevel="0" collapsed="false">
      <c r="D16" s="36"/>
      <c r="S16" s="36"/>
    </row>
    <row r="17" customFormat="false" ht="12.75" hidden="false" customHeight="false" outlineLevel="0" collapsed="false">
      <c r="D17" s="36"/>
      <c r="S17" s="36"/>
    </row>
    <row r="18" customFormat="false" ht="12.75" hidden="false" customHeight="false" outlineLevel="0" collapsed="false">
      <c r="D18" s="36"/>
      <c r="F18" s="22" t="n">
        <v>6</v>
      </c>
      <c r="G18" s="23"/>
      <c r="H18" s="24" t="n">
        <v>13</v>
      </c>
      <c r="K18" s="22" t="n">
        <v>13</v>
      </c>
      <c r="L18" s="23"/>
      <c r="M18" s="24" t="n">
        <v>17</v>
      </c>
      <c r="P18" s="22" t="n">
        <v>18</v>
      </c>
      <c r="Q18" s="23"/>
      <c r="R18" s="24" t="n">
        <v>24</v>
      </c>
      <c r="S18" s="36"/>
    </row>
    <row r="19" customFormat="false" ht="12.75" hidden="false" customHeight="false" outlineLevel="0" collapsed="false"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F20" s="28" t="n">
        <f aca="false">VLOOKUP(F19,$A$2:$H$10,8)</f>
        <v>7</v>
      </c>
      <c r="G20" s="29" t="n">
        <v>0</v>
      </c>
      <c r="H20" s="43"/>
      <c r="I20" s="31"/>
      <c r="K20" s="28" t="n">
        <f aca="false">VLOOKUP(K19,$A$2:$H$10,8)</f>
        <v>4</v>
      </c>
      <c r="L20" s="29" t="n">
        <v>1</v>
      </c>
      <c r="M20" s="43"/>
      <c r="O20" s="32"/>
      <c r="P20" s="28" t="n">
        <f aca="false">VLOOKUP(P19,$A$2:$H$10,8)</f>
        <v>6</v>
      </c>
      <c r="Q20" s="29" t="n">
        <v>0</v>
      </c>
      <c r="R20" s="43"/>
    </row>
    <row r="21" customFormat="false" ht="12.75" hidden="false" customHeight="false" outlineLevel="0" collapsed="false">
      <c r="F21" s="33" t="n">
        <v>6</v>
      </c>
      <c r="G21" s="23"/>
      <c r="H21" s="34" t="n">
        <v>13</v>
      </c>
      <c r="I21" s="35"/>
      <c r="K21" s="33" t="n">
        <v>14</v>
      </c>
      <c r="L21" s="23"/>
      <c r="M21" s="34" t="n">
        <v>18</v>
      </c>
      <c r="N21" s="36"/>
      <c r="P21" s="33" t="n">
        <v>18</v>
      </c>
      <c r="Q21" s="23"/>
      <c r="R21" s="34" t="n">
        <v>24</v>
      </c>
    </row>
    <row r="22" customFormat="false" ht="12.75" hidden="false" customHeight="false" outlineLevel="0" collapsed="false">
      <c r="I22" s="36"/>
      <c r="N22" s="36"/>
    </row>
    <row r="23" customFormat="false" ht="12.75" hidden="false" customHeight="false" outlineLevel="0" collapsed="false">
      <c r="I23" s="36"/>
      <c r="N23" s="36"/>
    </row>
    <row r="24" customFormat="false" ht="12.75" hidden="false" customHeight="false" outlineLevel="0" collapsed="false">
      <c r="I24" s="36"/>
      <c r="K24" s="22" t="n">
        <v>13</v>
      </c>
      <c r="L24" s="23"/>
      <c r="M24" s="24" t="n">
        <v>18</v>
      </c>
      <c r="N24" s="36"/>
    </row>
    <row r="25" customFormat="false" ht="12.75" hidden="false" customHeight="false" outlineLevel="0" collapsed="false">
      <c r="I25" s="36"/>
      <c r="J25" s="37"/>
      <c r="K25" s="25" t="s">
        <v>14</v>
      </c>
      <c r="L25" s="25"/>
      <c r="M25" s="25"/>
      <c r="N25" s="38"/>
    </row>
    <row r="26" customFormat="false" ht="12.75" hidden="false" customHeight="false" outlineLevel="0" collapsed="false">
      <c r="K26" s="28" t="n">
        <f aca="false">VLOOKUP(K25,$A$2:$H$10,8)</f>
        <v>5</v>
      </c>
      <c r="L26" s="42" t="n">
        <v>0</v>
      </c>
      <c r="M26" s="43"/>
    </row>
    <row r="27" customFormat="false" ht="12.75" hidden="false" customHeight="false" outlineLevel="0" collapsed="false">
      <c r="K27" s="33" t="n">
        <v>13</v>
      </c>
      <c r="L27" s="23"/>
      <c r="M27" s="34" t="n"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3">
      <formula>0</formula>
    </cfRule>
  </conditionalFormatting>
  <conditionalFormatting sqref="Q20">
    <cfRule type="cellIs" priority="3" operator="equal" aboveAverage="0" equalAverage="0" bottom="0" percent="0" rank="0" text="" dxfId="14">
      <formula>0</formula>
    </cfRule>
  </conditionalFormatting>
  <conditionalFormatting sqref="L20">
    <cfRule type="cellIs" priority="4" operator="equal" aboveAverage="0" equalAverage="0" bottom="0" percent="0" rank="0" text="" dxfId="15">
      <formula>0</formula>
    </cfRule>
  </conditionalFormatting>
  <conditionalFormatting sqref="G20">
    <cfRule type="cellIs" priority="5" operator="equal" aboveAverage="0" equalAverage="0" bottom="0" percent="0" rank="0" text="" dxfId="16">
      <formula>0</formula>
    </cfRule>
  </conditionalFormatting>
  <conditionalFormatting sqref="B14">
    <cfRule type="cellIs" priority="6" operator="equal" aboveAverage="0" equalAverage="0" bottom="0" percent="0" rank="0" text="" dxfId="17">
      <formula>0</formula>
    </cfRule>
  </conditionalFormatting>
  <conditionalFormatting sqref="G14">
    <cfRule type="cellIs" priority="7" operator="equal" aboveAverage="0" equalAverage="0" bottom="0" percent="0" rank="0" text="" dxfId="18">
      <formula>0</formula>
    </cfRule>
  </conditionalFormatting>
  <conditionalFormatting sqref="L14">
    <cfRule type="cellIs" priority="8" operator="equal" aboveAverage="0" equalAverage="0" bottom="0" percent="0" rank="0" text="" dxfId="19">
      <formula>0</formula>
    </cfRule>
  </conditionalFormatting>
  <conditionalFormatting sqref="Q14">
    <cfRule type="cellIs" priority="9" operator="equal" aboveAverage="0" equalAverage="0" bottom="0" percent="0" rank="0" text="" dxfId="20">
      <formula>0</formula>
    </cfRule>
  </conditionalFormatting>
  <conditionalFormatting sqref="V14">
    <cfRule type="cellIs" priority="10" operator="equal" aboveAverage="0" equalAverage="0" bottom="0" percent="0" rank="0" text="" dxfId="21">
      <formula>0</formula>
    </cfRule>
  </conditionalFormatting>
  <conditionalFormatting sqref="H8">
    <cfRule type="cellIs" priority="11" operator="equal" aboveAverage="0" equalAverage="0" bottom="0" percent="0" rank="0" text="" dxfId="22">
      <formula>0</formula>
    </cfRule>
  </conditionalFormatting>
  <conditionalFormatting sqref="I1:AX1">
    <cfRule type="expression" priority="12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U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BB1" activePane="topRight" state="frozen"/>
      <selection pane="topLeft" activeCell="A1" activeCellId="0" sqref="A1"/>
      <selection pane="topRight" activeCell="CH10" activeCellId="0" sqref="CH10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64" min="44" style="1" width="3.83"/>
    <col collapsed="false" customWidth="true" hidden="false" outlineLevel="0" max="99" min="65" style="0" width="3.83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  <c r="CU1" s="53" t="n">
        <v>45487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15</v>
      </c>
      <c r="I2" s="54"/>
      <c r="J2" s="54"/>
      <c r="K2" s="54"/>
      <c r="L2" s="54"/>
      <c r="M2" s="54"/>
      <c r="N2" s="55"/>
      <c r="O2" s="55"/>
      <c r="P2" s="54"/>
      <c r="Q2" s="54"/>
      <c r="R2" s="54"/>
      <c r="S2" s="54"/>
      <c r="T2" s="54"/>
      <c r="U2" s="55"/>
      <c r="V2" s="55"/>
      <c r="W2" s="54"/>
      <c r="X2" s="54"/>
      <c r="Y2" s="55"/>
      <c r="Z2" s="54"/>
      <c r="AA2" s="54"/>
      <c r="AB2" s="55"/>
      <c r="AC2" s="55"/>
      <c r="AD2" s="54"/>
      <c r="AE2" s="56"/>
      <c r="AF2" s="56"/>
      <c r="AG2" s="56"/>
      <c r="AH2" s="56"/>
      <c r="AI2" s="55"/>
      <c r="AJ2" s="55"/>
      <c r="AK2" s="56"/>
      <c r="AL2" s="56"/>
      <c r="AM2" s="56"/>
      <c r="AN2" s="56"/>
      <c r="AO2" s="56"/>
      <c r="AP2" s="55"/>
      <c r="AQ2" s="55"/>
      <c r="AR2" s="56"/>
      <c r="AS2" s="56"/>
      <c r="AT2" s="56"/>
      <c r="AU2" s="56"/>
      <c r="AV2" s="56"/>
      <c r="AW2" s="55"/>
      <c r="AX2" s="55"/>
      <c r="AY2" s="56"/>
      <c r="AZ2" s="56"/>
      <c r="BA2" s="56"/>
      <c r="BB2" s="56"/>
      <c r="BC2" s="56"/>
      <c r="BD2" s="55"/>
      <c r="BE2" s="55"/>
      <c r="BF2" s="56"/>
      <c r="BG2" s="63"/>
      <c r="BH2" s="56"/>
      <c r="BI2" s="56"/>
      <c r="BJ2" s="56"/>
      <c r="BK2" s="55"/>
      <c r="BL2" s="55"/>
      <c r="BM2" s="56"/>
      <c r="BN2" s="56"/>
      <c r="BO2" s="56"/>
      <c r="BP2" s="56"/>
      <c r="BQ2" s="56"/>
      <c r="BR2" s="55"/>
      <c r="BS2" s="55"/>
      <c r="BT2" s="56"/>
      <c r="BU2" s="56"/>
      <c r="BV2" s="56"/>
      <c r="BW2" s="56"/>
      <c r="BX2" s="56"/>
      <c r="BY2" s="55"/>
      <c r="BZ2" s="55"/>
      <c r="CA2" s="56"/>
      <c r="CB2" s="56"/>
      <c r="CC2" s="56"/>
      <c r="CD2" s="56"/>
      <c r="CE2" s="56"/>
      <c r="CF2" s="55"/>
      <c r="CG2" s="55"/>
      <c r="CH2" s="56"/>
      <c r="CI2" s="56"/>
      <c r="CJ2" s="56"/>
      <c r="CK2" s="56"/>
      <c r="CL2" s="56"/>
      <c r="CM2" s="55"/>
      <c r="CN2" s="55"/>
      <c r="CO2" s="56"/>
      <c r="CP2" s="56"/>
      <c r="CQ2" s="56"/>
      <c r="CR2" s="56"/>
      <c r="CS2" s="56"/>
      <c r="CT2" s="55"/>
      <c r="CU2" s="55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16</v>
      </c>
      <c r="F3" s="6"/>
      <c r="G3" s="6"/>
      <c r="H3" s="4" t="n">
        <v>6</v>
      </c>
      <c r="I3" s="56"/>
      <c r="J3" s="56"/>
      <c r="K3" s="56"/>
      <c r="L3" s="56"/>
      <c r="M3" s="56"/>
      <c r="N3" s="55"/>
      <c r="O3" s="55"/>
      <c r="P3" s="56"/>
      <c r="Q3" s="64"/>
      <c r="R3" s="64"/>
      <c r="S3" s="64"/>
      <c r="T3" s="64"/>
      <c r="U3" s="55"/>
      <c r="V3" s="55"/>
      <c r="W3" s="64"/>
      <c r="X3" s="64"/>
      <c r="Y3" s="55"/>
      <c r="Z3" s="64"/>
      <c r="AA3" s="64"/>
      <c r="AB3" s="55"/>
      <c r="AC3" s="55"/>
      <c r="AD3" s="56"/>
      <c r="AE3" s="54"/>
      <c r="AF3" s="54"/>
      <c r="AG3" s="54"/>
      <c r="AH3" s="54"/>
      <c r="AI3" s="55"/>
      <c r="AJ3" s="55"/>
      <c r="AK3" s="54"/>
      <c r="AL3" s="54"/>
      <c r="AM3" s="56"/>
      <c r="AN3" s="56"/>
      <c r="AO3" s="56"/>
      <c r="AP3" s="55"/>
      <c r="AQ3" s="55"/>
      <c r="AR3" s="56"/>
      <c r="AS3" s="56"/>
      <c r="AT3" s="56"/>
      <c r="AU3" s="56"/>
      <c r="AV3" s="56"/>
      <c r="AW3" s="55"/>
      <c r="AX3" s="55"/>
      <c r="AY3" s="56"/>
      <c r="AZ3" s="56"/>
      <c r="BA3" s="56"/>
      <c r="BB3" s="56"/>
      <c r="BC3" s="56"/>
      <c r="BD3" s="55"/>
      <c r="BE3" s="55"/>
      <c r="BF3" s="56"/>
      <c r="BG3" s="63"/>
      <c r="BH3" s="56"/>
      <c r="BI3" s="56"/>
      <c r="BJ3" s="56"/>
      <c r="BK3" s="55"/>
      <c r="BL3" s="55"/>
      <c r="BM3" s="56"/>
      <c r="BN3" s="56"/>
      <c r="BO3" s="56"/>
      <c r="BP3" s="56"/>
      <c r="BQ3" s="56"/>
      <c r="BR3" s="55"/>
      <c r="BS3" s="55"/>
      <c r="BT3" s="56"/>
      <c r="BU3" s="56"/>
      <c r="BV3" s="56"/>
      <c r="BW3" s="56"/>
      <c r="BX3" s="56"/>
      <c r="BY3" s="55"/>
      <c r="BZ3" s="55"/>
      <c r="CA3" s="56"/>
      <c r="CB3" s="56"/>
      <c r="CC3" s="56"/>
      <c r="CD3" s="56"/>
      <c r="CE3" s="56"/>
      <c r="CF3" s="55"/>
      <c r="CG3" s="55"/>
      <c r="CH3" s="56"/>
      <c r="CI3" s="56"/>
      <c r="CJ3" s="56"/>
      <c r="CK3" s="56"/>
      <c r="CL3" s="56"/>
      <c r="CM3" s="55"/>
      <c r="CN3" s="55"/>
      <c r="CO3" s="56"/>
      <c r="CP3" s="56"/>
      <c r="CQ3" s="56"/>
      <c r="CR3" s="56"/>
      <c r="CS3" s="56"/>
      <c r="CT3" s="55"/>
      <c r="CU3" s="55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14</v>
      </c>
      <c r="I4" s="56"/>
      <c r="J4" s="56"/>
      <c r="K4" s="56"/>
      <c r="L4" s="56"/>
      <c r="M4" s="56"/>
      <c r="N4" s="55"/>
      <c r="O4" s="55"/>
      <c r="P4" s="56"/>
      <c r="Q4" s="64"/>
      <c r="R4" s="64"/>
      <c r="S4" s="64"/>
      <c r="T4" s="64"/>
      <c r="U4" s="55"/>
      <c r="V4" s="55"/>
      <c r="W4" s="64"/>
      <c r="X4" s="64"/>
      <c r="Y4" s="55"/>
      <c r="Z4" s="64"/>
      <c r="AA4" s="64"/>
      <c r="AB4" s="55"/>
      <c r="AC4" s="55"/>
      <c r="AD4" s="64"/>
      <c r="AE4" s="54"/>
      <c r="AF4" s="54"/>
      <c r="AG4" s="54"/>
      <c r="AH4" s="54"/>
      <c r="AI4" s="55"/>
      <c r="AJ4" s="55"/>
      <c r="AK4" s="54"/>
      <c r="AL4" s="54"/>
      <c r="AM4" s="54"/>
      <c r="AN4" s="54"/>
      <c r="AO4" s="54"/>
      <c r="AP4" s="55"/>
      <c r="AQ4" s="55"/>
      <c r="AR4" s="54"/>
      <c r="AS4" s="54"/>
      <c r="AT4" s="54"/>
      <c r="AU4" s="54"/>
      <c r="AV4" s="54"/>
      <c r="AW4" s="55"/>
      <c r="AX4" s="55"/>
      <c r="AY4" s="56"/>
      <c r="AZ4" s="56"/>
      <c r="BA4" s="56"/>
      <c r="BB4" s="56"/>
      <c r="BC4" s="56"/>
      <c r="BD4" s="55"/>
      <c r="BE4" s="55"/>
      <c r="BF4" s="56"/>
      <c r="BG4" s="63"/>
      <c r="BH4" s="56"/>
      <c r="BI4" s="56"/>
      <c r="BJ4" s="56"/>
      <c r="BK4" s="55"/>
      <c r="BL4" s="55"/>
      <c r="BM4" s="56"/>
      <c r="BN4" s="56"/>
      <c r="BO4" s="56"/>
      <c r="BP4" s="56"/>
      <c r="BQ4" s="56"/>
      <c r="BR4" s="55"/>
      <c r="BS4" s="55"/>
      <c r="BT4" s="56"/>
      <c r="BU4" s="56"/>
      <c r="BV4" s="56"/>
      <c r="BW4" s="56"/>
      <c r="BX4" s="56"/>
      <c r="BY4" s="55"/>
      <c r="BZ4" s="55"/>
      <c r="CA4" s="56"/>
      <c r="CB4" s="56"/>
      <c r="CC4" s="56"/>
      <c r="CD4" s="56"/>
      <c r="CE4" s="56"/>
      <c r="CF4" s="55"/>
      <c r="CG4" s="55"/>
      <c r="CH4" s="56"/>
      <c r="CI4" s="56"/>
      <c r="CJ4" s="56"/>
      <c r="CK4" s="56"/>
      <c r="CL4" s="56"/>
      <c r="CM4" s="55"/>
      <c r="CN4" s="55"/>
      <c r="CO4" s="56"/>
      <c r="CP4" s="56"/>
      <c r="CQ4" s="56"/>
      <c r="CR4" s="56"/>
      <c r="CS4" s="56"/>
      <c r="CT4" s="55"/>
      <c r="CU4" s="55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6</v>
      </c>
      <c r="I5" s="56"/>
      <c r="J5" s="56"/>
      <c r="K5" s="56"/>
      <c r="L5" s="56"/>
      <c r="M5" s="56"/>
      <c r="N5" s="55"/>
      <c r="O5" s="55"/>
      <c r="P5" s="56"/>
      <c r="Q5" s="56"/>
      <c r="R5" s="56"/>
      <c r="S5" s="56"/>
      <c r="T5" s="56"/>
      <c r="U5" s="55"/>
      <c r="V5" s="55"/>
      <c r="W5" s="56"/>
      <c r="X5" s="56"/>
      <c r="Y5" s="55"/>
      <c r="Z5" s="64"/>
      <c r="AA5" s="64"/>
      <c r="AB5" s="55"/>
      <c r="AC5" s="55"/>
      <c r="AD5" s="64"/>
      <c r="AE5" s="54"/>
      <c r="AF5" s="54"/>
      <c r="AG5" s="54"/>
      <c r="AH5" s="54"/>
      <c r="AI5" s="55"/>
      <c r="AJ5" s="55"/>
      <c r="AK5" s="54"/>
      <c r="AL5" s="54"/>
      <c r="AM5" s="56"/>
      <c r="AN5" s="56"/>
      <c r="AO5" s="56"/>
      <c r="AP5" s="55"/>
      <c r="AQ5" s="55"/>
      <c r="AR5" s="56"/>
      <c r="AS5" s="56"/>
      <c r="AT5" s="56"/>
      <c r="AU5" s="56"/>
      <c r="AV5" s="56"/>
      <c r="AW5" s="55"/>
      <c r="AX5" s="55"/>
      <c r="AY5" s="56"/>
      <c r="AZ5" s="56"/>
      <c r="BA5" s="56"/>
      <c r="BB5" s="56"/>
      <c r="BC5" s="56"/>
      <c r="BD5" s="55"/>
      <c r="BE5" s="55"/>
      <c r="BF5" s="56"/>
      <c r="BG5" s="63"/>
      <c r="BH5" s="56"/>
      <c r="BI5" s="56"/>
      <c r="BJ5" s="56"/>
      <c r="BK5" s="55"/>
      <c r="BL5" s="55"/>
      <c r="BM5" s="56"/>
      <c r="BN5" s="56"/>
      <c r="BO5" s="56"/>
      <c r="BP5" s="56"/>
      <c r="BQ5" s="56"/>
      <c r="BR5" s="55"/>
      <c r="BS5" s="55"/>
      <c r="BT5" s="56"/>
      <c r="BU5" s="56"/>
      <c r="BV5" s="56"/>
      <c r="BW5" s="56"/>
      <c r="BX5" s="56"/>
      <c r="BY5" s="55"/>
      <c r="BZ5" s="55"/>
      <c r="CA5" s="56"/>
      <c r="CB5" s="56"/>
      <c r="CC5" s="56"/>
      <c r="CD5" s="56"/>
      <c r="CE5" s="56"/>
      <c r="CF5" s="55"/>
      <c r="CG5" s="55"/>
      <c r="CH5" s="56"/>
      <c r="CI5" s="56"/>
      <c r="CJ5" s="56"/>
      <c r="CK5" s="56"/>
      <c r="CL5" s="56"/>
      <c r="CM5" s="55"/>
      <c r="CN5" s="55"/>
      <c r="CO5" s="56"/>
      <c r="CP5" s="56"/>
      <c r="CQ5" s="56"/>
      <c r="CR5" s="56"/>
      <c r="CS5" s="56"/>
      <c r="CT5" s="55"/>
      <c r="CU5" s="55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I6" s="56"/>
      <c r="J6" s="56"/>
      <c r="K6" s="56"/>
      <c r="L6" s="56"/>
      <c r="M6" s="56"/>
      <c r="N6" s="55"/>
      <c r="O6" s="55"/>
      <c r="P6" s="56"/>
      <c r="Q6" s="56"/>
      <c r="R6" s="56"/>
      <c r="S6" s="56"/>
      <c r="T6" s="56"/>
      <c r="U6" s="55"/>
      <c r="V6" s="55"/>
      <c r="W6" s="56"/>
      <c r="X6" s="56"/>
      <c r="Y6" s="55"/>
      <c r="Z6" s="64"/>
      <c r="AA6" s="64"/>
      <c r="AB6" s="55"/>
      <c r="AC6" s="55"/>
      <c r="AD6" s="64"/>
      <c r="AE6" s="64"/>
      <c r="AF6" s="64"/>
      <c r="AG6" s="64"/>
      <c r="AH6" s="64"/>
      <c r="AI6" s="55"/>
      <c r="AJ6" s="55"/>
      <c r="AK6" s="56"/>
      <c r="AL6" s="56"/>
      <c r="AM6" s="56"/>
      <c r="AN6" s="56"/>
      <c r="AO6" s="56"/>
      <c r="AP6" s="55"/>
      <c r="AQ6" s="55"/>
      <c r="AR6" s="56"/>
      <c r="AS6" s="56"/>
      <c r="AT6" s="56"/>
      <c r="AU6" s="56"/>
      <c r="AV6" s="56"/>
      <c r="AW6" s="55"/>
      <c r="AX6" s="55"/>
      <c r="AY6" s="54"/>
      <c r="AZ6" s="54"/>
      <c r="BA6" s="54"/>
      <c r="BB6" s="54"/>
      <c r="BC6" s="54"/>
      <c r="BD6" s="55"/>
      <c r="BE6" s="55"/>
      <c r="BF6" s="54"/>
      <c r="BG6" s="63"/>
      <c r="BH6" s="54"/>
      <c r="BI6" s="54"/>
      <c r="BJ6" s="54"/>
      <c r="BK6" s="55"/>
      <c r="BL6" s="55"/>
      <c r="BM6" s="54"/>
      <c r="BN6" s="54"/>
      <c r="BO6" s="54"/>
      <c r="BP6" s="54"/>
      <c r="BQ6" s="54"/>
      <c r="BR6" s="55"/>
      <c r="BS6" s="55"/>
      <c r="BT6" s="54"/>
      <c r="BU6" s="56"/>
      <c r="BV6" s="56"/>
      <c r="BW6" s="56"/>
      <c r="BX6" s="56"/>
      <c r="BY6" s="55"/>
      <c r="BZ6" s="55"/>
      <c r="CA6" s="56"/>
      <c r="CB6" s="56"/>
      <c r="CC6" s="56"/>
      <c r="CD6" s="56"/>
      <c r="CE6" s="56"/>
      <c r="CF6" s="55"/>
      <c r="CG6" s="55"/>
      <c r="CH6" s="56"/>
      <c r="CI6" s="56"/>
      <c r="CJ6" s="56"/>
      <c r="CK6" s="56"/>
      <c r="CL6" s="56"/>
      <c r="CM6" s="55"/>
      <c r="CN6" s="55"/>
      <c r="CO6" s="56"/>
      <c r="CP6" s="56"/>
      <c r="CQ6" s="56"/>
      <c r="CR6" s="56"/>
      <c r="CS6" s="56"/>
      <c r="CT6" s="55"/>
      <c r="CU6" s="55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14</v>
      </c>
      <c r="I7" s="56"/>
      <c r="J7" s="56"/>
      <c r="K7" s="56"/>
      <c r="L7" s="56"/>
      <c r="M7" s="56"/>
      <c r="N7" s="55"/>
      <c r="O7" s="55"/>
      <c r="P7" s="56"/>
      <c r="Q7" s="56"/>
      <c r="R7" s="56"/>
      <c r="S7" s="56"/>
      <c r="T7" s="56"/>
      <c r="U7" s="55"/>
      <c r="V7" s="55"/>
      <c r="W7" s="56"/>
      <c r="X7" s="56"/>
      <c r="Y7" s="55"/>
      <c r="Z7" s="64"/>
      <c r="AA7" s="64"/>
      <c r="AB7" s="55"/>
      <c r="AC7" s="55"/>
      <c r="AD7" s="64"/>
      <c r="AE7" s="64"/>
      <c r="AF7" s="64"/>
      <c r="AG7" s="64"/>
      <c r="AH7" s="64"/>
      <c r="AI7" s="55"/>
      <c r="AJ7" s="55"/>
      <c r="AK7" s="64"/>
      <c r="AL7" s="64"/>
      <c r="AM7" s="54"/>
      <c r="AN7" s="54"/>
      <c r="AO7" s="54"/>
      <c r="AP7" s="55"/>
      <c r="AQ7" s="55"/>
      <c r="AR7" s="54"/>
      <c r="AS7" s="54"/>
      <c r="AT7" s="54"/>
      <c r="AU7" s="54"/>
      <c r="AV7" s="54"/>
      <c r="AW7" s="55"/>
      <c r="AX7" s="55"/>
      <c r="AY7" s="54"/>
      <c r="AZ7" s="54"/>
      <c r="BA7" s="54"/>
      <c r="BB7" s="54"/>
      <c r="BC7" s="54"/>
      <c r="BD7" s="55"/>
      <c r="BE7" s="55"/>
      <c r="BF7" s="54"/>
      <c r="BG7" s="63"/>
      <c r="BH7" s="56"/>
      <c r="BI7" s="56"/>
      <c r="BJ7" s="56"/>
      <c r="BK7" s="55"/>
      <c r="BL7" s="55"/>
      <c r="BM7" s="56"/>
      <c r="BN7" s="56"/>
      <c r="BO7" s="56"/>
      <c r="BP7" s="56"/>
      <c r="BQ7" s="56"/>
      <c r="BR7" s="55"/>
      <c r="BS7" s="55"/>
      <c r="BT7" s="56"/>
      <c r="BU7" s="56"/>
      <c r="BV7" s="56"/>
      <c r="BW7" s="56"/>
      <c r="BX7" s="56"/>
      <c r="BY7" s="55"/>
      <c r="BZ7" s="55"/>
      <c r="CA7" s="56"/>
      <c r="CB7" s="56"/>
      <c r="CC7" s="56"/>
      <c r="CD7" s="56"/>
      <c r="CE7" s="56"/>
      <c r="CF7" s="55"/>
      <c r="CG7" s="55"/>
      <c r="CH7" s="56"/>
      <c r="CI7" s="56"/>
      <c r="CJ7" s="56"/>
      <c r="CK7" s="56"/>
      <c r="CL7" s="56"/>
      <c r="CM7" s="55"/>
      <c r="CN7" s="55"/>
      <c r="CO7" s="56"/>
      <c r="CP7" s="56"/>
      <c r="CQ7" s="56"/>
      <c r="CR7" s="56"/>
      <c r="CS7" s="56"/>
      <c r="CT7" s="55"/>
      <c r="CU7" s="55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7</v>
      </c>
      <c r="I8" s="56"/>
      <c r="J8" s="56"/>
      <c r="K8" s="56"/>
      <c r="L8" s="56"/>
      <c r="M8" s="56"/>
      <c r="N8" s="55"/>
      <c r="O8" s="55"/>
      <c r="P8" s="56"/>
      <c r="Q8" s="56"/>
      <c r="R8" s="56"/>
      <c r="S8" s="56"/>
      <c r="T8" s="56"/>
      <c r="U8" s="55"/>
      <c r="V8" s="55"/>
      <c r="W8" s="56"/>
      <c r="X8" s="56"/>
      <c r="Y8" s="55"/>
      <c r="Z8" s="56"/>
      <c r="AA8" s="56"/>
      <c r="AB8" s="55"/>
      <c r="AC8" s="55"/>
      <c r="AD8" s="64"/>
      <c r="AE8" s="64"/>
      <c r="AF8" s="64"/>
      <c r="AG8" s="64"/>
      <c r="AH8" s="64"/>
      <c r="AI8" s="55"/>
      <c r="AJ8" s="55"/>
      <c r="AK8" s="64"/>
      <c r="AL8" s="64"/>
      <c r="AM8" s="54"/>
      <c r="AN8" s="54"/>
      <c r="AO8" s="54"/>
      <c r="AP8" s="55"/>
      <c r="AQ8" s="55"/>
      <c r="AR8" s="54"/>
      <c r="AS8" s="54"/>
      <c r="AT8" s="54"/>
      <c r="AU8" s="54"/>
      <c r="AV8" s="56"/>
      <c r="AW8" s="55"/>
      <c r="AX8" s="55"/>
      <c r="AY8" s="56"/>
      <c r="AZ8" s="56"/>
      <c r="BA8" s="56"/>
      <c r="BB8" s="56"/>
      <c r="BC8" s="56"/>
      <c r="BD8" s="55"/>
      <c r="BE8" s="55"/>
      <c r="BF8" s="56"/>
      <c r="BG8" s="63"/>
      <c r="BH8" s="56"/>
      <c r="BI8" s="56"/>
      <c r="BJ8" s="56"/>
      <c r="BK8" s="55"/>
      <c r="BL8" s="55"/>
      <c r="BM8" s="56"/>
      <c r="BN8" s="56"/>
      <c r="BO8" s="56"/>
      <c r="BP8" s="56"/>
      <c r="BQ8" s="56"/>
      <c r="BR8" s="55"/>
      <c r="BS8" s="55"/>
      <c r="BT8" s="56"/>
      <c r="BU8" s="56"/>
      <c r="BV8" s="56"/>
      <c r="BW8" s="56"/>
      <c r="BX8" s="56"/>
      <c r="BY8" s="55"/>
      <c r="BZ8" s="55"/>
      <c r="CA8" s="56"/>
      <c r="CB8" s="56"/>
      <c r="CC8" s="56"/>
      <c r="CD8" s="56"/>
      <c r="CE8" s="56"/>
      <c r="CF8" s="55"/>
      <c r="CG8" s="55"/>
      <c r="CH8" s="56"/>
      <c r="CI8" s="56"/>
      <c r="CJ8" s="56"/>
      <c r="CK8" s="56"/>
      <c r="CL8" s="56"/>
      <c r="CM8" s="55"/>
      <c r="CN8" s="55"/>
      <c r="CO8" s="56"/>
      <c r="CP8" s="56"/>
      <c r="CQ8" s="56"/>
      <c r="CR8" s="56"/>
      <c r="CS8" s="56"/>
      <c r="CT8" s="55"/>
      <c r="CU8" s="55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21</v>
      </c>
      <c r="F9" s="6"/>
      <c r="G9" s="6"/>
      <c r="H9" s="4" t="n">
        <v>15</v>
      </c>
      <c r="I9" s="56"/>
      <c r="J9" s="56"/>
      <c r="K9" s="56"/>
      <c r="L9" s="56"/>
      <c r="M9" s="56"/>
      <c r="N9" s="55"/>
      <c r="O9" s="55"/>
      <c r="P9" s="56"/>
      <c r="Q9" s="56"/>
      <c r="R9" s="56"/>
      <c r="S9" s="56"/>
      <c r="T9" s="56"/>
      <c r="U9" s="55"/>
      <c r="V9" s="55"/>
      <c r="W9" s="56"/>
      <c r="X9" s="56"/>
      <c r="Y9" s="55"/>
      <c r="Z9" s="56"/>
      <c r="AA9" s="56"/>
      <c r="AB9" s="55"/>
      <c r="AC9" s="55"/>
      <c r="AD9" s="64"/>
      <c r="AE9" s="64"/>
      <c r="AF9" s="64"/>
      <c r="AG9" s="64"/>
      <c r="AH9" s="64"/>
      <c r="AI9" s="55"/>
      <c r="AJ9" s="55"/>
      <c r="AK9" s="64"/>
      <c r="AL9" s="64"/>
      <c r="AM9" s="64"/>
      <c r="AN9" s="64"/>
      <c r="AO9" s="64"/>
      <c r="AP9" s="55"/>
      <c r="AQ9" s="55"/>
      <c r="AR9" s="64"/>
      <c r="AS9" s="64"/>
      <c r="AT9" s="56"/>
      <c r="AU9" s="56"/>
      <c r="AV9" s="56"/>
      <c r="AW9" s="55"/>
      <c r="AX9" s="55"/>
      <c r="AY9" s="64"/>
      <c r="AZ9" s="64"/>
      <c r="BA9" s="56"/>
      <c r="BB9" s="56"/>
      <c r="BC9" s="56"/>
      <c r="BD9" s="55"/>
      <c r="BE9" s="55"/>
      <c r="BF9" s="64"/>
      <c r="BG9" s="63"/>
      <c r="BH9" s="54"/>
      <c r="BI9" s="54"/>
      <c r="BJ9" s="54"/>
      <c r="BK9" s="55"/>
      <c r="BL9" s="55"/>
      <c r="BM9" s="54"/>
      <c r="BN9" s="54"/>
      <c r="BO9" s="54"/>
      <c r="BP9" s="54"/>
      <c r="BQ9" s="54"/>
      <c r="BR9" s="55"/>
      <c r="BS9" s="55"/>
      <c r="BT9" s="54"/>
      <c r="BU9" s="54"/>
      <c r="BV9" s="54"/>
      <c r="BW9" s="54"/>
      <c r="BX9" s="54"/>
      <c r="BY9" s="55"/>
      <c r="BZ9" s="55"/>
      <c r="CA9" s="54"/>
      <c r="CB9" s="54"/>
      <c r="CC9" s="56"/>
      <c r="CD9" s="56"/>
      <c r="CE9" s="56"/>
      <c r="CF9" s="55"/>
      <c r="CG9" s="55"/>
      <c r="CH9" s="64"/>
      <c r="CI9" s="64"/>
      <c r="CJ9" s="56"/>
      <c r="CK9" s="56"/>
      <c r="CL9" s="56"/>
      <c r="CM9" s="55"/>
      <c r="CN9" s="55"/>
      <c r="CO9" s="64"/>
      <c r="CP9" s="64"/>
      <c r="CQ9" s="56"/>
      <c r="CR9" s="56"/>
      <c r="CS9" s="56"/>
      <c r="CT9" s="55"/>
      <c r="CU9" s="55"/>
    </row>
    <row r="10" customFormat="false" ht="12.75" hidden="false" customHeight="false" outlineLevel="0" collapsed="false">
      <c r="A10" s="4" t="s">
        <v>21</v>
      </c>
      <c r="B10" s="12" t="s">
        <v>16</v>
      </c>
      <c r="C10" s="12" t="s">
        <v>18</v>
      </c>
      <c r="D10" s="12"/>
      <c r="E10" s="6"/>
      <c r="F10" s="6"/>
      <c r="G10" s="6"/>
      <c r="H10" s="4" t="n">
        <v>4</v>
      </c>
      <c r="I10" s="58"/>
      <c r="J10" s="58"/>
      <c r="K10" s="58"/>
      <c r="L10" s="58"/>
      <c r="M10" s="58"/>
      <c r="N10" s="59"/>
      <c r="O10" s="59"/>
      <c r="P10" s="58"/>
      <c r="Q10" s="58"/>
      <c r="R10" s="58"/>
      <c r="S10" s="58"/>
      <c r="T10" s="58"/>
      <c r="U10" s="59"/>
      <c r="V10" s="59"/>
      <c r="W10" s="58"/>
      <c r="X10" s="58"/>
      <c r="Y10" s="59"/>
      <c r="Z10" s="58"/>
      <c r="AA10" s="58"/>
      <c r="AB10" s="59"/>
      <c r="AC10" s="59"/>
      <c r="AD10" s="61"/>
      <c r="AE10" s="61"/>
      <c r="AF10" s="61"/>
      <c r="AG10" s="61"/>
      <c r="AH10" s="61"/>
      <c r="AI10" s="59"/>
      <c r="AJ10" s="59"/>
      <c r="AK10" s="61"/>
      <c r="AL10" s="61"/>
      <c r="AM10" s="61"/>
      <c r="AN10" s="61"/>
      <c r="AO10" s="61"/>
      <c r="AP10" s="59"/>
      <c r="AQ10" s="59"/>
      <c r="AR10" s="61"/>
      <c r="AS10" s="61"/>
      <c r="AT10" s="61"/>
      <c r="AU10" s="61"/>
      <c r="AV10" s="61"/>
      <c r="AW10" s="59"/>
      <c r="AX10" s="59"/>
      <c r="AY10" s="61"/>
      <c r="AZ10" s="61"/>
      <c r="BA10" s="61"/>
      <c r="BB10" s="61"/>
      <c r="BC10" s="61"/>
      <c r="BD10" s="59"/>
      <c r="BE10" s="59"/>
      <c r="BF10" s="61"/>
      <c r="BG10" s="65"/>
      <c r="BH10" s="61"/>
      <c r="BI10" s="61"/>
      <c r="BJ10" s="61"/>
      <c r="BK10" s="59"/>
      <c r="BL10" s="59"/>
      <c r="BM10" s="61"/>
      <c r="BN10" s="61"/>
      <c r="BO10" s="61"/>
      <c r="BP10" s="61"/>
      <c r="BQ10" s="61"/>
      <c r="BR10" s="59"/>
      <c r="BS10" s="59"/>
      <c r="BT10" s="61"/>
      <c r="BU10" s="61"/>
      <c r="BV10" s="61"/>
      <c r="BW10" s="61"/>
      <c r="BX10" s="61"/>
      <c r="BY10" s="59"/>
      <c r="BZ10" s="59"/>
      <c r="CA10" s="61"/>
      <c r="CC10" s="60"/>
      <c r="CD10" s="60"/>
      <c r="CE10" s="60"/>
      <c r="CF10" s="59"/>
      <c r="CG10" s="59"/>
      <c r="CH10" s="60"/>
      <c r="CI10" s="61"/>
      <c r="CJ10" s="61"/>
      <c r="CK10" s="61"/>
      <c r="CL10" s="61"/>
      <c r="CM10" s="59"/>
      <c r="CN10" s="59"/>
      <c r="CO10" s="61"/>
      <c r="CP10" s="61"/>
      <c r="CQ10" s="61"/>
      <c r="CR10" s="61"/>
      <c r="CS10" s="61"/>
      <c r="CT10" s="59"/>
      <c r="CU10" s="59"/>
    </row>
    <row r="12" customFormat="false" ht="12.75" hidden="false" customHeight="false" outlineLevel="0" collapsed="false">
      <c r="A12" s="22" t="n">
        <v>0</v>
      </c>
      <c r="B12" s="23"/>
      <c r="C12" s="24" t="n">
        <f aca="false">A12+A14</f>
        <v>15</v>
      </c>
      <c r="F12" s="22" t="n">
        <f aca="false">C12</f>
        <v>15</v>
      </c>
      <c r="G12" s="23"/>
      <c r="H12" s="24" t="n">
        <f aca="false">F12+F14</f>
        <v>21</v>
      </c>
      <c r="P12" s="22" t="n">
        <f aca="false">H12</f>
        <v>21</v>
      </c>
      <c r="Q12" s="23"/>
      <c r="R12" s="24" t="n">
        <f aca="false">P12+P14</f>
        <v>28</v>
      </c>
      <c r="U12" s="22" t="n">
        <f aca="false">MAX(R12,R18)</f>
        <v>59</v>
      </c>
      <c r="V12" s="23"/>
      <c r="W12" s="24" t="n">
        <f aca="false">U12+U14</f>
        <v>63</v>
      </c>
    </row>
    <row r="13" customFormat="false" ht="12.75" hidden="false" customHeight="false" outlineLevel="0" collapsed="false">
      <c r="A13" s="25" t="s">
        <v>8</v>
      </c>
      <c r="B13" s="25"/>
      <c r="C13" s="25"/>
      <c r="D13" s="26"/>
      <c r="E13" s="27"/>
      <c r="F13" s="25" t="s">
        <v>9</v>
      </c>
      <c r="G13" s="25"/>
      <c r="H13" s="25"/>
      <c r="I13" s="26"/>
      <c r="J13" s="27"/>
      <c r="K13" s="26"/>
      <c r="L13" s="66"/>
      <c r="M13" s="27"/>
      <c r="N13" s="26"/>
      <c r="O13" s="27"/>
      <c r="P13" s="25" t="s">
        <v>16</v>
      </c>
      <c r="Q13" s="25"/>
      <c r="R13" s="25"/>
      <c r="S13" s="26"/>
      <c r="T13" s="27"/>
      <c r="U13" s="25" t="s">
        <v>21</v>
      </c>
      <c r="V13" s="25"/>
      <c r="W13" s="25"/>
    </row>
    <row r="14" customFormat="false" ht="12.75" hidden="false" customHeight="false" outlineLevel="0" collapsed="false">
      <c r="A14" s="28" t="n">
        <f aca="false">VLOOKUP(A13,$A$2:$H$10,8)</f>
        <v>15</v>
      </c>
      <c r="B14" s="29" t="n">
        <f aca="false">C15-C12</f>
        <v>0</v>
      </c>
      <c r="C14" s="43"/>
      <c r="D14" s="31"/>
      <c r="F14" s="28" t="n">
        <f aca="false">VLOOKUP(F13,$A$2:$H$10,8)</f>
        <v>6</v>
      </c>
      <c r="G14" s="29" t="n">
        <f aca="false">H15-H12</f>
        <v>31</v>
      </c>
      <c r="H14" s="43"/>
      <c r="P14" s="28" t="n">
        <f aca="false">VLOOKUP(P13,$A$2:$H$10,8)</f>
        <v>7</v>
      </c>
      <c r="Q14" s="29" t="n">
        <f aca="false">R15-R12</f>
        <v>31</v>
      </c>
      <c r="R14" s="43"/>
      <c r="S14" s="62"/>
      <c r="T14" s="32"/>
      <c r="U14" s="28" t="n">
        <f aca="false">VLOOKUP(U13,$A$2:$H$10,8)</f>
        <v>4</v>
      </c>
      <c r="V14" s="42" t="n">
        <f aca="false">W15-W12</f>
        <v>0</v>
      </c>
      <c r="W14" s="43"/>
    </row>
    <row r="15" customFormat="false" ht="12.75" hidden="false" customHeight="false" outlineLevel="0" collapsed="false">
      <c r="A15" s="33" t="n">
        <f aca="false">C15-A14</f>
        <v>0</v>
      </c>
      <c r="B15" s="23"/>
      <c r="C15" s="34" t="n">
        <f aca="false">MIN(F15,F21,F27)</f>
        <v>15</v>
      </c>
      <c r="D15" s="35"/>
      <c r="F15" s="33" t="n">
        <f aca="false">H15-F14</f>
        <v>46</v>
      </c>
      <c r="G15" s="23"/>
      <c r="H15" s="34" t="n">
        <f aca="false">P15</f>
        <v>52</v>
      </c>
      <c r="P15" s="33" t="n">
        <f aca="false">R15-P14</f>
        <v>52</v>
      </c>
      <c r="Q15" s="23"/>
      <c r="R15" s="34" t="n">
        <f aca="false">U15</f>
        <v>59</v>
      </c>
      <c r="S15" s="36"/>
      <c r="U15" s="33" t="n">
        <f aca="false">W15-U14</f>
        <v>59</v>
      </c>
      <c r="V15" s="23"/>
      <c r="W15" s="34" t="n">
        <f aca="false">W12</f>
        <v>63</v>
      </c>
    </row>
    <row r="16" customFormat="false" ht="12.75" hidden="false" customHeight="false" outlineLevel="0" collapsed="false">
      <c r="C16" s="67"/>
      <c r="D16" s="36"/>
      <c r="S16" s="36"/>
    </row>
    <row r="17" customFormat="false" ht="12.75" hidden="false" customHeight="false" outlineLevel="0" collapsed="false">
      <c r="C17" s="36"/>
      <c r="D17" s="36"/>
      <c r="S17" s="36"/>
    </row>
    <row r="18" customFormat="false" ht="12.75" hidden="false" customHeight="false" outlineLevel="0" collapsed="false">
      <c r="C18" s="36"/>
      <c r="D18" s="36"/>
      <c r="F18" s="22" t="n">
        <f aca="false">C12</f>
        <v>15</v>
      </c>
      <c r="G18" s="23"/>
      <c r="H18" s="24" t="n">
        <f aca="false">F18+F20</f>
        <v>29</v>
      </c>
      <c r="K18" s="22" t="n">
        <f aca="false">H18</f>
        <v>29</v>
      </c>
      <c r="L18" s="23"/>
      <c r="M18" s="24" t="n">
        <f aca="false">K18+K20</f>
        <v>44</v>
      </c>
      <c r="P18" s="22" t="n">
        <f aca="false">MAX(M18,M24)</f>
        <v>44</v>
      </c>
      <c r="Q18" s="23"/>
      <c r="R18" s="24" t="n">
        <f aca="false">P18+P20</f>
        <v>59</v>
      </c>
      <c r="S18" s="36"/>
    </row>
    <row r="19" customFormat="false" ht="12.75" hidden="false" customHeight="false" outlineLevel="0" collapsed="false">
      <c r="C19" s="36"/>
      <c r="D19" s="36"/>
      <c r="E19" s="37"/>
      <c r="F19" s="25" t="s">
        <v>10</v>
      </c>
      <c r="G19" s="25"/>
      <c r="H19" s="25"/>
      <c r="I19" s="26"/>
      <c r="J19" s="27"/>
      <c r="K19" s="25" t="s">
        <v>13</v>
      </c>
      <c r="L19" s="25"/>
      <c r="M19" s="25"/>
      <c r="N19" s="26"/>
      <c r="O19" s="27"/>
      <c r="P19" s="25" t="s">
        <v>18</v>
      </c>
      <c r="Q19" s="25"/>
      <c r="R19" s="25"/>
      <c r="S19" s="38"/>
    </row>
    <row r="20" customFormat="false" ht="12.75" hidden="false" customHeight="false" outlineLevel="0" collapsed="false">
      <c r="C20" s="36"/>
      <c r="F20" s="28" t="n">
        <f aca="false">VLOOKUP(F19,$A$2:$H$10,8)</f>
        <v>14</v>
      </c>
      <c r="G20" s="29" t="n">
        <f aca="false">H21-H18</f>
        <v>0</v>
      </c>
      <c r="H20" s="43"/>
      <c r="I20" s="62"/>
      <c r="K20" s="28" t="n">
        <f aca="false">VLOOKUP(K19,$A$2:$H$10,8)</f>
        <v>15</v>
      </c>
      <c r="L20" s="29" t="n">
        <f aca="false">M21-M18</f>
        <v>0</v>
      </c>
      <c r="M20" s="43"/>
      <c r="O20" s="32"/>
      <c r="P20" s="28" t="n">
        <f aca="false">VLOOKUP(P19,$A$2:$H$10,8)</f>
        <v>15</v>
      </c>
      <c r="Q20" s="29" t="n">
        <f aca="false">R21-R18</f>
        <v>0</v>
      </c>
      <c r="R20" s="43"/>
    </row>
    <row r="21" customFormat="false" ht="12.75" hidden="false" customHeight="false" outlineLevel="0" collapsed="false">
      <c r="C21" s="36"/>
      <c r="F21" s="33" t="n">
        <f aca="false">H21-F20</f>
        <v>15</v>
      </c>
      <c r="G21" s="23"/>
      <c r="H21" s="34" t="n">
        <f aca="false">K21</f>
        <v>29</v>
      </c>
      <c r="K21" s="33" t="n">
        <f aca="false">M21-K20</f>
        <v>29</v>
      </c>
      <c r="L21" s="23"/>
      <c r="M21" s="34" t="n">
        <f aca="false">P21</f>
        <v>44</v>
      </c>
      <c r="N21" s="36"/>
      <c r="P21" s="33" t="n">
        <f aca="false">R21-P20</f>
        <v>44</v>
      </c>
      <c r="Q21" s="23"/>
      <c r="R21" s="34" t="n">
        <f aca="false">U15</f>
        <v>59</v>
      </c>
    </row>
    <row r="22" customFormat="false" ht="12.75" hidden="false" customHeight="false" outlineLevel="0" collapsed="false">
      <c r="C22" s="36"/>
      <c r="N22" s="36"/>
    </row>
    <row r="23" customFormat="false" ht="12.75" hidden="false" customHeight="false" outlineLevel="0" collapsed="false">
      <c r="C23" s="36"/>
      <c r="N23" s="36"/>
    </row>
    <row r="24" customFormat="false" ht="12.75" hidden="false" customHeight="false" outlineLevel="0" collapsed="false">
      <c r="C24" s="36"/>
      <c r="F24" s="22" t="n">
        <f aca="false">C12</f>
        <v>15</v>
      </c>
      <c r="G24" s="23"/>
      <c r="H24" s="24" t="n">
        <f aca="false">F24+F26</f>
        <v>21</v>
      </c>
      <c r="K24" s="22" t="n">
        <f aca="false">H24</f>
        <v>21</v>
      </c>
      <c r="L24" s="23"/>
      <c r="M24" s="24" t="n">
        <f aca="false">K24+K26</f>
        <v>35</v>
      </c>
      <c r="N24" s="36"/>
    </row>
    <row r="25" customFormat="false" ht="12.75" hidden="false" customHeight="false" outlineLevel="0" collapsed="false">
      <c r="C25" s="36"/>
      <c r="D25" s="68"/>
      <c r="E25" s="27"/>
      <c r="F25" s="69" t="s">
        <v>6</v>
      </c>
      <c r="G25" s="69"/>
      <c r="H25" s="69"/>
      <c r="I25" s="66"/>
      <c r="J25" s="66"/>
      <c r="K25" s="70" t="s">
        <v>14</v>
      </c>
      <c r="L25" s="70"/>
      <c r="M25" s="70"/>
      <c r="N25" s="38"/>
    </row>
    <row r="26" customFormat="false" ht="12.75" hidden="false" customHeight="false" outlineLevel="0" collapsed="false">
      <c r="F26" s="28" t="n">
        <f aca="false">VLOOKUP(F25,$A$2:$H$10,8)</f>
        <v>6</v>
      </c>
      <c r="G26" s="29" t="n">
        <f aca="false">H27-H24</f>
        <v>9</v>
      </c>
      <c r="H26" s="43"/>
      <c r="K26" s="28" t="n">
        <f aca="false">VLOOKUP(K25,$A$2:$H$10,8)</f>
        <v>14</v>
      </c>
      <c r="L26" s="29" t="n">
        <f aca="false">M27-M24</f>
        <v>9</v>
      </c>
      <c r="M26" s="43"/>
    </row>
    <row r="27" customFormat="false" ht="12.75" hidden="false" customHeight="false" outlineLevel="0" collapsed="false">
      <c r="F27" s="33" t="n">
        <f aca="false">H27-F26</f>
        <v>24</v>
      </c>
      <c r="G27" s="23"/>
      <c r="H27" s="34" t="n">
        <f aca="false">K27</f>
        <v>30</v>
      </c>
      <c r="K27" s="33" t="n">
        <f aca="false">M27-K26</f>
        <v>30</v>
      </c>
      <c r="L27" s="23"/>
      <c r="M27" s="34" t="n">
        <f aca="false">P21</f>
        <v>44</v>
      </c>
    </row>
  </sheetData>
  <mergeCells count="11">
    <mergeCell ref="B1:D1"/>
    <mergeCell ref="E1:G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23">
      <formula>0</formula>
    </cfRule>
  </conditionalFormatting>
  <conditionalFormatting sqref="Q20">
    <cfRule type="cellIs" priority="3" operator="equal" aboveAverage="0" equalAverage="0" bottom="0" percent="0" rank="0" text="" dxfId="24">
      <formula>0</formula>
    </cfRule>
  </conditionalFormatting>
  <conditionalFormatting sqref="Q14">
    <cfRule type="cellIs" priority="4" operator="equal" aboveAverage="0" equalAverage="0" bottom="0" percent="0" rank="0" text="" dxfId="25">
      <formula>0</formula>
    </cfRule>
  </conditionalFormatting>
  <conditionalFormatting sqref="L26">
    <cfRule type="cellIs" priority="5" operator="equal" aboveAverage="0" equalAverage="0" bottom="0" percent="0" rank="0" text="" dxfId="26">
      <formula>0</formula>
    </cfRule>
  </conditionalFormatting>
  <conditionalFormatting sqref="L20">
    <cfRule type="cellIs" priority="6" operator="equal" aboveAverage="0" equalAverage="0" bottom="0" percent="0" rank="0" text="" dxfId="27">
      <formula>0</formula>
    </cfRule>
  </conditionalFormatting>
  <conditionalFormatting sqref="G26">
    <cfRule type="cellIs" priority="7" operator="equal" aboveAverage="0" equalAverage="0" bottom="0" percent="0" rank="0" text="" dxfId="28">
      <formula>0</formula>
    </cfRule>
  </conditionalFormatting>
  <conditionalFormatting sqref="G20">
    <cfRule type="cellIs" priority="8" operator="equal" aboveAverage="0" equalAverage="0" bottom="0" percent="0" rank="0" text="" dxfId="29">
      <formula>0</formula>
    </cfRule>
  </conditionalFormatting>
  <conditionalFormatting sqref="G14">
    <cfRule type="cellIs" priority="9" operator="equal" aboveAverage="0" equalAverage="0" bottom="0" percent="0" rank="0" text="" dxfId="30">
      <formula>0</formula>
    </cfRule>
  </conditionalFormatting>
  <conditionalFormatting sqref="B14">
    <cfRule type="cellIs" priority="10" operator="equal" aboveAverage="0" equalAverage="0" bottom="0" percent="0" rank="0" text="" dxfId="31">
      <formula>0</formula>
    </cfRule>
  </conditionalFormatting>
  <conditionalFormatting sqref="I1:AW1 AY1:CU1">
    <cfRule type="expression" priority="11" aboveAverage="0" equalAverage="0" bottom="0" percent="0" rank="0" text="" dxfId="17">
      <formula>IF(OR(WEEKDAY(I$1)=7,WEEKDAY(I$1)=1),1,0)</formula>
    </cfRule>
  </conditionalFormatting>
  <conditionalFormatting sqref="AX1 BE1 BL1 BS1 BZ1 CG1 CN1 CU1">
    <cfRule type="expression" priority="12" aboveAverage="0" equalAverage="0" bottom="0" percent="0" rank="0" text="" dxfId="17">
      <formula>IF(OR(WEEKDAY(AX$1)=7,WEEKDAY(AX$1)=1),1,0)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pane xSplit="8" ySplit="0" topLeftCell="BJ1" activePane="topRight" state="frozen"/>
      <selection pane="topLeft" activeCell="A1" activeCellId="0" sqref="A1"/>
      <selection pane="topRight" activeCell="BX15" activeCellId="0" sqref="BX15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64" min="9" style="1" width="3.83"/>
    <col collapsed="false" customWidth="true" hidden="false" outlineLevel="0" max="98" min="65" style="0" width="3.83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I1" s="53" t="n">
        <v>45397</v>
      </c>
      <c r="J1" s="53" t="n">
        <v>45398</v>
      </c>
      <c r="K1" s="53" t="n">
        <v>45399</v>
      </c>
      <c r="L1" s="53" t="n">
        <v>45400</v>
      </c>
      <c r="M1" s="53" t="n">
        <v>45401</v>
      </c>
      <c r="N1" s="53" t="n">
        <v>45402</v>
      </c>
      <c r="O1" s="53" t="n">
        <v>45403</v>
      </c>
      <c r="P1" s="53" t="n">
        <v>45404</v>
      </c>
      <c r="Q1" s="53" t="n">
        <v>45405</v>
      </c>
      <c r="R1" s="53" t="n">
        <v>45406</v>
      </c>
      <c r="S1" s="53" t="n">
        <v>45407</v>
      </c>
      <c r="T1" s="53" t="n">
        <v>45408</v>
      </c>
      <c r="U1" s="53" t="n">
        <v>45409</v>
      </c>
      <c r="V1" s="53" t="n">
        <v>45410</v>
      </c>
      <c r="W1" s="53" t="n">
        <v>45411</v>
      </c>
      <c r="X1" s="53" t="n">
        <v>45412</v>
      </c>
      <c r="Y1" s="53" t="n">
        <v>45413</v>
      </c>
      <c r="Z1" s="53" t="n">
        <v>45414</v>
      </c>
      <c r="AA1" s="53" t="n">
        <v>45415</v>
      </c>
      <c r="AB1" s="53" t="n">
        <v>45416</v>
      </c>
      <c r="AC1" s="53" t="n">
        <v>45417</v>
      </c>
      <c r="AD1" s="53" t="n">
        <v>45418</v>
      </c>
      <c r="AE1" s="53" t="n">
        <v>45419</v>
      </c>
      <c r="AF1" s="53" t="n">
        <v>45420</v>
      </c>
      <c r="AG1" s="53" t="n">
        <v>45421</v>
      </c>
      <c r="AH1" s="53" t="n">
        <v>45422</v>
      </c>
      <c r="AI1" s="53" t="n">
        <v>45423</v>
      </c>
      <c r="AJ1" s="53" t="n">
        <v>45424</v>
      </c>
      <c r="AK1" s="53" t="n">
        <v>45425</v>
      </c>
      <c r="AL1" s="53" t="n">
        <v>45426</v>
      </c>
      <c r="AM1" s="53" t="n">
        <v>45427</v>
      </c>
      <c r="AN1" s="53" t="n">
        <v>45428</v>
      </c>
      <c r="AO1" s="53" t="n">
        <v>45429</v>
      </c>
      <c r="AP1" s="53" t="n">
        <v>45430</v>
      </c>
      <c r="AQ1" s="53" t="n">
        <v>45431</v>
      </c>
      <c r="AR1" s="53" t="n">
        <v>45432</v>
      </c>
      <c r="AS1" s="53" t="n">
        <v>45433</v>
      </c>
      <c r="AT1" s="53" t="n">
        <v>45434</v>
      </c>
      <c r="AU1" s="53" t="n">
        <v>45435</v>
      </c>
      <c r="AV1" s="53" t="n">
        <v>45436</v>
      </c>
      <c r="AW1" s="53" t="n">
        <v>45437</v>
      </c>
      <c r="AX1" s="53" t="n">
        <v>45438</v>
      </c>
      <c r="AY1" s="53" t="n">
        <v>45439</v>
      </c>
      <c r="AZ1" s="53" t="n">
        <v>45440</v>
      </c>
      <c r="BA1" s="53" t="n">
        <v>45441</v>
      </c>
      <c r="BB1" s="53" t="n">
        <v>45442</v>
      </c>
      <c r="BC1" s="53" t="n">
        <v>45443</v>
      </c>
      <c r="BD1" s="53" t="n">
        <v>45444</v>
      </c>
      <c r="BE1" s="53" t="n">
        <v>45445</v>
      </c>
      <c r="BF1" s="53" t="n">
        <v>45446</v>
      </c>
      <c r="BG1" s="53" t="n">
        <v>45447</v>
      </c>
      <c r="BH1" s="53" t="n">
        <v>45448</v>
      </c>
      <c r="BI1" s="53" t="n">
        <v>45449</v>
      </c>
      <c r="BJ1" s="53" t="n">
        <v>45450</v>
      </c>
      <c r="BK1" s="53" t="n">
        <v>45451</v>
      </c>
      <c r="BL1" s="53" t="n">
        <v>45452</v>
      </c>
      <c r="BM1" s="53" t="n">
        <v>45453</v>
      </c>
      <c r="BN1" s="53" t="n">
        <v>45454</v>
      </c>
      <c r="BO1" s="53" t="n">
        <v>45455</v>
      </c>
      <c r="BP1" s="53" t="n">
        <v>45456</v>
      </c>
      <c r="BQ1" s="53" t="n">
        <v>45457</v>
      </c>
      <c r="BR1" s="53" t="n">
        <v>45458</v>
      </c>
      <c r="BS1" s="53" t="n">
        <v>45459</v>
      </c>
      <c r="BT1" s="53" t="n">
        <v>45460</v>
      </c>
      <c r="BU1" s="53" t="n">
        <v>45461</v>
      </c>
      <c r="BV1" s="53" t="n">
        <v>45462</v>
      </c>
      <c r="BW1" s="53" t="n">
        <v>45463</v>
      </c>
      <c r="BX1" s="53" t="n">
        <v>45464</v>
      </c>
      <c r="BY1" s="53" t="n">
        <v>45465</v>
      </c>
      <c r="BZ1" s="53" t="n">
        <v>45466</v>
      </c>
      <c r="CA1" s="53" t="n">
        <v>45467</v>
      </c>
      <c r="CB1" s="53" t="n">
        <v>45468</v>
      </c>
      <c r="CC1" s="53" t="n">
        <v>45469</v>
      </c>
      <c r="CD1" s="53" t="n">
        <v>45470</v>
      </c>
      <c r="CE1" s="53" t="n">
        <v>45471</v>
      </c>
      <c r="CF1" s="53" t="n">
        <v>45472</v>
      </c>
      <c r="CG1" s="53" t="n">
        <v>45473</v>
      </c>
      <c r="CH1" s="53" t="n">
        <v>45474</v>
      </c>
      <c r="CI1" s="53" t="n">
        <v>45475</v>
      </c>
      <c r="CJ1" s="53" t="n">
        <v>45476</v>
      </c>
      <c r="CK1" s="53" t="n">
        <v>45477</v>
      </c>
      <c r="CL1" s="53" t="n">
        <v>45478</v>
      </c>
      <c r="CM1" s="53" t="n">
        <v>45479</v>
      </c>
      <c r="CN1" s="53" t="n">
        <v>45480</v>
      </c>
      <c r="CO1" s="53" t="n">
        <v>45481</v>
      </c>
      <c r="CP1" s="53" t="n">
        <v>45482</v>
      </c>
      <c r="CQ1" s="53" t="n">
        <v>45483</v>
      </c>
      <c r="CR1" s="53" t="n">
        <v>45484</v>
      </c>
      <c r="CS1" s="53" t="n">
        <v>45485</v>
      </c>
      <c r="CT1" s="53" t="n">
        <v>45486</v>
      </c>
    </row>
    <row r="2" customFormat="false" ht="12.75" hidden="false" customHeight="false" outlineLevel="0" collapsed="false">
      <c r="A2" s="4" t="s">
        <v>8</v>
      </c>
      <c r="B2" s="5"/>
      <c r="C2" s="5"/>
      <c r="D2" s="5"/>
      <c r="E2" s="6" t="s">
        <v>9</v>
      </c>
      <c r="F2" s="6" t="s">
        <v>10</v>
      </c>
      <c r="G2" s="6" t="s">
        <v>6</v>
      </c>
      <c r="H2" s="4" t="n">
        <v>4</v>
      </c>
      <c r="I2" s="71"/>
      <c r="J2" s="71"/>
      <c r="K2" s="71"/>
      <c r="L2" s="71"/>
      <c r="N2" s="72"/>
      <c r="O2" s="72"/>
      <c r="U2" s="72"/>
      <c r="V2" s="72"/>
      <c r="AB2" s="72"/>
      <c r="AC2" s="72"/>
      <c r="AI2" s="72"/>
      <c r="AJ2" s="72"/>
      <c r="AP2" s="72"/>
      <c r="AQ2" s="72"/>
      <c r="AW2" s="72"/>
      <c r="AX2" s="72"/>
      <c r="BD2" s="72"/>
      <c r="BE2" s="72"/>
      <c r="BG2" s="73"/>
      <c r="BK2" s="72"/>
      <c r="BL2" s="72"/>
      <c r="BM2" s="1"/>
      <c r="BN2" s="1"/>
      <c r="BO2" s="1"/>
      <c r="BP2" s="1"/>
      <c r="BQ2" s="1"/>
      <c r="BR2" s="72"/>
      <c r="BS2" s="72"/>
      <c r="BT2" s="1"/>
      <c r="BU2" s="1"/>
      <c r="BV2" s="1"/>
      <c r="BW2" s="1"/>
      <c r="BX2" s="1"/>
      <c r="BY2" s="72"/>
      <c r="BZ2" s="72"/>
      <c r="CA2" s="1"/>
      <c r="CB2" s="1"/>
      <c r="CC2" s="1"/>
      <c r="CD2" s="1"/>
      <c r="CE2" s="1"/>
      <c r="CF2" s="72"/>
      <c r="CG2" s="72"/>
      <c r="CH2" s="1"/>
      <c r="CI2" s="1"/>
      <c r="CJ2" s="1"/>
      <c r="CK2" s="1"/>
      <c r="CL2" s="1"/>
      <c r="CM2" s="72"/>
      <c r="CN2" s="72"/>
      <c r="CO2" s="1"/>
      <c r="CP2" s="1"/>
      <c r="CQ2" s="1"/>
      <c r="CR2" s="1"/>
      <c r="CS2" s="1"/>
      <c r="CT2" s="72"/>
    </row>
    <row r="3" customFormat="false" ht="12.75" hidden="false" customHeight="false" outlineLevel="0" collapsed="false">
      <c r="A3" s="4" t="s">
        <v>9</v>
      </c>
      <c r="B3" s="12" t="s">
        <v>8</v>
      </c>
      <c r="C3" s="12"/>
      <c r="D3" s="12"/>
      <c r="E3" s="6" t="s">
        <v>9</v>
      </c>
      <c r="F3" s="6"/>
      <c r="G3" s="6"/>
      <c r="H3" s="4" t="n">
        <v>9</v>
      </c>
      <c r="M3" s="71"/>
      <c r="N3" s="72"/>
      <c r="O3" s="72"/>
      <c r="P3" s="71"/>
      <c r="Q3" s="71"/>
      <c r="R3" s="71"/>
      <c r="S3" s="71"/>
      <c r="T3" s="71"/>
      <c r="U3" s="72"/>
      <c r="V3" s="72"/>
      <c r="W3" s="71"/>
      <c r="X3" s="71"/>
      <c r="Y3" s="71"/>
      <c r="Z3" s="73"/>
      <c r="AB3" s="72"/>
      <c r="AC3" s="72"/>
      <c r="AI3" s="72"/>
      <c r="AJ3" s="72"/>
      <c r="AP3" s="72"/>
      <c r="AQ3" s="72"/>
      <c r="AW3" s="72"/>
      <c r="AX3" s="72"/>
      <c r="BD3" s="72"/>
      <c r="BE3" s="72"/>
      <c r="BG3" s="73"/>
      <c r="BK3" s="72"/>
      <c r="BL3" s="72"/>
      <c r="BM3" s="1"/>
      <c r="BN3" s="1"/>
      <c r="BO3" s="1"/>
      <c r="BP3" s="1"/>
      <c r="BQ3" s="1"/>
      <c r="BR3" s="72"/>
      <c r="BS3" s="72"/>
      <c r="BT3" s="1"/>
      <c r="BU3" s="1"/>
      <c r="BV3" s="1"/>
      <c r="BW3" s="1"/>
      <c r="BX3" s="1"/>
      <c r="BY3" s="72"/>
      <c r="BZ3" s="72"/>
      <c r="CA3" s="1"/>
      <c r="CB3" s="1"/>
      <c r="CC3" s="1"/>
      <c r="CD3" s="1"/>
      <c r="CE3" s="1"/>
      <c r="CF3" s="72"/>
      <c r="CG3" s="72"/>
      <c r="CH3" s="1"/>
      <c r="CI3" s="1"/>
      <c r="CJ3" s="1"/>
      <c r="CK3" s="1"/>
      <c r="CL3" s="1"/>
      <c r="CM3" s="72"/>
      <c r="CN3" s="72"/>
      <c r="CO3" s="1"/>
      <c r="CP3" s="1"/>
      <c r="CQ3" s="1"/>
      <c r="CR3" s="1"/>
      <c r="CS3" s="1"/>
      <c r="CT3" s="72"/>
    </row>
    <row r="4" customFormat="false" ht="12.75" hidden="false" customHeight="false" outlineLevel="0" collapsed="false">
      <c r="A4" s="4" t="s">
        <v>10</v>
      </c>
      <c r="B4" s="12" t="s">
        <v>8</v>
      </c>
      <c r="C4" s="12"/>
      <c r="D4" s="12"/>
      <c r="E4" s="6" t="s">
        <v>13</v>
      </c>
      <c r="F4" s="6"/>
      <c r="G4" s="6"/>
      <c r="H4" s="4" t="n">
        <v>7</v>
      </c>
      <c r="M4" s="71"/>
      <c r="N4" s="72"/>
      <c r="O4" s="72"/>
      <c r="P4" s="71"/>
      <c r="Q4" s="71"/>
      <c r="R4" s="71"/>
      <c r="S4" s="71"/>
      <c r="T4" s="71"/>
      <c r="U4" s="72"/>
      <c r="V4" s="72"/>
      <c r="W4" s="71"/>
      <c r="Z4" s="73"/>
      <c r="AB4" s="72"/>
      <c r="AC4" s="72"/>
      <c r="AI4" s="72"/>
      <c r="AJ4" s="72"/>
      <c r="AP4" s="72"/>
      <c r="AQ4" s="72"/>
      <c r="AW4" s="72"/>
      <c r="AX4" s="72"/>
      <c r="BD4" s="72"/>
      <c r="BE4" s="72"/>
      <c r="BG4" s="73"/>
      <c r="BK4" s="72"/>
      <c r="BL4" s="72"/>
      <c r="BM4" s="1"/>
      <c r="BN4" s="1"/>
      <c r="BO4" s="1"/>
      <c r="BP4" s="1"/>
      <c r="BQ4" s="1"/>
      <c r="BR4" s="72"/>
      <c r="BS4" s="72"/>
      <c r="BT4" s="1"/>
      <c r="BU4" s="1"/>
      <c r="BV4" s="1"/>
      <c r="BW4" s="1"/>
      <c r="BX4" s="1"/>
      <c r="BY4" s="72"/>
      <c r="BZ4" s="72"/>
      <c r="CA4" s="1"/>
      <c r="CB4" s="1"/>
      <c r="CC4" s="1"/>
      <c r="CD4" s="1"/>
      <c r="CE4" s="1"/>
      <c r="CF4" s="72"/>
      <c r="CG4" s="72"/>
      <c r="CH4" s="1"/>
      <c r="CI4" s="1"/>
      <c r="CJ4" s="1"/>
      <c r="CK4" s="1"/>
      <c r="CL4" s="1"/>
      <c r="CM4" s="72"/>
      <c r="CN4" s="72"/>
      <c r="CO4" s="1"/>
      <c r="CP4" s="1"/>
      <c r="CQ4" s="1"/>
      <c r="CR4" s="1"/>
      <c r="CS4" s="1"/>
      <c r="CT4" s="72"/>
    </row>
    <row r="5" customFormat="false" ht="12.75" hidden="false" customHeight="false" outlineLevel="0" collapsed="false">
      <c r="A5" s="4" t="s">
        <v>6</v>
      </c>
      <c r="B5" s="12" t="s">
        <v>8</v>
      </c>
      <c r="C5" s="12"/>
      <c r="D5" s="12"/>
      <c r="E5" s="6" t="s">
        <v>14</v>
      </c>
      <c r="F5" s="6"/>
      <c r="G5" s="6"/>
      <c r="H5" s="4" t="n">
        <v>15</v>
      </c>
      <c r="M5" s="71"/>
      <c r="N5" s="72"/>
      <c r="O5" s="72"/>
      <c r="P5" s="71"/>
      <c r="Q5" s="71"/>
      <c r="R5" s="71"/>
      <c r="S5" s="71"/>
      <c r="T5" s="71"/>
      <c r="U5" s="72"/>
      <c r="V5" s="72"/>
      <c r="W5" s="71"/>
      <c r="X5" s="71"/>
      <c r="Y5" s="71"/>
      <c r="Z5" s="73"/>
      <c r="AA5" s="71"/>
      <c r="AB5" s="72"/>
      <c r="AC5" s="72"/>
      <c r="AD5" s="71"/>
      <c r="AE5" s="71"/>
      <c r="AF5" s="71"/>
      <c r="AG5" s="71"/>
      <c r="AH5" s="71"/>
      <c r="AI5" s="72"/>
      <c r="AJ5" s="72"/>
      <c r="AP5" s="72"/>
      <c r="AQ5" s="72"/>
      <c r="AW5" s="72"/>
      <c r="AX5" s="72"/>
      <c r="BD5" s="72"/>
      <c r="BE5" s="72"/>
      <c r="BG5" s="73"/>
      <c r="BK5" s="72"/>
      <c r="BL5" s="72"/>
      <c r="BM5" s="1"/>
      <c r="BN5" s="1"/>
      <c r="BO5" s="1"/>
      <c r="BP5" s="1"/>
      <c r="BQ5" s="1"/>
      <c r="BR5" s="72"/>
      <c r="BS5" s="72"/>
      <c r="BT5" s="1"/>
      <c r="BU5" s="1"/>
      <c r="BV5" s="1"/>
      <c r="BW5" s="1"/>
      <c r="BX5" s="1"/>
      <c r="BY5" s="72"/>
      <c r="BZ5" s="72"/>
      <c r="CA5" s="1"/>
      <c r="CB5" s="1"/>
      <c r="CC5" s="1"/>
      <c r="CD5" s="1"/>
      <c r="CE5" s="1"/>
      <c r="CF5" s="72"/>
      <c r="CG5" s="72"/>
      <c r="CH5" s="1"/>
      <c r="CI5" s="1"/>
      <c r="CJ5" s="1"/>
      <c r="CK5" s="1"/>
      <c r="CL5" s="1"/>
      <c r="CM5" s="72"/>
      <c r="CN5" s="72"/>
      <c r="CO5" s="1"/>
      <c r="CP5" s="1"/>
      <c r="CQ5" s="1"/>
      <c r="CR5" s="1"/>
      <c r="CS5" s="1"/>
      <c r="CT5" s="72"/>
    </row>
    <row r="6" customFormat="false" ht="12.75" hidden="false" customHeight="false" outlineLevel="0" collapsed="false">
      <c r="A6" s="4" t="s">
        <v>13</v>
      </c>
      <c r="B6" s="12" t="s">
        <v>10</v>
      </c>
      <c r="C6" s="12"/>
      <c r="D6" s="12"/>
      <c r="E6" s="6" t="s">
        <v>18</v>
      </c>
      <c r="F6" s="6"/>
      <c r="G6" s="6"/>
      <c r="H6" s="4" t="n">
        <v>15</v>
      </c>
      <c r="N6" s="72"/>
      <c r="O6" s="72"/>
      <c r="U6" s="72"/>
      <c r="V6" s="72"/>
      <c r="X6" s="71"/>
      <c r="Y6" s="71"/>
      <c r="Z6" s="73"/>
      <c r="AA6" s="71"/>
      <c r="AB6" s="72"/>
      <c r="AC6" s="72"/>
      <c r="AD6" s="71"/>
      <c r="AE6" s="71"/>
      <c r="AF6" s="71"/>
      <c r="AG6" s="71"/>
      <c r="AH6" s="71"/>
      <c r="AI6" s="72"/>
      <c r="AJ6" s="72"/>
      <c r="AK6" s="71"/>
      <c r="AL6" s="71"/>
      <c r="AM6" s="71"/>
      <c r="AN6" s="71"/>
      <c r="AO6" s="71"/>
      <c r="AP6" s="72"/>
      <c r="AQ6" s="72"/>
      <c r="AR6" s="71"/>
      <c r="AW6" s="72"/>
      <c r="AX6" s="72"/>
      <c r="BD6" s="72"/>
      <c r="BE6" s="72"/>
      <c r="BG6" s="73"/>
      <c r="BK6" s="72"/>
      <c r="BL6" s="72"/>
      <c r="BM6" s="1"/>
      <c r="BN6" s="1"/>
      <c r="BO6" s="1"/>
      <c r="BP6" s="1"/>
      <c r="BQ6" s="1"/>
      <c r="BR6" s="72"/>
      <c r="BS6" s="72"/>
      <c r="BT6" s="1"/>
      <c r="BU6" s="1"/>
      <c r="BV6" s="1"/>
      <c r="BW6" s="1"/>
      <c r="BX6" s="1"/>
      <c r="BY6" s="72"/>
      <c r="BZ6" s="72"/>
      <c r="CA6" s="1"/>
      <c r="CB6" s="1"/>
      <c r="CC6" s="1"/>
      <c r="CD6" s="1"/>
      <c r="CE6" s="1"/>
      <c r="CF6" s="72"/>
      <c r="CG6" s="72"/>
      <c r="CH6" s="1"/>
      <c r="CI6" s="1"/>
      <c r="CJ6" s="1"/>
      <c r="CK6" s="1"/>
      <c r="CL6" s="1"/>
      <c r="CM6" s="72"/>
      <c r="CN6" s="72"/>
      <c r="CO6" s="1"/>
      <c r="CP6" s="1"/>
      <c r="CQ6" s="1"/>
      <c r="CR6" s="1"/>
      <c r="CS6" s="1"/>
      <c r="CT6" s="72"/>
    </row>
    <row r="7" customFormat="false" ht="12.75" hidden="false" customHeight="false" outlineLevel="0" collapsed="false">
      <c r="A7" s="4" t="s">
        <v>14</v>
      </c>
      <c r="B7" s="12" t="s">
        <v>6</v>
      </c>
      <c r="C7" s="12"/>
      <c r="D7" s="12"/>
      <c r="E7" s="6" t="s">
        <v>18</v>
      </c>
      <c r="F7" s="6"/>
      <c r="G7" s="6"/>
      <c r="H7" s="4" t="n">
        <v>13</v>
      </c>
      <c r="N7" s="72"/>
      <c r="O7" s="72"/>
      <c r="U7" s="72"/>
      <c r="V7" s="72"/>
      <c r="Z7" s="73"/>
      <c r="AB7" s="72"/>
      <c r="AC7" s="72"/>
      <c r="AH7" s="0"/>
      <c r="AI7" s="72"/>
      <c r="AJ7" s="72"/>
      <c r="AK7" s="71"/>
      <c r="AL7" s="71"/>
      <c r="AM7" s="71"/>
      <c r="AN7" s="71"/>
      <c r="AO7" s="71"/>
      <c r="AP7" s="72"/>
      <c r="AQ7" s="72"/>
      <c r="AR7" s="71"/>
      <c r="AS7" s="71"/>
      <c r="AT7" s="71"/>
      <c r="AU7" s="71"/>
      <c r="AV7" s="71"/>
      <c r="AW7" s="72"/>
      <c r="AX7" s="72"/>
      <c r="AY7" s="71"/>
      <c r="AZ7" s="71"/>
      <c r="BA7" s="71"/>
      <c r="BD7" s="72"/>
      <c r="BE7" s="72"/>
      <c r="BG7" s="73"/>
      <c r="BK7" s="72"/>
      <c r="BL7" s="72"/>
      <c r="BM7" s="1"/>
      <c r="BN7" s="1"/>
      <c r="BO7" s="1"/>
      <c r="BP7" s="1"/>
      <c r="BQ7" s="1"/>
      <c r="BR7" s="72"/>
      <c r="BS7" s="72"/>
      <c r="BT7" s="1"/>
      <c r="BU7" s="1"/>
      <c r="BV7" s="1"/>
      <c r="BW7" s="1"/>
      <c r="BX7" s="1"/>
      <c r="BY7" s="72"/>
      <c r="BZ7" s="72"/>
      <c r="CA7" s="1"/>
      <c r="CB7" s="1"/>
      <c r="CC7" s="1"/>
      <c r="CD7" s="1"/>
      <c r="CE7" s="1"/>
      <c r="CF7" s="72"/>
      <c r="CG7" s="72"/>
      <c r="CH7" s="1"/>
      <c r="CI7" s="1"/>
      <c r="CJ7" s="1"/>
      <c r="CK7" s="1"/>
      <c r="CL7" s="1"/>
      <c r="CM7" s="72"/>
      <c r="CN7" s="72"/>
      <c r="CO7" s="1"/>
      <c r="CP7" s="1"/>
      <c r="CQ7" s="1"/>
      <c r="CR7" s="1"/>
      <c r="CS7" s="1"/>
      <c r="CT7" s="72"/>
    </row>
    <row r="8" customFormat="false" ht="12.75" hidden="false" customHeight="false" outlineLevel="0" collapsed="false">
      <c r="A8" s="4" t="s">
        <v>16</v>
      </c>
      <c r="B8" s="12" t="s">
        <v>9</v>
      </c>
      <c r="C8" s="12" t="s">
        <v>23</v>
      </c>
      <c r="D8" s="12"/>
      <c r="E8" s="6" t="s">
        <v>21</v>
      </c>
      <c r="F8" s="6" t="s">
        <v>23</v>
      </c>
      <c r="G8" s="6"/>
      <c r="H8" s="4" t="n">
        <v>11</v>
      </c>
      <c r="N8" s="72"/>
      <c r="O8" s="72"/>
      <c r="U8" s="72"/>
      <c r="V8" s="72"/>
      <c r="Z8" s="73"/>
      <c r="AA8" s="71"/>
      <c r="AB8" s="72"/>
      <c r="AC8" s="72"/>
      <c r="AD8" s="71"/>
      <c r="AE8" s="71"/>
      <c r="AF8" s="71"/>
      <c r="AG8" s="71"/>
      <c r="AH8" s="71"/>
      <c r="AI8" s="72"/>
      <c r="AJ8" s="72"/>
      <c r="AK8" s="71"/>
      <c r="AL8" s="71"/>
      <c r="AM8" s="71"/>
      <c r="AN8" s="71"/>
      <c r="AO8" s="71"/>
      <c r="AP8" s="72"/>
      <c r="AQ8" s="72"/>
      <c r="AW8" s="72"/>
      <c r="AX8" s="72"/>
      <c r="BD8" s="72"/>
      <c r="BE8" s="72"/>
      <c r="BG8" s="73"/>
      <c r="BK8" s="72"/>
      <c r="BL8" s="72"/>
      <c r="BM8" s="1"/>
      <c r="BN8" s="1"/>
      <c r="BO8" s="1"/>
      <c r="BP8" s="1"/>
      <c r="BQ8" s="1"/>
      <c r="BR8" s="72"/>
      <c r="BS8" s="72"/>
      <c r="BT8" s="1"/>
      <c r="BU8" s="1"/>
      <c r="BV8" s="1"/>
      <c r="BW8" s="1"/>
      <c r="BX8" s="1"/>
      <c r="BY8" s="72"/>
      <c r="BZ8" s="72"/>
      <c r="CA8" s="1"/>
      <c r="CB8" s="1"/>
      <c r="CC8" s="1"/>
      <c r="CD8" s="1"/>
      <c r="CE8" s="1"/>
      <c r="CF8" s="72"/>
      <c r="CG8" s="72"/>
      <c r="CH8" s="1"/>
      <c r="CI8" s="1"/>
      <c r="CJ8" s="1"/>
      <c r="CK8" s="1"/>
      <c r="CL8" s="1"/>
      <c r="CM8" s="72"/>
      <c r="CN8" s="72"/>
      <c r="CO8" s="1"/>
      <c r="CP8" s="1"/>
      <c r="CQ8" s="1"/>
      <c r="CR8" s="1"/>
      <c r="CS8" s="1"/>
      <c r="CT8" s="72"/>
    </row>
    <row r="9" customFormat="false" ht="12.75" hidden="false" customHeight="false" outlineLevel="0" collapsed="false">
      <c r="A9" s="4" t="s">
        <v>18</v>
      </c>
      <c r="B9" s="12" t="s">
        <v>13</v>
      </c>
      <c r="C9" s="12" t="s">
        <v>14</v>
      </c>
      <c r="D9" s="12"/>
      <c r="E9" s="6" t="s">
        <v>24</v>
      </c>
      <c r="F9" s="6"/>
      <c r="G9" s="6"/>
      <c r="H9" s="4" t="n">
        <v>7</v>
      </c>
      <c r="N9" s="72"/>
      <c r="O9" s="72"/>
      <c r="U9" s="72"/>
      <c r="V9" s="72"/>
      <c r="Z9" s="73"/>
      <c r="AB9" s="72"/>
      <c r="AC9" s="72"/>
      <c r="AI9" s="72"/>
      <c r="AJ9" s="72"/>
      <c r="AP9" s="72"/>
      <c r="AQ9" s="72"/>
      <c r="AW9" s="72"/>
      <c r="AX9" s="72"/>
      <c r="BA9" s="74"/>
      <c r="BB9" s="71"/>
      <c r="BC9" s="71"/>
      <c r="BD9" s="72"/>
      <c r="BE9" s="72"/>
      <c r="BF9" s="71"/>
      <c r="BG9" s="73"/>
      <c r="BH9" s="71"/>
      <c r="BI9" s="71"/>
      <c r="BJ9" s="71"/>
      <c r="BK9" s="72"/>
      <c r="BL9" s="72"/>
      <c r="BM9" s="1"/>
      <c r="BN9" s="1"/>
      <c r="BO9" s="1"/>
      <c r="BP9" s="1"/>
      <c r="BQ9" s="1"/>
      <c r="BR9" s="72"/>
      <c r="BS9" s="72"/>
      <c r="BT9" s="1"/>
      <c r="BU9" s="1"/>
      <c r="BV9" s="1"/>
      <c r="BW9" s="1"/>
      <c r="BX9" s="1"/>
      <c r="BY9" s="72"/>
      <c r="BZ9" s="72"/>
      <c r="CA9" s="1"/>
      <c r="CB9" s="1"/>
      <c r="CC9" s="1"/>
      <c r="CD9" s="1"/>
      <c r="CE9" s="1"/>
      <c r="CF9" s="72"/>
      <c r="CG9" s="72"/>
      <c r="CH9" s="1"/>
      <c r="CI9" s="1"/>
      <c r="CJ9" s="1"/>
      <c r="CK9" s="1"/>
      <c r="CL9" s="1"/>
      <c r="CM9" s="72"/>
      <c r="CN9" s="72"/>
      <c r="CO9" s="1"/>
      <c r="CP9" s="1"/>
      <c r="CQ9" s="1"/>
      <c r="CR9" s="1"/>
      <c r="CS9" s="1"/>
      <c r="CT9" s="72"/>
    </row>
    <row r="10" customFormat="false" ht="12.75" hidden="false" customHeight="false" outlineLevel="0" collapsed="false">
      <c r="A10" s="4" t="s">
        <v>21</v>
      </c>
      <c r="B10" s="12" t="s">
        <v>16</v>
      </c>
      <c r="C10" s="12"/>
      <c r="D10" s="12"/>
      <c r="E10" s="6" t="s">
        <v>7</v>
      </c>
      <c r="F10" s="6"/>
      <c r="G10" s="6"/>
      <c r="H10" s="4" t="n">
        <v>10</v>
      </c>
      <c r="N10" s="72"/>
      <c r="O10" s="72"/>
      <c r="U10" s="72"/>
      <c r="V10" s="72"/>
      <c r="Z10" s="73"/>
      <c r="AB10" s="72"/>
      <c r="AC10" s="72"/>
      <c r="AI10" s="72"/>
      <c r="AJ10" s="72"/>
      <c r="AO10" s="0"/>
      <c r="AP10" s="72"/>
      <c r="AQ10" s="72"/>
      <c r="AR10" s="71"/>
      <c r="AS10" s="71"/>
      <c r="AT10" s="71"/>
      <c r="AU10" s="71"/>
      <c r="AV10" s="71"/>
      <c r="AW10" s="72"/>
      <c r="AX10" s="72"/>
      <c r="AY10" s="71"/>
      <c r="AZ10" s="71"/>
      <c r="BA10" s="71"/>
      <c r="BB10" s="71"/>
      <c r="BC10" s="71"/>
      <c r="BD10" s="72"/>
      <c r="BE10" s="72"/>
      <c r="BG10" s="73"/>
      <c r="BJ10" s="0"/>
      <c r="BK10" s="72"/>
      <c r="BL10" s="72"/>
      <c r="BR10" s="72"/>
      <c r="BS10" s="72"/>
      <c r="BX10" s="1"/>
      <c r="BY10" s="72"/>
      <c r="BZ10" s="72"/>
      <c r="CA10" s="1"/>
      <c r="CB10" s="1"/>
      <c r="CC10" s="1"/>
      <c r="CD10" s="1"/>
      <c r="CE10" s="1"/>
      <c r="CF10" s="72"/>
      <c r="CG10" s="72"/>
      <c r="CH10" s="1"/>
      <c r="CI10" s="1"/>
      <c r="CJ10" s="1"/>
      <c r="CK10" s="1"/>
      <c r="CL10" s="1"/>
      <c r="CM10" s="72"/>
      <c r="CN10" s="72"/>
      <c r="CO10" s="1"/>
      <c r="CP10" s="1"/>
      <c r="CQ10" s="1"/>
      <c r="CR10" s="1"/>
      <c r="CS10" s="1"/>
      <c r="CT10" s="72"/>
    </row>
    <row r="11" customFormat="false" ht="12.75" hidden="false" customHeight="false" outlineLevel="0" collapsed="false">
      <c r="A11" s="4" t="s">
        <v>24</v>
      </c>
      <c r="B11" s="12" t="s">
        <v>18</v>
      </c>
      <c r="C11" s="12"/>
      <c r="D11" s="12"/>
      <c r="E11" s="6" t="s">
        <v>7</v>
      </c>
      <c r="F11" s="6"/>
      <c r="G11" s="6"/>
      <c r="H11" s="4" t="n">
        <v>10</v>
      </c>
      <c r="N11" s="72"/>
      <c r="O11" s="72"/>
      <c r="U11" s="72"/>
      <c r="V11" s="72"/>
      <c r="Z11" s="73"/>
      <c r="AB11" s="72"/>
      <c r="AC11" s="72"/>
      <c r="AI11" s="72"/>
      <c r="AJ11" s="72"/>
      <c r="AP11" s="72"/>
      <c r="AQ11" s="72"/>
      <c r="AW11" s="72"/>
      <c r="AX11" s="72"/>
      <c r="BD11" s="72"/>
      <c r="BE11" s="72"/>
      <c r="BG11" s="73"/>
      <c r="BJ11" s="74"/>
      <c r="BK11" s="72"/>
      <c r="BL11" s="72"/>
      <c r="BM11" s="71"/>
      <c r="BN11" s="71"/>
      <c r="BO11" s="71"/>
      <c r="BP11" s="71"/>
      <c r="BQ11" s="71"/>
      <c r="BR11" s="72"/>
      <c r="BS11" s="72"/>
      <c r="BT11" s="71"/>
      <c r="BU11" s="71"/>
      <c r="BV11" s="71"/>
      <c r="BW11" s="71"/>
      <c r="BX11" s="71"/>
      <c r="BY11" s="72"/>
      <c r="BZ11" s="72"/>
      <c r="CA11" s="1"/>
      <c r="CB11" s="1"/>
      <c r="CC11" s="1"/>
      <c r="CD11" s="1"/>
      <c r="CE11" s="1"/>
      <c r="CF11" s="72"/>
      <c r="CG11" s="72"/>
      <c r="CH11" s="1"/>
      <c r="CI11" s="1"/>
      <c r="CJ11" s="1"/>
      <c r="CK11" s="1"/>
      <c r="CL11" s="1"/>
      <c r="CM11" s="72"/>
      <c r="CN11" s="72"/>
      <c r="CO11" s="1"/>
      <c r="CP11" s="1"/>
      <c r="CQ11" s="1"/>
      <c r="CR11" s="1"/>
      <c r="CS11" s="1"/>
      <c r="CT11" s="72"/>
    </row>
    <row r="12" customFormat="false" ht="12.75" hidden="false" customHeight="false" outlineLevel="0" collapsed="false">
      <c r="A12" s="4" t="s">
        <v>7</v>
      </c>
      <c r="B12" s="12" t="s">
        <v>21</v>
      </c>
      <c r="C12" s="12" t="s">
        <v>24</v>
      </c>
      <c r="D12" s="12"/>
      <c r="E12" s="6"/>
      <c r="F12" s="6"/>
      <c r="G12" s="6"/>
      <c r="H12" s="4" t="n">
        <v>4</v>
      </c>
      <c r="N12" s="72"/>
      <c r="O12" s="72"/>
      <c r="U12" s="72"/>
      <c r="V12" s="72"/>
      <c r="Z12" s="73"/>
      <c r="AB12" s="72"/>
      <c r="AC12" s="72"/>
      <c r="AI12" s="72"/>
      <c r="AJ12" s="72"/>
      <c r="AP12" s="72"/>
      <c r="AQ12" s="72"/>
      <c r="AW12" s="72"/>
      <c r="AX12" s="72"/>
      <c r="BD12" s="72"/>
      <c r="BE12" s="72"/>
      <c r="BG12" s="73"/>
      <c r="BK12" s="72"/>
      <c r="BL12" s="72"/>
      <c r="BM12" s="1"/>
      <c r="BN12" s="1"/>
      <c r="BO12" s="1"/>
      <c r="BP12" s="1"/>
      <c r="BQ12" s="1"/>
      <c r="BR12" s="72"/>
      <c r="BS12" s="72"/>
      <c r="BT12" s="1"/>
      <c r="BU12" s="1"/>
      <c r="BV12" s="1"/>
      <c r="BW12" s="1"/>
      <c r="BY12" s="72"/>
      <c r="BZ12" s="72"/>
      <c r="CA12" s="71"/>
      <c r="CB12" s="71"/>
      <c r="CC12" s="71"/>
      <c r="CD12" s="71"/>
      <c r="CE12" s="1"/>
      <c r="CF12" s="72"/>
      <c r="CG12" s="72"/>
      <c r="CH12" s="1"/>
      <c r="CI12" s="1"/>
      <c r="CJ12" s="1"/>
      <c r="CK12" s="1"/>
      <c r="CL12" s="1"/>
      <c r="CM12" s="72"/>
      <c r="CN12" s="72"/>
      <c r="CO12" s="1"/>
      <c r="CP12" s="1"/>
      <c r="CQ12" s="1"/>
      <c r="CR12" s="1"/>
      <c r="CS12" s="1"/>
      <c r="CT12" s="72"/>
    </row>
    <row r="14" customFormat="false" ht="12.75" hidden="false" customHeight="false" outlineLevel="0" collapsed="false">
      <c r="A14" s="22" t="n">
        <v>0</v>
      </c>
      <c r="B14" s="23"/>
      <c r="C14" s="24" t="n">
        <f aca="false">A14+A16</f>
        <v>4</v>
      </c>
      <c r="F14" s="22" t="n">
        <f aca="false">C14</f>
        <v>4</v>
      </c>
      <c r="G14" s="23"/>
      <c r="H14" s="24" t="n">
        <f aca="false">F14+F16</f>
        <v>13</v>
      </c>
      <c r="P14" s="22" t="n">
        <f aca="false">H14</f>
        <v>13</v>
      </c>
      <c r="Q14" s="23"/>
      <c r="R14" s="24" t="n">
        <f aca="false">P14+P16</f>
        <v>24</v>
      </c>
      <c r="U14" s="22" t="n">
        <f aca="false">R14</f>
        <v>24</v>
      </c>
      <c r="V14" s="23"/>
      <c r="W14" s="24" t="n">
        <f aca="false">U14+U16</f>
        <v>34</v>
      </c>
    </row>
    <row r="15" customFormat="false" ht="12.75" hidden="false" customHeight="false" outlineLevel="0" collapsed="false">
      <c r="A15" s="25" t="s">
        <v>8</v>
      </c>
      <c r="B15" s="25"/>
      <c r="C15" s="25"/>
      <c r="D15" s="26"/>
      <c r="E15" s="27"/>
      <c r="F15" s="25" t="s">
        <v>9</v>
      </c>
      <c r="G15" s="25"/>
      <c r="H15" s="25"/>
      <c r="I15" s="26"/>
      <c r="J15" s="27"/>
      <c r="K15" s="26"/>
      <c r="L15" s="66"/>
      <c r="M15" s="27"/>
      <c r="N15" s="26"/>
      <c r="O15" s="27"/>
      <c r="P15" s="25" t="s">
        <v>16</v>
      </c>
      <c r="Q15" s="25"/>
      <c r="R15" s="25"/>
      <c r="S15" s="26"/>
      <c r="T15" s="27"/>
      <c r="U15" s="25" t="s">
        <v>21</v>
      </c>
      <c r="V15" s="25"/>
      <c r="W15" s="25"/>
      <c r="X15" s="26"/>
    </row>
    <row r="16" customFormat="false" ht="12.75" hidden="false" customHeight="false" outlineLevel="0" collapsed="false">
      <c r="A16" s="28" t="n">
        <f aca="false">VLOOKUP(A15,$A$2:$H$12,8)</f>
        <v>4</v>
      </c>
      <c r="B16" s="29" t="n">
        <f aca="false">C17-C14</f>
        <v>0</v>
      </c>
      <c r="C16" s="43" t="n">
        <f aca="false">MIN(F14,F20,F26)-C14</f>
        <v>0</v>
      </c>
      <c r="D16" s="31"/>
      <c r="F16" s="28" t="n">
        <f aca="false">VLOOKUP(F15,$A$2:$H$12,8)</f>
        <v>9</v>
      </c>
      <c r="G16" s="29" t="n">
        <f aca="false">H17-H14</f>
        <v>15</v>
      </c>
      <c r="H16" s="43" t="n">
        <f aca="false">P14-H14</f>
        <v>0</v>
      </c>
      <c r="P16" s="28" t="n">
        <f aca="false">VLOOKUP(P15,$A$2:$H$12,8)</f>
        <v>11</v>
      </c>
      <c r="Q16" s="29" t="n">
        <f aca="false">R17-R14</f>
        <v>15</v>
      </c>
      <c r="R16" s="43" t="n">
        <f aca="false">U14-R14</f>
        <v>0</v>
      </c>
      <c r="S16" s="62"/>
      <c r="T16" s="75"/>
      <c r="U16" s="28" t="n">
        <f aca="false">VLOOKUP(U15,$A$2:$H$12,8)</f>
        <v>10</v>
      </c>
      <c r="V16" s="29" t="n">
        <f aca="false">W17-W14</f>
        <v>15</v>
      </c>
      <c r="W16" s="43" t="n">
        <f aca="false">Z17-W14</f>
        <v>15</v>
      </c>
      <c r="X16" s="76"/>
    </row>
    <row r="17" customFormat="false" ht="12.75" hidden="false" customHeight="false" outlineLevel="0" collapsed="false">
      <c r="A17" s="33" t="n">
        <f aca="false">C17-A16</f>
        <v>0</v>
      </c>
      <c r="B17" s="23"/>
      <c r="C17" s="34" t="n">
        <f aca="false">MIN(F17,F23,F29)</f>
        <v>4</v>
      </c>
      <c r="D17" s="35"/>
      <c r="F17" s="33" t="n">
        <f aca="false">H17-F16</f>
        <v>19</v>
      </c>
      <c r="G17" s="23"/>
      <c r="H17" s="34" t="n">
        <f aca="false">P17</f>
        <v>28</v>
      </c>
      <c r="P17" s="33" t="n">
        <f aca="false">R17-P16</f>
        <v>28</v>
      </c>
      <c r="Q17" s="23"/>
      <c r="R17" s="77" t="n">
        <f aca="false">U17</f>
        <v>39</v>
      </c>
      <c r="U17" s="33" t="n">
        <f aca="false">W17-U16</f>
        <v>39</v>
      </c>
      <c r="V17" s="23"/>
      <c r="W17" s="34" t="n">
        <f aca="false">Z20</f>
        <v>49</v>
      </c>
      <c r="X17" s="78"/>
      <c r="Y17" s="37"/>
      <c r="Z17" s="22" t="n">
        <f aca="false">MAX(W14,W20)</f>
        <v>49</v>
      </c>
      <c r="AA17" s="23"/>
      <c r="AB17" s="24" t="n">
        <f aca="false">Z17+Z19</f>
        <v>53</v>
      </c>
    </row>
    <row r="18" customFormat="false" ht="12.75" hidden="false" customHeight="false" outlineLevel="0" collapsed="false">
      <c r="C18" s="67"/>
      <c r="D18" s="36"/>
      <c r="Z18" s="25" t="s">
        <v>7</v>
      </c>
      <c r="AA18" s="25"/>
      <c r="AB18" s="25"/>
    </row>
    <row r="19" customFormat="false" ht="12.75" hidden="false" customHeight="false" outlineLevel="0" collapsed="false">
      <c r="C19" s="36"/>
      <c r="D19" s="36"/>
      <c r="Y19" s="27"/>
      <c r="Z19" s="28" t="n">
        <f aca="false">VLOOKUP(Z18,$A$2:$H$12,8)</f>
        <v>4</v>
      </c>
      <c r="AA19" s="29" t="n">
        <f aca="false">AB20-AB17</f>
        <v>0</v>
      </c>
      <c r="AB19" s="43" t="n">
        <v>0</v>
      </c>
    </row>
    <row r="20" customFormat="false" ht="12.75" hidden="false" customHeight="false" outlineLevel="0" collapsed="false">
      <c r="C20" s="36"/>
      <c r="D20" s="36"/>
      <c r="F20" s="22" t="n">
        <f aca="false">C14</f>
        <v>4</v>
      </c>
      <c r="G20" s="23"/>
      <c r="H20" s="24" t="n">
        <f aca="false">F20+F22</f>
        <v>11</v>
      </c>
      <c r="K20" s="22" t="n">
        <f aca="false">H20</f>
        <v>11</v>
      </c>
      <c r="L20" s="23"/>
      <c r="M20" s="24" t="n">
        <f aca="false">K20+K22</f>
        <v>26</v>
      </c>
      <c r="P20" s="22" t="n">
        <f aca="false">MAX(M20,M26)</f>
        <v>32</v>
      </c>
      <c r="Q20" s="23"/>
      <c r="R20" s="24" t="n">
        <f aca="false">P20+P22</f>
        <v>39</v>
      </c>
      <c r="U20" s="22" t="n">
        <f aca="false">R20</f>
        <v>39</v>
      </c>
      <c r="V20" s="23"/>
      <c r="W20" s="24" t="n">
        <f aca="false">U20+U22</f>
        <v>49</v>
      </c>
      <c r="X20" s="78"/>
      <c r="Z20" s="33" t="n">
        <f aca="false">AB20-Z19</f>
        <v>49</v>
      </c>
      <c r="AA20" s="23"/>
      <c r="AB20" s="34" t="n">
        <f aca="false">AB17</f>
        <v>53</v>
      </c>
    </row>
    <row r="21" customFormat="false" ht="12.75" hidden="false" customHeight="false" outlineLevel="0" collapsed="false">
      <c r="C21" s="36"/>
      <c r="D21" s="36"/>
      <c r="E21" s="37"/>
      <c r="F21" s="25" t="s">
        <v>10</v>
      </c>
      <c r="G21" s="25"/>
      <c r="H21" s="25"/>
      <c r="I21" s="26"/>
      <c r="J21" s="27"/>
      <c r="K21" s="25" t="s">
        <v>13</v>
      </c>
      <c r="L21" s="25"/>
      <c r="M21" s="25"/>
      <c r="N21" s="26"/>
      <c r="O21" s="27"/>
      <c r="P21" s="69" t="s">
        <v>18</v>
      </c>
      <c r="Q21" s="69"/>
      <c r="R21" s="69"/>
      <c r="S21" s="66"/>
      <c r="T21" s="66"/>
      <c r="U21" s="70" t="s">
        <v>24</v>
      </c>
      <c r="V21" s="70"/>
      <c r="W21" s="70"/>
      <c r="X21" s="38"/>
    </row>
    <row r="22" customFormat="false" ht="12.75" hidden="false" customHeight="false" outlineLevel="0" collapsed="false">
      <c r="C22" s="36"/>
      <c r="F22" s="28" t="n">
        <f aca="false">VLOOKUP(F21,$A$2:$H$12,8)</f>
        <v>7</v>
      </c>
      <c r="G22" s="29" t="n">
        <f aca="false">H23-H20</f>
        <v>6</v>
      </c>
      <c r="H22" s="43" t="n">
        <f aca="false">K20-H20</f>
        <v>0</v>
      </c>
      <c r="I22" s="62"/>
      <c r="K22" s="28" t="n">
        <f aca="false">VLOOKUP(K21,$A$2:$H$12,8)</f>
        <v>15</v>
      </c>
      <c r="L22" s="29" t="n">
        <f aca="false">M23-M20</f>
        <v>6</v>
      </c>
      <c r="M22" s="43" t="n">
        <f aca="false">P20-M20</f>
        <v>6</v>
      </c>
      <c r="O22" s="32"/>
      <c r="P22" s="28" t="n">
        <f aca="false">VLOOKUP(P21,$A$2:$H$12,8)</f>
        <v>7</v>
      </c>
      <c r="Q22" s="29" t="n">
        <f aca="false">R23-R20</f>
        <v>0</v>
      </c>
      <c r="R22" s="43" t="n">
        <f aca="false">U20-R20</f>
        <v>0</v>
      </c>
      <c r="U22" s="28" t="n">
        <f aca="false">VLOOKUP(U21,$A$2:$H$12,8)</f>
        <v>10</v>
      </c>
      <c r="V22" s="29" t="n">
        <f aca="false">W23-W20</f>
        <v>0</v>
      </c>
      <c r="W22" s="43" t="n">
        <f aca="false">Z17-W20</f>
        <v>0</v>
      </c>
    </row>
    <row r="23" customFormat="false" ht="12.75" hidden="false" customHeight="false" outlineLevel="0" collapsed="false">
      <c r="C23" s="36"/>
      <c r="F23" s="33" t="n">
        <f aca="false">H23-F22</f>
        <v>10</v>
      </c>
      <c r="G23" s="23"/>
      <c r="H23" s="77" t="n">
        <f aca="false">K23</f>
        <v>17</v>
      </c>
      <c r="K23" s="33" t="n">
        <f aca="false">M23-K22</f>
        <v>17</v>
      </c>
      <c r="L23" s="23"/>
      <c r="M23" s="77" t="n">
        <f aca="false">P23</f>
        <v>32</v>
      </c>
      <c r="N23" s="36"/>
      <c r="P23" s="33" t="n">
        <f aca="false">R23-P22</f>
        <v>32</v>
      </c>
      <c r="Q23" s="23"/>
      <c r="R23" s="77" t="n">
        <f aca="false">U23</f>
        <v>39</v>
      </c>
      <c r="U23" s="33" t="n">
        <f aca="false">W23-U22</f>
        <v>39</v>
      </c>
      <c r="V23" s="23"/>
      <c r="W23" s="34" t="n">
        <f aca="false">Z20</f>
        <v>49</v>
      </c>
    </row>
    <row r="24" customFormat="false" ht="12.75" hidden="false" customHeight="false" outlineLevel="0" collapsed="false">
      <c r="C24" s="36"/>
      <c r="N24" s="36"/>
    </row>
    <row r="25" customFormat="false" ht="12.75" hidden="false" customHeight="false" outlineLevel="0" collapsed="false">
      <c r="C25" s="36"/>
      <c r="N25" s="36"/>
    </row>
    <row r="26" customFormat="false" ht="12.75" hidden="false" customHeight="false" outlineLevel="0" collapsed="false">
      <c r="C26" s="36"/>
      <c r="F26" s="22" t="n">
        <f aca="false">C14</f>
        <v>4</v>
      </c>
      <c r="G26" s="23"/>
      <c r="H26" s="24" t="n">
        <f aca="false">F26+F28</f>
        <v>19</v>
      </c>
      <c r="K26" s="22" t="n">
        <f aca="false">H26</f>
        <v>19</v>
      </c>
      <c r="L26" s="23"/>
      <c r="M26" s="24" t="n">
        <f aca="false">K26+K28</f>
        <v>32</v>
      </c>
      <c r="N26" s="36"/>
    </row>
    <row r="27" customFormat="false" ht="12.75" hidden="false" customHeight="false" outlineLevel="0" collapsed="false">
      <c r="C27" s="36"/>
      <c r="D27" s="68"/>
      <c r="E27" s="27"/>
      <c r="F27" s="69" t="s">
        <v>6</v>
      </c>
      <c r="G27" s="69"/>
      <c r="H27" s="69"/>
      <c r="I27" s="66"/>
      <c r="J27" s="66"/>
      <c r="K27" s="70" t="s">
        <v>14</v>
      </c>
      <c r="L27" s="70"/>
      <c r="M27" s="70"/>
      <c r="N27" s="38"/>
    </row>
    <row r="28" customFormat="false" ht="12.75" hidden="false" customHeight="false" outlineLevel="0" collapsed="false">
      <c r="F28" s="28" t="n">
        <f aca="false">VLOOKUP(F27,$A$2:$H$12,8)</f>
        <v>15</v>
      </c>
      <c r="G28" s="29" t="n">
        <f aca="false">H29-H26</f>
        <v>0</v>
      </c>
      <c r="H28" s="43" t="n">
        <f aca="false">K26-H26</f>
        <v>0</v>
      </c>
      <c r="K28" s="28" t="n">
        <f aca="false">VLOOKUP(K27,$A$2:$H$12,8)</f>
        <v>13</v>
      </c>
      <c r="L28" s="42" t="n">
        <f aca="false">M29-M26</f>
        <v>0</v>
      </c>
      <c r="M28" s="43" t="n">
        <f aca="false">P20-M26</f>
        <v>0</v>
      </c>
    </row>
    <row r="29" customFormat="false" ht="12.75" hidden="false" customHeight="false" outlineLevel="0" collapsed="false">
      <c r="F29" s="33" t="n">
        <f aca="false">H29-F28</f>
        <v>4</v>
      </c>
      <c r="G29" s="23"/>
      <c r="H29" s="77" t="n">
        <f aca="false">K29</f>
        <v>19</v>
      </c>
      <c r="K29" s="33" t="n">
        <f aca="false">M29-K28</f>
        <v>19</v>
      </c>
      <c r="L29" s="23"/>
      <c r="M29" s="34" t="n">
        <f aca="false">P23</f>
        <v>32</v>
      </c>
    </row>
  </sheetData>
  <mergeCells count="13">
    <mergeCell ref="B1:D1"/>
    <mergeCell ref="E1:G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32">
      <formula>0</formula>
    </cfRule>
  </conditionalFormatting>
  <conditionalFormatting sqref="G28">
    <cfRule type="cellIs" priority="3" operator="equal" aboveAverage="0" equalAverage="0" bottom="0" percent="0" rank="0" text="" dxfId="33">
      <formula>0</formula>
    </cfRule>
  </conditionalFormatting>
  <conditionalFormatting sqref="G22">
    <cfRule type="cellIs" priority="4" operator="equal" aboveAverage="0" equalAverage="0" bottom="0" percent="0" rank="0" text="" dxfId="34">
      <formula>0</formula>
    </cfRule>
  </conditionalFormatting>
  <conditionalFormatting sqref="L22">
    <cfRule type="cellIs" priority="5" operator="equal" aboveAverage="0" equalAverage="0" bottom="0" percent="0" rank="0" text="" dxfId="35">
      <formula>0</formula>
    </cfRule>
  </conditionalFormatting>
  <conditionalFormatting sqref="Q22">
    <cfRule type="cellIs" priority="6" operator="equal" aboveAverage="0" equalAverage="0" bottom="0" percent="0" rank="0" text="" dxfId="36">
      <formula>0</formula>
    </cfRule>
  </conditionalFormatting>
  <conditionalFormatting sqref="V22">
    <cfRule type="cellIs" priority="7" operator="equal" aboveAverage="0" equalAverage="0" bottom="0" percent="0" rank="0" text="" dxfId="37">
      <formula>0</formula>
    </cfRule>
  </conditionalFormatting>
  <conditionalFormatting sqref="AA19">
    <cfRule type="cellIs" priority="8" operator="equal" aboveAverage="0" equalAverage="0" bottom="0" percent="0" rank="0" text="" dxfId="38">
      <formula>0</formula>
    </cfRule>
  </conditionalFormatting>
  <conditionalFormatting sqref="V16">
    <cfRule type="cellIs" priority="9" operator="equal" aboveAverage="0" equalAverage="0" bottom="0" percent="0" rank="0" text="" dxfId="39">
      <formula>0</formula>
    </cfRule>
  </conditionalFormatting>
  <conditionalFormatting sqref="Q16">
    <cfRule type="cellIs" priority="10" operator="equal" aboveAverage="0" equalAverage="0" bottom="0" percent="0" rank="0" text="" dxfId="40">
      <formula>0</formula>
    </cfRule>
  </conditionalFormatting>
  <conditionalFormatting sqref="G16">
    <cfRule type="cellIs" priority="11" operator="equal" aboveAverage="0" equalAverage="0" bottom="0" percent="0" rank="0" text="" dxfId="41">
      <formula>0</formula>
    </cfRule>
  </conditionalFormatting>
  <conditionalFormatting sqref="B16">
    <cfRule type="cellIs" priority="12" operator="equal" aboveAverage="0" equalAverage="0" bottom="0" percent="0" rank="0" text="" dxfId="42">
      <formula>0</formula>
    </cfRule>
  </conditionalFormatting>
  <conditionalFormatting sqref="I1:CT1">
    <cfRule type="expression" priority="13" aboveAverage="0" equalAverage="0" bottom="0" percent="0" rank="0" text="" dxfId="17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79" width="25.85"/>
  </cols>
  <sheetData>
    <row r="1" customFormat="false" ht="12.75" hidden="false" customHeight="false" outlineLevel="0" collapsed="false">
      <c r="A1" s="79" t="s">
        <v>52</v>
      </c>
      <c r="B1" s="21" t="s">
        <v>53</v>
      </c>
    </row>
    <row r="2" customFormat="false" ht="12.75" hidden="false" customHeight="false" outlineLevel="0" collapsed="false">
      <c r="A2" s="79" t="n">
        <v>44927</v>
      </c>
      <c r="B2" s="21" t="s">
        <v>54</v>
      </c>
    </row>
    <row r="3" customFormat="false" ht="12.75" hidden="false" customHeight="false" outlineLevel="0" collapsed="false">
      <c r="A3" s="79" t="n">
        <v>45022</v>
      </c>
      <c r="B3" s="21" t="s">
        <v>55</v>
      </c>
    </row>
    <row r="4" customFormat="false" ht="12.75" hidden="false" customHeight="false" outlineLevel="0" collapsed="false">
      <c r="A4" s="79" t="n">
        <v>45023</v>
      </c>
      <c r="B4" s="21" t="s">
        <v>56</v>
      </c>
    </row>
    <row r="5" customFormat="false" ht="12.75" hidden="false" customHeight="false" outlineLevel="0" collapsed="false">
      <c r="A5" s="79" t="n">
        <v>45025</v>
      </c>
      <c r="B5" s="21" t="s">
        <v>57</v>
      </c>
    </row>
    <row r="6" customFormat="false" ht="12.75" hidden="false" customHeight="false" outlineLevel="0" collapsed="false">
      <c r="A6" s="79" t="n">
        <v>45026</v>
      </c>
      <c r="B6" s="21" t="s">
        <v>58</v>
      </c>
    </row>
    <row r="7" customFormat="false" ht="12.75" hidden="false" customHeight="false" outlineLevel="0" collapsed="false">
      <c r="A7" s="79" t="n">
        <v>45047</v>
      </c>
      <c r="B7" s="21" t="s">
        <v>59</v>
      </c>
    </row>
    <row r="8" customFormat="false" ht="12.75" hidden="false" customHeight="false" outlineLevel="0" collapsed="false">
      <c r="A8" s="79" t="n">
        <v>45071</v>
      </c>
      <c r="B8" s="21" t="s">
        <v>60</v>
      </c>
    </row>
    <row r="9" customFormat="false" ht="12.75" hidden="false" customHeight="false" outlineLevel="0" collapsed="false">
      <c r="A9" s="79" t="n">
        <v>45081</v>
      </c>
      <c r="B9" s="21" t="s">
        <v>61</v>
      </c>
    </row>
    <row r="10" customFormat="false" ht="12.75" hidden="false" customHeight="false" outlineLevel="0" collapsed="false">
      <c r="A10" s="79" t="n">
        <v>45082</v>
      </c>
      <c r="B10" s="21" t="s">
        <v>62</v>
      </c>
    </row>
    <row r="11" customFormat="false" ht="12.75" hidden="false" customHeight="false" outlineLevel="0" collapsed="false">
      <c r="A11" s="79" t="n">
        <v>45202</v>
      </c>
      <c r="B11" s="21" t="s">
        <v>63</v>
      </c>
    </row>
    <row r="12" customFormat="false" ht="12.75" hidden="false" customHeight="false" outlineLevel="0" collapsed="false">
      <c r="A12" s="79" t="n">
        <v>45230</v>
      </c>
      <c r="B12" s="21" t="s">
        <v>64</v>
      </c>
    </row>
    <row r="13" customFormat="false" ht="12.75" hidden="false" customHeight="false" outlineLevel="0" collapsed="false">
      <c r="A13" s="79" t="n">
        <v>45285</v>
      </c>
      <c r="B13" s="21" t="s">
        <v>65</v>
      </c>
    </row>
    <row r="14" customFormat="false" ht="12.75" hidden="false" customHeight="false" outlineLevel="0" collapsed="false">
      <c r="A14" s="79" t="n">
        <v>45286</v>
      </c>
      <c r="B14" s="21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2024-04-18T09:01:11Z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