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h\Documents\SEBASTIAN\SEMESTRES USM\6to\2025-2\MIC hidrometeorologia aplicada\TAREAS\1\"/>
    </mc:Choice>
  </mc:AlternateContent>
  <xr:revisionPtr revIDLastSave="0" documentId="13_ncr:1_{FAE9E777-EB90-4295-8DBE-9D049141A68D}" xr6:coauthVersionLast="47" xr6:coauthVersionMax="47" xr10:uidLastSave="{00000000-0000-0000-0000-000000000000}"/>
  <bookViews>
    <workbookView xWindow="-110" yWindow="-110" windowWidth="19420" windowHeight="10300" xr2:uid="{1EAA5AC5-86E8-4648-8CF7-3875BBC18ABC}"/>
  </bookViews>
  <sheets>
    <sheet name="T° vs Calor vaporizacion" sheetId="1" r:id="rId1"/>
    <sheet name="T° vs densidad" sheetId="2" r:id="rId2"/>
    <sheet name="area lagos" sheetId="4" r:id="rId3"/>
    <sheet name="area rios" sheetId="5" r:id="rId4"/>
    <sheet name="evapotranspiracion cuenc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2" i="6"/>
  <c r="B81" i="5"/>
  <c r="B77" i="5"/>
  <c r="K74" i="5"/>
  <c r="K73" i="5"/>
  <c r="V9" i="4"/>
  <c r="V10" i="4" s="1"/>
</calcChain>
</file>

<file path=xl/sharedStrings.xml><?xml version="1.0" encoding="utf-8"?>
<sst xmlns="http://schemas.openxmlformats.org/spreadsheetml/2006/main" count="514" uniqueCount="109">
  <si>
    <t>Temperature</t>
  </si>
  <si>
    <t>Heat of vaporization, ∆Hvap</t>
  </si>
  <si>
    <t>(°C)</t>
  </si>
  <si>
    <t>(kJ/kg)</t>
  </si>
  <si>
    <r>
      <t>y = -3E-11x</t>
    </r>
    <r>
      <rPr>
        <vertAlign val="superscript"/>
        <sz val="9"/>
        <color rgb="FF595959"/>
        <rFont val="Aptos Narrow"/>
        <family val="2"/>
        <scheme val="minor"/>
      </rPr>
      <t>6</t>
    </r>
    <r>
      <rPr>
        <sz val="9"/>
        <color rgb="FF595959"/>
        <rFont val="Aptos Narrow"/>
        <family val="2"/>
        <scheme val="minor"/>
      </rPr>
      <t xml:space="preserve"> + 3E-08x</t>
    </r>
    <r>
      <rPr>
        <vertAlign val="superscript"/>
        <sz val="9"/>
        <color rgb="FF595959"/>
        <rFont val="Aptos Narrow"/>
        <family val="2"/>
        <scheme val="minor"/>
      </rPr>
      <t>5</t>
    </r>
    <r>
      <rPr>
        <sz val="9"/>
        <color rgb="FF595959"/>
        <rFont val="Aptos Narrow"/>
        <family val="2"/>
        <scheme val="minor"/>
      </rPr>
      <t xml:space="preserve"> - 1E-05x</t>
    </r>
    <r>
      <rPr>
        <vertAlign val="superscript"/>
        <sz val="9"/>
        <color rgb="FF595959"/>
        <rFont val="Aptos Narrow"/>
        <family val="2"/>
        <scheme val="minor"/>
      </rPr>
      <t>4</t>
    </r>
    <r>
      <rPr>
        <sz val="9"/>
        <color rgb="FF595959"/>
        <rFont val="Aptos Narrow"/>
        <family val="2"/>
        <scheme val="minor"/>
      </rPr>
      <t xml:space="preserve"> + 0.0017x</t>
    </r>
    <r>
      <rPr>
        <vertAlign val="superscript"/>
        <sz val="9"/>
        <color rgb="FF595959"/>
        <rFont val="Aptos Narrow"/>
        <family val="2"/>
        <scheme val="minor"/>
      </rPr>
      <t>3</t>
    </r>
    <r>
      <rPr>
        <sz val="9"/>
        <color rgb="FF595959"/>
        <rFont val="Aptos Narrow"/>
        <family val="2"/>
        <scheme val="minor"/>
      </rPr>
      <t xml:space="preserve"> - 0.127x</t>
    </r>
    <r>
      <rPr>
        <vertAlign val="superscript"/>
        <sz val="9"/>
        <color rgb="FF595959"/>
        <rFont val="Aptos Narrow"/>
        <family val="2"/>
        <scheme val="minor"/>
      </rPr>
      <t>2</t>
    </r>
    <r>
      <rPr>
        <sz val="9"/>
        <color rgb="FF595959"/>
        <rFont val="Aptos Narrow"/>
        <family val="2"/>
        <scheme val="minor"/>
      </rPr>
      <t xml:space="preserve"> + 0.9977x + 2484.3</t>
    </r>
  </si>
  <si>
    <t>R² = 0.9972</t>
  </si>
  <si>
    <t>Density (0-100°C at 1 atm, &gt;100 °C at saturation pressure)</t>
  </si>
  <si>
    <r>
      <t>(kg/m</t>
    </r>
    <r>
      <rPr>
        <b/>
        <vertAlign val="superscript"/>
        <sz val="8.8000000000000007"/>
        <color rgb="FF000000"/>
        <rFont val="Arial"/>
        <family val="2"/>
      </rPr>
      <t>3</t>
    </r>
    <r>
      <rPr>
        <b/>
        <sz val="8.8000000000000007"/>
        <color rgb="FF000000"/>
        <rFont val="Arial"/>
        <family val="2"/>
      </rPr>
      <t>)</t>
    </r>
  </si>
  <si>
    <r>
      <t>y = -9E-12x</t>
    </r>
    <r>
      <rPr>
        <vertAlign val="superscript"/>
        <sz val="9"/>
        <color rgb="FF595959"/>
        <rFont val="Aptos Narrow"/>
        <family val="2"/>
        <scheme val="minor"/>
      </rPr>
      <t>6</t>
    </r>
    <r>
      <rPr>
        <sz val="9"/>
        <color rgb="FF595959"/>
        <rFont val="Aptos Narrow"/>
        <family val="2"/>
        <scheme val="minor"/>
      </rPr>
      <t xml:space="preserve"> + 9E-09x</t>
    </r>
    <r>
      <rPr>
        <vertAlign val="superscript"/>
        <sz val="9"/>
        <color rgb="FF595959"/>
        <rFont val="Aptos Narrow"/>
        <family val="2"/>
        <scheme val="minor"/>
      </rPr>
      <t>5</t>
    </r>
    <r>
      <rPr>
        <sz val="9"/>
        <color rgb="FF595959"/>
        <rFont val="Aptos Narrow"/>
        <family val="2"/>
        <scheme val="minor"/>
      </rPr>
      <t xml:space="preserve"> - 3E-06x</t>
    </r>
    <r>
      <rPr>
        <vertAlign val="superscript"/>
        <sz val="9"/>
        <color rgb="FF595959"/>
        <rFont val="Aptos Narrow"/>
        <family val="2"/>
        <scheme val="minor"/>
      </rPr>
      <t>4</t>
    </r>
    <r>
      <rPr>
        <sz val="9"/>
        <color rgb="FF595959"/>
        <rFont val="Aptos Narrow"/>
        <family val="2"/>
        <scheme val="minor"/>
      </rPr>
      <t xml:space="preserve"> + 0.0005x</t>
    </r>
    <r>
      <rPr>
        <vertAlign val="superscript"/>
        <sz val="9"/>
        <color rgb="FF595959"/>
        <rFont val="Aptos Narrow"/>
        <family val="2"/>
        <scheme val="minor"/>
      </rPr>
      <t>3</t>
    </r>
    <r>
      <rPr>
        <sz val="9"/>
        <color rgb="FF595959"/>
        <rFont val="Aptos Narrow"/>
        <family val="2"/>
        <scheme val="minor"/>
      </rPr>
      <t xml:space="preserve"> - 0.043x</t>
    </r>
    <r>
      <rPr>
        <vertAlign val="superscript"/>
        <sz val="9"/>
        <color rgb="FF595959"/>
        <rFont val="Aptos Narrow"/>
        <family val="2"/>
        <scheme val="minor"/>
      </rPr>
      <t>2</t>
    </r>
    <r>
      <rPr>
        <sz val="9"/>
        <color rgb="FF595959"/>
        <rFont val="Aptos Narrow"/>
        <family val="2"/>
        <scheme val="minor"/>
      </rPr>
      <t xml:space="preserve"> + 1.0042x + 995.5</t>
    </r>
  </si>
  <si>
    <t>R² = 0.9968</t>
  </si>
  <si>
    <t>NUM</t>
  </si>
  <si>
    <t>AREA_KM2</t>
  </si>
  <si>
    <t>NOMBRE</t>
  </si>
  <si>
    <t>CODIGO</t>
  </si>
  <si>
    <t>TIPO</t>
  </si>
  <si>
    <t>CODCPA</t>
  </si>
  <si>
    <t>CODBNA</t>
  </si>
  <si>
    <t>REGION</t>
  </si>
  <si>
    <t>PROVINCIA</t>
  </si>
  <si>
    <t>COMUNA</t>
  </si>
  <si>
    <t>LATITUD</t>
  </si>
  <si>
    <t>LONGITUD</t>
  </si>
  <si>
    <t>ALTITUD</t>
  </si>
  <si>
    <t>SUPCUENCA</t>
  </si>
  <si>
    <t>SUPLAGO</t>
  </si>
  <si>
    <t>SUPHOYA</t>
  </si>
  <si>
    <t>CLASIFICAC</t>
  </si>
  <si>
    <t>USO</t>
  </si>
  <si>
    <t>INFORMACIO</t>
  </si>
  <si>
    <t>AREACHILE</t>
  </si>
  <si>
    <t>REGION_NUM</t>
  </si>
  <si>
    <t>LAGUNA DEL INCA O DE PORTILLO</t>
  </si>
  <si>
    <t>Laguna Menor</t>
  </si>
  <si>
    <t>05401091-5</t>
  </si>
  <si>
    <t>V</t>
  </si>
  <si>
    <t>Los Andes</t>
  </si>
  <si>
    <t>LOS ANDES</t>
  </si>
  <si>
    <t>32G 49M</t>
  </si>
  <si>
    <t>70G 09M</t>
  </si>
  <si>
    <t>NATURAL</t>
  </si>
  <si>
    <t>SIN USO</t>
  </si>
  <si>
    <t>NO HAY</t>
  </si>
  <si>
    <t>-</t>
  </si>
  <si>
    <t>LAGUNA DE LA TURQUESA</t>
  </si>
  <si>
    <t>m2</t>
  </si>
  <si>
    <t>km2</t>
  </si>
  <si>
    <t>objectid</t>
  </si>
  <si>
    <t>fid_drenes</t>
  </si>
  <si>
    <t>cod_comuna</t>
  </si>
  <si>
    <t>shape_leng</t>
  </si>
  <si>
    <t>st_length_</t>
  </si>
  <si>
    <t>Nombre</t>
  </si>
  <si>
    <t>Dren_Tipo</t>
  </si>
  <si>
    <t>Region</t>
  </si>
  <si>
    <t>Provincia</t>
  </si>
  <si>
    <t>Comuna</t>
  </si>
  <si>
    <t>Quebrada</t>
  </si>
  <si>
    <t>RegiÃ³n de ValparaÃ­so</t>
  </si>
  <si>
    <t>Quebrada Rodado Mecha</t>
  </si>
  <si>
    <t>Estero de Navarro</t>
  </si>
  <si>
    <t>Estero</t>
  </si>
  <si>
    <t>RÃ­o Juncal</t>
  </si>
  <si>
    <t>RÃ­o</t>
  </si>
  <si>
    <t>Quebrada Maitencillo</t>
  </si>
  <si>
    <t>Estero de Ojos de Agua</t>
  </si>
  <si>
    <t>RÃ­o Juncalillo</t>
  </si>
  <si>
    <t>Estero El Penon</t>
  </si>
  <si>
    <t>Quebrada Burros Negros</t>
  </si>
  <si>
    <t>Quebrada Lagunillas</t>
  </si>
  <si>
    <t>Quebrada Los Hornillos</t>
  </si>
  <si>
    <t>RÃ­o Blanco</t>
  </si>
  <si>
    <t>Estero Mardones</t>
  </si>
  <si>
    <t>Quebrada El Chorillo</t>
  </si>
  <si>
    <t>Quebrada Potrero Alto</t>
  </si>
  <si>
    <t>Estero La Polvareda</t>
  </si>
  <si>
    <t>Quebrada Piedra Vizcachas</t>
  </si>
  <si>
    <t>Quebrada La Cortadera</t>
  </si>
  <si>
    <t>RÃ­o Los Leones</t>
  </si>
  <si>
    <t>Quebrada La Risqueria</t>
  </si>
  <si>
    <t>Quebrada del Chanco</t>
  </si>
  <si>
    <t>Estero Monos de Agua</t>
  </si>
  <si>
    <t>Quebrada Chapo</t>
  </si>
  <si>
    <t>Estero Gallardo</t>
  </si>
  <si>
    <t>Estero Potrero Escondido</t>
  </si>
  <si>
    <t>Quebrada Angela</t>
  </si>
  <si>
    <t>RÃ­o Barriga</t>
  </si>
  <si>
    <t>Estero Castro</t>
  </si>
  <si>
    <t>Estero de La Turquesa</t>
  </si>
  <si>
    <t>area de superficies de agua en la cuenca:</t>
  </si>
  <si>
    <t>area de la cuenca</t>
  </si>
  <si>
    <t xml:space="preserve"> km²</t>
  </si>
  <si>
    <t>% de agua superficial en la cuenca, capaz de evaporar</t>
  </si>
  <si>
    <t>area m2</t>
  </si>
  <si>
    <t>AREA m2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</si>
  <si>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</si>
  <si>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</si>
  <si>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</si>
  <si>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</si>
  <si>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</si>
  <si>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</si>
  <si>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</si>
  <si>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</si>
  <si>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</si>
  <si>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</si>
  <si>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</si>
  <si>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</si>
  <si>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mm</t>
  </si>
  <si>
    <t>evapotransipiracion mensual promedio para un día</t>
  </si>
  <si>
    <t>mm/día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</si>
</sst>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.8000000000000007"/>
      <color rgb="FF000000"/>
      <name val="Arial"/>
      <family val="2"/>
    </font>
    <font>
      <b/>
      <sz val="8.8000000000000007"/>
      <color rgb="FF000000"/>
      <name val="Arial"/>
      <family val="2"/>
    </font>
    <font>
      <sz val="9"/>
      <color rgb="FF595959"/>
      <name val="Aptos Narrow"/>
      <family val="2"/>
      <scheme val="minor"/>
    </font>
    <font>
      <vertAlign val="superscript"/>
      <sz val="9"/>
      <color rgb="FF595959"/>
      <name val="Aptos Narrow"/>
      <family val="2"/>
      <scheme val="minor"/>
    </font>
    <font>
      <b/>
      <vertAlign val="superscript"/>
      <sz val="8.8000000000000007"/>
      <color rgb="FF000000"/>
      <name val="Arial"/>
      <family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0C0C0"/>
      </left>
      <right style="medium">
        <color rgb="FFCCCCCC"/>
      </right>
      <top style="medium">
        <color rgb="FFC0C0C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0C0C0"/>
      </top>
      <bottom style="medium">
        <color rgb="FFCCCCCC"/>
      </bottom>
      <diagonal/>
    </border>
    <border>
      <left/>
      <right/>
      <top style="medium">
        <color rgb="FFC0C0C0"/>
      </top>
      <bottom style="medium">
        <color rgb="FFCCCCCC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CCCCC"/>
      </bottom>
      <diagonal/>
    </border>
    <border>
      <left style="medium">
        <color rgb="FFC0C0C0"/>
      </left>
      <right style="medium">
        <color rgb="FFCCCCCC"/>
      </right>
      <top style="medium">
        <color rgb="FFCCCCCC"/>
      </top>
      <bottom/>
      <diagonal/>
    </border>
    <border>
      <left style="medium">
        <color rgb="FFC0C0C0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0C0C0"/>
      </left>
      <right style="medium">
        <color rgb="FFCCCCCC"/>
      </right>
      <top style="medium">
        <color rgb="FFCCCCCC"/>
      </top>
      <bottom style="medium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/>
      <right/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readingOrder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2" borderId="14" xfId="2" applyFill="1" applyBorder="1" applyAlignment="1">
      <alignment horizontal="center" vertical="center" wrapText="1"/>
    </xf>
    <xf numFmtId="0" fontId="7" fillId="2" borderId="15" xfId="2" applyFill="1" applyBorder="1" applyAlignment="1">
      <alignment horizontal="center" vertical="center" wrapText="1"/>
    </xf>
    <xf numFmtId="0" fontId="7" fillId="2" borderId="16" xfId="2" applyFill="1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10" fontId="0" fillId="0" borderId="0" xfId="1" applyNumberFormat="1" applyFont="1" applyBorder="1"/>
    <xf numFmtId="0" fontId="0" fillId="0" borderId="28" xfId="0" applyBorder="1"/>
    <xf numFmtId="10" fontId="0" fillId="0" borderId="17" xfId="1" applyNumberFormat="1" applyFon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'T° vs Calor vaporizacion'!$B$4:$B$38</c:f>
              <c:numCache>
                <c:formatCode>General</c:formatCode>
                <c:ptCount val="35"/>
                <c:pt idx="0">
                  <c:v>0.01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34</c:v>
                </c:pt>
                <c:pt idx="10">
                  <c:v>40</c:v>
                </c:pt>
                <c:pt idx="11">
                  <c:v>44</c:v>
                </c:pt>
                <c:pt idx="12">
                  <c:v>50</c:v>
                </c:pt>
                <c:pt idx="13">
                  <c:v>54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96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140</c:v>
                </c:pt>
                <c:pt idx="23">
                  <c:v>160</c:v>
                </c:pt>
                <c:pt idx="24">
                  <c:v>180</c:v>
                </c:pt>
                <c:pt idx="25">
                  <c:v>200</c:v>
                </c:pt>
                <c:pt idx="26">
                  <c:v>220</c:v>
                </c:pt>
                <c:pt idx="27">
                  <c:v>240</c:v>
                </c:pt>
                <c:pt idx="28">
                  <c:v>260</c:v>
                </c:pt>
                <c:pt idx="29">
                  <c:v>280</c:v>
                </c:pt>
                <c:pt idx="30">
                  <c:v>300</c:v>
                </c:pt>
                <c:pt idx="31">
                  <c:v>320</c:v>
                </c:pt>
                <c:pt idx="32">
                  <c:v>340</c:v>
                </c:pt>
                <c:pt idx="33">
                  <c:v>360</c:v>
                </c:pt>
                <c:pt idx="34">
                  <c:v>373.94600000000003</c:v>
                </c:pt>
              </c:numCache>
            </c:numRef>
          </c:xVal>
          <c:yVal>
            <c:numRef>
              <c:f>'T° vs Calor vaporizacion'!$C$4:$C$38</c:f>
              <c:numCache>
                <c:formatCode>General</c:formatCode>
                <c:ptCount val="35"/>
                <c:pt idx="0">
                  <c:v>2500.9</c:v>
                </c:pt>
                <c:pt idx="1">
                  <c:v>2496.1999999999998</c:v>
                </c:pt>
                <c:pt idx="2">
                  <c:v>2491.4</c:v>
                </c:pt>
                <c:pt idx="3">
                  <c:v>2477.1999999999998</c:v>
                </c:pt>
                <c:pt idx="4">
                  <c:v>2467.6999999999998</c:v>
                </c:pt>
                <c:pt idx="5">
                  <c:v>2458.3000000000002</c:v>
                </c:pt>
                <c:pt idx="6">
                  <c:v>2453.5</c:v>
                </c:pt>
                <c:pt idx="7">
                  <c:v>2441.6999999999998</c:v>
                </c:pt>
                <c:pt idx="8">
                  <c:v>2429.8000000000002</c:v>
                </c:pt>
                <c:pt idx="9">
                  <c:v>2420.3000000000002</c:v>
                </c:pt>
                <c:pt idx="10">
                  <c:v>2406</c:v>
                </c:pt>
                <c:pt idx="11">
                  <c:v>2396.4</c:v>
                </c:pt>
                <c:pt idx="12">
                  <c:v>2381.9</c:v>
                </c:pt>
                <c:pt idx="13">
                  <c:v>2372.3000000000002</c:v>
                </c:pt>
                <c:pt idx="14">
                  <c:v>2357.6999999999998</c:v>
                </c:pt>
                <c:pt idx="15">
                  <c:v>2333</c:v>
                </c:pt>
                <c:pt idx="16">
                  <c:v>2308</c:v>
                </c:pt>
                <c:pt idx="17">
                  <c:v>2282.5</c:v>
                </c:pt>
                <c:pt idx="18">
                  <c:v>2266.9</c:v>
                </c:pt>
                <c:pt idx="19">
                  <c:v>2256.4</c:v>
                </c:pt>
                <c:pt idx="20">
                  <c:v>2229.6</c:v>
                </c:pt>
                <c:pt idx="21">
                  <c:v>2202.1</c:v>
                </c:pt>
                <c:pt idx="22">
                  <c:v>2144.3000000000002</c:v>
                </c:pt>
                <c:pt idx="23">
                  <c:v>2082</c:v>
                </c:pt>
                <c:pt idx="24">
                  <c:v>2014.2</c:v>
                </c:pt>
                <c:pt idx="25">
                  <c:v>1939.7</c:v>
                </c:pt>
                <c:pt idx="26">
                  <c:v>1857.4</c:v>
                </c:pt>
                <c:pt idx="27">
                  <c:v>1765.4</c:v>
                </c:pt>
                <c:pt idx="28">
                  <c:v>1661.6</c:v>
                </c:pt>
                <c:pt idx="29">
                  <c:v>1543</c:v>
                </c:pt>
                <c:pt idx="30">
                  <c:v>1404.6</c:v>
                </c:pt>
                <c:pt idx="31">
                  <c:v>1238.4000000000001</c:v>
                </c:pt>
                <c:pt idx="32">
                  <c:v>1027.3</c:v>
                </c:pt>
                <c:pt idx="33">
                  <c:v>719.8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C-4D97-8DC5-C9380F7DD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079800"/>
        <c:axId val="576081600"/>
      </c:scatterChart>
      <c:valAx>
        <c:axId val="57607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81600"/>
        <c:crosses val="autoZero"/>
        <c:crossBetween val="midCat"/>
      </c:valAx>
      <c:valAx>
        <c:axId val="5760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7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'T° vs densidad'!$B$4:$B$40</c:f>
              <c:numCache>
                <c:formatCode>General</c:formatCode>
                <c:ptCount val="37"/>
                <c:pt idx="0">
                  <c:v>0.1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110</c:v>
                </c:pt>
                <c:pt idx="23">
                  <c:v>120</c:v>
                </c:pt>
                <c:pt idx="24">
                  <c:v>140</c:v>
                </c:pt>
                <c:pt idx="25">
                  <c:v>160</c:v>
                </c:pt>
                <c:pt idx="26">
                  <c:v>180</c:v>
                </c:pt>
                <c:pt idx="27">
                  <c:v>200</c:v>
                </c:pt>
                <c:pt idx="28">
                  <c:v>220</c:v>
                </c:pt>
                <c:pt idx="29">
                  <c:v>240</c:v>
                </c:pt>
                <c:pt idx="30">
                  <c:v>260</c:v>
                </c:pt>
                <c:pt idx="31">
                  <c:v>280</c:v>
                </c:pt>
                <c:pt idx="32">
                  <c:v>300</c:v>
                </c:pt>
                <c:pt idx="33">
                  <c:v>320</c:v>
                </c:pt>
                <c:pt idx="34">
                  <c:v>340</c:v>
                </c:pt>
                <c:pt idx="35">
                  <c:v>360</c:v>
                </c:pt>
                <c:pt idx="36">
                  <c:v>373.94600000000003</c:v>
                </c:pt>
              </c:numCache>
            </c:numRef>
          </c:xVal>
          <c:yVal>
            <c:numRef>
              <c:f>'T° vs densidad'!$C$4:$C$40</c:f>
              <c:numCache>
                <c:formatCode>General</c:formatCode>
                <c:ptCount val="37"/>
                <c:pt idx="0">
                  <c:v>999.85</c:v>
                </c:pt>
                <c:pt idx="1">
                  <c:v>999.9</c:v>
                </c:pt>
                <c:pt idx="2">
                  <c:v>999.97</c:v>
                </c:pt>
                <c:pt idx="3">
                  <c:v>999.7</c:v>
                </c:pt>
                <c:pt idx="4">
                  <c:v>999.1</c:v>
                </c:pt>
                <c:pt idx="5">
                  <c:v>998.21</c:v>
                </c:pt>
                <c:pt idx="6">
                  <c:v>997.05</c:v>
                </c:pt>
                <c:pt idx="7">
                  <c:v>995.65</c:v>
                </c:pt>
                <c:pt idx="8">
                  <c:v>994.03</c:v>
                </c:pt>
                <c:pt idx="9">
                  <c:v>992.22</c:v>
                </c:pt>
                <c:pt idx="10">
                  <c:v>990.21</c:v>
                </c:pt>
                <c:pt idx="11">
                  <c:v>988.04</c:v>
                </c:pt>
                <c:pt idx="12">
                  <c:v>985.69</c:v>
                </c:pt>
                <c:pt idx="13">
                  <c:v>983.2</c:v>
                </c:pt>
                <c:pt idx="14">
                  <c:v>980.55</c:v>
                </c:pt>
                <c:pt idx="15">
                  <c:v>977.76</c:v>
                </c:pt>
                <c:pt idx="16">
                  <c:v>974.84</c:v>
                </c:pt>
                <c:pt idx="17">
                  <c:v>971.79</c:v>
                </c:pt>
                <c:pt idx="18">
                  <c:v>968.61</c:v>
                </c:pt>
                <c:pt idx="19">
                  <c:v>965.31</c:v>
                </c:pt>
                <c:pt idx="20">
                  <c:v>961.89</c:v>
                </c:pt>
                <c:pt idx="21">
                  <c:v>958.35</c:v>
                </c:pt>
                <c:pt idx="22">
                  <c:v>950.95</c:v>
                </c:pt>
                <c:pt idx="23">
                  <c:v>943.11</c:v>
                </c:pt>
                <c:pt idx="24">
                  <c:v>926.13</c:v>
                </c:pt>
                <c:pt idx="25">
                  <c:v>907.45</c:v>
                </c:pt>
                <c:pt idx="26">
                  <c:v>887</c:v>
                </c:pt>
                <c:pt idx="27">
                  <c:v>864.66</c:v>
                </c:pt>
                <c:pt idx="28">
                  <c:v>840.22</c:v>
                </c:pt>
                <c:pt idx="29">
                  <c:v>813.37</c:v>
                </c:pt>
                <c:pt idx="30">
                  <c:v>783.63</c:v>
                </c:pt>
                <c:pt idx="31">
                  <c:v>750.28</c:v>
                </c:pt>
                <c:pt idx="32">
                  <c:v>712.14</c:v>
                </c:pt>
                <c:pt idx="33">
                  <c:v>667.09</c:v>
                </c:pt>
                <c:pt idx="34">
                  <c:v>610.66999999999996</c:v>
                </c:pt>
                <c:pt idx="35">
                  <c:v>527.59</c:v>
                </c:pt>
                <c:pt idx="36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E-439C-A105-E370B7133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945080"/>
        <c:axId val="583941120"/>
      </c:scatterChart>
      <c:valAx>
        <c:axId val="58394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1120"/>
        <c:crosses val="autoZero"/>
        <c:crossBetween val="midCat"/>
      </c:valAx>
      <c:valAx>
        <c:axId val="5839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4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12700</xdr:rowOff>
    </xdr:from>
    <xdr:to>
      <xdr:col>7</xdr:col>
      <xdr:colOff>549275</xdr:colOff>
      <xdr:row>15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979143-DCEB-D7A2-AE47-EF2D126AD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0</xdr:rowOff>
    </xdr:from>
    <xdr:to>
      <xdr:col>8</xdr:col>
      <xdr:colOff>488950</xdr:colOff>
      <xdr:row>16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772240-B9F9-63C6-C46D-AFFF70941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engineeringtoolbox.com/water-vapor-saturation-pressure-d_59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4C9F-83EF-4034-88F5-8A9ED3863023}">
  <dimension ref="B1:K38"/>
  <sheetViews>
    <sheetView tabSelected="1" topLeftCell="A9" workbookViewId="0">
      <selection activeCell="J20" sqref="J20"/>
    </sheetView>
  </sheetViews>
  <sheetFormatPr baseColWidth="10" defaultRowHeight="14.5" x14ac:dyDescent="0.35"/>
  <sheetData>
    <row r="1" spans="2:11" ht="23.5" thickBot="1" x14ac:dyDescent="0.4">
      <c r="B1" s="2" t="s">
        <v>0</v>
      </c>
      <c r="C1" s="8" t="s">
        <v>1</v>
      </c>
      <c r="D1" s="9"/>
      <c r="E1" s="9"/>
      <c r="F1" s="10"/>
    </row>
    <row r="2" spans="2:11" x14ac:dyDescent="0.35">
      <c r="B2" s="11" t="s">
        <v>2</v>
      </c>
      <c r="C2" s="13" t="s">
        <v>3</v>
      </c>
    </row>
    <row r="3" spans="2:11" ht="15" thickBot="1" x14ac:dyDescent="0.4">
      <c r="B3" s="12"/>
      <c r="C3" s="14"/>
    </row>
    <row r="4" spans="2:11" ht="15" thickBot="1" x14ac:dyDescent="0.4">
      <c r="B4" s="3">
        <v>0.01</v>
      </c>
      <c r="C4" s="1">
        <v>2500.9</v>
      </c>
    </row>
    <row r="5" spans="2:11" ht="15" thickBot="1" x14ac:dyDescent="0.4">
      <c r="B5" s="3">
        <v>2</v>
      </c>
      <c r="C5" s="1">
        <v>2496.1999999999998</v>
      </c>
    </row>
    <row r="6" spans="2:11" ht="15" thickBot="1" x14ac:dyDescent="0.4">
      <c r="B6" s="3">
        <v>4</v>
      </c>
      <c r="C6" s="1">
        <v>2491.4</v>
      </c>
    </row>
    <row r="7" spans="2:11" ht="15" thickBot="1" x14ac:dyDescent="0.4">
      <c r="B7" s="3">
        <v>10</v>
      </c>
      <c r="C7" s="1">
        <v>2477.1999999999998</v>
      </c>
      <c r="K7" s="6" t="s">
        <v>4</v>
      </c>
    </row>
    <row r="8" spans="2:11" ht="15" thickBot="1" x14ac:dyDescent="0.4">
      <c r="B8" s="3">
        <v>14</v>
      </c>
      <c r="C8" s="1">
        <v>2467.6999999999998</v>
      </c>
      <c r="K8" s="6" t="s">
        <v>5</v>
      </c>
    </row>
    <row r="9" spans="2:11" ht="15" thickBot="1" x14ac:dyDescent="0.4">
      <c r="B9" s="3">
        <v>18</v>
      </c>
      <c r="C9" s="1">
        <v>2458.3000000000002</v>
      </c>
    </row>
    <row r="10" spans="2:11" ht="15" thickBot="1" x14ac:dyDescent="0.4">
      <c r="B10" s="3">
        <v>20</v>
      </c>
      <c r="C10" s="1">
        <v>2453.5</v>
      </c>
    </row>
    <row r="11" spans="2:11" ht="15" thickBot="1" x14ac:dyDescent="0.4">
      <c r="B11" s="3">
        <v>25</v>
      </c>
      <c r="C11" s="1">
        <v>2441.6999999999998</v>
      </c>
    </row>
    <row r="12" spans="2:11" ht="15" thickBot="1" x14ac:dyDescent="0.4">
      <c r="B12" s="3">
        <v>30</v>
      </c>
      <c r="C12" s="1">
        <v>2429.8000000000002</v>
      </c>
    </row>
    <row r="13" spans="2:11" ht="15" thickBot="1" x14ac:dyDescent="0.4">
      <c r="B13" s="3">
        <v>34</v>
      </c>
      <c r="C13" s="1">
        <v>2420.3000000000002</v>
      </c>
    </row>
    <row r="14" spans="2:11" ht="15" thickBot="1" x14ac:dyDescent="0.4">
      <c r="B14" s="3">
        <v>40</v>
      </c>
      <c r="C14" s="1">
        <v>2406</v>
      </c>
    </row>
    <row r="15" spans="2:11" ht="15" thickBot="1" x14ac:dyDescent="0.4">
      <c r="B15" s="3">
        <v>44</v>
      </c>
      <c r="C15" s="1">
        <v>2396.4</v>
      </c>
    </row>
    <row r="16" spans="2:11" ht="15" thickBot="1" x14ac:dyDescent="0.4">
      <c r="B16" s="3">
        <v>50</v>
      </c>
      <c r="C16" s="1">
        <v>2381.9</v>
      </c>
    </row>
    <row r="17" spans="2:3" ht="15" thickBot="1" x14ac:dyDescent="0.4">
      <c r="B17" s="3">
        <v>54</v>
      </c>
      <c r="C17" s="1">
        <v>2372.3000000000002</v>
      </c>
    </row>
    <row r="18" spans="2:3" ht="15" thickBot="1" x14ac:dyDescent="0.4">
      <c r="B18" s="3">
        <v>60</v>
      </c>
      <c r="C18" s="1">
        <v>2357.6999999999998</v>
      </c>
    </row>
    <row r="19" spans="2:3" ht="15" thickBot="1" x14ac:dyDescent="0.4">
      <c r="B19" s="3">
        <v>70</v>
      </c>
      <c r="C19" s="1">
        <v>2333</v>
      </c>
    </row>
    <row r="20" spans="2:3" ht="15" thickBot="1" x14ac:dyDescent="0.4">
      <c r="B20" s="3">
        <v>80</v>
      </c>
      <c r="C20" s="1">
        <v>2308</v>
      </c>
    </row>
    <row r="21" spans="2:3" ht="15" thickBot="1" x14ac:dyDescent="0.4">
      <c r="B21" s="3">
        <v>90</v>
      </c>
      <c r="C21" s="1">
        <v>2282.5</v>
      </c>
    </row>
    <row r="22" spans="2:3" ht="15" thickBot="1" x14ac:dyDescent="0.4">
      <c r="B22" s="3">
        <v>96</v>
      </c>
      <c r="C22" s="1">
        <v>2266.9</v>
      </c>
    </row>
    <row r="23" spans="2:3" ht="15" thickBot="1" x14ac:dyDescent="0.4">
      <c r="B23" s="3">
        <v>100</v>
      </c>
      <c r="C23" s="1">
        <v>2256.4</v>
      </c>
    </row>
    <row r="24" spans="2:3" ht="15" thickBot="1" x14ac:dyDescent="0.4">
      <c r="B24" s="3">
        <v>110</v>
      </c>
      <c r="C24" s="1">
        <v>2229.6</v>
      </c>
    </row>
    <row r="25" spans="2:3" ht="15" thickBot="1" x14ac:dyDescent="0.4">
      <c r="B25" s="3">
        <v>120</v>
      </c>
      <c r="C25" s="1">
        <v>2202.1</v>
      </c>
    </row>
    <row r="26" spans="2:3" ht="15" thickBot="1" x14ac:dyDescent="0.4">
      <c r="B26" s="3">
        <v>140</v>
      </c>
      <c r="C26" s="1">
        <v>2144.3000000000002</v>
      </c>
    </row>
    <row r="27" spans="2:3" ht="15" thickBot="1" x14ac:dyDescent="0.4">
      <c r="B27" s="3">
        <v>160</v>
      </c>
      <c r="C27" s="1">
        <v>2082</v>
      </c>
    </row>
    <row r="28" spans="2:3" ht="15" thickBot="1" x14ac:dyDescent="0.4">
      <c r="B28" s="3">
        <v>180</v>
      </c>
      <c r="C28" s="1">
        <v>2014.2</v>
      </c>
    </row>
    <row r="29" spans="2:3" ht="15" thickBot="1" x14ac:dyDescent="0.4">
      <c r="B29" s="3">
        <v>200</v>
      </c>
      <c r="C29" s="1">
        <v>1939.7</v>
      </c>
    </row>
    <row r="30" spans="2:3" ht="15" thickBot="1" x14ac:dyDescent="0.4">
      <c r="B30" s="3">
        <v>220</v>
      </c>
      <c r="C30" s="1">
        <v>1857.4</v>
      </c>
    </row>
    <row r="31" spans="2:3" ht="15" thickBot="1" x14ac:dyDescent="0.4">
      <c r="B31" s="3">
        <v>240</v>
      </c>
      <c r="C31" s="1">
        <v>1765.4</v>
      </c>
    </row>
    <row r="32" spans="2:3" ht="15" thickBot="1" x14ac:dyDescent="0.4">
      <c r="B32" s="3">
        <v>260</v>
      </c>
      <c r="C32" s="1">
        <v>1661.6</v>
      </c>
    </row>
    <row r="33" spans="2:3" ht="15" thickBot="1" x14ac:dyDescent="0.4">
      <c r="B33" s="3">
        <v>280</v>
      </c>
      <c r="C33" s="1">
        <v>1543</v>
      </c>
    </row>
    <row r="34" spans="2:3" ht="15" thickBot="1" x14ac:dyDescent="0.4">
      <c r="B34" s="3">
        <v>300</v>
      </c>
      <c r="C34" s="1">
        <v>1404.6</v>
      </c>
    </row>
    <row r="35" spans="2:3" ht="15" thickBot="1" x14ac:dyDescent="0.4">
      <c r="B35" s="3">
        <v>320</v>
      </c>
      <c r="C35" s="1">
        <v>1238.4000000000001</v>
      </c>
    </row>
    <row r="36" spans="2:3" ht="15" thickBot="1" x14ac:dyDescent="0.4">
      <c r="B36" s="3">
        <v>340</v>
      </c>
      <c r="C36" s="1">
        <v>1027.3</v>
      </c>
    </row>
    <row r="37" spans="2:3" ht="15" thickBot="1" x14ac:dyDescent="0.4">
      <c r="B37" s="3">
        <v>360</v>
      </c>
      <c r="C37" s="1">
        <v>719.8</v>
      </c>
    </row>
    <row r="38" spans="2:3" ht="15" thickBot="1" x14ac:dyDescent="0.4">
      <c r="B38" s="4">
        <v>373.94600000000003</v>
      </c>
      <c r="C38" s="5">
        <v>0</v>
      </c>
    </row>
  </sheetData>
  <mergeCells count="3">
    <mergeCell ref="C1:F1"/>
    <mergeCell ref="B2:B3"/>
    <mergeCell ref="C2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99C7-8C6C-43DE-95A8-A4DCF3D9C42F}">
  <dimension ref="B1:G40"/>
  <sheetViews>
    <sheetView topLeftCell="A12" workbookViewId="0">
      <selection activeCell="G4" sqref="G4"/>
    </sheetView>
  </sheetViews>
  <sheetFormatPr baseColWidth="10" defaultRowHeight="14.5" x14ac:dyDescent="0.35"/>
  <sheetData>
    <row r="1" spans="2:7" ht="15" thickBot="1" x14ac:dyDescent="0.4"/>
    <row r="2" spans="2:7" ht="23.5" thickBot="1" x14ac:dyDescent="0.4">
      <c r="B2" s="7" t="s">
        <v>0</v>
      </c>
      <c r="C2" s="15" t="s">
        <v>6</v>
      </c>
      <c r="D2" s="16"/>
      <c r="E2" s="16"/>
      <c r="F2" s="16"/>
      <c r="G2" s="17"/>
    </row>
    <row r="3" spans="2:7" ht="15" thickBot="1" x14ac:dyDescent="0.4">
      <c r="B3" s="7" t="s">
        <v>2</v>
      </c>
      <c r="C3" s="7" t="s">
        <v>7</v>
      </c>
    </row>
    <row r="4" spans="2:7" ht="15" thickBot="1" x14ac:dyDescent="0.4">
      <c r="B4" s="3">
        <v>0.1</v>
      </c>
      <c r="C4" s="1">
        <v>999.85</v>
      </c>
    </row>
    <row r="5" spans="2:7" ht="15" thickBot="1" x14ac:dyDescent="0.4">
      <c r="B5" s="3">
        <v>1</v>
      </c>
      <c r="C5" s="1">
        <v>999.9</v>
      </c>
    </row>
    <row r="6" spans="2:7" ht="15" thickBot="1" x14ac:dyDescent="0.4">
      <c r="B6" s="3">
        <v>4</v>
      </c>
      <c r="C6" s="1">
        <v>999.97</v>
      </c>
    </row>
    <row r="7" spans="2:7" ht="15" thickBot="1" x14ac:dyDescent="0.4">
      <c r="B7" s="3">
        <v>10</v>
      </c>
      <c r="C7" s="1">
        <v>999.7</v>
      </c>
    </row>
    <row r="8" spans="2:7" ht="15" thickBot="1" x14ac:dyDescent="0.4">
      <c r="B8" s="3">
        <v>15</v>
      </c>
      <c r="C8" s="1">
        <v>999.1</v>
      </c>
    </row>
    <row r="9" spans="2:7" ht="15" thickBot="1" x14ac:dyDescent="0.4">
      <c r="B9" s="3">
        <v>20</v>
      </c>
      <c r="C9" s="1">
        <v>998.21</v>
      </c>
    </row>
    <row r="10" spans="2:7" ht="15" thickBot="1" x14ac:dyDescent="0.4">
      <c r="B10" s="3">
        <v>25</v>
      </c>
      <c r="C10" s="1">
        <v>997.05</v>
      </c>
    </row>
    <row r="11" spans="2:7" ht="15" thickBot="1" x14ac:dyDescent="0.4">
      <c r="B11" s="3">
        <v>30</v>
      </c>
      <c r="C11" s="1">
        <v>995.65</v>
      </c>
    </row>
    <row r="12" spans="2:7" ht="15" thickBot="1" x14ac:dyDescent="0.4">
      <c r="B12" s="3">
        <v>35</v>
      </c>
      <c r="C12" s="1">
        <v>994.03</v>
      </c>
    </row>
    <row r="13" spans="2:7" ht="15" thickBot="1" x14ac:dyDescent="0.4">
      <c r="B13" s="3">
        <v>40</v>
      </c>
      <c r="C13" s="1">
        <v>992.22</v>
      </c>
    </row>
    <row r="14" spans="2:7" ht="15" thickBot="1" x14ac:dyDescent="0.4">
      <c r="B14" s="3">
        <v>45</v>
      </c>
      <c r="C14" s="1">
        <v>990.21</v>
      </c>
    </row>
    <row r="15" spans="2:7" ht="15" thickBot="1" x14ac:dyDescent="0.4">
      <c r="B15" s="3">
        <v>50</v>
      </c>
      <c r="C15" s="1">
        <v>988.04</v>
      </c>
    </row>
    <row r="16" spans="2:7" ht="15" thickBot="1" x14ac:dyDescent="0.4">
      <c r="B16" s="3">
        <v>55</v>
      </c>
      <c r="C16" s="1">
        <v>985.69</v>
      </c>
    </row>
    <row r="17" spans="2:7" ht="15" thickBot="1" x14ac:dyDescent="0.4">
      <c r="B17" s="3">
        <v>60</v>
      </c>
      <c r="C17" s="1">
        <v>983.2</v>
      </c>
    </row>
    <row r="18" spans="2:7" ht="15" thickBot="1" x14ac:dyDescent="0.4">
      <c r="B18" s="3">
        <v>65</v>
      </c>
      <c r="C18" s="1">
        <v>980.55</v>
      </c>
    </row>
    <row r="19" spans="2:7" ht="15" thickBot="1" x14ac:dyDescent="0.4">
      <c r="B19" s="3">
        <v>70</v>
      </c>
      <c r="C19" s="1">
        <v>977.76</v>
      </c>
    </row>
    <row r="20" spans="2:7" ht="15" thickBot="1" x14ac:dyDescent="0.4">
      <c r="B20" s="3">
        <v>75</v>
      </c>
      <c r="C20" s="1">
        <v>974.84</v>
      </c>
    </row>
    <row r="21" spans="2:7" ht="15" thickBot="1" x14ac:dyDescent="0.4">
      <c r="B21" s="3">
        <v>80</v>
      </c>
      <c r="C21" s="1">
        <v>971.79</v>
      </c>
    </row>
    <row r="22" spans="2:7" ht="15" thickBot="1" x14ac:dyDescent="0.4">
      <c r="B22" s="3">
        <v>85</v>
      </c>
      <c r="C22" s="1">
        <v>968.61</v>
      </c>
    </row>
    <row r="23" spans="2:7" ht="15" thickBot="1" x14ac:dyDescent="0.4">
      <c r="B23" s="3">
        <v>90</v>
      </c>
      <c r="C23" s="1">
        <v>965.31</v>
      </c>
      <c r="G23" s="6" t="s">
        <v>8</v>
      </c>
    </row>
    <row r="24" spans="2:7" ht="15" thickBot="1" x14ac:dyDescent="0.4">
      <c r="B24" s="3">
        <v>95</v>
      </c>
      <c r="C24" s="1">
        <v>961.89</v>
      </c>
      <c r="G24" s="6" t="s">
        <v>9</v>
      </c>
    </row>
    <row r="25" spans="2:7" ht="15" thickBot="1" x14ac:dyDescent="0.4">
      <c r="B25" s="3">
        <v>100</v>
      </c>
      <c r="C25" s="1">
        <v>958.35</v>
      </c>
    </row>
    <row r="26" spans="2:7" ht="15" thickBot="1" x14ac:dyDescent="0.4">
      <c r="B26" s="3">
        <v>110</v>
      </c>
      <c r="C26" s="1">
        <v>950.95</v>
      </c>
    </row>
    <row r="27" spans="2:7" ht="15" thickBot="1" x14ac:dyDescent="0.4">
      <c r="B27" s="3">
        <v>120</v>
      </c>
      <c r="C27" s="1">
        <v>943.11</v>
      </c>
    </row>
    <row r="28" spans="2:7" ht="15" thickBot="1" x14ac:dyDescent="0.4">
      <c r="B28" s="3">
        <v>140</v>
      </c>
      <c r="C28" s="1">
        <v>926.13</v>
      </c>
    </row>
    <row r="29" spans="2:7" ht="15" thickBot="1" x14ac:dyDescent="0.4">
      <c r="B29" s="3">
        <v>160</v>
      </c>
      <c r="C29" s="1">
        <v>907.45</v>
      </c>
    </row>
    <row r="30" spans="2:7" ht="15" thickBot="1" x14ac:dyDescent="0.4">
      <c r="B30" s="3">
        <v>180</v>
      </c>
      <c r="C30" s="1">
        <v>887</v>
      </c>
    </row>
    <row r="31" spans="2:7" ht="15" thickBot="1" x14ac:dyDescent="0.4">
      <c r="B31" s="3">
        <v>200</v>
      </c>
      <c r="C31" s="1">
        <v>864.66</v>
      </c>
    </row>
    <row r="32" spans="2:7" ht="15" thickBot="1" x14ac:dyDescent="0.4">
      <c r="B32" s="3">
        <v>220</v>
      </c>
      <c r="C32" s="1">
        <v>840.22</v>
      </c>
    </row>
    <row r="33" spans="2:3" ht="15" thickBot="1" x14ac:dyDescent="0.4">
      <c r="B33" s="3">
        <v>240</v>
      </c>
      <c r="C33" s="1">
        <v>813.37</v>
      </c>
    </row>
    <row r="34" spans="2:3" ht="15" thickBot="1" x14ac:dyDescent="0.4">
      <c r="B34" s="3">
        <v>260</v>
      </c>
      <c r="C34" s="1">
        <v>783.63</v>
      </c>
    </row>
    <row r="35" spans="2:3" ht="15" thickBot="1" x14ac:dyDescent="0.4">
      <c r="B35" s="3">
        <v>280</v>
      </c>
      <c r="C35" s="1">
        <v>750.28</v>
      </c>
    </row>
    <row r="36" spans="2:3" ht="15" thickBot="1" x14ac:dyDescent="0.4">
      <c r="B36" s="3">
        <v>300</v>
      </c>
      <c r="C36" s="1">
        <v>712.14</v>
      </c>
    </row>
    <row r="37" spans="2:3" ht="15" thickBot="1" x14ac:dyDescent="0.4">
      <c r="B37" s="3">
        <v>320</v>
      </c>
      <c r="C37" s="1">
        <v>667.09</v>
      </c>
    </row>
    <row r="38" spans="2:3" ht="15" thickBot="1" x14ac:dyDescent="0.4">
      <c r="B38" s="3">
        <v>340</v>
      </c>
      <c r="C38" s="1">
        <v>610.66999999999996</v>
      </c>
    </row>
    <row r="39" spans="2:3" ht="15" thickBot="1" x14ac:dyDescent="0.4">
      <c r="B39" s="3">
        <v>360</v>
      </c>
      <c r="C39" s="1">
        <v>527.59</v>
      </c>
    </row>
    <row r="40" spans="2:3" ht="15" thickBot="1" x14ac:dyDescent="0.4">
      <c r="B40" s="4">
        <v>373.94600000000003</v>
      </c>
      <c r="C40" s="5">
        <v>322</v>
      </c>
    </row>
  </sheetData>
  <mergeCells count="1">
    <mergeCell ref="C2:G2"/>
  </mergeCells>
  <hyperlinks>
    <hyperlink ref="C2" r:id="rId1" display="https://www.engineeringtoolbox.com/water-vapor-saturation-pressure-d_599.html" xr:uid="{6B7443BC-0984-43CF-BEE0-74197EF7ABDE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7BEC-1097-49CA-8DCB-FAACAC9189C9}">
  <dimension ref="A1:W10"/>
  <sheetViews>
    <sheetView topLeftCell="I1" workbookViewId="0">
      <selection activeCell="V8" sqref="V1:V8"/>
    </sheetView>
  </sheetViews>
  <sheetFormatPr baseColWidth="10" defaultRowHeight="14.5" x14ac:dyDescent="0.35"/>
  <sheetData>
    <row r="1" spans="1:23" x14ac:dyDescent="0.3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s="22" t="s">
        <v>93</v>
      </c>
    </row>
    <row r="2" spans="1:23" x14ac:dyDescent="0.35">
      <c r="A2">
        <v>437</v>
      </c>
      <c r="B2">
        <v>1.5229999999999999</v>
      </c>
      <c r="C2" t="s">
        <v>31</v>
      </c>
      <c r="D2">
        <v>55</v>
      </c>
      <c r="E2" t="s">
        <v>32</v>
      </c>
      <c r="F2">
        <v>0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>
        <v>0</v>
      </c>
      <c r="N2">
        <v>7295</v>
      </c>
      <c r="O2">
        <v>3.1</v>
      </c>
      <c r="P2">
        <v>46</v>
      </c>
      <c r="Q2" t="s">
        <v>39</v>
      </c>
      <c r="R2" t="s">
        <v>40</v>
      </c>
      <c r="S2" t="s">
        <v>41</v>
      </c>
      <c r="T2">
        <v>0</v>
      </c>
      <c r="U2">
        <v>5</v>
      </c>
      <c r="V2" s="23">
        <v>1523453</v>
      </c>
    </row>
    <row r="3" spans="1:23" x14ac:dyDescent="0.35">
      <c r="A3">
        <v>446</v>
      </c>
      <c r="B3">
        <v>9.5000000000000001E-2</v>
      </c>
      <c r="D3">
        <v>55</v>
      </c>
      <c r="E3" t="s">
        <v>32</v>
      </c>
      <c r="F3">
        <v>0</v>
      </c>
      <c r="G3" t="s">
        <v>42</v>
      </c>
      <c r="H3" t="s">
        <v>34</v>
      </c>
      <c r="I3" t="s">
        <v>35</v>
      </c>
      <c r="J3" t="s">
        <v>36</v>
      </c>
      <c r="K3" t="s">
        <v>42</v>
      </c>
      <c r="L3" t="s">
        <v>42</v>
      </c>
      <c r="M3">
        <v>0</v>
      </c>
      <c r="N3">
        <v>0</v>
      </c>
      <c r="O3">
        <v>0</v>
      </c>
      <c r="P3">
        <v>0</v>
      </c>
      <c r="Q3" t="s">
        <v>42</v>
      </c>
      <c r="R3" t="s">
        <v>42</v>
      </c>
      <c r="S3" t="s">
        <v>42</v>
      </c>
      <c r="T3">
        <v>0</v>
      </c>
      <c r="U3">
        <v>5</v>
      </c>
      <c r="V3" s="23">
        <v>95495</v>
      </c>
    </row>
    <row r="4" spans="1:23" x14ac:dyDescent="0.35">
      <c r="A4">
        <v>461</v>
      </c>
      <c r="B4">
        <v>3.9E-2</v>
      </c>
      <c r="D4">
        <v>55</v>
      </c>
      <c r="E4" t="s">
        <v>32</v>
      </c>
      <c r="F4">
        <v>0</v>
      </c>
      <c r="G4" t="s">
        <v>42</v>
      </c>
      <c r="H4" t="s">
        <v>34</v>
      </c>
      <c r="I4" t="s">
        <v>35</v>
      </c>
      <c r="J4" t="s">
        <v>36</v>
      </c>
      <c r="K4" t="s">
        <v>42</v>
      </c>
      <c r="L4" t="s">
        <v>42</v>
      </c>
      <c r="M4">
        <v>0</v>
      </c>
      <c r="N4">
        <v>0</v>
      </c>
      <c r="O4">
        <v>0</v>
      </c>
      <c r="P4">
        <v>0</v>
      </c>
      <c r="Q4" t="s">
        <v>42</v>
      </c>
      <c r="R4" t="s">
        <v>42</v>
      </c>
      <c r="S4" t="s">
        <v>42</v>
      </c>
      <c r="T4">
        <v>0</v>
      </c>
      <c r="U4">
        <v>5</v>
      </c>
      <c r="V4" s="23">
        <v>39041</v>
      </c>
    </row>
    <row r="5" spans="1:23" x14ac:dyDescent="0.35">
      <c r="A5">
        <v>464</v>
      </c>
      <c r="B5">
        <v>0.27200000000000002</v>
      </c>
      <c r="C5" t="s">
        <v>43</v>
      </c>
      <c r="D5">
        <v>55</v>
      </c>
      <c r="E5" t="s">
        <v>32</v>
      </c>
      <c r="F5">
        <v>0</v>
      </c>
      <c r="G5" t="s">
        <v>42</v>
      </c>
      <c r="H5" t="s">
        <v>34</v>
      </c>
      <c r="I5" t="s">
        <v>35</v>
      </c>
      <c r="J5" t="s">
        <v>36</v>
      </c>
      <c r="K5" t="s">
        <v>42</v>
      </c>
      <c r="L5" t="s">
        <v>42</v>
      </c>
      <c r="M5">
        <v>0</v>
      </c>
      <c r="N5">
        <v>0</v>
      </c>
      <c r="O5">
        <v>0</v>
      </c>
      <c r="P5">
        <v>0</v>
      </c>
      <c r="Q5" t="s">
        <v>42</v>
      </c>
      <c r="R5" t="s">
        <v>42</v>
      </c>
      <c r="S5" t="s">
        <v>42</v>
      </c>
      <c r="T5">
        <v>0</v>
      </c>
      <c r="U5">
        <v>5</v>
      </c>
      <c r="V5" s="23">
        <v>271634</v>
      </c>
    </row>
    <row r="6" spans="1:23" x14ac:dyDescent="0.35">
      <c r="A6">
        <v>465</v>
      </c>
      <c r="B6">
        <v>3.4000000000000002E-2</v>
      </c>
      <c r="D6">
        <v>55</v>
      </c>
      <c r="E6" t="s">
        <v>32</v>
      </c>
      <c r="F6">
        <v>0</v>
      </c>
      <c r="G6" t="s">
        <v>42</v>
      </c>
      <c r="H6" t="s">
        <v>34</v>
      </c>
      <c r="I6" t="s">
        <v>35</v>
      </c>
      <c r="J6" t="s">
        <v>36</v>
      </c>
      <c r="K6" t="s">
        <v>42</v>
      </c>
      <c r="L6" t="s">
        <v>42</v>
      </c>
      <c r="M6">
        <v>0</v>
      </c>
      <c r="N6">
        <v>0</v>
      </c>
      <c r="O6">
        <v>0</v>
      </c>
      <c r="P6">
        <v>0</v>
      </c>
      <c r="Q6" t="s">
        <v>42</v>
      </c>
      <c r="R6" t="s">
        <v>42</v>
      </c>
      <c r="S6" t="s">
        <v>42</v>
      </c>
      <c r="T6">
        <v>0</v>
      </c>
      <c r="U6">
        <v>5</v>
      </c>
      <c r="V6" s="23">
        <v>33847</v>
      </c>
    </row>
    <row r="7" spans="1:23" x14ac:dyDescent="0.35">
      <c r="A7">
        <v>468</v>
      </c>
      <c r="B7">
        <v>0.20599999999999999</v>
      </c>
      <c r="D7">
        <v>55</v>
      </c>
      <c r="E7" t="s">
        <v>32</v>
      </c>
      <c r="F7">
        <v>0</v>
      </c>
      <c r="G7" t="s">
        <v>42</v>
      </c>
      <c r="H7" t="s">
        <v>34</v>
      </c>
      <c r="I7" t="s">
        <v>35</v>
      </c>
      <c r="J7" t="s">
        <v>36</v>
      </c>
      <c r="K7" t="s">
        <v>42</v>
      </c>
      <c r="L7" t="s">
        <v>42</v>
      </c>
      <c r="M7">
        <v>0</v>
      </c>
      <c r="N7">
        <v>0</v>
      </c>
      <c r="O7">
        <v>0</v>
      </c>
      <c r="P7">
        <v>0</v>
      </c>
      <c r="Q7" t="s">
        <v>42</v>
      </c>
      <c r="R7" t="s">
        <v>42</v>
      </c>
      <c r="S7" t="s">
        <v>42</v>
      </c>
      <c r="T7">
        <v>0</v>
      </c>
      <c r="U7">
        <v>5</v>
      </c>
      <c r="V7" s="23">
        <v>205971</v>
      </c>
    </row>
    <row r="8" spans="1:23" ht="15" thickBot="1" x14ac:dyDescent="0.4">
      <c r="A8">
        <v>472</v>
      </c>
      <c r="B8">
        <v>7.4999999999999997E-2</v>
      </c>
      <c r="D8">
        <v>55</v>
      </c>
      <c r="E8" t="s">
        <v>32</v>
      </c>
      <c r="F8">
        <v>0</v>
      </c>
      <c r="G8" t="s">
        <v>42</v>
      </c>
      <c r="H8" t="s">
        <v>34</v>
      </c>
      <c r="I8" t="s">
        <v>35</v>
      </c>
      <c r="J8" t="s">
        <v>36</v>
      </c>
      <c r="K8" t="s">
        <v>42</v>
      </c>
      <c r="L8" t="s">
        <v>42</v>
      </c>
      <c r="M8">
        <v>0</v>
      </c>
      <c r="N8">
        <v>0</v>
      </c>
      <c r="O8">
        <v>0</v>
      </c>
      <c r="P8">
        <v>0</v>
      </c>
      <c r="Q8" t="s">
        <v>42</v>
      </c>
      <c r="R8" t="s">
        <v>42</v>
      </c>
      <c r="S8" t="s">
        <v>42</v>
      </c>
      <c r="T8">
        <v>0</v>
      </c>
      <c r="U8">
        <v>5</v>
      </c>
      <c r="V8" s="24">
        <v>75357</v>
      </c>
    </row>
    <row r="9" spans="1:23" x14ac:dyDescent="0.35">
      <c r="V9" s="18">
        <f>SUM(V2:V8)</f>
        <v>2244798</v>
      </c>
      <c r="W9" s="19" t="s">
        <v>44</v>
      </c>
    </row>
    <row r="10" spans="1:23" ht="15" thickBot="1" x14ac:dyDescent="0.4">
      <c r="V10" s="20">
        <f>V9/1000000</f>
        <v>2.2447979999999998</v>
      </c>
      <c r="W10" s="21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51F5-3536-44A0-A783-35D0F3BE3322}">
  <dimension ref="A1:L82"/>
  <sheetViews>
    <sheetView topLeftCell="A70" workbookViewId="0">
      <selection activeCell="K85" sqref="K85"/>
    </sheetView>
  </sheetViews>
  <sheetFormatPr baseColWidth="10" defaultRowHeight="14.5" x14ac:dyDescent="0.35"/>
  <sheetData>
    <row r="1" spans="1:11" x14ac:dyDescent="0.3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92</v>
      </c>
    </row>
    <row r="2" spans="1:11" x14ac:dyDescent="0.35">
      <c r="A2">
        <v>59729</v>
      </c>
      <c r="B2">
        <v>113036</v>
      </c>
      <c r="C2">
        <v>5301</v>
      </c>
      <c r="D2">
        <v>6830.4593947800004</v>
      </c>
      <c r="E2">
        <v>8340.0293509000003</v>
      </c>
      <c r="G2" t="s">
        <v>56</v>
      </c>
      <c r="H2" t="s">
        <v>57</v>
      </c>
      <c r="I2" t="s">
        <v>35</v>
      </c>
      <c r="J2" t="s">
        <v>35</v>
      </c>
      <c r="K2">
        <v>111905</v>
      </c>
    </row>
    <row r="3" spans="1:11" x14ac:dyDescent="0.35">
      <c r="A3">
        <v>59750</v>
      </c>
      <c r="B3">
        <v>113121</v>
      </c>
      <c r="C3">
        <v>5301</v>
      </c>
      <c r="D3">
        <v>3050.4913586799998</v>
      </c>
      <c r="E3">
        <v>3632.4183835200001</v>
      </c>
      <c r="F3" t="s">
        <v>58</v>
      </c>
      <c r="G3" t="s">
        <v>56</v>
      </c>
      <c r="H3" t="s">
        <v>57</v>
      </c>
      <c r="I3" t="s">
        <v>35</v>
      </c>
      <c r="J3" t="s">
        <v>35</v>
      </c>
      <c r="K3">
        <v>49025</v>
      </c>
    </row>
    <row r="4" spans="1:11" x14ac:dyDescent="0.35">
      <c r="A4">
        <v>66085</v>
      </c>
      <c r="B4">
        <v>110341</v>
      </c>
      <c r="C4">
        <v>5301</v>
      </c>
      <c r="D4">
        <v>2861.8014911999999</v>
      </c>
      <c r="E4">
        <v>3412.5069342199999</v>
      </c>
      <c r="G4" t="s">
        <v>56</v>
      </c>
      <c r="H4" t="s">
        <v>57</v>
      </c>
      <c r="I4" t="s">
        <v>35</v>
      </c>
      <c r="J4" t="s">
        <v>35</v>
      </c>
      <c r="K4">
        <v>46009</v>
      </c>
    </row>
    <row r="5" spans="1:11" x14ac:dyDescent="0.35">
      <c r="A5">
        <v>66086</v>
      </c>
      <c r="B5">
        <v>110342</v>
      </c>
      <c r="C5">
        <v>5301</v>
      </c>
      <c r="D5">
        <v>1119.6773829399999</v>
      </c>
      <c r="E5">
        <v>1333.14431115</v>
      </c>
      <c r="F5" t="s">
        <v>59</v>
      </c>
      <c r="G5" t="s">
        <v>60</v>
      </c>
      <c r="H5" t="s">
        <v>57</v>
      </c>
      <c r="I5" t="s">
        <v>35</v>
      </c>
      <c r="J5" t="s">
        <v>35</v>
      </c>
      <c r="K5">
        <v>18119</v>
      </c>
    </row>
    <row r="6" spans="1:11" x14ac:dyDescent="0.35">
      <c r="A6">
        <v>66087</v>
      </c>
      <c r="B6">
        <v>110345</v>
      </c>
      <c r="C6">
        <v>5301</v>
      </c>
      <c r="D6">
        <v>6057.2863345100004</v>
      </c>
      <c r="E6">
        <v>7531.1536179699997</v>
      </c>
      <c r="F6" t="s">
        <v>61</v>
      </c>
      <c r="G6" t="s">
        <v>62</v>
      </c>
      <c r="H6" t="s">
        <v>57</v>
      </c>
      <c r="I6" t="s">
        <v>35</v>
      </c>
      <c r="J6" t="s">
        <v>35</v>
      </c>
      <c r="K6">
        <v>100882</v>
      </c>
    </row>
    <row r="7" spans="1:11" x14ac:dyDescent="0.35">
      <c r="A7">
        <v>66088</v>
      </c>
      <c r="B7">
        <v>110346</v>
      </c>
      <c r="C7">
        <v>5301</v>
      </c>
      <c r="D7">
        <v>5110.4661495</v>
      </c>
      <c r="E7">
        <v>6103.9947116599997</v>
      </c>
      <c r="F7" t="s">
        <v>63</v>
      </c>
      <c r="G7" t="s">
        <v>56</v>
      </c>
      <c r="H7" t="s">
        <v>57</v>
      </c>
      <c r="I7" t="s">
        <v>35</v>
      </c>
      <c r="J7" t="s">
        <v>35</v>
      </c>
      <c r="K7">
        <v>81990</v>
      </c>
    </row>
    <row r="8" spans="1:11" x14ac:dyDescent="0.35">
      <c r="A8">
        <v>66431</v>
      </c>
      <c r="B8">
        <v>113167</v>
      </c>
      <c r="C8">
        <v>5301</v>
      </c>
      <c r="D8">
        <v>11451.373653500001</v>
      </c>
      <c r="E8">
        <v>13837.3269521</v>
      </c>
      <c r="F8" t="s">
        <v>64</v>
      </c>
      <c r="G8" t="s">
        <v>60</v>
      </c>
      <c r="H8" t="s">
        <v>57</v>
      </c>
      <c r="I8" t="s">
        <v>35</v>
      </c>
      <c r="J8" t="s">
        <v>35</v>
      </c>
      <c r="K8">
        <v>185755</v>
      </c>
    </row>
    <row r="9" spans="1:11" x14ac:dyDescent="0.35">
      <c r="A9">
        <v>66439</v>
      </c>
      <c r="B9">
        <v>113170</v>
      </c>
      <c r="C9">
        <v>5301</v>
      </c>
      <c r="D9">
        <v>454.64881772000001</v>
      </c>
      <c r="E9">
        <v>251.09552403399999</v>
      </c>
      <c r="F9" t="s">
        <v>61</v>
      </c>
      <c r="G9" t="s">
        <v>62</v>
      </c>
      <c r="H9" t="s">
        <v>57</v>
      </c>
      <c r="I9" t="s">
        <v>35</v>
      </c>
      <c r="J9" t="s">
        <v>35</v>
      </c>
      <c r="K9">
        <v>3574</v>
      </c>
    </row>
    <row r="10" spans="1:11" x14ac:dyDescent="0.35">
      <c r="A10">
        <v>66440</v>
      </c>
      <c r="B10">
        <v>113175</v>
      </c>
      <c r="C10">
        <v>5301</v>
      </c>
      <c r="D10">
        <v>1199.67224495</v>
      </c>
      <c r="E10">
        <v>2201.39433461</v>
      </c>
      <c r="F10" t="s">
        <v>61</v>
      </c>
      <c r="G10" t="s">
        <v>62</v>
      </c>
      <c r="H10" t="s">
        <v>57</v>
      </c>
      <c r="I10" t="s">
        <v>35</v>
      </c>
      <c r="J10" t="s">
        <v>35</v>
      </c>
      <c r="K10">
        <v>29786</v>
      </c>
    </row>
    <row r="11" spans="1:11" x14ac:dyDescent="0.35">
      <c r="A11">
        <v>66441</v>
      </c>
      <c r="B11">
        <v>113176</v>
      </c>
      <c r="C11">
        <v>5301</v>
      </c>
      <c r="D11">
        <v>13328.6793265</v>
      </c>
      <c r="E11">
        <v>14877.105512</v>
      </c>
      <c r="F11" t="s">
        <v>65</v>
      </c>
      <c r="G11" t="s">
        <v>62</v>
      </c>
      <c r="H11" t="s">
        <v>57</v>
      </c>
      <c r="I11" t="s">
        <v>35</v>
      </c>
      <c r="J11" t="s">
        <v>35</v>
      </c>
      <c r="K11">
        <v>199102</v>
      </c>
    </row>
    <row r="12" spans="1:11" x14ac:dyDescent="0.35">
      <c r="A12">
        <v>66459</v>
      </c>
      <c r="B12">
        <v>113200</v>
      </c>
      <c r="C12">
        <v>5301</v>
      </c>
      <c r="D12">
        <v>3037.3640977800001</v>
      </c>
      <c r="E12">
        <v>3676.0973142399998</v>
      </c>
      <c r="F12" t="s">
        <v>61</v>
      </c>
      <c r="G12" t="s">
        <v>62</v>
      </c>
      <c r="H12" t="s">
        <v>57</v>
      </c>
      <c r="I12" t="s">
        <v>35</v>
      </c>
      <c r="J12" t="s">
        <v>35</v>
      </c>
      <c r="K12">
        <v>49580</v>
      </c>
    </row>
    <row r="13" spans="1:11" x14ac:dyDescent="0.35">
      <c r="A13">
        <v>66460</v>
      </c>
      <c r="B13">
        <v>113201</v>
      </c>
      <c r="C13">
        <v>5301</v>
      </c>
      <c r="D13">
        <v>7689.9958617700004</v>
      </c>
      <c r="E13">
        <v>9466.7622811399997</v>
      </c>
      <c r="F13" t="s">
        <v>66</v>
      </c>
      <c r="G13" t="s">
        <v>60</v>
      </c>
      <c r="H13" t="s">
        <v>57</v>
      </c>
      <c r="I13" t="s">
        <v>35</v>
      </c>
      <c r="J13" t="s">
        <v>35</v>
      </c>
      <c r="K13">
        <v>127247</v>
      </c>
    </row>
    <row r="14" spans="1:11" x14ac:dyDescent="0.35">
      <c r="A14">
        <v>66464</v>
      </c>
      <c r="B14">
        <v>113221</v>
      </c>
      <c r="C14">
        <v>5301</v>
      </c>
      <c r="D14">
        <v>3673.439296</v>
      </c>
      <c r="E14">
        <v>4421.3588085700003</v>
      </c>
      <c r="F14" t="s">
        <v>61</v>
      </c>
      <c r="G14" t="s">
        <v>62</v>
      </c>
      <c r="H14" t="s">
        <v>57</v>
      </c>
      <c r="I14" t="s">
        <v>35</v>
      </c>
      <c r="J14" t="s">
        <v>35</v>
      </c>
      <c r="K14">
        <v>59516</v>
      </c>
    </row>
    <row r="15" spans="1:11" x14ac:dyDescent="0.35">
      <c r="A15">
        <v>66465</v>
      </c>
      <c r="B15">
        <v>113224</v>
      </c>
      <c r="C15">
        <v>5301</v>
      </c>
      <c r="D15">
        <v>3225.0469537200001</v>
      </c>
      <c r="E15">
        <v>3236.8665448199999</v>
      </c>
      <c r="G15" t="s">
        <v>56</v>
      </c>
      <c r="H15" t="s">
        <v>57</v>
      </c>
      <c r="I15" t="s">
        <v>35</v>
      </c>
      <c r="J15" t="s">
        <v>35</v>
      </c>
      <c r="K15">
        <v>43560</v>
      </c>
    </row>
    <row r="16" spans="1:11" x14ac:dyDescent="0.35">
      <c r="A16">
        <v>66477</v>
      </c>
      <c r="B16">
        <v>113238</v>
      </c>
      <c r="C16">
        <v>5301</v>
      </c>
      <c r="D16">
        <v>4247.1979676700003</v>
      </c>
      <c r="E16">
        <v>5157.9913342999998</v>
      </c>
      <c r="F16" t="s">
        <v>67</v>
      </c>
      <c r="G16" t="s">
        <v>56</v>
      </c>
      <c r="H16" t="s">
        <v>57</v>
      </c>
      <c r="I16" t="s">
        <v>35</v>
      </c>
      <c r="J16" t="s">
        <v>35</v>
      </c>
      <c r="K16">
        <v>69122</v>
      </c>
    </row>
    <row r="17" spans="1:11" x14ac:dyDescent="0.35">
      <c r="A17">
        <v>66478</v>
      </c>
      <c r="B17">
        <v>113239</v>
      </c>
      <c r="C17">
        <v>5301</v>
      </c>
      <c r="D17">
        <v>750.97899795000001</v>
      </c>
      <c r="E17">
        <v>911.21910651400003</v>
      </c>
      <c r="F17" t="s">
        <v>61</v>
      </c>
      <c r="G17" t="s">
        <v>62</v>
      </c>
      <c r="H17" t="s">
        <v>57</v>
      </c>
      <c r="I17" t="s">
        <v>35</v>
      </c>
      <c r="J17" t="s">
        <v>35</v>
      </c>
      <c r="K17">
        <v>12421</v>
      </c>
    </row>
    <row r="18" spans="1:11" x14ac:dyDescent="0.35">
      <c r="A18">
        <v>66490</v>
      </c>
      <c r="B18">
        <v>113265</v>
      </c>
      <c r="C18">
        <v>5301</v>
      </c>
      <c r="D18">
        <v>4890.28395679</v>
      </c>
      <c r="E18">
        <v>5856.8749820000003</v>
      </c>
      <c r="F18" t="s">
        <v>68</v>
      </c>
      <c r="G18" t="s">
        <v>56</v>
      </c>
      <c r="H18" t="s">
        <v>57</v>
      </c>
      <c r="I18" t="s">
        <v>35</v>
      </c>
      <c r="J18" t="s">
        <v>35</v>
      </c>
      <c r="K18">
        <v>78627</v>
      </c>
    </row>
    <row r="19" spans="1:11" x14ac:dyDescent="0.35">
      <c r="A19">
        <v>66491</v>
      </c>
      <c r="B19">
        <v>113266</v>
      </c>
      <c r="C19">
        <v>5301</v>
      </c>
      <c r="D19">
        <v>1377.8034946800001</v>
      </c>
      <c r="E19">
        <v>1727.5609256099999</v>
      </c>
      <c r="F19" t="s">
        <v>61</v>
      </c>
      <c r="G19" t="s">
        <v>62</v>
      </c>
      <c r="H19" t="s">
        <v>57</v>
      </c>
      <c r="I19" t="s">
        <v>35</v>
      </c>
      <c r="J19" t="s">
        <v>35</v>
      </c>
      <c r="K19">
        <v>23372</v>
      </c>
    </row>
    <row r="20" spans="1:11" x14ac:dyDescent="0.35">
      <c r="A20">
        <v>66493</v>
      </c>
      <c r="B20">
        <v>113272</v>
      </c>
      <c r="C20">
        <v>5301</v>
      </c>
      <c r="D20">
        <v>303.33345460999999</v>
      </c>
      <c r="E20">
        <v>327.30545513499999</v>
      </c>
      <c r="F20" t="s">
        <v>61</v>
      </c>
      <c r="G20" t="s">
        <v>62</v>
      </c>
      <c r="H20" t="s">
        <v>57</v>
      </c>
      <c r="I20" t="s">
        <v>35</v>
      </c>
      <c r="J20" t="s">
        <v>35</v>
      </c>
      <c r="K20">
        <v>4591</v>
      </c>
    </row>
    <row r="21" spans="1:11" x14ac:dyDescent="0.35">
      <c r="A21">
        <v>66496</v>
      </c>
      <c r="B21">
        <v>113277</v>
      </c>
      <c r="C21">
        <v>5301</v>
      </c>
      <c r="D21">
        <v>2934.6659173899998</v>
      </c>
      <c r="E21">
        <v>3703.7590381199998</v>
      </c>
      <c r="F21" t="s">
        <v>61</v>
      </c>
      <c r="G21" t="s">
        <v>62</v>
      </c>
      <c r="H21" t="s">
        <v>57</v>
      </c>
      <c r="I21" t="s">
        <v>35</v>
      </c>
      <c r="J21" t="s">
        <v>35</v>
      </c>
      <c r="K21">
        <v>49895</v>
      </c>
    </row>
    <row r="22" spans="1:11" x14ac:dyDescent="0.35">
      <c r="A22">
        <v>66497</v>
      </c>
      <c r="B22">
        <v>113278</v>
      </c>
      <c r="C22">
        <v>5301</v>
      </c>
      <c r="D22">
        <v>9871.5229241800007</v>
      </c>
      <c r="E22">
        <v>12296.974798499999</v>
      </c>
      <c r="F22" t="s">
        <v>69</v>
      </c>
      <c r="G22" t="s">
        <v>56</v>
      </c>
      <c r="H22" t="s">
        <v>57</v>
      </c>
      <c r="I22" t="s">
        <v>35</v>
      </c>
      <c r="J22" t="s">
        <v>35</v>
      </c>
      <c r="K22">
        <v>164784</v>
      </c>
    </row>
    <row r="23" spans="1:11" x14ac:dyDescent="0.35">
      <c r="A23">
        <v>66508</v>
      </c>
      <c r="B23">
        <v>113285</v>
      </c>
      <c r="C23">
        <v>5301</v>
      </c>
      <c r="D23">
        <v>539.66091839000001</v>
      </c>
      <c r="E23">
        <v>693.38871999699995</v>
      </c>
      <c r="F23" t="s">
        <v>70</v>
      </c>
      <c r="G23" t="s">
        <v>62</v>
      </c>
      <c r="H23" t="s">
        <v>57</v>
      </c>
      <c r="I23" t="s">
        <v>35</v>
      </c>
      <c r="J23" t="s">
        <v>35</v>
      </c>
      <c r="K23">
        <v>6847</v>
      </c>
    </row>
    <row r="24" spans="1:11" x14ac:dyDescent="0.35">
      <c r="A24">
        <v>66510</v>
      </c>
      <c r="B24">
        <v>113287</v>
      </c>
      <c r="C24">
        <v>5301</v>
      </c>
      <c r="D24">
        <v>1383.8935757900001</v>
      </c>
      <c r="E24">
        <v>1604.08812788</v>
      </c>
      <c r="F24" t="s">
        <v>61</v>
      </c>
      <c r="G24" t="s">
        <v>62</v>
      </c>
      <c r="H24" t="s">
        <v>57</v>
      </c>
      <c r="I24" t="s">
        <v>35</v>
      </c>
      <c r="J24" t="s">
        <v>35</v>
      </c>
      <c r="K24">
        <v>21630</v>
      </c>
    </row>
    <row r="25" spans="1:11" x14ac:dyDescent="0.35">
      <c r="A25">
        <v>66512</v>
      </c>
      <c r="B25">
        <v>113294</v>
      </c>
      <c r="C25">
        <v>5301</v>
      </c>
      <c r="D25">
        <v>2491.0970396100001</v>
      </c>
      <c r="E25">
        <v>3052.0405135400001</v>
      </c>
      <c r="F25" t="s">
        <v>61</v>
      </c>
      <c r="G25" t="s">
        <v>62</v>
      </c>
      <c r="H25" t="s">
        <v>57</v>
      </c>
      <c r="I25" t="s">
        <v>35</v>
      </c>
      <c r="J25" t="s">
        <v>35</v>
      </c>
      <c r="K25">
        <v>41171</v>
      </c>
    </row>
    <row r="26" spans="1:11" x14ac:dyDescent="0.35">
      <c r="A26">
        <v>66513</v>
      </c>
      <c r="B26">
        <v>113301</v>
      </c>
      <c r="C26">
        <v>5301</v>
      </c>
      <c r="D26">
        <v>8457.3740066099999</v>
      </c>
      <c r="E26">
        <v>10241.1011664</v>
      </c>
      <c r="F26" t="s">
        <v>71</v>
      </c>
      <c r="G26" t="s">
        <v>60</v>
      </c>
      <c r="H26" t="s">
        <v>57</v>
      </c>
      <c r="I26" t="s">
        <v>35</v>
      </c>
      <c r="J26" t="s">
        <v>35</v>
      </c>
      <c r="K26">
        <v>137162</v>
      </c>
    </row>
    <row r="27" spans="1:11" x14ac:dyDescent="0.35">
      <c r="A27">
        <v>66521</v>
      </c>
      <c r="B27">
        <v>113323</v>
      </c>
      <c r="C27">
        <v>5301</v>
      </c>
      <c r="D27">
        <v>2773.6376420900001</v>
      </c>
      <c r="E27">
        <v>3310.2408970900001</v>
      </c>
      <c r="F27" t="s">
        <v>59</v>
      </c>
      <c r="G27" t="s">
        <v>60</v>
      </c>
      <c r="H27" t="s">
        <v>57</v>
      </c>
      <c r="I27" t="s">
        <v>35</v>
      </c>
      <c r="J27" t="s">
        <v>35</v>
      </c>
      <c r="K27">
        <v>44598</v>
      </c>
    </row>
    <row r="28" spans="1:11" x14ac:dyDescent="0.35">
      <c r="A28">
        <v>66522</v>
      </c>
      <c r="B28">
        <v>113327</v>
      </c>
      <c r="C28">
        <v>5301</v>
      </c>
      <c r="D28">
        <v>5153.7324770699997</v>
      </c>
      <c r="E28">
        <v>6372.4902560399996</v>
      </c>
      <c r="F28" t="s">
        <v>72</v>
      </c>
      <c r="G28" t="s">
        <v>56</v>
      </c>
      <c r="H28" t="s">
        <v>57</v>
      </c>
      <c r="I28" t="s">
        <v>35</v>
      </c>
      <c r="J28" t="s">
        <v>35</v>
      </c>
      <c r="K28">
        <v>85381</v>
      </c>
    </row>
    <row r="29" spans="1:11" x14ac:dyDescent="0.35">
      <c r="A29">
        <v>66523</v>
      </c>
      <c r="B29">
        <v>113330</v>
      </c>
      <c r="C29">
        <v>5301</v>
      </c>
      <c r="D29">
        <v>1116.7483970400001</v>
      </c>
      <c r="E29">
        <v>1455.36986789</v>
      </c>
      <c r="F29" t="s">
        <v>61</v>
      </c>
      <c r="G29" t="s">
        <v>62</v>
      </c>
      <c r="H29" t="s">
        <v>57</v>
      </c>
      <c r="I29" t="s">
        <v>35</v>
      </c>
      <c r="J29" t="s">
        <v>35</v>
      </c>
      <c r="K29">
        <v>19447</v>
      </c>
    </row>
    <row r="30" spans="1:11" x14ac:dyDescent="0.35">
      <c r="A30">
        <v>66524</v>
      </c>
      <c r="B30">
        <v>113334</v>
      </c>
      <c r="C30">
        <v>5301</v>
      </c>
      <c r="D30">
        <v>4066.3946480599998</v>
      </c>
      <c r="E30">
        <v>4842.3886993400001</v>
      </c>
      <c r="F30" t="s">
        <v>59</v>
      </c>
      <c r="G30" t="s">
        <v>60</v>
      </c>
      <c r="H30" t="s">
        <v>57</v>
      </c>
      <c r="I30" t="s">
        <v>35</v>
      </c>
      <c r="J30" t="s">
        <v>35</v>
      </c>
      <c r="K30">
        <v>65290</v>
      </c>
    </row>
    <row r="31" spans="1:11" x14ac:dyDescent="0.35">
      <c r="A31">
        <v>66534</v>
      </c>
      <c r="B31">
        <v>113361</v>
      </c>
      <c r="C31">
        <v>5301</v>
      </c>
      <c r="D31">
        <v>4276.6473285499997</v>
      </c>
      <c r="E31">
        <v>4982.8601217900004</v>
      </c>
      <c r="F31" t="s">
        <v>73</v>
      </c>
      <c r="G31" t="s">
        <v>56</v>
      </c>
      <c r="H31" t="s">
        <v>57</v>
      </c>
      <c r="I31" t="s">
        <v>35</v>
      </c>
      <c r="J31" t="s">
        <v>35</v>
      </c>
      <c r="K31">
        <v>66631</v>
      </c>
    </row>
    <row r="32" spans="1:11" x14ac:dyDescent="0.35">
      <c r="A32">
        <v>66541</v>
      </c>
      <c r="B32">
        <v>113378</v>
      </c>
      <c r="C32">
        <v>5301</v>
      </c>
      <c r="D32">
        <v>3207.33960527</v>
      </c>
      <c r="E32">
        <v>3995.8793437999998</v>
      </c>
      <c r="F32" t="s">
        <v>70</v>
      </c>
      <c r="G32" t="s">
        <v>62</v>
      </c>
      <c r="H32" t="s">
        <v>57</v>
      </c>
      <c r="I32" t="s">
        <v>35</v>
      </c>
      <c r="J32" t="s">
        <v>35</v>
      </c>
      <c r="K32">
        <v>53762</v>
      </c>
    </row>
    <row r="33" spans="1:11" x14ac:dyDescent="0.35">
      <c r="A33">
        <v>66546</v>
      </c>
      <c r="B33">
        <v>113417</v>
      </c>
      <c r="C33">
        <v>5301</v>
      </c>
      <c r="D33">
        <v>2652.3145654899999</v>
      </c>
      <c r="E33">
        <v>3169.4811655600001</v>
      </c>
      <c r="F33" t="s">
        <v>70</v>
      </c>
      <c r="G33" t="s">
        <v>62</v>
      </c>
      <c r="H33" t="s">
        <v>57</v>
      </c>
      <c r="I33" t="s">
        <v>35</v>
      </c>
      <c r="J33" t="s">
        <v>35</v>
      </c>
      <c r="K33">
        <v>42649</v>
      </c>
    </row>
    <row r="34" spans="1:11" x14ac:dyDescent="0.35">
      <c r="A34">
        <v>66547</v>
      </c>
      <c r="B34">
        <v>113422</v>
      </c>
      <c r="C34">
        <v>5301</v>
      </c>
      <c r="D34">
        <v>2042.0644069099999</v>
      </c>
      <c r="E34">
        <v>2433.3632288399999</v>
      </c>
      <c r="G34" t="s">
        <v>56</v>
      </c>
      <c r="H34" t="s">
        <v>57</v>
      </c>
      <c r="I34" t="s">
        <v>35</v>
      </c>
      <c r="J34" t="s">
        <v>35</v>
      </c>
      <c r="K34">
        <v>32885</v>
      </c>
    </row>
    <row r="35" spans="1:11" x14ac:dyDescent="0.35">
      <c r="A35">
        <v>66548</v>
      </c>
      <c r="B35">
        <v>113423</v>
      </c>
      <c r="C35">
        <v>5301</v>
      </c>
      <c r="D35">
        <v>2153.8523252300001</v>
      </c>
      <c r="E35">
        <v>2575.90205242</v>
      </c>
      <c r="F35" t="s">
        <v>74</v>
      </c>
      <c r="G35" t="s">
        <v>60</v>
      </c>
      <c r="H35" t="s">
        <v>57</v>
      </c>
      <c r="I35" t="s">
        <v>35</v>
      </c>
      <c r="J35" t="s">
        <v>35</v>
      </c>
      <c r="K35">
        <v>34674</v>
      </c>
    </row>
    <row r="36" spans="1:11" x14ac:dyDescent="0.35">
      <c r="A36">
        <v>66549</v>
      </c>
      <c r="B36">
        <v>113424</v>
      </c>
      <c r="C36">
        <v>5301</v>
      </c>
      <c r="D36">
        <v>316.92598212000001</v>
      </c>
      <c r="E36">
        <v>379.10300551300003</v>
      </c>
      <c r="F36" t="s">
        <v>70</v>
      </c>
      <c r="G36" t="s">
        <v>62</v>
      </c>
      <c r="H36" t="s">
        <v>57</v>
      </c>
      <c r="I36" t="s">
        <v>35</v>
      </c>
      <c r="J36" t="s">
        <v>35</v>
      </c>
      <c r="K36">
        <v>5270</v>
      </c>
    </row>
    <row r="37" spans="1:11" x14ac:dyDescent="0.35">
      <c r="A37">
        <v>66554</v>
      </c>
      <c r="B37">
        <v>113434</v>
      </c>
      <c r="C37">
        <v>5301</v>
      </c>
      <c r="D37">
        <v>3390.1512671599999</v>
      </c>
      <c r="E37">
        <v>4040.8583820499998</v>
      </c>
      <c r="F37" t="s">
        <v>75</v>
      </c>
      <c r="G37" t="s">
        <v>56</v>
      </c>
      <c r="H37" t="s">
        <v>57</v>
      </c>
      <c r="I37" t="s">
        <v>35</v>
      </c>
      <c r="J37" t="s">
        <v>35</v>
      </c>
      <c r="K37">
        <v>54448</v>
      </c>
    </row>
    <row r="38" spans="1:11" x14ac:dyDescent="0.35">
      <c r="A38">
        <v>66561</v>
      </c>
      <c r="B38">
        <v>113459</v>
      </c>
      <c r="C38">
        <v>5301</v>
      </c>
      <c r="D38">
        <v>5341.2611403700002</v>
      </c>
      <c r="E38">
        <v>6388.2080571099996</v>
      </c>
      <c r="G38" t="s">
        <v>60</v>
      </c>
      <c r="H38" t="s">
        <v>57</v>
      </c>
      <c r="I38" t="s">
        <v>35</v>
      </c>
      <c r="J38" t="s">
        <v>35</v>
      </c>
      <c r="K38">
        <v>85703</v>
      </c>
    </row>
    <row r="39" spans="1:11" x14ac:dyDescent="0.35">
      <c r="A39">
        <v>66563</v>
      </c>
      <c r="B39">
        <v>113463</v>
      </c>
      <c r="C39">
        <v>5301</v>
      </c>
      <c r="D39">
        <v>13182.424550199999</v>
      </c>
      <c r="E39">
        <v>16663.881826100001</v>
      </c>
      <c r="F39" t="s">
        <v>74</v>
      </c>
      <c r="G39" t="s">
        <v>60</v>
      </c>
      <c r="H39" t="s">
        <v>57</v>
      </c>
      <c r="I39" t="s">
        <v>35</v>
      </c>
      <c r="J39" t="s">
        <v>35</v>
      </c>
      <c r="K39">
        <v>222262</v>
      </c>
    </row>
    <row r="40" spans="1:11" x14ac:dyDescent="0.35">
      <c r="A40">
        <v>66564</v>
      </c>
      <c r="B40">
        <v>113473</v>
      </c>
      <c r="C40">
        <v>5301</v>
      </c>
      <c r="D40">
        <v>1677.74330287</v>
      </c>
      <c r="E40">
        <v>2004.5554514400001</v>
      </c>
      <c r="F40" t="s">
        <v>70</v>
      </c>
      <c r="G40" t="s">
        <v>62</v>
      </c>
      <c r="H40" t="s">
        <v>57</v>
      </c>
      <c r="I40" t="s">
        <v>35</v>
      </c>
      <c r="J40" t="s">
        <v>35</v>
      </c>
      <c r="K40">
        <v>27047</v>
      </c>
    </row>
    <row r="41" spans="1:11" x14ac:dyDescent="0.35">
      <c r="A41">
        <v>66566</v>
      </c>
      <c r="B41">
        <v>113475</v>
      </c>
      <c r="C41">
        <v>5301</v>
      </c>
      <c r="D41">
        <v>6074.1851099400001</v>
      </c>
      <c r="E41">
        <v>7259.7880163299997</v>
      </c>
      <c r="F41" t="s">
        <v>61</v>
      </c>
      <c r="G41" t="s">
        <v>62</v>
      </c>
      <c r="H41" t="s">
        <v>57</v>
      </c>
      <c r="I41" t="s">
        <v>35</v>
      </c>
      <c r="J41" t="s">
        <v>35</v>
      </c>
      <c r="K41">
        <v>97414</v>
      </c>
    </row>
    <row r="42" spans="1:11" x14ac:dyDescent="0.35">
      <c r="A42">
        <v>66567</v>
      </c>
      <c r="B42">
        <v>113476</v>
      </c>
      <c r="C42">
        <v>5301</v>
      </c>
      <c r="D42">
        <v>109.15556345</v>
      </c>
      <c r="E42">
        <v>130.45952583900001</v>
      </c>
      <c r="F42" t="s">
        <v>70</v>
      </c>
      <c r="G42" t="s">
        <v>62</v>
      </c>
      <c r="H42" t="s">
        <v>57</v>
      </c>
      <c r="I42" t="s">
        <v>35</v>
      </c>
      <c r="J42" t="s">
        <v>35</v>
      </c>
      <c r="K42">
        <v>1944</v>
      </c>
    </row>
    <row r="43" spans="1:11" x14ac:dyDescent="0.35">
      <c r="A43">
        <v>66575</v>
      </c>
      <c r="B43">
        <v>113515</v>
      </c>
      <c r="C43">
        <v>5301</v>
      </c>
      <c r="D43">
        <v>4092.2288183000001</v>
      </c>
      <c r="E43">
        <v>4884.7773226199997</v>
      </c>
      <c r="F43" t="s">
        <v>76</v>
      </c>
      <c r="G43" t="s">
        <v>56</v>
      </c>
      <c r="H43" t="s">
        <v>57</v>
      </c>
      <c r="I43" t="s">
        <v>35</v>
      </c>
      <c r="J43" t="s">
        <v>35</v>
      </c>
      <c r="K43">
        <v>65693</v>
      </c>
    </row>
    <row r="44" spans="1:11" x14ac:dyDescent="0.35">
      <c r="A44">
        <v>66580</v>
      </c>
      <c r="B44">
        <v>113539</v>
      </c>
      <c r="C44">
        <v>5301</v>
      </c>
      <c r="D44">
        <v>4704.1270496500001</v>
      </c>
      <c r="E44">
        <v>5611.0924385199996</v>
      </c>
      <c r="F44" t="s">
        <v>77</v>
      </c>
      <c r="G44" t="s">
        <v>62</v>
      </c>
      <c r="H44" t="s">
        <v>57</v>
      </c>
      <c r="I44" t="s">
        <v>35</v>
      </c>
      <c r="J44" t="s">
        <v>35</v>
      </c>
      <c r="K44">
        <v>75484</v>
      </c>
    </row>
    <row r="45" spans="1:11" x14ac:dyDescent="0.35">
      <c r="A45">
        <v>66582</v>
      </c>
      <c r="B45">
        <v>113543</v>
      </c>
      <c r="C45">
        <v>5301</v>
      </c>
      <c r="D45">
        <v>3678.014369</v>
      </c>
      <c r="E45">
        <v>4387.3898439799996</v>
      </c>
      <c r="F45" t="s">
        <v>77</v>
      </c>
      <c r="G45" t="s">
        <v>62</v>
      </c>
      <c r="H45" t="s">
        <v>57</v>
      </c>
      <c r="I45" t="s">
        <v>35</v>
      </c>
      <c r="J45" t="s">
        <v>35</v>
      </c>
      <c r="K45">
        <v>59068</v>
      </c>
    </row>
    <row r="46" spans="1:11" x14ac:dyDescent="0.35">
      <c r="A46">
        <v>66585</v>
      </c>
      <c r="B46">
        <v>113563</v>
      </c>
      <c r="C46">
        <v>5301</v>
      </c>
      <c r="D46">
        <v>4386.4025795899997</v>
      </c>
      <c r="E46">
        <v>5244.0413133399998</v>
      </c>
      <c r="F46" t="s">
        <v>78</v>
      </c>
      <c r="G46" t="s">
        <v>56</v>
      </c>
      <c r="H46" t="s">
        <v>57</v>
      </c>
      <c r="I46" t="s">
        <v>35</v>
      </c>
      <c r="J46" t="s">
        <v>35</v>
      </c>
      <c r="K46">
        <v>70404</v>
      </c>
    </row>
    <row r="47" spans="1:11" x14ac:dyDescent="0.35">
      <c r="A47">
        <v>66591</v>
      </c>
      <c r="B47">
        <v>113585</v>
      </c>
      <c r="C47">
        <v>5301</v>
      </c>
      <c r="D47">
        <v>4370.45484227</v>
      </c>
      <c r="E47">
        <v>5218.35725301</v>
      </c>
      <c r="F47" t="s">
        <v>79</v>
      </c>
      <c r="G47" t="s">
        <v>56</v>
      </c>
      <c r="H47" t="s">
        <v>57</v>
      </c>
      <c r="I47" t="s">
        <v>35</v>
      </c>
      <c r="J47" t="s">
        <v>35</v>
      </c>
      <c r="K47">
        <v>70152</v>
      </c>
    </row>
    <row r="48" spans="1:11" x14ac:dyDescent="0.35">
      <c r="A48">
        <v>66593</v>
      </c>
      <c r="B48">
        <v>113594</v>
      </c>
      <c r="C48">
        <v>5301</v>
      </c>
      <c r="D48">
        <v>4773.2936300700003</v>
      </c>
      <c r="E48">
        <v>5709.6003224799997</v>
      </c>
      <c r="F48" t="s">
        <v>61</v>
      </c>
      <c r="G48" t="s">
        <v>62</v>
      </c>
      <c r="H48" t="s">
        <v>57</v>
      </c>
      <c r="I48" t="s">
        <v>35</v>
      </c>
      <c r="J48" t="s">
        <v>35</v>
      </c>
      <c r="K48">
        <v>76608</v>
      </c>
    </row>
    <row r="49" spans="1:11" x14ac:dyDescent="0.35">
      <c r="A49">
        <v>66594</v>
      </c>
      <c r="B49">
        <v>113596</v>
      </c>
      <c r="C49">
        <v>5301</v>
      </c>
      <c r="D49">
        <v>6597.1829078199999</v>
      </c>
      <c r="E49">
        <v>7879.4801382200003</v>
      </c>
      <c r="F49" t="s">
        <v>80</v>
      </c>
      <c r="G49" t="s">
        <v>60</v>
      </c>
      <c r="H49" t="s">
        <v>57</v>
      </c>
      <c r="I49" t="s">
        <v>35</v>
      </c>
      <c r="J49" t="s">
        <v>35</v>
      </c>
      <c r="K49">
        <v>105807</v>
      </c>
    </row>
    <row r="50" spans="1:11" x14ac:dyDescent="0.35">
      <c r="A50">
        <v>66595</v>
      </c>
      <c r="B50">
        <v>113598</v>
      </c>
      <c r="C50">
        <v>5301</v>
      </c>
      <c r="D50">
        <v>5308.8895999300003</v>
      </c>
      <c r="E50">
        <v>6348.7397869500001</v>
      </c>
      <c r="F50" t="s">
        <v>70</v>
      </c>
      <c r="G50" t="s">
        <v>62</v>
      </c>
      <c r="H50" t="s">
        <v>57</v>
      </c>
      <c r="I50" t="s">
        <v>35</v>
      </c>
      <c r="J50" t="s">
        <v>35</v>
      </c>
      <c r="K50">
        <v>85166</v>
      </c>
    </row>
    <row r="51" spans="1:11" x14ac:dyDescent="0.35">
      <c r="A51">
        <v>66597</v>
      </c>
      <c r="B51">
        <v>113615</v>
      </c>
      <c r="C51">
        <v>5301</v>
      </c>
      <c r="D51">
        <v>4004.7912297500002</v>
      </c>
      <c r="E51">
        <v>4777.1690907499997</v>
      </c>
      <c r="F51" t="s">
        <v>81</v>
      </c>
      <c r="G51" t="s">
        <v>56</v>
      </c>
      <c r="H51" t="s">
        <v>57</v>
      </c>
      <c r="I51" t="s">
        <v>35</v>
      </c>
      <c r="J51" t="s">
        <v>35</v>
      </c>
      <c r="K51">
        <v>64293</v>
      </c>
    </row>
    <row r="52" spans="1:11" x14ac:dyDescent="0.35">
      <c r="A52">
        <v>66602</v>
      </c>
      <c r="B52">
        <v>113642</v>
      </c>
      <c r="C52">
        <v>5301</v>
      </c>
      <c r="D52">
        <v>2301.1218478599999</v>
      </c>
      <c r="E52">
        <v>2754.28410209</v>
      </c>
      <c r="F52" t="s">
        <v>70</v>
      </c>
      <c r="G52" t="s">
        <v>62</v>
      </c>
      <c r="H52" t="s">
        <v>57</v>
      </c>
      <c r="I52" t="s">
        <v>35</v>
      </c>
      <c r="J52" t="s">
        <v>35</v>
      </c>
      <c r="K52">
        <v>37031</v>
      </c>
    </row>
    <row r="53" spans="1:11" x14ac:dyDescent="0.35">
      <c r="A53">
        <v>66603</v>
      </c>
      <c r="B53">
        <v>113643</v>
      </c>
      <c r="C53">
        <v>5301</v>
      </c>
      <c r="D53">
        <v>9186.0505853800005</v>
      </c>
      <c r="E53">
        <v>10967.226436200001</v>
      </c>
      <c r="F53" t="s">
        <v>77</v>
      </c>
      <c r="G53" t="s">
        <v>62</v>
      </c>
      <c r="H53" t="s">
        <v>57</v>
      </c>
      <c r="I53" t="s">
        <v>35</v>
      </c>
      <c r="J53" t="s">
        <v>35</v>
      </c>
      <c r="K53">
        <v>147214</v>
      </c>
    </row>
    <row r="54" spans="1:11" x14ac:dyDescent="0.35">
      <c r="A54">
        <v>66604</v>
      </c>
      <c r="B54">
        <v>113660</v>
      </c>
      <c r="C54">
        <v>5301</v>
      </c>
      <c r="D54">
        <v>1075.4710385799999</v>
      </c>
      <c r="E54">
        <v>1287.7124564799999</v>
      </c>
      <c r="F54" t="s">
        <v>70</v>
      </c>
      <c r="G54" t="s">
        <v>62</v>
      </c>
      <c r="H54" t="s">
        <v>57</v>
      </c>
      <c r="I54" t="s">
        <v>35</v>
      </c>
      <c r="J54" t="s">
        <v>35</v>
      </c>
      <c r="K54">
        <v>17412</v>
      </c>
    </row>
    <row r="55" spans="1:11" x14ac:dyDescent="0.35">
      <c r="A55">
        <v>66605</v>
      </c>
      <c r="B55">
        <v>113661</v>
      </c>
      <c r="C55">
        <v>5301</v>
      </c>
      <c r="D55">
        <v>2602.2870027399999</v>
      </c>
      <c r="E55">
        <v>3111.3165882100002</v>
      </c>
      <c r="F55" t="s">
        <v>82</v>
      </c>
      <c r="G55" t="s">
        <v>60</v>
      </c>
      <c r="H55" t="s">
        <v>57</v>
      </c>
      <c r="I55" t="s">
        <v>35</v>
      </c>
      <c r="J55" t="s">
        <v>35</v>
      </c>
      <c r="K55">
        <v>41840</v>
      </c>
    </row>
    <row r="56" spans="1:11" x14ac:dyDescent="0.35">
      <c r="A56">
        <v>66607</v>
      </c>
      <c r="B56">
        <v>113671</v>
      </c>
      <c r="C56">
        <v>5301</v>
      </c>
      <c r="D56">
        <v>255.86577388000001</v>
      </c>
      <c r="E56">
        <v>306.05188398199999</v>
      </c>
      <c r="F56" t="s">
        <v>82</v>
      </c>
      <c r="G56" t="s">
        <v>60</v>
      </c>
      <c r="H56" t="s">
        <v>57</v>
      </c>
      <c r="I56" t="s">
        <v>35</v>
      </c>
      <c r="J56" t="s">
        <v>35</v>
      </c>
      <c r="K56">
        <v>4292</v>
      </c>
    </row>
    <row r="57" spans="1:11" x14ac:dyDescent="0.35">
      <c r="A57">
        <v>66609</v>
      </c>
      <c r="B57">
        <v>113691</v>
      </c>
      <c r="C57">
        <v>5301</v>
      </c>
      <c r="D57">
        <v>4277.5259071700002</v>
      </c>
      <c r="E57">
        <v>5105.1773213400002</v>
      </c>
      <c r="F57" t="s">
        <v>82</v>
      </c>
      <c r="G57" t="s">
        <v>60</v>
      </c>
      <c r="H57" t="s">
        <v>57</v>
      </c>
      <c r="I57" t="s">
        <v>35</v>
      </c>
      <c r="J57" t="s">
        <v>35</v>
      </c>
      <c r="K57">
        <v>68645</v>
      </c>
    </row>
    <row r="58" spans="1:11" x14ac:dyDescent="0.35">
      <c r="A58">
        <v>66610</v>
      </c>
      <c r="B58">
        <v>113709</v>
      </c>
      <c r="C58">
        <v>5301</v>
      </c>
      <c r="D58">
        <v>8902.8045370399996</v>
      </c>
      <c r="E58">
        <v>10628.023305799999</v>
      </c>
      <c r="F58" t="s">
        <v>83</v>
      </c>
      <c r="G58" t="s">
        <v>60</v>
      </c>
      <c r="H58" t="s">
        <v>57</v>
      </c>
      <c r="I58" t="s">
        <v>35</v>
      </c>
      <c r="J58" t="s">
        <v>35</v>
      </c>
      <c r="K58">
        <v>142692</v>
      </c>
    </row>
    <row r="59" spans="1:11" x14ac:dyDescent="0.35">
      <c r="A59">
        <v>66613</v>
      </c>
      <c r="B59">
        <v>113783</v>
      </c>
      <c r="C59">
        <v>5301</v>
      </c>
      <c r="D59">
        <v>1178.7756403799999</v>
      </c>
      <c r="E59">
        <v>1406.7274195699999</v>
      </c>
      <c r="F59" t="s">
        <v>84</v>
      </c>
      <c r="G59" t="s">
        <v>56</v>
      </c>
      <c r="H59" t="s">
        <v>57</v>
      </c>
      <c r="I59" t="s">
        <v>35</v>
      </c>
      <c r="J59" t="s">
        <v>35</v>
      </c>
      <c r="K59">
        <v>19059</v>
      </c>
    </row>
    <row r="60" spans="1:11" x14ac:dyDescent="0.35">
      <c r="A60">
        <v>66614</v>
      </c>
      <c r="B60">
        <v>113787</v>
      </c>
      <c r="C60">
        <v>5301</v>
      </c>
      <c r="D60">
        <v>4757.9282350100002</v>
      </c>
      <c r="E60">
        <v>5696.4825692900004</v>
      </c>
      <c r="F60" t="s">
        <v>70</v>
      </c>
      <c r="G60" t="s">
        <v>62</v>
      </c>
      <c r="H60" t="s">
        <v>57</v>
      </c>
      <c r="I60" t="s">
        <v>35</v>
      </c>
      <c r="J60" t="s">
        <v>35</v>
      </c>
      <c r="K60">
        <v>76349</v>
      </c>
    </row>
    <row r="61" spans="1:11" x14ac:dyDescent="0.35">
      <c r="A61">
        <v>66616</v>
      </c>
      <c r="B61">
        <v>113799</v>
      </c>
      <c r="C61">
        <v>5301</v>
      </c>
      <c r="D61">
        <v>426.76340772999998</v>
      </c>
      <c r="E61">
        <v>510.87046940599998</v>
      </c>
      <c r="F61" t="s">
        <v>70</v>
      </c>
      <c r="G61" t="s">
        <v>62</v>
      </c>
      <c r="H61" t="s">
        <v>57</v>
      </c>
      <c r="I61" t="s">
        <v>35</v>
      </c>
      <c r="J61" t="s">
        <v>35</v>
      </c>
      <c r="K61">
        <v>7029</v>
      </c>
    </row>
    <row r="62" spans="1:11" x14ac:dyDescent="0.35">
      <c r="A62">
        <v>66618</v>
      </c>
      <c r="B62">
        <v>113828</v>
      </c>
      <c r="C62">
        <v>5301</v>
      </c>
      <c r="D62">
        <v>6993.4566602699997</v>
      </c>
      <c r="E62">
        <v>8345.2285219400001</v>
      </c>
      <c r="F62" t="s">
        <v>85</v>
      </c>
      <c r="G62" t="s">
        <v>62</v>
      </c>
      <c r="H62" t="s">
        <v>57</v>
      </c>
      <c r="I62" t="s">
        <v>35</v>
      </c>
      <c r="J62" t="s">
        <v>35</v>
      </c>
      <c r="K62">
        <v>112135</v>
      </c>
    </row>
    <row r="63" spans="1:11" x14ac:dyDescent="0.35">
      <c r="A63">
        <v>66619</v>
      </c>
      <c r="B63">
        <v>113841</v>
      </c>
      <c r="C63">
        <v>5301</v>
      </c>
      <c r="D63">
        <v>1920.2753221999999</v>
      </c>
      <c r="E63">
        <v>2297.2392506000001</v>
      </c>
      <c r="F63" t="s">
        <v>84</v>
      </c>
      <c r="G63" t="s">
        <v>56</v>
      </c>
      <c r="H63" t="s">
        <v>57</v>
      </c>
      <c r="I63" t="s">
        <v>35</v>
      </c>
      <c r="J63" t="s">
        <v>35</v>
      </c>
      <c r="K63">
        <v>30930</v>
      </c>
    </row>
    <row r="64" spans="1:11" x14ac:dyDescent="0.35">
      <c r="A64">
        <v>66620</v>
      </c>
      <c r="B64">
        <v>113845</v>
      </c>
      <c r="C64">
        <v>5301</v>
      </c>
      <c r="D64">
        <v>1886.78494989</v>
      </c>
      <c r="E64">
        <v>2256.39197001</v>
      </c>
      <c r="F64" t="s">
        <v>86</v>
      </c>
      <c r="G64" t="s">
        <v>60</v>
      </c>
      <c r="H64" t="s">
        <v>57</v>
      </c>
      <c r="I64" t="s">
        <v>35</v>
      </c>
      <c r="J64" t="s">
        <v>35</v>
      </c>
      <c r="K64">
        <v>30392</v>
      </c>
    </row>
    <row r="65" spans="1:12" x14ac:dyDescent="0.35">
      <c r="A65">
        <v>66621</v>
      </c>
      <c r="B65">
        <v>113846</v>
      </c>
      <c r="C65">
        <v>5301</v>
      </c>
      <c r="D65">
        <v>147.69096913000001</v>
      </c>
      <c r="E65">
        <v>176.78768144099999</v>
      </c>
      <c r="F65" t="s">
        <v>84</v>
      </c>
      <c r="G65" t="s">
        <v>56</v>
      </c>
      <c r="H65" t="s">
        <v>57</v>
      </c>
      <c r="I65" t="s">
        <v>35</v>
      </c>
      <c r="J65" t="s">
        <v>35</v>
      </c>
      <c r="K65">
        <v>2562</v>
      </c>
    </row>
    <row r="66" spans="1:12" x14ac:dyDescent="0.35">
      <c r="A66">
        <v>66622</v>
      </c>
      <c r="B66">
        <v>113851</v>
      </c>
      <c r="C66">
        <v>5301</v>
      </c>
      <c r="D66">
        <v>164.23242685</v>
      </c>
      <c r="E66">
        <v>196.03729057999999</v>
      </c>
      <c r="F66" t="s">
        <v>86</v>
      </c>
      <c r="G66" t="s">
        <v>60</v>
      </c>
      <c r="H66" t="s">
        <v>57</v>
      </c>
      <c r="I66" t="s">
        <v>35</v>
      </c>
      <c r="J66" t="s">
        <v>35</v>
      </c>
      <c r="K66">
        <v>2826</v>
      </c>
    </row>
    <row r="67" spans="1:12" x14ac:dyDescent="0.35">
      <c r="A67">
        <v>66623</v>
      </c>
      <c r="B67">
        <v>113852</v>
      </c>
      <c r="C67">
        <v>5301</v>
      </c>
      <c r="D67">
        <v>206.48492010999999</v>
      </c>
      <c r="E67">
        <v>247.265960277</v>
      </c>
      <c r="F67" t="s">
        <v>84</v>
      </c>
      <c r="G67" t="s">
        <v>56</v>
      </c>
      <c r="H67" t="s">
        <v>57</v>
      </c>
      <c r="I67" t="s">
        <v>35</v>
      </c>
      <c r="J67" t="s">
        <v>35</v>
      </c>
      <c r="K67">
        <v>3503</v>
      </c>
    </row>
    <row r="68" spans="1:12" x14ac:dyDescent="0.35">
      <c r="A68">
        <v>66624</v>
      </c>
      <c r="B68">
        <v>113871</v>
      </c>
      <c r="C68">
        <v>5301</v>
      </c>
      <c r="D68">
        <v>1070.3176828200001</v>
      </c>
      <c r="E68">
        <v>1278.86394683</v>
      </c>
      <c r="F68" t="s">
        <v>87</v>
      </c>
      <c r="G68" t="s">
        <v>60</v>
      </c>
      <c r="H68" t="s">
        <v>57</v>
      </c>
      <c r="I68" t="s">
        <v>35</v>
      </c>
      <c r="J68" t="s">
        <v>35</v>
      </c>
      <c r="K68">
        <v>17313</v>
      </c>
    </row>
    <row r="69" spans="1:12" x14ac:dyDescent="0.35">
      <c r="A69">
        <v>66625</v>
      </c>
      <c r="B69">
        <v>113888</v>
      </c>
      <c r="C69">
        <v>5301</v>
      </c>
      <c r="D69">
        <v>320.23123301999999</v>
      </c>
      <c r="E69">
        <v>383.03355756600001</v>
      </c>
      <c r="F69" t="s">
        <v>87</v>
      </c>
      <c r="G69" t="s">
        <v>60</v>
      </c>
      <c r="H69" t="s">
        <v>57</v>
      </c>
      <c r="I69" t="s">
        <v>35</v>
      </c>
      <c r="J69" t="s">
        <v>35</v>
      </c>
      <c r="K69">
        <v>5320</v>
      </c>
    </row>
    <row r="70" spans="1:12" x14ac:dyDescent="0.35">
      <c r="A70">
        <v>66626</v>
      </c>
      <c r="B70">
        <v>113898</v>
      </c>
      <c r="C70">
        <v>5301</v>
      </c>
      <c r="D70">
        <v>2208.8698454400001</v>
      </c>
      <c r="E70">
        <v>2638.2330573099998</v>
      </c>
      <c r="F70" t="s">
        <v>86</v>
      </c>
      <c r="G70" t="s">
        <v>60</v>
      </c>
      <c r="H70" t="s">
        <v>57</v>
      </c>
      <c r="I70" t="s">
        <v>35</v>
      </c>
      <c r="J70" t="s">
        <v>35</v>
      </c>
      <c r="K70">
        <v>35552</v>
      </c>
    </row>
    <row r="71" spans="1:12" x14ac:dyDescent="0.35">
      <c r="A71">
        <v>66627</v>
      </c>
      <c r="B71">
        <v>113903</v>
      </c>
      <c r="C71">
        <v>5301</v>
      </c>
      <c r="D71">
        <v>753.23510571999998</v>
      </c>
      <c r="E71">
        <v>899.48245319499995</v>
      </c>
      <c r="F71" t="s">
        <v>87</v>
      </c>
      <c r="G71" t="s">
        <v>60</v>
      </c>
      <c r="H71" t="s">
        <v>57</v>
      </c>
      <c r="I71" t="s">
        <v>35</v>
      </c>
      <c r="J71" t="s">
        <v>35</v>
      </c>
      <c r="K71">
        <v>12243</v>
      </c>
    </row>
    <row r="72" spans="1:12" ht="15" thickBot="1" x14ac:dyDescent="0.4">
      <c r="A72">
        <v>66629</v>
      </c>
      <c r="B72">
        <v>114120</v>
      </c>
      <c r="C72">
        <v>5301</v>
      </c>
      <c r="D72">
        <v>8854.7624369200003</v>
      </c>
      <c r="E72">
        <v>10600.8669642</v>
      </c>
      <c r="F72" t="s">
        <v>70</v>
      </c>
      <c r="G72" t="s">
        <v>62</v>
      </c>
      <c r="H72" t="s">
        <v>57</v>
      </c>
      <c r="I72" t="s">
        <v>35</v>
      </c>
      <c r="J72" t="s">
        <v>35</v>
      </c>
      <c r="K72">
        <v>141925</v>
      </c>
    </row>
    <row r="73" spans="1:12" x14ac:dyDescent="0.35">
      <c r="K73" s="18">
        <f>SUM(K2:K72)</f>
        <v>4284016</v>
      </c>
      <c r="L73" s="19" t="s">
        <v>44</v>
      </c>
    </row>
    <row r="74" spans="1:12" ht="15" thickBot="1" x14ac:dyDescent="0.4">
      <c r="K74" s="20">
        <f>K73/1000000</f>
        <v>4.2840160000000003</v>
      </c>
      <c r="L74" s="21" t="s">
        <v>45</v>
      </c>
    </row>
    <row r="75" spans="1:12" x14ac:dyDescent="0.35">
      <c r="A75" s="18"/>
      <c r="B75" s="25"/>
      <c r="C75" s="25"/>
      <c r="D75" s="25"/>
      <c r="E75" s="25"/>
      <c r="F75" s="19"/>
    </row>
    <row r="76" spans="1:12" x14ac:dyDescent="0.35">
      <c r="A76" s="26"/>
      <c r="B76" s="27" t="s">
        <v>88</v>
      </c>
      <c r="C76" s="27"/>
      <c r="D76" s="27"/>
      <c r="E76" s="27"/>
      <c r="F76" s="28"/>
    </row>
    <row r="77" spans="1:12" x14ac:dyDescent="0.35">
      <c r="A77" s="26"/>
      <c r="B77" s="27">
        <f>K74+'area lagos'!V10</f>
        <v>6.5288140000000006</v>
      </c>
      <c r="C77" s="27" t="s">
        <v>90</v>
      </c>
      <c r="D77" s="27"/>
      <c r="E77" s="27"/>
      <c r="F77" s="28"/>
    </row>
    <row r="78" spans="1:12" x14ac:dyDescent="0.35">
      <c r="A78" s="26"/>
      <c r="B78" s="27" t="s">
        <v>89</v>
      </c>
      <c r="C78" s="27"/>
      <c r="D78" s="27"/>
      <c r="E78" s="27"/>
      <c r="F78" s="28"/>
    </row>
    <row r="79" spans="1:12" x14ac:dyDescent="0.35">
      <c r="A79" s="26"/>
      <c r="B79" s="27">
        <v>894.7</v>
      </c>
      <c r="C79" s="27" t="s">
        <v>90</v>
      </c>
      <c r="D79" s="27"/>
      <c r="E79" s="27"/>
      <c r="F79" s="28"/>
    </row>
    <row r="80" spans="1:12" x14ac:dyDescent="0.35">
      <c r="A80" s="26"/>
      <c r="B80" s="27" t="s">
        <v>91</v>
      </c>
      <c r="C80" s="27"/>
      <c r="D80" s="27"/>
      <c r="E80" s="27"/>
      <c r="F80" s="28"/>
    </row>
    <row r="81" spans="1:6" x14ac:dyDescent="0.35">
      <c r="A81" s="26"/>
      <c r="B81" s="29">
        <f>B77/B79</f>
        <v>7.2972102380686266E-3</v>
      </c>
      <c r="C81" s="27"/>
      <c r="D81" s="27"/>
      <c r="E81" s="27"/>
      <c r="F81" s="28"/>
    </row>
    <row r="82" spans="1:6" ht="15" thickBot="1" x14ac:dyDescent="0.4">
      <c r="A82" s="20"/>
      <c r="B82" s="30"/>
      <c r="C82" s="30"/>
      <c r="D82" s="30"/>
      <c r="E82" s="30"/>
      <c r="F82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624E7-8A74-41E1-8BC8-E743E939909C}">
  <dimension ref="A1:E15"/>
  <sheetViews>
    <sheetView workbookViewId="0">
      <selection activeCell="G6" sqref="G6"/>
    </sheetView>
  </sheetViews>
  <sheetFormatPr baseColWidth="10" defaultRowHeight="14.5" x14ac:dyDescent="0.35"/>
  <cols>
    <col min="2" max="3" width="0" hidden="1" customWidth="1"/>
    <col min="4" max="4" width="13.36328125" bestFit="1" customWidth="1"/>
  </cols>
  <sheetData>
    <row r="1" spans="1:5" ht="15" thickBot="1" x14ac:dyDescent="0.4">
      <c r="A1" t="s">
        <v>107</v>
      </c>
    </row>
    <row r="2" spans="1:5" x14ac:dyDescent="0.35">
      <c r="A2" t="s">
        <v>94</v>
      </c>
      <c r="B2">
        <v>2.72</v>
      </c>
      <c r="C2" t="s">
        <v>106</v>
      </c>
      <c r="D2" s="32">
        <f>B2*$A$15</f>
        <v>1.9848411847546665E-2</v>
      </c>
      <c r="E2" t="s">
        <v>108</v>
      </c>
    </row>
    <row r="3" spans="1:5" x14ac:dyDescent="0.35">
      <c r="A3" t="s">
        <v>95</v>
      </c>
      <c r="B3">
        <v>2.4700000000000002</v>
      </c>
      <c r="C3" t="s">
        <v>106</v>
      </c>
      <c r="D3" s="33">
        <f t="shared" ref="D3:D13" si="0">B3*$A$15</f>
        <v>1.802410928802951E-2</v>
      </c>
      <c r="E3" t="s">
        <v>108</v>
      </c>
    </row>
    <row r="4" spans="1:5" x14ac:dyDescent="0.35">
      <c r="A4" t="s">
        <v>96</v>
      </c>
      <c r="B4">
        <v>2.0299999999999998</v>
      </c>
      <c r="C4" t="s">
        <v>106</v>
      </c>
      <c r="D4" s="33">
        <f t="shared" si="0"/>
        <v>1.4813336783279311E-2</v>
      </c>
      <c r="E4" t="s">
        <v>108</v>
      </c>
    </row>
    <row r="5" spans="1:5" x14ac:dyDescent="0.35">
      <c r="A5" t="s">
        <v>97</v>
      </c>
      <c r="B5">
        <v>1.22</v>
      </c>
      <c r="C5" t="s">
        <v>106</v>
      </c>
      <c r="D5" s="33">
        <f t="shared" si="0"/>
        <v>8.9025964904437243E-3</v>
      </c>
      <c r="E5" t="s">
        <v>108</v>
      </c>
    </row>
    <row r="6" spans="1:5" x14ac:dyDescent="0.35">
      <c r="A6" t="s">
        <v>98</v>
      </c>
      <c r="B6">
        <v>0.6</v>
      </c>
      <c r="C6" t="s">
        <v>106</v>
      </c>
      <c r="D6" s="33">
        <f t="shared" si="0"/>
        <v>4.3783261428411756E-3</v>
      </c>
      <c r="E6" t="s">
        <v>108</v>
      </c>
    </row>
    <row r="7" spans="1:5" x14ac:dyDescent="0.35">
      <c r="A7" t="s">
        <v>99</v>
      </c>
      <c r="B7">
        <v>0.31</v>
      </c>
      <c r="C7" t="s">
        <v>106</v>
      </c>
      <c r="D7" s="33">
        <f t="shared" si="0"/>
        <v>2.2621351738012743E-3</v>
      </c>
      <c r="E7" t="s">
        <v>108</v>
      </c>
    </row>
    <row r="8" spans="1:5" x14ac:dyDescent="0.35">
      <c r="A8" t="s">
        <v>100</v>
      </c>
      <c r="B8">
        <v>0.23</v>
      </c>
      <c r="C8" t="s">
        <v>106</v>
      </c>
      <c r="D8" s="33">
        <f t="shared" si="0"/>
        <v>1.6783583547557842E-3</v>
      </c>
      <c r="E8" t="s">
        <v>108</v>
      </c>
    </row>
    <row r="9" spans="1:5" x14ac:dyDescent="0.35">
      <c r="A9" t="s">
        <v>101</v>
      </c>
      <c r="B9">
        <v>0.33</v>
      </c>
      <c r="C9" t="s">
        <v>106</v>
      </c>
      <c r="D9" s="33">
        <f t="shared" si="0"/>
        <v>2.408079378562647E-3</v>
      </c>
      <c r="E9" t="s">
        <v>108</v>
      </c>
    </row>
    <row r="10" spans="1:5" x14ac:dyDescent="0.35">
      <c r="A10" t="s">
        <v>102</v>
      </c>
      <c r="B10">
        <v>0.56999999999999995</v>
      </c>
      <c r="C10" t="s">
        <v>106</v>
      </c>
      <c r="D10" s="33">
        <f t="shared" si="0"/>
        <v>4.1594098356991169E-3</v>
      </c>
      <c r="E10" t="s">
        <v>108</v>
      </c>
    </row>
    <row r="11" spans="1:5" x14ac:dyDescent="0.35">
      <c r="A11" t="s">
        <v>103</v>
      </c>
      <c r="B11">
        <v>1</v>
      </c>
      <c r="C11" t="s">
        <v>106</v>
      </c>
      <c r="D11" s="33">
        <f t="shared" si="0"/>
        <v>7.2972102380686266E-3</v>
      </c>
      <c r="E11" t="s">
        <v>108</v>
      </c>
    </row>
    <row r="12" spans="1:5" x14ac:dyDescent="0.35">
      <c r="A12" t="s">
        <v>104</v>
      </c>
      <c r="B12">
        <v>1.63</v>
      </c>
      <c r="C12" t="s">
        <v>106</v>
      </c>
      <c r="D12" s="33">
        <f t="shared" si="0"/>
        <v>1.189445268805186E-2</v>
      </c>
      <c r="E12" t="s">
        <v>108</v>
      </c>
    </row>
    <row r="13" spans="1:5" ht="15" thickBot="1" x14ac:dyDescent="0.4">
      <c r="A13" t="s">
        <v>105</v>
      </c>
      <c r="B13">
        <v>2.35</v>
      </c>
      <c r="C13" t="s">
        <v>106</v>
      </c>
      <c r="D13" s="34">
        <f t="shared" si="0"/>
        <v>1.7148444059461272E-2</v>
      </c>
      <c r="E13" t="s">
        <v>108</v>
      </c>
    </row>
    <row r="14" spans="1:5" ht="15" thickBot="1" x14ac:dyDescent="0.4">
      <c r="A14" t="s">
        <v>91</v>
      </c>
    </row>
    <row r="15" spans="1:5" ht="15" thickBot="1" x14ac:dyDescent="0.4">
      <c r="A15" s="31">
        <v>7.2972102380686266E-3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T° vs Calor vaporizacion</vt:lpstr>
      <vt:lpstr>T° vs densidad</vt:lpstr>
      <vt:lpstr>area lagos</vt:lpstr>
      <vt:lpstr>area rios</vt:lpstr>
      <vt:lpstr>evapotranspiracion cuenca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FELIPE ROBLES PAILLALEF (Alumno)</dc:creator>
  <cp:lastModifiedBy>SEBASTIÁN FELIPE ROBLES PAILLALEF (Alumno)</cp:lastModifiedBy>
  <dcterms:created xsi:type="dcterms:W3CDTF">2025-08-23T23:23:41Z</dcterms:created>
  <dcterms:modified xsi:type="dcterms:W3CDTF">2025-08-25T01:30:54Z</dcterms:modified>
</cp:coreProperties>
</file>