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PROP/"/>
    </mc:Choice>
  </mc:AlternateContent>
  <xr:revisionPtr revIDLastSave="0" documentId="8_{455B4E26-5FBF-43CA-98FD-157F8B3C42C5}" xr6:coauthVersionLast="47" xr6:coauthVersionMax="47" xr10:uidLastSave="{00000000-0000-0000-0000-000000000000}"/>
  <bookViews>
    <workbookView xWindow="-28920" yWindow="-2730" windowWidth="29040" windowHeight="15840" activeTab="10" xr2:uid="{AE607F3A-3EE9-477D-A8B1-D05A6E5FF331}"/>
  </bookViews>
  <sheets>
    <sheet name="Event1" sheetId="2" r:id="rId1"/>
    <sheet name="Event 2" sheetId="3" r:id="rId2"/>
    <sheet name="Event3" sheetId="4" r:id="rId3"/>
    <sheet name="Event4" sheetId="6" r:id="rId4"/>
    <sheet name="Event5" sheetId="8" r:id="rId5"/>
    <sheet name="Event6" sheetId="10" r:id="rId6"/>
    <sheet name="Event7" sheetId="11" r:id="rId7"/>
    <sheet name="Event8" sheetId="12" r:id="rId8"/>
    <sheet name="Event9" sheetId="13" r:id="rId9"/>
    <sheet name="Event10" sheetId="14" r:id="rId10"/>
    <sheet name="Event11" sheetId="15" r:id="rId11"/>
  </sheets>
  <externalReferences>
    <externalReference r:id="rId12"/>
    <externalReference r:id="rId13"/>
  </externalReferences>
  <definedNames>
    <definedName name="solver_adj" localSheetId="1" hidden="1">'Event 2'!$D$2:$E$35</definedName>
    <definedName name="solver_adj" localSheetId="0" hidden="1">Event1!$D$2:$E$37</definedName>
    <definedName name="solver_adj" localSheetId="9" hidden="1">Event10!$D$2:$E$37</definedName>
    <definedName name="solver_adj" localSheetId="10" hidden="1">Event11!$D$2:$E$37</definedName>
    <definedName name="solver_adj" localSheetId="2" hidden="1">Event3!$D$2:$E$37</definedName>
    <definedName name="solver_adj" localSheetId="3" hidden="1">Event4!$D$2:$E$37</definedName>
    <definedName name="solver_adj" localSheetId="4" hidden="1">Event5!$D$2:$E$37</definedName>
    <definedName name="solver_adj" localSheetId="5" hidden="1">Event6!$D$2:$E$37</definedName>
    <definedName name="solver_adj" localSheetId="6" hidden="1">Event7!$D$2:$E$37</definedName>
    <definedName name="solver_adj" localSheetId="7" hidden="1">Event8!$D$2:$E$37</definedName>
    <definedName name="solver_adj" localSheetId="8" hidden="1">Event9!$D$2:$E$37</definedName>
    <definedName name="solver_cvg" localSheetId="1" hidden="1">0.0001</definedName>
    <definedName name="solver_cvg" localSheetId="0" hidden="1">0.0001</definedName>
    <definedName name="solver_cvg" localSheetId="9" hidden="1">0.0001</definedName>
    <definedName name="solver_cvg" localSheetId="1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0" hidden="1">1</definedName>
    <definedName name="solver_drv" localSheetId="9" hidden="1">1</definedName>
    <definedName name="solver_drv" localSheetId="10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1" hidden="1">2</definedName>
    <definedName name="solver_eng" localSheetId="0" hidden="1">2</definedName>
    <definedName name="solver_eng" localSheetId="9" hidden="1">2</definedName>
    <definedName name="solver_eng" localSheetId="1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1" hidden="1">1</definedName>
    <definedName name="solver_est" localSheetId="0" hidden="1">1</definedName>
    <definedName name="solver_est" localSheetId="9" hidden="1">1</definedName>
    <definedName name="solver_est" localSheetId="1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0" hidden="1">2147483647</definedName>
    <definedName name="solver_itr" localSheetId="9" hidden="1">2147483647</definedName>
    <definedName name="solver_itr" localSheetId="1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0" localSheetId="9" hidden="1">Event10!$E$2:$E$37</definedName>
    <definedName name="solver_lhs0" localSheetId="10" hidden="1">Event11!$E$2:$E$35</definedName>
    <definedName name="solver_lhs0" localSheetId="7" hidden="1">Event8!$D$2:$E$37</definedName>
    <definedName name="solver_lhs0" localSheetId="8" hidden="1">Event9!$E$2:$E$37</definedName>
    <definedName name="solver_lhs1" localSheetId="1" hidden="1">'Event 2'!$D$2:$E$34</definedName>
    <definedName name="solver_lhs1" localSheetId="0" hidden="1">Event1!$D$2:$E$37</definedName>
    <definedName name="solver_lhs1" localSheetId="9" hidden="1">Event10!$J$6</definedName>
    <definedName name="solver_lhs1" localSheetId="10" hidden="1">Event11!$D$2:$E$37</definedName>
    <definedName name="solver_lhs1" localSheetId="2" hidden="1">Event3!$D$2:$E$37</definedName>
    <definedName name="solver_lhs1" localSheetId="3" hidden="1">Event4!$D$2:$E$37</definedName>
    <definedName name="solver_lhs1" localSheetId="4" hidden="1">Event5!$D$2:$E$37</definedName>
    <definedName name="solver_lhs1" localSheetId="5" hidden="1">Event6!$D$2:$E$37</definedName>
    <definedName name="solver_lhs1" localSheetId="6" hidden="1">Event7!$E$2:$E$37</definedName>
    <definedName name="solver_lhs1" localSheetId="7" hidden="1">Event8!$J$6</definedName>
    <definedName name="solver_lhs1" localSheetId="8" hidden="1">Event9!$D$2:$E$37</definedName>
    <definedName name="solver_lhs2" localSheetId="1" hidden="1">'Event 2'!$E$2:$E$35</definedName>
    <definedName name="solver_lhs2" localSheetId="0" hidden="1">Event1!$E$2:$E$37</definedName>
    <definedName name="solver_lhs2" localSheetId="9" hidden="1">Event10!$D$2:$E$37</definedName>
    <definedName name="solver_lhs2" localSheetId="10" hidden="1">Event11!$E$2:$E$37</definedName>
    <definedName name="solver_lhs2" localSheetId="2" hidden="1">Event3!$E$2:$E$37</definedName>
    <definedName name="solver_lhs2" localSheetId="3" hidden="1">Event4!$E$2:$E$37</definedName>
    <definedName name="solver_lhs2" localSheetId="4" hidden="1">Event5!$E$2:$E$37</definedName>
    <definedName name="solver_lhs2" localSheetId="5" hidden="1">Event6!$E$2:$E$37</definedName>
    <definedName name="solver_lhs2" localSheetId="6" hidden="1">Event7!$J$5</definedName>
    <definedName name="solver_lhs2" localSheetId="7" hidden="1">Event8!$D$2:$E$37</definedName>
    <definedName name="solver_lhs2" localSheetId="8" hidden="1">Event9!$J$6</definedName>
    <definedName name="solver_lhs3" localSheetId="1" hidden="1">'Event 2'!$E$36</definedName>
    <definedName name="solver_lhs3" localSheetId="0" hidden="1">Event1!$E$39</definedName>
    <definedName name="solver_lhs3" localSheetId="9" hidden="1">Event10!$J$4</definedName>
    <definedName name="solver_lhs3" localSheetId="10" hidden="1">Event11!$E$40</definedName>
    <definedName name="solver_lhs3" localSheetId="2" hidden="1">Event3!$E$39</definedName>
    <definedName name="solver_lhs3" localSheetId="3" hidden="1">Event4!$E$38</definedName>
    <definedName name="solver_lhs3" localSheetId="4" hidden="1">Event5!$E$39</definedName>
    <definedName name="solver_lhs3" localSheetId="5" hidden="1">Event6!$E$38</definedName>
    <definedName name="solver_lhs3" localSheetId="6" hidden="1">Event7!$J$4</definedName>
    <definedName name="solver_lhs3" localSheetId="7" hidden="1">Event8!$J$4</definedName>
    <definedName name="solver_lhs3" localSheetId="8" hidden="1">Event9!$J$5</definedName>
    <definedName name="solver_lhs4" localSheetId="1" hidden="1">'Event 2'!$J$4</definedName>
    <definedName name="solver_lhs4" localSheetId="0" hidden="1">Event1!$J$4</definedName>
    <definedName name="solver_lhs4" localSheetId="9" hidden="1">Event10!$E$2:$E$37</definedName>
    <definedName name="solver_lhs4" localSheetId="10" hidden="1">Event11!$J$4</definedName>
    <definedName name="solver_lhs4" localSheetId="2" hidden="1">Event3!$J$4</definedName>
    <definedName name="solver_lhs4" localSheetId="3" hidden="1">Event4!$J$4</definedName>
    <definedName name="solver_lhs4" localSheetId="4" hidden="1">Event5!$J$4</definedName>
    <definedName name="solver_lhs4" localSheetId="5" hidden="1">Event6!$J$4</definedName>
    <definedName name="solver_lhs4" localSheetId="6" hidden="1">Event7!$E$39</definedName>
    <definedName name="solver_lhs4" localSheetId="7" hidden="1">Event8!$E$2:$E$37</definedName>
    <definedName name="solver_lhs4" localSheetId="8" hidden="1">Event9!$E$39</definedName>
    <definedName name="solver_lhs5" localSheetId="1" hidden="1">'Event 2'!$J$5</definedName>
    <definedName name="solver_lhs5" localSheetId="0" hidden="1">Event1!$J$5</definedName>
    <definedName name="solver_lhs5" localSheetId="9" hidden="1">Event10!$J$5</definedName>
    <definedName name="solver_lhs5" localSheetId="10" hidden="1">Event11!$J$5</definedName>
    <definedName name="solver_lhs5" localSheetId="2" hidden="1">Event3!$J$5</definedName>
    <definedName name="solver_lhs5" localSheetId="3" hidden="1">Event4!$J$5</definedName>
    <definedName name="solver_lhs5" localSheetId="4" hidden="1">Event5!$J$5</definedName>
    <definedName name="solver_lhs5" localSheetId="5" hidden="1">Event6!$J$5</definedName>
    <definedName name="solver_lhs5" localSheetId="6" hidden="1">Event7!$E$2:$E$37</definedName>
    <definedName name="solver_lhs5" localSheetId="7" hidden="1">Event8!$J$5</definedName>
    <definedName name="solver_lhs5" localSheetId="8" hidden="1">Event9!$E$2:$E$37</definedName>
    <definedName name="solver_lhs6" localSheetId="1" hidden="1">'Event 2'!$J$6</definedName>
    <definedName name="solver_lhs6" localSheetId="0" hidden="1">Event1!$J$6</definedName>
    <definedName name="solver_lhs6" localSheetId="9" hidden="1">Event10!$E$39</definedName>
    <definedName name="solver_lhs6" localSheetId="10" hidden="1">Event11!$J$6</definedName>
    <definedName name="solver_lhs6" localSheetId="2" hidden="1">Event3!$J$6</definedName>
    <definedName name="solver_lhs6" localSheetId="3" hidden="1">Event4!$J$6</definedName>
    <definedName name="solver_lhs6" localSheetId="4" hidden="1">Event5!$J$6</definedName>
    <definedName name="solver_lhs6" localSheetId="5" hidden="1">Event6!$J$6</definedName>
    <definedName name="solver_lhs6" localSheetId="6" hidden="1">Event7!$D$2:$E$37</definedName>
    <definedName name="solver_lhs6" localSheetId="7" hidden="1">Event8!$E$40</definedName>
    <definedName name="solver_lhs6" localSheetId="8" hidden="1">Event9!$J$4</definedName>
    <definedName name="solver_lhs7" localSheetId="9" hidden="1">Event10!$E$2:$E$32</definedName>
    <definedName name="solver_lhs7" localSheetId="10" hidden="1">Event11!$E$2:$E$31</definedName>
    <definedName name="solver_lhs7" localSheetId="6" hidden="1">Event7!$J$6</definedName>
    <definedName name="solver_lhs7" localSheetId="7" hidden="1">Event8!$E$2:$E$35</definedName>
    <definedName name="solver_lhs7" localSheetId="8" hidden="1">Event9!$E$2:$E$33</definedName>
    <definedName name="solver_mip" localSheetId="1" hidden="1">2147483647</definedName>
    <definedName name="solver_mip" localSheetId="0" hidden="1">2147483647</definedName>
    <definedName name="solver_mip" localSheetId="9" hidden="1">2147483647</definedName>
    <definedName name="solver_mip" localSheetId="1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0" hidden="1">30</definedName>
    <definedName name="solver_mni" localSheetId="9" hidden="1">30</definedName>
    <definedName name="solver_mni" localSheetId="1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0" hidden="1">0.075</definedName>
    <definedName name="solver_mrt" localSheetId="9" hidden="1">0.075</definedName>
    <definedName name="solver_mrt" localSheetId="1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0" hidden="1">2</definedName>
    <definedName name="solver_msl" localSheetId="9" hidden="1">2</definedName>
    <definedName name="solver_msl" localSheetId="1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0" hidden="1">1</definedName>
    <definedName name="solver_neg" localSheetId="9" hidden="1">1</definedName>
    <definedName name="solver_neg" localSheetId="1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0" hidden="1">2147483647</definedName>
    <definedName name="solver_nod" localSheetId="9" hidden="1">2147483647</definedName>
    <definedName name="solver_nod" localSheetId="1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6</definedName>
    <definedName name="solver_num" localSheetId="0" hidden="1">6</definedName>
    <definedName name="solver_num" localSheetId="9" hidden="1">6</definedName>
    <definedName name="solver_num" localSheetId="10" hidden="1">6</definedName>
    <definedName name="solver_num" localSheetId="2" hidden="1">6</definedName>
    <definedName name="solver_num" localSheetId="3" hidden="1">6</definedName>
    <definedName name="solver_num" localSheetId="4" hidden="1">6</definedName>
    <definedName name="solver_num" localSheetId="5" hidden="1">6</definedName>
    <definedName name="solver_num" localSheetId="6" hidden="1">7</definedName>
    <definedName name="solver_num" localSheetId="7" hidden="1">6</definedName>
    <definedName name="solver_num" localSheetId="8" hidden="1">6</definedName>
    <definedName name="solver_nwt" localSheetId="1" hidden="1">1</definedName>
    <definedName name="solver_nwt" localSheetId="0" hidden="1">1</definedName>
    <definedName name="solver_nwt" localSheetId="9" hidden="1">1</definedName>
    <definedName name="solver_nwt" localSheetId="1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'Event 2'!$J$2</definedName>
    <definedName name="solver_opt" localSheetId="0" hidden="1">Event1!$J$2</definedName>
    <definedName name="solver_opt" localSheetId="9" hidden="1">Event10!$J$2</definedName>
    <definedName name="solver_opt" localSheetId="10" hidden="1">Event11!$J$2</definedName>
    <definedName name="solver_opt" localSheetId="2" hidden="1">Event3!$J$2</definedName>
    <definedName name="solver_opt" localSheetId="3" hidden="1">Event4!$J$2</definedName>
    <definedName name="solver_opt" localSheetId="4" hidden="1">Event5!$J$2</definedName>
    <definedName name="solver_opt" localSheetId="5" hidden="1">Event6!$J$2</definedName>
    <definedName name="solver_opt" localSheetId="6" hidden="1">Event7!$J$2</definedName>
    <definedName name="solver_opt" localSheetId="7" hidden="1">Event8!$J$2</definedName>
    <definedName name="solver_opt" localSheetId="8" hidden="1">Event9!$J$2</definedName>
    <definedName name="solver_pre" localSheetId="1" hidden="1">0.000001</definedName>
    <definedName name="solver_pre" localSheetId="0" hidden="1">0.000001</definedName>
    <definedName name="solver_pre" localSheetId="9" hidden="1">0.000001</definedName>
    <definedName name="solver_pre" localSheetId="1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0" hidden="1">1</definedName>
    <definedName name="solver_rbv" localSheetId="9" hidden="1">1</definedName>
    <definedName name="solver_rbv" localSheetId="10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0" localSheetId="9" hidden="1">1</definedName>
    <definedName name="solver_rel0" localSheetId="10" hidden="1">1</definedName>
    <definedName name="solver_rel0" localSheetId="7" hidden="1">5</definedName>
    <definedName name="solver_rel0" localSheetId="8" hidden="1">1</definedName>
    <definedName name="solver_rel1" localSheetId="1" hidden="1">5</definedName>
    <definedName name="solver_rel1" localSheetId="0" hidden="1">5</definedName>
    <definedName name="solver_rel1" localSheetId="9" hidden="1">2</definedName>
    <definedName name="solver_rel1" localSheetId="10" hidden="1">5</definedName>
    <definedName name="solver_rel1" localSheetId="2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1</definedName>
    <definedName name="solver_rel1" localSheetId="7" hidden="1">2</definedName>
    <definedName name="solver_rel1" localSheetId="8" hidden="1">5</definedName>
    <definedName name="solver_rel2" localSheetId="1" hidden="1">1</definedName>
    <definedName name="solver_rel2" localSheetId="0" hidden="1">1</definedName>
    <definedName name="solver_rel2" localSheetId="9" hidden="1">5</definedName>
    <definedName name="solver_rel2" localSheetId="10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2</definedName>
    <definedName name="solver_rel2" localSheetId="7" hidden="1">5</definedName>
    <definedName name="solver_rel2" localSheetId="8" hidden="1">2</definedName>
    <definedName name="solver_rel3" localSheetId="1" hidden="1">2</definedName>
    <definedName name="solver_rel3" localSheetId="0" hidden="1">2</definedName>
    <definedName name="solver_rel3" localSheetId="9" hidden="1">2</definedName>
    <definedName name="solver_rel3" localSheetId="10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4" localSheetId="1" hidden="1">2</definedName>
    <definedName name="solver_rel4" localSheetId="0" hidden="1">2</definedName>
    <definedName name="solver_rel4" localSheetId="9" hidden="1">1</definedName>
    <definedName name="solver_rel4" localSheetId="10" hidden="1">2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1</definedName>
    <definedName name="solver_rel4" localSheetId="8" hidden="1">2</definedName>
    <definedName name="solver_rel5" localSheetId="1" hidden="1">2</definedName>
    <definedName name="solver_rel5" localSheetId="0" hidden="1">2</definedName>
    <definedName name="solver_rel5" localSheetId="9" hidden="1">2</definedName>
    <definedName name="solver_rel5" localSheetId="10" hidden="1">2</definedName>
    <definedName name="solver_rel5" localSheetId="2" hidden="1">2</definedName>
    <definedName name="solver_rel5" localSheetId="3" hidden="1">2</definedName>
    <definedName name="solver_rel5" localSheetId="4" hidden="1">2</definedName>
    <definedName name="solver_rel5" localSheetId="5" hidden="1">2</definedName>
    <definedName name="solver_rel5" localSheetId="6" hidden="1">1</definedName>
    <definedName name="solver_rel5" localSheetId="7" hidden="1">2</definedName>
    <definedName name="solver_rel5" localSheetId="8" hidden="1">1</definedName>
    <definedName name="solver_rel6" localSheetId="1" hidden="1">2</definedName>
    <definedName name="solver_rel6" localSheetId="0" hidden="1">2</definedName>
    <definedName name="solver_rel6" localSheetId="9" hidden="1">2</definedName>
    <definedName name="solver_rel6" localSheetId="10" hidden="1">2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el6" localSheetId="5" hidden="1">2</definedName>
    <definedName name="solver_rel6" localSheetId="6" hidden="1">5</definedName>
    <definedName name="solver_rel6" localSheetId="7" hidden="1">2</definedName>
    <definedName name="solver_rel6" localSheetId="8" hidden="1">2</definedName>
    <definedName name="solver_rel7" localSheetId="9" hidden="1">1</definedName>
    <definedName name="solver_rel7" localSheetId="10" hidden="1">1</definedName>
    <definedName name="solver_rel7" localSheetId="6" hidden="1">2</definedName>
    <definedName name="solver_rel7" localSheetId="7" hidden="1">1</definedName>
    <definedName name="solver_rel7" localSheetId="8" hidden="1">1</definedName>
    <definedName name="solver_rhs0" localSheetId="9" hidden="1">Event10!$D$2:$D$37</definedName>
    <definedName name="solver_rhs0" localSheetId="10" hidden="1">Event11!$D$2:$D$35</definedName>
    <definedName name="solver_rhs0" localSheetId="7" hidden="1">"binary"</definedName>
    <definedName name="solver_rhs0" localSheetId="8" hidden="1">Event9!$D$2:$D$37</definedName>
    <definedName name="solver_rhs1" localSheetId="1" hidden="1">"binary"</definedName>
    <definedName name="solver_rhs1" localSheetId="0" hidden="1">"binary"</definedName>
    <definedName name="solver_rhs1" localSheetId="9" hidden="1">Event10!$L$6</definedName>
    <definedName name="solver_rhs1" localSheetId="10" hidden="1">"binary"</definedName>
    <definedName name="solver_rhs1" localSheetId="2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Event7!$D$2:$D$37</definedName>
    <definedName name="solver_rhs1" localSheetId="7" hidden="1">Event8!$L$6</definedName>
    <definedName name="solver_rhs1" localSheetId="8" hidden="1">"binary"</definedName>
    <definedName name="solver_rhs2" localSheetId="1" hidden="1">'Event 2'!$D$2:$D$35</definedName>
    <definedName name="solver_rhs2" localSheetId="0" hidden="1">Event1!$D$2:$D$37</definedName>
    <definedName name="solver_rhs2" localSheetId="9" hidden="1">"binary"</definedName>
    <definedName name="solver_rhs2" localSheetId="10" hidden="1">Event11!$D$2:$D$37</definedName>
    <definedName name="solver_rhs2" localSheetId="2" hidden="1">Event3!$D$2:$D$37</definedName>
    <definedName name="solver_rhs2" localSheetId="3" hidden="1">Event4!$D$2:$D$37</definedName>
    <definedName name="solver_rhs2" localSheetId="4" hidden="1">Event5!$D$2:$D$37</definedName>
    <definedName name="solver_rhs2" localSheetId="5" hidden="1">Event6!$D$2:$D$37</definedName>
    <definedName name="solver_rhs2" localSheetId="6" hidden="1">Event7!$L$5</definedName>
    <definedName name="solver_rhs2" localSheetId="7" hidden="1">"binary"</definedName>
    <definedName name="solver_rhs2" localSheetId="8" hidden="1">Event9!$L$6</definedName>
    <definedName name="solver_rhs3" localSheetId="1" hidden="1">1</definedName>
    <definedName name="solver_rhs3" localSheetId="0" hidden="1">1</definedName>
    <definedName name="solver_rhs3" localSheetId="9" hidden="1">Event10!$L$4</definedName>
    <definedName name="solver_rhs3" localSheetId="10" hidden="1">1</definedName>
    <definedName name="solver_rhs3" localSheetId="2" hidden="1">1</definedName>
    <definedName name="solver_rhs3" localSheetId="3" hidden="1">1</definedName>
    <definedName name="solver_rhs3" localSheetId="4" hidden="1">1</definedName>
    <definedName name="solver_rhs3" localSheetId="5" hidden="1">1</definedName>
    <definedName name="solver_rhs3" localSheetId="6" hidden="1">Event7!$L$4</definedName>
    <definedName name="solver_rhs3" localSheetId="7" hidden="1">Event8!$L$4</definedName>
    <definedName name="solver_rhs3" localSheetId="8" hidden="1">Event9!$L$5</definedName>
    <definedName name="solver_rhs4" localSheetId="1" hidden="1">'Event 2'!$L$4</definedName>
    <definedName name="solver_rhs4" localSheetId="0" hidden="1">Event1!$L$4</definedName>
    <definedName name="solver_rhs4" localSheetId="9" hidden="1">Event10!$D$2:$D$37</definedName>
    <definedName name="solver_rhs4" localSheetId="10" hidden="1">Event11!$L$4</definedName>
    <definedName name="solver_rhs4" localSheetId="2" hidden="1">Event3!$L$4</definedName>
    <definedName name="solver_rhs4" localSheetId="3" hidden="1">Event4!$L$4</definedName>
    <definedName name="solver_rhs4" localSheetId="4" hidden="1">Event5!$L$4</definedName>
    <definedName name="solver_rhs4" localSheetId="5" hidden="1">Event6!$L$4</definedName>
    <definedName name="solver_rhs4" localSheetId="6" hidden="1">1</definedName>
    <definedName name="solver_rhs4" localSheetId="7" hidden="1">Event8!$D$2:$D$37</definedName>
    <definedName name="solver_rhs4" localSheetId="8" hidden="1">1</definedName>
    <definedName name="solver_rhs5" localSheetId="1" hidden="1">'Event 2'!$L$5</definedName>
    <definedName name="solver_rhs5" localSheetId="0" hidden="1">Event1!$L$5</definedName>
    <definedName name="solver_rhs5" localSheetId="9" hidden="1">Event10!$L$5</definedName>
    <definedName name="solver_rhs5" localSheetId="10" hidden="1">Event11!$L$5</definedName>
    <definedName name="solver_rhs5" localSheetId="2" hidden="1">Event3!$L$5</definedName>
    <definedName name="solver_rhs5" localSheetId="3" hidden="1">Event4!$L$5</definedName>
    <definedName name="solver_rhs5" localSheetId="4" hidden="1">Event5!$L$5</definedName>
    <definedName name="solver_rhs5" localSheetId="5" hidden="1">Event6!$L$5</definedName>
    <definedName name="solver_rhs5" localSheetId="6" hidden="1">Event7!$D$2:$D$37</definedName>
    <definedName name="solver_rhs5" localSheetId="7" hidden="1">Event8!$L$5</definedName>
    <definedName name="solver_rhs5" localSheetId="8" hidden="1">Event9!$D$2:$D$37</definedName>
    <definedName name="solver_rhs6" localSheetId="1" hidden="1">'Event 2'!$L$6</definedName>
    <definedName name="solver_rhs6" localSheetId="0" hidden="1">Event1!$L$6</definedName>
    <definedName name="solver_rhs6" localSheetId="9" hidden="1">1</definedName>
    <definedName name="solver_rhs6" localSheetId="10" hidden="1">Event11!$L$6</definedName>
    <definedName name="solver_rhs6" localSheetId="2" hidden="1">Event3!$L$6</definedName>
    <definedName name="solver_rhs6" localSheetId="3" hidden="1">Event4!$L$6</definedName>
    <definedName name="solver_rhs6" localSheetId="4" hidden="1">Event5!$L$6</definedName>
    <definedName name="solver_rhs6" localSheetId="5" hidden="1">Event6!$L$6</definedName>
    <definedName name="solver_rhs6" localSheetId="6" hidden="1">"binary"</definedName>
    <definedName name="solver_rhs6" localSheetId="7" hidden="1">1</definedName>
    <definedName name="solver_rhs6" localSheetId="8" hidden="1">Event9!$L$4</definedName>
    <definedName name="solver_rhs7" localSheetId="9" hidden="1">Event10!$D$2:$D$32</definedName>
    <definedName name="solver_rhs7" localSheetId="10" hidden="1">Event11!$D$2:$D$31</definedName>
    <definedName name="solver_rhs7" localSheetId="6" hidden="1">Event7!$L$6</definedName>
    <definedName name="solver_rhs7" localSheetId="7" hidden="1">Event8!$D$2:$D$35</definedName>
    <definedName name="solver_rhs7" localSheetId="8" hidden="1">Event9!$D$2:$D$33</definedName>
    <definedName name="solver_rlx" localSheetId="1" hidden="1">2</definedName>
    <definedName name="solver_rlx" localSheetId="0" hidden="1">2</definedName>
    <definedName name="solver_rlx" localSheetId="9" hidden="1">2</definedName>
    <definedName name="solver_rlx" localSheetId="1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0" hidden="1">0</definedName>
    <definedName name="solver_rsd" localSheetId="9" hidden="1">0</definedName>
    <definedName name="solver_rsd" localSheetId="1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0" hidden="1">1</definedName>
    <definedName name="solver_scl" localSheetId="9" hidden="1">1</definedName>
    <definedName name="solver_scl" localSheetId="10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1" hidden="1">2</definedName>
    <definedName name="solver_sho" localSheetId="0" hidden="1">2</definedName>
    <definedName name="solver_sho" localSheetId="9" hidden="1">2</definedName>
    <definedName name="solver_sho" localSheetId="1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0" hidden="1">100</definedName>
    <definedName name="solver_ssz" localSheetId="9" hidden="1">100</definedName>
    <definedName name="solver_ssz" localSheetId="1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0" hidden="1">2147483647</definedName>
    <definedName name="solver_tim" localSheetId="9" hidden="1">2147483647</definedName>
    <definedName name="solver_tim" localSheetId="1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0" hidden="1">0.01</definedName>
    <definedName name="solver_tol" localSheetId="9" hidden="1">0.01</definedName>
    <definedName name="solver_tol" localSheetId="1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1</definedName>
    <definedName name="solver_typ" localSheetId="0" hidden="1">1</definedName>
    <definedName name="solver_typ" localSheetId="9" hidden="1">1</definedName>
    <definedName name="solver_typ" localSheetId="10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val" localSheetId="1" hidden="1">0</definedName>
    <definedName name="solver_val" localSheetId="0" hidden="1">0</definedName>
    <definedName name="solver_val" localSheetId="9" hidden="1">0</definedName>
    <definedName name="solver_val" localSheetId="1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0" hidden="1">3</definedName>
    <definedName name="solver_ver" localSheetId="9" hidden="1">3</definedName>
    <definedName name="solver_ver" localSheetId="1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1" i="15"/>
  <c r="C32" i="15"/>
  <c r="C33" i="15"/>
  <c r="C34" i="15"/>
  <c r="C35" i="15"/>
  <c r="C2" i="15"/>
  <c r="E40" i="15"/>
  <c r="J9" i="15"/>
  <c r="J6" i="15"/>
  <c r="J5" i="15"/>
  <c r="J4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2" i="14"/>
  <c r="E39" i="14"/>
  <c r="J9" i="14"/>
  <c r="J6" i="14"/>
  <c r="J5" i="14"/>
  <c r="J4" i="14"/>
  <c r="C3" i="13"/>
  <c r="C4" i="13"/>
  <c r="C5" i="13"/>
  <c r="C6" i="13"/>
  <c r="J2" i="13" s="1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4" i="13"/>
  <c r="C35" i="13"/>
  <c r="C2" i="13"/>
  <c r="J2" i="12"/>
  <c r="C3" i="12"/>
  <c r="C4" i="12"/>
  <c r="C5" i="12"/>
  <c r="C6" i="12"/>
  <c r="C7" i="12"/>
  <c r="C8" i="12"/>
  <c r="C9" i="12"/>
  <c r="C11" i="12"/>
  <c r="C12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C27" i="12"/>
  <c r="C28" i="12"/>
  <c r="C29" i="12"/>
  <c r="C30" i="12"/>
  <c r="C32" i="12"/>
  <c r="C33" i="12"/>
  <c r="C34" i="12"/>
  <c r="C35" i="12"/>
  <c r="C2" i="12"/>
  <c r="E39" i="13"/>
  <c r="J9" i="13"/>
  <c r="J6" i="13"/>
  <c r="J5" i="13"/>
  <c r="J4" i="13"/>
  <c r="E40" i="12"/>
  <c r="J9" i="12"/>
  <c r="J6" i="12"/>
  <c r="J5" i="12"/>
  <c r="J4" i="12"/>
  <c r="C3" i="11"/>
  <c r="C4" i="11"/>
  <c r="C5" i="11"/>
  <c r="C6" i="11"/>
  <c r="C8" i="11"/>
  <c r="C9" i="11"/>
  <c r="C10" i="11"/>
  <c r="C11" i="11"/>
  <c r="C12" i="11"/>
  <c r="C13" i="11"/>
  <c r="C14" i="11"/>
  <c r="C15" i="11"/>
  <c r="C16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4" i="11"/>
  <c r="C35" i="11"/>
  <c r="C2" i="11"/>
  <c r="J2" i="11" s="1"/>
  <c r="E39" i="11"/>
  <c r="J9" i="11"/>
  <c r="J6" i="11"/>
  <c r="J5" i="11"/>
  <c r="J4" i="11"/>
  <c r="C3" i="10"/>
  <c r="C4" i="10"/>
  <c r="C5" i="10"/>
  <c r="C6" i="10"/>
  <c r="C8" i="10"/>
  <c r="C9" i="10"/>
  <c r="C10" i="10"/>
  <c r="C11" i="10"/>
  <c r="C12" i="10"/>
  <c r="C13" i="10"/>
  <c r="C14" i="10"/>
  <c r="C15" i="10"/>
  <c r="C16" i="10"/>
  <c r="C18" i="10"/>
  <c r="C19" i="10"/>
  <c r="C20" i="10"/>
  <c r="C22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2" i="10"/>
  <c r="E38" i="10"/>
  <c r="J9" i="10"/>
  <c r="J6" i="10"/>
  <c r="J5" i="10"/>
  <c r="J4" i="10"/>
  <c r="C3" i="8"/>
  <c r="C4" i="8"/>
  <c r="C5" i="8"/>
  <c r="C6" i="8"/>
  <c r="C7" i="8"/>
  <c r="C8" i="8"/>
  <c r="C9" i="8"/>
  <c r="C10" i="8"/>
  <c r="C11" i="8"/>
  <c r="C12" i="8"/>
  <c r="C13" i="8"/>
  <c r="C14" i="8"/>
  <c r="C16" i="8"/>
  <c r="C18" i="8"/>
  <c r="C19" i="8"/>
  <c r="C20" i="8"/>
  <c r="C21" i="8"/>
  <c r="C22" i="8"/>
  <c r="C23" i="8"/>
  <c r="C26" i="8"/>
  <c r="C28" i="8"/>
  <c r="C29" i="8"/>
  <c r="C30" i="8"/>
  <c r="C31" i="8"/>
  <c r="C32" i="8"/>
  <c r="C33" i="8"/>
  <c r="C34" i="8"/>
  <c r="C35" i="8"/>
  <c r="C2" i="8"/>
  <c r="E39" i="8"/>
  <c r="J9" i="8"/>
  <c r="J6" i="8"/>
  <c r="J5" i="8"/>
  <c r="J4" i="8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8" i="6"/>
  <c r="C19" i="6"/>
  <c r="C20" i="6"/>
  <c r="C21" i="6"/>
  <c r="C22" i="6"/>
  <c r="C23" i="6"/>
  <c r="C24" i="6"/>
  <c r="C25" i="6"/>
  <c r="C27" i="6"/>
  <c r="C28" i="6"/>
  <c r="C29" i="6"/>
  <c r="C30" i="6"/>
  <c r="C31" i="6"/>
  <c r="C33" i="6"/>
  <c r="C34" i="6"/>
  <c r="C35" i="6"/>
  <c r="E38" i="6"/>
  <c r="J11" i="6"/>
  <c r="J6" i="6"/>
  <c r="J5" i="6"/>
  <c r="J4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7" i="4"/>
  <c r="C18" i="4"/>
  <c r="C19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E39" i="4"/>
  <c r="J11" i="4"/>
  <c r="J6" i="4"/>
  <c r="J5" i="4"/>
  <c r="J4" i="4"/>
  <c r="C3" i="3"/>
  <c r="J2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5" i="3"/>
  <c r="C2" i="3"/>
  <c r="E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J11" i="3"/>
  <c r="B11" i="3"/>
  <c r="B10" i="3"/>
  <c r="B9" i="3"/>
  <c r="B8" i="3"/>
  <c r="B7" i="3"/>
  <c r="B6" i="3"/>
  <c r="B5" i="3"/>
  <c r="B4" i="3"/>
  <c r="B3" i="3"/>
  <c r="B2" i="3"/>
  <c r="J4" i="3" s="1"/>
  <c r="E39" i="2"/>
  <c r="C37" i="2"/>
  <c r="C36" i="2"/>
  <c r="C34" i="2"/>
  <c r="C32" i="2"/>
  <c r="C31" i="2"/>
  <c r="C30" i="2"/>
  <c r="C29" i="2"/>
  <c r="C28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J11" i="2"/>
  <c r="C11" i="2"/>
  <c r="C10" i="2"/>
  <c r="C9" i="2"/>
  <c r="C8" i="2"/>
  <c r="C7" i="2"/>
  <c r="J6" i="2"/>
  <c r="C6" i="2"/>
  <c r="J5" i="2"/>
  <c r="C5" i="2"/>
  <c r="J4" i="2"/>
  <c r="C4" i="2"/>
  <c r="C3" i="2"/>
  <c r="C2" i="2"/>
  <c r="J2" i="2" l="1"/>
  <c r="J2" i="15"/>
  <c r="J2" i="14"/>
  <c r="J2" i="10"/>
  <c r="J2" i="8"/>
  <c r="J2" i="6"/>
  <c r="J2" i="4"/>
  <c r="J6" i="3"/>
  <c r="J5" i="3"/>
</calcChain>
</file>

<file path=xl/sharedStrings.xml><?xml version="1.0" encoding="utf-8"?>
<sst xmlns="http://schemas.openxmlformats.org/spreadsheetml/2006/main" count="560" uniqueCount="69">
  <si>
    <t>Surfer</t>
  </si>
  <si>
    <t>Tier</t>
  </si>
  <si>
    <t>Previous Event</t>
  </si>
  <si>
    <t>Selected</t>
  </si>
  <si>
    <t>Power</t>
  </si>
  <si>
    <t>Actual Points</t>
  </si>
  <si>
    <t>John John Florence</t>
  </si>
  <si>
    <t>Minimise 2016 Placement</t>
  </si>
  <si>
    <t>Jordy Smith</t>
  </si>
  <si>
    <t>Subject to</t>
  </si>
  <si>
    <t>Gabriel Medina</t>
  </si>
  <si>
    <t>Tier 1</t>
  </si>
  <si>
    <t>=</t>
  </si>
  <si>
    <t>Kolohe Andino</t>
  </si>
  <si>
    <t>Tier 2</t>
  </si>
  <si>
    <t>Matt Wilkinson</t>
  </si>
  <si>
    <t>Tier 3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</si>
  <si>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</si>
  <si>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</si>
  <si>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</si>
  <si>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</si>
  <si>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</si>
  <si>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</si>
  <si>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</si>
  <si>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</si>
  <si>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</si>
  <si>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</si>
  <si>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</si>
  <si>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</si>
  <si>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</si>
  <si>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</si>
  <si>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</si>
  <si>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</si>
  <si>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</si>
  <si>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Owen Wright</t>
  </si>
  <si>
    <t>Bede Durbidge</t>
  </si>
  <si>
    <t>Connor O'Leary</t>
  </si>
  <si>
    <t>Ethan Ewing</t>
  </si>
  <si>
    <t>Frederico Morais</t>
  </si>
  <si>
    <t>Joan Duru</t>
  </si>
  <si>
    <t>Leonardo Fioravanti</t>
  </si>
  <si>
    <t>Jeremy Flores</t>
  </si>
  <si>
    <t>Jadson Andre</t>
  </si>
  <si>
    <t>Ian Gouveia</t>
  </si>
  <si>
    <t>Jack Freestone</t>
  </si>
  <si>
    <t>Ezekiel Lau</t>
  </si>
  <si>
    <t>Nat Young</t>
  </si>
  <si>
    <t>Mikey Wright</t>
  </si>
  <si>
    <t>2016 Placement</t>
  </si>
  <si>
    <t>Jesse Mendes</t>
  </si>
  <si>
    <t>Jacob Willcox</t>
  </si>
  <si>
    <t>Glyndyn Ringrose</t>
  </si>
  <si>
    <t>Samuel Pupo</t>
  </si>
  <si>
    <t>Bino Lopes</t>
  </si>
  <si>
    <t>Yago Dora</t>
  </si>
  <si>
    <t>43.95</t>
  </si>
  <si>
    <t>Tevita Gukilau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</si>
  <si>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</si>
  <si>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</si>
  <si>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</si>
  <si>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</si>
  <si>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</si>
  <si>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</si>
  <si>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</si>
  <si>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</si>
  <si>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</si>
  <si>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</si>
  <si>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Dusty Payne</t>
  </si>
  <si>
    <t>Benji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</si>
</sst>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rgb="FF0F9ED5"/>
        <bgColor indexed="64"/>
      </patternFill>
    </fill>
    <fill>
      <patternFill patternType="solid">
        <fgColor rgb="FFA02B9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horizontal="right" wrapText="1"/>
    </xf>
    <xf numFmtId="0" fontId="1" fillId="6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hrraid003_myuct_ac_za/Documents/HONOURS/PROJECT/PROP/Previous_Event.xlsx" TargetMode="External"/><Relationship Id="rId1" Type="http://schemas.openxmlformats.org/officeDocument/2006/relationships/externalLinkPath" Target="Previous_Ev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hrraid003_myuct_ac_za/Documents/HONOURS/PROJECT/PROP/Last%20year%20Event.xlsx" TargetMode="External"/><Relationship Id="rId1" Type="http://schemas.openxmlformats.org/officeDocument/2006/relationships/externalLinkPath" Target="Last%20year%20Ev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ent1"/>
      <sheetName val="E1A"/>
      <sheetName val="Event 2"/>
      <sheetName val="Event3"/>
      <sheetName val="Event4"/>
      <sheetName val="Event5"/>
      <sheetName val="Event6"/>
      <sheetName val="Event7"/>
      <sheetName val="Event8"/>
      <sheetName val="Event9"/>
      <sheetName val="Event10"/>
      <sheetName val="Event11"/>
    </sheetNames>
    <sheetDataSet>
      <sheetData sheetId="0"/>
      <sheetData sheetId="1">
        <row r="1">
          <cell r="A1" t="str">
            <v>John John Florence</v>
          </cell>
          <cell r="B1">
            <v>46400</v>
          </cell>
        </row>
        <row r="2">
          <cell r="A2" t="str">
            <v>Jordy Smith</v>
          </cell>
          <cell r="B2">
            <v>45450</v>
          </cell>
        </row>
        <row r="3">
          <cell r="A3" t="str">
            <v>Gabriel Medina</v>
          </cell>
          <cell r="B3">
            <v>44150</v>
          </cell>
        </row>
        <row r="4">
          <cell r="A4" t="str">
            <v>Kolohe Andino</v>
          </cell>
          <cell r="B4">
            <v>39500</v>
          </cell>
        </row>
        <row r="5">
          <cell r="A5" t="str">
            <v>Matt Wilkinson</v>
          </cell>
          <cell r="B5">
            <v>38700</v>
          </cell>
        </row>
        <row r="6">
          <cell r="A6" t="str">
            <v>Michel Bourez</v>
          </cell>
          <cell r="B6">
            <v>37900</v>
          </cell>
        </row>
        <row r="7">
          <cell r="A7" t="str">
            <v>Kelly Slater</v>
          </cell>
          <cell r="B7">
            <v>36850</v>
          </cell>
        </row>
        <row r="8">
          <cell r="A8" t="str">
            <v>Julian Wilson</v>
          </cell>
          <cell r="B8">
            <v>35700</v>
          </cell>
        </row>
        <row r="9">
          <cell r="A9" t="str">
            <v>Joel Parkinson</v>
          </cell>
          <cell r="B9">
            <v>35400</v>
          </cell>
        </row>
        <row r="10">
          <cell r="A10" t="str">
            <v>Filipe Toledo</v>
          </cell>
          <cell r="B10">
            <v>35350</v>
          </cell>
        </row>
        <row r="11">
          <cell r="A11" t="str">
            <v>Adriano de Souza</v>
          </cell>
          <cell r="B11">
            <v>31950</v>
          </cell>
        </row>
        <row r="12">
          <cell r="A12" t="str">
            <v>Sebastian Zietz</v>
          </cell>
          <cell r="B12">
            <v>30650</v>
          </cell>
        </row>
        <row r="13">
          <cell r="A13" t="str">
            <v>Josh Kerr</v>
          </cell>
          <cell r="B13">
            <v>29700</v>
          </cell>
        </row>
        <row r="14">
          <cell r="A14" t="str">
            <v>Adrian Buchan</v>
          </cell>
          <cell r="B14">
            <v>27500</v>
          </cell>
        </row>
        <row r="15">
          <cell r="A15" t="str">
            <v>Italo Ferreira</v>
          </cell>
          <cell r="B15">
            <v>26950</v>
          </cell>
        </row>
        <row r="16">
          <cell r="A16" t="str">
            <v>Caio Ibelli</v>
          </cell>
          <cell r="B16">
            <v>25200</v>
          </cell>
        </row>
        <row r="17">
          <cell r="A17" t="str">
            <v>Mick Fanning</v>
          </cell>
          <cell r="B17">
            <v>25200</v>
          </cell>
        </row>
        <row r="18">
          <cell r="A18" t="str">
            <v>Conner Coffin</v>
          </cell>
          <cell r="B18">
            <v>24700</v>
          </cell>
        </row>
        <row r="19">
          <cell r="A19" t="str">
            <v>Stuart Kennedy</v>
          </cell>
          <cell r="B19">
            <v>24250</v>
          </cell>
        </row>
        <row r="20">
          <cell r="A20" t="str">
            <v>Kanoa Igarashi</v>
          </cell>
          <cell r="B20">
            <v>23650</v>
          </cell>
        </row>
        <row r="21">
          <cell r="A21" t="str">
            <v>Wiggolly Dantas</v>
          </cell>
          <cell r="B21">
            <v>22650</v>
          </cell>
        </row>
        <row r="22">
          <cell r="A22" t="str">
            <v>Miguel Pupo</v>
          </cell>
          <cell r="B22">
            <v>22400</v>
          </cell>
        </row>
        <row r="23">
          <cell r="A23" t="str">
            <v>Nat Young</v>
          </cell>
          <cell r="B23">
            <v>18750</v>
          </cell>
        </row>
        <row r="24">
          <cell r="A24" t="str">
            <v>Keanu Asing</v>
          </cell>
          <cell r="B24">
            <v>17700</v>
          </cell>
        </row>
        <row r="25">
          <cell r="A25" t="str">
            <v>Jeremy Flores</v>
          </cell>
          <cell r="B25">
            <v>17500</v>
          </cell>
        </row>
        <row r="26">
          <cell r="A26" t="str">
            <v>Jadson Andre</v>
          </cell>
          <cell r="B26">
            <v>15950</v>
          </cell>
        </row>
        <row r="27">
          <cell r="A27" t="str">
            <v>Dusty Payne</v>
          </cell>
          <cell r="B27">
            <v>15450</v>
          </cell>
        </row>
        <row r="28">
          <cell r="A28" t="str">
            <v>Kai Otton</v>
          </cell>
          <cell r="B28">
            <v>15450</v>
          </cell>
        </row>
        <row r="29">
          <cell r="A29" t="str">
            <v>Matt Banting</v>
          </cell>
          <cell r="B29">
            <v>15200</v>
          </cell>
        </row>
        <row r="30">
          <cell r="A30" t="str">
            <v>Davey Cathels</v>
          </cell>
          <cell r="B30">
            <v>14500</v>
          </cell>
        </row>
        <row r="31">
          <cell r="A31" t="str">
            <v>Jack Freestone</v>
          </cell>
          <cell r="B31">
            <v>14250</v>
          </cell>
        </row>
        <row r="32">
          <cell r="A32" t="str">
            <v>Alejo Muniz</v>
          </cell>
          <cell r="B32">
            <v>14200</v>
          </cell>
        </row>
        <row r="33">
          <cell r="A33" t="str">
            <v>Adam Melling</v>
          </cell>
          <cell r="B33">
            <v>11750</v>
          </cell>
        </row>
        <row r="34">
          <cell r="A34" t="str">
            <v>Ryan Callinan</v>
          </cell>
          <cell r="B34">
            <v>11700</v>
          </cell>
        </row>
        <row r="35">
          <cell r="A35" t="str">
            <v>Alex Ribeiro</v>
          </cell>
          <cell r="B35">
            <v>8700</v>
          </cell>
        </row>
        <row r="36">
          <cell r="A36" t="str">
            <v>Leonardo Fioravanti</v>
          </cell>
          <cell r="B36">
            <v>6500</v>
          </cell>
        </row>
        <row r="37">
          <cell r="A37" t="str">
            <v>Tanner Gudauskas</v>
          </cell>
          <cell r="B37">
            <v>6500</v>
          </cell>
        </row>
        <row r="38">
          <cell r="A38" t="str">
            <v>Bede Durbidge</v>
          </cell>
          <cell r="B38">
            <v>5750</v>
          </cell>
        </row>
        <row r="39">
          <cell r="A39" t="str">
            <v>Taj Burrow</v>
          </cell>
          <cell r="B39">
            <v>5750</v>
          </cell>
        </row>
        <row r="40">
          <cell r="A40" t="str">
            <v>Brett Simpson</v>
          </cell>
          <cell r="B40">
            <v>5200</v>
          </cell>
        </row>
        <row r="41">
          <cell r="A41" t="str">
            <v>Bruno Santos</v>
          </cell>
          <cell r="B41">
            <v>5200</v>
          </cell>
        </row>
        <row r="42">
          <cell r="A42" t="str">
            <v>Owen Wright</v>
          </cell>
          <cell r="B42">
            <v>4500</v>
          </cell>
        </row>
        <row r="43">
          <cell r="A43" t="str">
            <v>Mason Ho</v>
          </cell>
          <cell r="B43">
            <v>4000</v>
          </cell>
        </row>
        <row r="44">
          <cell r="A44" t="str">
            <v>Frederico Morais</v>
          </cell>
          <cell r="B44">
            <v>2250</v>
          </cell>
        </row>
        <row r="45">
          <cell r="A45" t="str">
            <v>Mikey Wright</v>
          </cell>
          <cell r="B45">
            <v>1750</v>
          </cell>
        </row>
        <row r="46">
          <cell r="A46" t="str">
            <v>Deivid Silva</v>
          </cell>
          <cell r="B46">
            <v>1750</v>
          </cell>
        </row>
        <row r="47">
          <cell r="A47" t="str">
            <v>Lucas Silveira</v>
          </cell>
          <cell r="B47">
            <v>1750</v>
          </cell>
        </row>
        <row r="48">
          <cell r="A48" t="str">
            <v>Marco Fernandez</v>
          </cell>
          <cell r="B48">
            <v>1750</v>
          </cell>
        </row>
        <row r="49">
          <cell r="A49" t="str">
            <v>Bino Lopes</v>
          </cell>
          <cell r="B49">
            <v>500</v>
          </cell>
        </row>
        <row r="50">
          <cell r="A50" t="str">
            <v>Joan Duru</v>
          </cell>
          <cell r="B50">
            <v>500</v>
          </cell>
        </row>
        <row r="51">
          <cell r="A51" t="str">
            <v>Jay Davies</v>
          </cell>
          <cell r="B51">
            <v>500</v>
          </cell>
        </row>
        <row r="52">
          <cell r="A52" t="str">
            <v>Wade Carmichael</v>
          </cell>
          <cell r="B52">
            <v>500</v>
          </cell>
        </row>
        <row r="53">
          <cell r="A53" t="str">
            <v>Hira Teriinatoofa</v>
          </cell>
          <cell r="B53">
            <v>500</v>
          </cell>
        </row>
        <row r="54">
          <cell r="A54" t="str">
            <v>Tevita Gukilau</v>
          </cell>
          <cell r="B54">
            <v>500</v>
          </cell>
        </row>
        <row r="55">
          <cell r="A55" t="str">
            <v>Miguel Blanco</v>
          </cell>
          <cell r="B55">
            <v>500</v>
          </cell>
        </row>
        <row r="56">
          <cell r="A56" t="str">
            <v>Steven Sawyer</v>
          </cell>
          <cell r="B56">
            <v>500</v>
          </cell>
        </row>
        <row r="57">
          <cell r="A57" t="str">
            <v>Bruce Irons</v>
          </cell>
          <cell r="B57">
            <v>500</v>
          </cell>
        </row>
        <row r="58">
          <cell r="A58" t="str">
            <v>Gavin Beschen</v>
          </cell>
          <cell r="B58">
            <v>500</v>
          </cell>
        </row>
        <row r="59">
          <cell r="A59" t="str">
            <v>Timothe Bisso</v>
          </cell>
          <cell r="B59">
            <v>500</v>
          </cell>
        </row>
        <row r="60">
          <cell r="A60" t="str">
            <v>Finn McGill</v>
          </cell>
          <cell r="B60">
            <v>500</v>
          </cell>
        </row>
        <row r="61">
          <cell r="A61" t="str">
            <v>Jacob Willcox</v>
          </cell>
          <cell r="B61">
            <v>500</v>
          </cell>
        </row>
        <row r="62">
          <cell r="A62" t="str">
            <v>Jack Robinson</v>
          </cell>
          <cell r="B62">
            <v>500</v>
          </cell>
        </row>
        <row r="63">
          <cell r="A63" t="str">
            <v>Tim Stevenson</v>
          </cell>
          <cell r="B63">
            <v>500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ent1"/>
      <sheetName val="Event 2"/>
      <sheetName val="Sheet4"/>
      <sheetName val="Event3"/>
      <sheetName val="Event4"/>
      <sheetName val="Event5"/>
      <sheetName val="Event6"/>
      <sheetName val="Event7"/>
      <sheetName val="Event8"/>
      <sheetName val="Event9"/>
      <sheetName val="Event10"/>
      <sheetName val="Event11"/>
    </sheetNames>
    <sheetDataSet>
      <sheetData sheetId="0"/>
      <sheetData sheetId="1"/>
      <sheetData sheetId="2">
        <row r="1">
          <cell r="A1" t="str">
            <v>Surfer</v>
          </cell>
          <cell r="F1" t="str">
            <v>Tier</v>
          </cell>
        </row>
        <row r="2">
          <cell r="A2" t="str">
            <v>Owen Wright</v>
          </cell>
          <cell r="F2">
            <v>1</v>
          </cell>
        </row>
        <row r="3">
          <cell r="A3" t="str">
            <v>Matt Wilkinson</v>
          </cell>
          <cell r="F3">
            <v>1</v>
          </cell>
        </row>
        <row r="4">
          <cell r="A4" t="str">
            <v>Gabriel Medina</v>
          </cell>
          <cell r="F4">
            <v>1</v>
          </cell>
        </row>
        <row r="5">
          <cell r="A5" t="str">
            <v>John John Florence</v>
          </cell>
          <cell r="F5">
            <v>1</v>
          </cell>
        </row>
        <row r="6">
          <cell r="A6" t="str">
            <v>Italo Ferreira</v>
          </cell>
        </row>
        <row r="7">
          <cell r="A7" t="str">
            <v>Connor O'Leary</v>
          </cell>
          <cell r="F7">
            <v>1</v>
          </cell>
        </row>
        <row r="8">
          <cell r="A8" t="str">
            <v>Kelly Slater</v>
          </cell>
          <cell r="F8">
            <v>1</v>
          </cell>
        </row>
        <row r="9">
          <cell r="A9" t="str">
            <v>Joel Parkinson</v>
          </cell>
          <cell r="F9">
            <v>1</v>
          </cell>
        </row>
        <row r="10">
          <cell r="A10" t="str">
            <v>Kolohe Andino</v>
          </cell>
          <cell r="F10">
            <v>1</v>
          </cell>
        </row>
        <row r="11">
          <cell r="A11" t="str">
            <v>Conner Coffin</v>
          </cell>
          <cell r="F11">
            <v>2</v>
          </cell>
        </row>
        <row r="12">
          <cell r="A12" t="str">
            <v>Adriano de Souza</v>
          </cell>
          <cell r="F12">
            <v>2</v>
          </cell>
        </row>
        <row r="13">
          <cell r="A13" t="str">
            <v>Jordy Smith</v>
          </cell>
          <cell r="F13">
            <v>2</v>
          </cell>
        </row>
        <row r="14">
          <cell r="A14" t="str">
            <v>Miguel Pupo</v>
          </cell>
          <cell r="F14">
            <v>2</v>
          </cell>
        </row>
        <row r="15">
          <cell r="A15" t="str">
            <v>Julian Wilson</v>
          </cell>
          <cell r="F15">
            <v>2</v>
          </cell>
        </row>
        <row r="16">
          <cell r="A16" t="str">
            <v>Ian Gouveia</v>
          </cell>
          <cell r="F16">
            <v>2</v>
          </cell>
        </row>
        <row r="17">
          <cell r="A17" t="str">
            <v>Caio Ibelli</v>
          </cell>
          <cell r="F17">
            <v>2</v>
          </cell>
        </row>
        <row r="18">
          <cell r="A18" t="str">
            <v>Frederico Morais</v>
          </cell>
          <cell r="F18">
            <v>2</v>
          </cell>
        </row>
        <row r="19">
          <cell r="A19" t="str">
            <v>Ezekiel Lau</v>
          </cell>
          <cell r="F19">
            <v>2</v>
          </cell>
        </row>
        <row r="20">
          <cell r="A20" t="str">
            <v>Mikey Wright</v>
          </cell>
        </row>
        <row r="21">
          <cell r="A21" t="str">
            <v>Sebastian Zietz</v>
          </cell>
          <cell r="F21">
            <v>2</v>
          </cell>
        </row>
        <row r="22">
          <cell r="A22" t="str">
            <v>Stuart Kennedy</v>
          </cell>
          <cell r="F22">
            <v>2</v>
          </cell>
        </row>
        <row r="23">
          <cell r="A23" t="str">
            <v>Jadson Andre</v>
          </cell>
          <cell r="F23">
            <v>2</v>
          </cell>
        </row>
        <row r="24">
          <cell r="A24" t="str">
            <v>Mick Fanning</v>
          </cell>
          <cell r="F24">
            <v>2</v>
          </cell>
        </row>
        <row r="25">
          <cell r="A25" t="str">
            <v>Jeremy Flores</v>
          </cell>
          <cell r="F25">
            <v>2</v>
          </cell>
        </row>
        <row r="26">
          <cell r="A26" t="str">
            <v>Filipe Toledo</v>
          </cell>
          <cell r="F26">
            <v>2</v>
          </cell>
        </row>
        <row r="27">
          <cell r="A27" t="str">
            <v>Joan Duru</v>
          </cell>
          <cell r="F27">
            <v>3</v>
          </cell>
        </row>
        <row r="28">
          <cell r="A28" t="str">
            <v>Jack Freestone</v>
          </cell>
          <cell r="F28">
            <v>3</v>
          </cell>
        </row>
        <row r="29">
          <cell r="A29" t="str">
            <v>Leonardo Fioravanti</v>
          </cell>
          <cell r="F29">
            <v>3</v>
          </cell>
        </row>
        <row r="30">
          <cell r="A30" t="str">
            <v>Kanoa Igarashi</v>
          </cell>
          <cell r="F30">
            <v>3</v>
          </cell>
        </row>
        <row r="31">
          <cell r="A31" t="str">
            <v>Ethan Ewing</v>
          </cell>
          <cell r="F31">
            <v>3</v>
          </cell>
        </row>
        <row r="32">
          <cell r="A32" t="str">
            <v>Nat Young</v>
          </cell>
          <cell r="F32">
            <v>3</v>
          </cell>
        </row>
        <row r="33">
          <cell r="A33" t="str">
            <v>Wiggolly Dantas</v>
          </cell>
          <cell r="F33">
            <v>3</v>
          </cell>
        </row>
        <row r="34">
          <cell r="A34" t="str">
            <v>Bede Durbidge</v>
          </cell>
          <cell r="F34">
            <v>3</v>
          </cell>
        </row>
        <row r="35">
          <cell r="A35" t="str">
            <v>Adrian Buchan</v>
          </cell>
          <cell r="F35">
            <v>3</v>
          </cell>
        </row>
        <row r="36">
          <cell r="A36" t="str">
            <v>Michel Bourez</v>
          </cell>
          <cell r="F36">
            <v>3</v>
          </cell>
        </row>
        <row r="37">
          <cell r="A37" t="str">
            <v>Josh Kerr</v>
          </cell>
          <cell r="F37">
            <v>3</v>
          </cell>
        </row>
        <row r="38">
          <cell r="A38" t="str">
            <v>Jesse Mendes</v>
          </cell>
          <cell r="F38">
            <v>3</v>
          </cell>
        </row>
        <row r="39">
          <cell r="A39" t="str">
            <v>Jacob Willcox</v>
          </cell>
          <cell r="F39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FA14-8C9B-4AF6-8D05-1ACC0F3302E6}">
  <dimension ref="A1:L39"/>
  <sheetViews>
    <sheetView workbookViewId="0">
      <selection activeCell="F2" sqref="F2"/>
    </sheetView>
  </sheetViews>
  <sheetFormatPr defaultRowHeight="15" x14ac:dyDescent="0.25"/>
  <cols>
    <col min="1" max="1" width="18" bestFit="1" customWidth="1"/>
    <col min="3" max="3" width="13.710937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1" t="s">
        <v>6</v>
      </c>
      <c r="B2" s="2">
        <v>1</v>
      </c>
      <c r="C2" s="3">
        <f>_xlfn.XLOOKUP(A2,[1]E1A!A:A,[1]E1A!B:B)</f>
        <v>46400</v>
      </c>
      <c r="D2">
        <v>1</v>
      </c>
      <c r="E2">
        <v>1</v>
      </c>
      <c r="F2" s="2">
        <v>76.83</v>
      </c>
      <c r="I2" t="s">
        <v>7</v>
      </c>
      <c r="J2">
        <f>SUMPRODUCT(D2:D37,C2:C37)+SUMPRODUCT(E2:E37,C2:C37)</f>
        <v>307850</v>
      </c>
    </row>
    <row r="3" spans="1:12" ht="15.75" customHeight="1" thickBot="1" x14ac:dyDescent="0.3">
      <c r="A3" s="1" t="s">
        <v>8</v>
      </c>
      <c r="B3" s="2">
        <v>1</v>
      </c>
      <c r="C3" s="3">
        <f>_xlfn.XLOOKUP(A3,[1]E1A!A:A,[1]E1A!B:B)</f>
        <v>45450</v>
      </c>
      <c r="D3">
        <v>1</v>
      </c>
      <c r="E3">
        <v>0</v>
      </c>
      <c r="F3" s="2">
        <v>52.3</v>
      </c>
      <c r="I3" t="s">
        <v>9</v>
      </c>
    </row>
    <row r="4" spans="1:12" ht="15.75" customHeight="1" thickBot="1" x14ac:dyDescent="0.3">
      <c r="A4" s="1" t="s">
        <v>10</v>
      </c>
      <c r="B4" s="2">
        <v>1</v>
      </c>
      <c r="C4" s="3">
        <f>_xlfn.XLOOKUP(A4,[1]E1A!A:A,[1]E1A!B:B)</f>
        <v>44150</v>
      </c>
      <c r="D4">
        <v>0</v>
      </c>
      <c r="E4">
        <v>0</v>
      </c>
      <c r="F4" s="2">
        <v>76.040000000000006</v>
      </c>
      <c r="I4" t="s">
        <v>11</v>
      </c>
      <c r="J4">
        <f>SUM(D2:D9)</f>
        <v>2</v>
      </c>
      <c r="K4" t="s">
        <v>12</v>
      </c>
      <c r="L4">
        <v>2</v>
      </c>
    </row>
    <row r="5" spans="1:12" ht="15.75" customHeight="1" thickBot="1" x14ac:dyDescent="0.3">
      <c r="A5" s="1" t="s">
        <v>13</v>
      </c>
      <c r="B5" s="2">
        <v>1</v>
      </c>
      <c r="C5" s="3">
        <f>_xlfn.XLOOKUP(A5,[1]E1A!A:A,[1]E1A!B:B)</f>
        <v>39500</v>
      </c>
      <c r="D5">
        <v>0</v>
      </c>
      <c r="E5">
        <v>0</v>
      </c>
      <c r="F5" s="2">
        <v>44.26</v>
      </c>
      <c r="I5" t="s">
        <v>14</v>
      </c>
      <c r="J5">
        <f>SUM(D10:D25)</f>
        <v>4</v>
      </c>
      <c r="K5" t="s">
        <v>12</v>
      </c>
      <c r="L5">
        <v>4</v>
      </c>
    </row>
    <row r="6" spans="1:12" ht="15.75" customHeight="1" thickBot="1" x14ac:dyDescent="0.3">
      <c r="A6" s="1" t="s">
        <v>15</v>
      </c>
      <c r="B6" s="2">
        <v>1</v>
      </c>
      <c r="C6" s="3">
        <f>_xlfn.XLOOKUP(A6,[1]E1A!A:A,[1]E1A!B:B)</f>
        <v>38700</v>
      </c>
      <c r="D6">
        <v>0</v>
      </c>
      <c r="E6">
        <v>0</v>
      </c>
      <c r="F6" s="2">
        <v>90.24</v>
      </c>
      <c r="I6" t="s">
        <v>16</v>
      </c>
      <c r="J6">
        <f>SUM(D26:D37)</f>
        <v>2</v>
      </c>
      <c r="K6" t="s">
        <v>12</v>
      </c>
      <c r="L6">
        <v>2</v>
      </c>
    </row>
    <row r="7" spans="1:12" ht="15.75" customHeight="1" thickBot="1" x14ac:dyDescent="0.3">
      <c r="A7" s="1" t="s">
        <v>17</v>
      </c>
      <c r="B7" s="2">
        <v>1</v>
      </c>
      <c r="C7" s="3">
        <f>_xlfn.XLOOKUP(A7,[1]E1A!A:A,[1]E1A!B:B)</f>
        <v>37900</v>
      </c>
      <c r="D7">
        <v>0</v>
      </c>
      <c r="E7">
        <v>0</v>
      </c>
      <c r="F7" s="2">
        <v>23.47</v>
      </c>
    </row>
    <row r="8" spans="1:12" ht="15.75" customHeight="1" thickBot="1" x14ac:dyDescent="0.3">
      <c r="A8" s="1" t="s">
        <v>18</v>
      </c>
      <c r="B8" s="2">
        <v>1</v>
      </c>
      <c r="C8" s="3">
        <f>_xlfn.XLOOKUP(A8,[1]E1A!A:A,[1]E1A!B:B)</f>
        <v>36850</v>
      </c>
      <c r="D8">
        <v>0</v>
      </c>
      <c r="E8">
        <v>0</v>
      </c>
      <c r="F8" s="2">
        <v>80.73</v>
      </c>
    </row>
    <row r="9" spans="1:12" ht="15.75" customHeight="1" thickBot="1" x14ac:dyDescent="0.3">
      <c r="A9" s="1" t="s">
        <v>19</v>
      </c>
      <c r="B9" s="2">
        <v>1</v>
      </c>
      <c r="C9" s="3">
        <f>_xlfn.XLOOKUP(A9,[1]E1A!A:A,[1]E1A!B:B)</f>
        <v>35700</v>
      </c>
      <c r="D9">
        <v>0</v>
      </c>
      <c r="E9">
        <v>0</v>
      </c>
      <c r="F9" s="2">
        <v>31.5</v>
      </c>
    </row>
    <row r="10" spans="1:12" ht="15.75" customHeight="1" thickBot="1" x14ac:dyDescent="0.3">
      <c r="A10" s="1" t="s">
        <v>20</v>
      </c>
      <c r="B10" s="2">
        <v>2</v>
      </c>
      <c r="C10" s="3">
        <f>_xlfn.XLOOKUP(A10,[1]E1A!A:A,[1]E1A!B:B)</f>
        <v>35400</v>
      </c>
      <c r="D10">
        <v>1</v>
      </c>
      <c r="E10">
        <v>0</v>
      </c>
      <c r="F10" s="2">
        <v>73.430000000000007</v>
      </c>
    </row>
    <row r="11" spans="1:12" ht="15.75" customHeight="1" thickBot="1" x14ac:dyDescent="0.3">
      <c r="A11" s="1" t="s">
        <v>21</v>
      </c>
      <c r="B11" s="2">
        <v>2</v>
      </c>
      <c r="C11" s="3">
        <f>_xlfn.XLOOKUP(A11,[1]E1A!A:A,[1]E1A!B:B)</f>
        <v>35350</v>
      </c>
      <c r="D11">
        <v>1</v>
      </c>
      <c r="E11">
        <v>0</v>
      </c>
      <c r="F11" s="2">
        <v>26.87</v>
      </c>
      <c r="I11" t="s">
        <v>5</v>
      </c>
      <c r="J11">
        <f>SUMPRODUCT(F2:F37,D2:D37)+SUMPRODUCT(E2:E37,F2:F37)</f>
        <v>459.89000000000004</v>
      </c>
    </row>
    <row r="12" spans="1:12" ht="15.75" customHeight="1" thickBot="1" x14ac:dyDescent="0.3">
      <c r="A12" s="1" t="s">
        <v>22</v>
      </c>
      <c r="B12" s="2">
        <v>2</v>
      </c>
      <c r="C12" s="3">
        <f>_xlfn.XLOOKUP(A12,[1]E1A!A:A,[1]E1A!B:B)</f>
        <v>31950</v>
      </c>
      <c r="D12">
        <v>1</v>
      </c>
      <c r="E12">
        <v>0</v>
      </c>
      <c r="F12" s="2">
        <v>58.5</v>
      </c>
    </row>
    <row r="13" spans="1:12" ht="15.75" customHeight="1" thickBot="1" x14ac:dyDescent="0.3">
      <c r="A13" s="1" t="s">
        <v>23</v>
      </c>
      <c r="B13" s="2">
        <v>2</v>
      </c>
      <c r="C13" s="3">
        <f>_xlfn.XLOOKUP(A13,[1]E1A!A:A,[1]E1A!B:B)</f>
        <v>30650</v>
      </c>
      <c r="D13">
        <v>1</v>
      </c>
      <c r="E13">
        <v>0</v>
      </c>
      <c r="F13" s="2">
        <v>42.8</v>
      </c>
    </row>
    <row r="14" spans="1:12" ht="15.75" thickBot="1" x14ac:dyDescent="0.3">
      <c r="A14" s="4" t="s">
        <v>24</v>
      </c>
      <c r="B14" s="2">
        <v>2</v>
      </c>
      <c r="C14" s="3">
        <f>_xlfn.XLOOKUP(A14,[1]E1A!A:A,[1]E1A!B:B)</f>
        <v>29700</v>
      </c>
      <c r="D14">
        <v>0</v>
      </c>
      <c r="E14">
        <v>0</v>
      </c>
      <c r="F14" s="2">
        <v>21.43</v>
      </c>
    </row>
    <row r="15" spans="1:12" ht="15.75" customHeight="1" thickBot="1" x14ac:dyDescent="0.3">
      <c r="A15" s="1" t="s">
        <v>25</v>
      </c>
      <c r="B15" s="2">
        <v>2</v>
      </c>
      <c r="C15" s="3">
        <f>_xlfn.XLOOKUP(A15,[1]E1A!A:A,[1]E1A!B:B)</f>
        <v>27500</v>
      </c>
      <c r="D15">
        <v>0</v>
      </c>
      <c r="E15">
        <v>0</v>
      </c>
      <c r="F15" s="2">
        <v>29.4</v>
      </c>
    </row>
    <row r="16" spans="1:12" ht="15.75" customHeight="1" thickBot="1" x14ac:dyDescent="0.3">
      <c r="A16" s="1" t="s">
        <v>26</v>
      </c>
      <c r="B16" s="2">
        <v>2</v>
      </c>
      <c r="C16" s="3">
        <f>_xlfn.XLOOKUP(A16,[1]E1A!A:A,[1]E1A!B:B)</f>
        <v>26950</v>
      </c>
      <c r="D16">
        <v>0</v>
      </c>
      <c r="E16">
        <v>0</v>
      </c>
      <c r="F16" s="2">
        <v>82.32</v>
      </c>
    </row>
    <row r="17" spans="1:6" ht="15.75" customHeight="1" thickBot="1" x14ac:dyDescent="0.3">
      <c r="A17" s="1" t="s">
        <v>27</v>
      </c>
      <c r="B17" s="2">
        <v>2</v>
      </c>
      <c r="C17" s="3">
        <f>_xlfn.XLOOKUP(A17,[1]E1A!A:A,[1]E1A!B:B)</f>
        <v>25200</v>
      </c>
      <c r="D17">
        <v>0</v>
      </c>
      <c r="E17">
        <v>0</v>
      </c>
      <c r="F17" s="2">
        <v>40.97</v>
      </c>
    </row>
    <row r="18" spans="1:6" ht="15.75" customHeight="1" thickBot="1" x14ac:dyDescent="0.3">
      <c r="A18" s="1" t="s">
        <v>28</v>
      </c>
      <c r="B18" s="2">
        <v>2</v>
      </c>
      <c r="C18" s="3">
        <f>_xlfn.XLOOKUP(A18,[1]E1A!A:A,[1]E1A!B:B)</f>
        <v>25200</v>
      </c>
      <c r="D18">
        <v>0</v>
      </c>
      <c r="E18">
        <v>0</v>
      </c>
      <c r="F18" s="2">
        <v>28.27</v>
      </c>
    </row>
    <row r="19" spans="1:6" ht="15.75" customHeight="1" thickBot="1" x14ac:dyDescent="0.3">
      <c r="A19" s="1" t="s">
        <v>29</v>
      </c>
      <c r="B19" s="2">
        <v>2</v>
      </c>
      <c r="C19" s="3">
        <f>_xlfn.XLOOKUP(A19,[1]E1A!A:A,[1]E1A!B:B)</f>
        <v>24700</v>
      </c>
      <c r="D19">
        <v>0</v>
      </c>
      <c r="E19">
        <v>0</v>
      </c>
      <c r="F19" s="2">
        <v>63.3</v>
      </c>
    </row>
    <row r="20" spans="1:6" ht="15.75" customHeight="1" thickBot="1" x14ac:dyDescent="0.3">
      <c r="A20" s="1" t="s">
        <v>30</v>
      </c>
      <c r="B20" s="2">
        <v>2</v>
      </c>
      <c r="C20" s="3">
        <f>_xlfn.XLOOKUP(A20,[1]E1A!A:A,[1]E1A!B:B)</f>
        <v>24250</v>
      </c>
      <c r="D20">
        <v>0</v>
      </c>
      <c r="E20">
        <v>0</v>
      </c>
      <c r="F20" s="2">
        <v>37.17</v>
      </c>
    </row>
    <row r="21" spans="1:6" ht="15.75" customHeight="1" thickBot="1" x14ac:dyDescent="0.3">
      <c r="A21" s="5" t="s">
        <v>31</v>
      </c>
      <c r="B21" s="2">
        <v>2</v>
      </c>
      <c r="C21" s="3">
        <f>_xlfn.XLOOKUP(A21,[1]E1A!A:A,[1]E1A!B:B)</f>
        <v>23650</v>
      </c>
      <c r="D21">
        <v>0</v>
      </c>
      <c r="E21">
        <v>0</v>
      </c>
      <c r="F21" s="2">
        <v>16.77</v>
      </c>
    </row>
    <row r="22" spans="1:6" ht="15.75" customHeight="1" thickBot="1" x14ac:dyDescent="0.3">
      <c r="A22" s="1" t="s">
        <v>32</v>
      </c>
      <c r="B22" s="2">
        <v>2</v>
      </c>
      <c r="C22" s="3">
        <f>_xlfn.XLOOKUP(A22,[1]E1A!A:A,[1]E1A!B:B)</f>
        <v>22650</v>
      </c>
      <c r="D22">
        <v>0</v>
      </c>
      <c r="E22">
        <v>0</v>
      </c>
      <c r="F22" s="2">
        <v>24</v>
      </c>
    </row>
    <row r="23" spans="1:6" ht="15.75" customHeight="1" thickBot="1" x14ac:dyDescent="0.3">
      <c r="A23" s="1" t="s">
        <v>33</v>
      </c>
      <c r="B23" s="2">
        <v>2</v>
      </c>
      <c r="C23" s="3">
        <f>_xlfn.XLOOKUP(A23,[1]E1A!A:A,[1]E1A!B:B)</f>
        <v>22400</v>
      </c>
      <c r="D23">
        <v>0</v>
      </c>
      <c r="E23">
        <v>0</v>
      </c>
      <c r="F23" s="2">
        <v>41.08</v>
      </c>
    </row>
    <row r="24" spans="1:6" ht="15.75" customHeight="1" thickBot="1" x14ac:dyDescent="0.3">
      <c r="A24" s="1" t="s">
        <v>34</v>
      </c>
      <c r="B24" s="2">
        <v>2</v>
      </c>
      <c r="C24" s="3">
        <f>_xlfn.XLOOKUP(A24,[1]E1A!A:A,[1]E1A!B:B)</f>
        <v>4500</v>
      </c>
      <c r="D24">
        <v>0</v>
      </c>
      <c r="E24">
        <v>0</v>
      </c>
      <c r="F24" s="2">
        <v>100.75</v>
      </c>
    </row>
    <row r="25" spans="1:6" ht="15.75" customHeight="1" thickBot="1" x14ac:dyDescent="0.3">
      <c r="A25" s="1" t="s">
        <v>35</v>
      </c>
      <c r="B25" s="2">
        <v>2</v>
      </c>
      <c r="C25" s="3">
        <f>_xlfn.XLOOKUP(A25,[1]E1A!A:A,[1]E1A!B:B)</f>
        <v>5750</v>
      </c>
      <c r="D25">
        <v>0</v>
      </c>
      <c r="E25">
        <v>0</v>
      </c>
      <c r="F25" s="2">
        <v>28.17</v>
      </c>
    </row>
    <row r="26" spans="1:6" ht="15.75" customHeight="1" thickBot="1" x14ac:dyDescent="0.3">
      <c r="A26" s="1" t="s">
        <v>36</v>
      </c>
      <c r="B26" s="2">
        <v>3</v>
      </c>
      <c r="C26" s="3">
        <v>0</v>
      </c>
      <c r="D26">
        <v>0</v>
      </c>
      <c r="E26">
        <v>0</v>
      </c>
      <c r="F26" s="2">
        <v>60.69</v>
      </c>
    </row>
    <row r="27" spans="1:6" ht="15.75" customHeight="1" thickBot="1" x14ac:dyDescent="0.3">
      <c r="A27" s="1" t="s">
        <v>37</v>
      </c>
      <c r="B27" s="2">
        <v>3</v>
      </c>
      <c r="C27" s="3">
        <v>0</v>
      </c>
      <c r="D27">
        <v>0</v>
      </c>
      <c r="E27">
        <v>0</v>
      </c>
      <c r="F27" s="2">
        <v>28.64</v>
      </c>
    </row>
    <row r="28" spans="1:6" ht="15.75" customHeight="1" thickBot="1" x14ac:dyDescent="0.3">
      <c r="A28" s="1" t="s">
        <v>38</v>
      </c>
      <c r="B28" s="2">
        <v>3</v>
      </c>
      <c r="C28" s="3">
        <f>_xlfn.XLOOKUP(A28,[1]E1A!A:A,[1]E1A!B:B)</f>
        <v>2250</v>
      </c>
      <c r="D28">
        <v>0</v>
      </c>
      <c r="E28">
        <v>0</v>
      </c>
      <c r="F28" s="2">
        <v>28.87</v>
      </c>
    </row>
    <row r="29" spans="1:6" ht="15.75" customHeight="1" thickBot="1" x14ac:dyDescent="0.3">
      <c r="A29" s="1" t="s">
        <v>39</v>
      </c>
      <c r="B29" s="2">
        <v>3</v>
      </c>
      <c r="C29" s="3">
        <f>_xlfn.XLOOKUP(A29,[1]E1A!A:A,[1]E1A!B:B)</f>
        <v>500</v>
      </c>
      <c r="D29">
        <v>0</v>
      </c>
      <c r="E29">
        <v>0</v>
      </c>
      <c r="F29" s="2">
        <v>26.93</v>
      </c>
    </row>
    <row r="30" spans="1:6" ht="28.5" customHeight="1" thickBot="1" x14ac:dyDescent="0.3">
      <c r="A30" s="5" t="s">
        <v>40</v>
      </c>
      <c r="B30" s="2">
        <v>3</v>
      </c>
      <c r="C30" s="3">
        <f>_xlfn.XLOOKUP(A30,[1]E1A!A:A,[1]E1A!B:B)</f>
        <v>6500</v>
      </c>
      <c r="D30">
        <v>0</v>
      </c>
      <c r="E30">
        <v>0</v>
      </c>
      <c r="F30" s="2">
        <v>23.77</v>
      </c>
    </row>
    <row r="31" spans="1:6" ht="15.75" customHeight="1" thickBot="1" x14ac:dyDescent="0.3">
      <c r="A31" s="1" t="s">
        <v>41</v>
      </c>
      <c r="B31" s="2">
        <v>3</v>
      </c>
      <c r="C31" s="3">
        <f>_xlfn.XLOOKUP(A31,[1]E1A!A:A,[1]E1A!B:B)</f>
        <v>17500</v>
      </c>
      <c r="D31">
        <v>1</v>
      </c>
      <c r="E31">
        <v>0</v>
      </c>
      <c r="F31" s="2">
        <v>28.73</v>
      </c>
    </row>
    <row r="32" spans="1:6" ht="15.75" customHeight="1" thickBot="1" x14ac:dyDescent="0.3">
      <c r="A32" s="1" t="s">
        <v>42</v>
      </c>
      <c r="B32" s="2">
        <v>3</v>
      </c>
      <c r="C32" s="3">
        <f>_xlfn.XLOOKUP(A32,[1]E1A!A:A,[1]E1A!B:B)</f>
        <v>15950</v>
      </c>
      <c r="D32">
        <v>0</v>
      </c>
      <c r="E32">
        <v>0</v>
      </c>
      <c r="F32" s="2">
        <v>24.3</v>
      </c>
    </row>
    <row r="33" spans="1:6" ht="15.75" customHeight="1" thickBot="1" x14ac:dyDescent="0.3">
      <c r="A33" s="1" t="s">
        <v>43</v>
      </c>
      <c r="B33" s="2">
        <v>3</v>
      </c>
      <c r="C33" s="3">
        <v>0</v>
      </c>
      <c r="D33">
        <v>0</v>
      </c>
      <c r="E33">
        <v>0</v>
      </c>
      <c r="F33" s="2">
        <v>34.26</v>
      </c>
    </row>
    <row r="34" spans="1:6" ht="15.75" customHeight="1" thickBot="1" x14ac:dyDescent="0.3">
      <c r="A34" s="1" t="s">
        <v>44</v>
      </c>
      <c r="B34" s="2">
        <v>3</v>
      </c>
      <c r="C34" s="3">
        <f>_xlfn.XLOOKUP(A34,[1]E1A!A:A,[1]E1A!B:B)</f>
        <v>14250</v>
      </c>
      <c r="D34">
        <v>0</v>
      </c>
      <c r="E34">
        <v>0</v>
      </c>
      <c r="F34" s="2">
        <v>24.67</v>
      </c>
    </row>
    <row r="35" spans="1:6" ht="15.75" customHeight="1" thickBot="1" x14ac:dyDescent="0.3">
      <c r="A35" s="1" t="s">
        <v>45</v>
      </c>
      <c r="B35" s="2">
        <v>3</v>
      </c>
      <c r="C35" s="3">
        <v>0</v>
      </c>
      <c r="D35">
        <v>0</v>
      </c>
      <c r="E35">
        <v>0</v>
      </c>
      <c r="F35" s="2">
        <v>40.03</v>
      </c>
    </row>
    <row r="36" spans="1:6" ht="15.75" customHeight="1" thickBot="1" x14ac:dyDescent="0.3">
      <c r="A36" s="1" t="s">
        <v>46</v>
      </c>
      <c r="B36" s="2">
        <v>3</v>
      </c>
      <c r="C36" s="3">
        <f>_xlfn.XLOOKUP(A36,[1]E1A!A:A,[1]E1A!B:B)</f>
        <v>18750</v>
      </c>
      <c r="D36">
        <v>1</v>
      </c>
      <c r="E36">
        <v>0</v>
      </c>
      <c r="F36" s="2">
        <v>23.6</v>
      </c>
    </row>
    <row r="37" spans="1:6" ht="15.75" customHeight="1" thickBot="1" x14ac:dyDescent="0.3">
      <c r="A37" s="1" t="s">
        <v>47</v>
      </c>
      <c r="B37" s="2">
        <v>3</v>
      </c>
      <c r="C37" s="3">
        <f>_xlfn.XLOOKUP(A37,[1]E1A!A:A,[1]E1A!B:B)</f>
        <v>1750</v>
      </c>
      <c r="D37">
        <v>0</v>
      </c>
      <c r="E37">
        <v>0</v>
      </c>
      <c r="F37" s="2">
        <v>41.84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B559-1D1E-406B-BAE5-7311C893F843}">
  <dimension ref="A1:L39"/>
  <sheetViews>
    <sheetView workbookViewId="0">
      <selection activeCell="C2" sqref="C2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48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6</v>
      </c>
      <c r="B2" s="2">
        <v>1</v>
      </c>
      <c r="C2" s="2">
        <f>ROUND(AVERAGE(IFERROR(_xlfn.XLOOKUP(A2, Event8!A:A, Event8!F:F, ""), ""), IFERROR(_xlfn.XLOOKUP(A2, Event7!A:A, Event7!F:F, ""), ""), IFERROR(_xlfn.XLOOKUP(A2, Event9!A:A, Event9!F:F, ""), "")), 2)</f>
        <v>82.6</v>
      </c>
      <c r="D2">
        <v>1</v>
      </c>
      <c r="E2">
        <v>1</v>
      </c>
      <c r="F2" s="3">
        <v>47.21</v>
      </c>
      <c r="I2" t="s">
        <v>7</v>
      </c>
      <c r="J2">
        <f>SUMPRODUCT($D$2:$D$37,$C$2:$C$37)+SUMPRODUCT($E$2:$E$37,$C$2:$C$37)</f>
        <v>543.70999999999992</v>
      </c>
    </row>
    <row r="3" spans="1:12" ht="15.75" customHeight="1" thickBot="1" x14ac:dyDescent="0.3">
      <c r="A3" s="8" t="s">
        <v>8</v>
      </c>
      <c r="B3" s="2">
        <v>1</v>
      </c>
      <c r="C3" s="2">
        <f>ROUND(AVERAGE(IFERROR(_xlfn.XLOOKUP(A3, Event8!A:A, Event8!F:F, ""), ""), IFERROR(_xlfn.XLOOKUP(A3, Event7!A:A, Event7!F:F, ""), ""), IFERROR(_xlfn.XLOOKUP(A3, Event9!A:A, Event9!F:F, ""), "")), 2)</f>
        <v>69.900000000000006</v>
      </c>
      <c r="D3">
        <v>0</v>
      </c>
      <c r="E3">
        <v>0</v>
      </c>
      <c r="F3" s="3">
        <v>17.47</v>
      </c>
      <c r="I3" t="s">
        <v>9</v>
      </c>
    </row>
    <row r="4" spans="1:12" ht="15.75" customHeight="1" thickBot="1" x14ac:dyDescent="0.3">
      <c r="A4" s="8" t="s">
        <v>10</v>
      </c>
      <c r="B4" s="2">
        <v>1</v>
      </c>
      <c r="C4" s="2">
        <f>ROUND(AVERAGE(IFERROR(_xlfn.XLOOKUP(A4, Event8!A:A, Event8!F:F, ""), ""), IFERROR(_xlfn.XLOOKUP(A4, Event7!A:A, Event7!F:F, ""), ""), IFERROR(_xlfn.XLOOKUP(A4, Event9!A:A, Event9!F:F, ""), "")), 2)</f>
        <v>74.180000000000007</v>
      </c>
      <c r="D4">
        <v>1</v>
      </c>
      <c r="E4">
        <v>0</v>
      </c>
      <c r="F4" s="3">
        <v>90.03</v>
      </c>
      <c r="I4" t="s">
        <v>11</v>
      </c>
      <c r="J4">
        <f>SUM(D2:D9)</f>
        <v>2</v>
      </c>
      <c r="K4" t="s">
        <v>12</v>
      </c>
      <c r="L4">
        <v>2</v>
      </c>
    </row>
    <row r="5" spans="1:12" ht="15.75" customHeight="1" thickBot="1" x14ac:dyDescent="0.3">
      <c r="A5" s="8" t="s">
        <v>34</v>
      </c>
      <c r="B5" s="2">
        <v>1</v>
      </c>
      <c r="C5" s="2">
        <f>ROUND(AVERAGE(IFERROR(_xlfn.XLOOKUP(A5, Event8!A:A, Event8!F:F, ""), ""), IFERROR(_xlfn.XLOOKUP(A5, Event7!A:A, Event7!F:F, ""), ""), IFERROR(_xlfn.XLOOKUP(A5, Event9!A:A, Event9!F:F, ""), "")), 2)</f>
        <v>50.84</v>
      </c>
      <c r="D5">
        <v>0</v>
      </c>
      <c r="E5">
        <v>0</v>
      </c>
      <c r="F5" s="3">
        <v>19.5</v>
      </c>
      <c r="I5" t="s">
        <v>14</v>
      </c>
      <c r="J5">
        <f>SUM(D10:D26)</f>
        <v>4</v>
      </c>
      <c r="K5" t="s">
        <v>12</v>
      </c>
      <c r="L5">
        <v>4</v>
      </c>
    </row>
    <row r="6" spans="1:12" ht="15.75" customHeight="1" thickBot="1" x14ac:dyDescent="0.3">
      <c r="A6" s="8" t="s">
        <v>15</v>
      </c>
      <c r="B6" s="2">
        <v>1</v>
      </c>
      <c r="C6" s="2">
        <f>ROUND(AVERAGE(IFERROR(_xlfn.XLOOKUP(A6, Event8!A:A, Event8!F:F, ""), ""), IFERROR(_xlfn.XLOOKUP(A6, Event7!A:A, Event7!F:F, ""), ""), IFERROR(_xlfn.XLOOKUP(A6, Event9!A:A, Event9!F:F, ""), "")), 2)</f>
        <v>31.59</v>
      </c>
      <c r="D6">
        <v>0</v>
      </c>
      <c r="E6">
        <v>0</v>
      </c>
      <c r="F6" s="3">
        <v>15.47</v>
      </c>
      <c r="I6" t="s">
        <v>16</v>
      </c>
      <c r="J6">
        <f>SUM(D27:D37)</f>
        <v>2</v>
      </c>
      <c r="K6" t="s">
        <v>12</v>
      </c>
      <c r="L6">
        <v>2</v>
      </c>
    </row>
    <row r="7" spans="1:12" ht="15.75" customHeight="1" thickBot="1" x14ac:dyDescent="0.3">
      <c r="A7" s="8" t="s">
        <v>19</v>
      </c>
      <c r="B7" s="2">
        <v>1</v>
      </c>
      <c r="C7" s="2">
        <f>ROUND(AVERAGE(IFERROR(_xlfn.XLOOKUP(A7, Event8!A:A, Event8!F:F, ""), ""), IFERROR(_xlfn.XLOOKUP(A7, Event7!A:A, Event7!F:F, ""), ""), IFERROR(_xlfn.XLOOKUP(A7, Event9!A:A, Event9!F:F, ""), "")), 2)</f>
        <v>59.48</v>
      </c>
      <c r="D7">
        <v>0</v>
      </c>
      <c r="E7">
        <v>0</v>
      </c>
      <c r="F7" s="3">
        <v>65.34</v>
      </c>
    </row>
    <row r="8" spans="1:12" ht="15.75" customHeight="1" thickBot="1" x14ac:dyDescent="0.3">
      <c r="A8" s="8" t="s">
        <v>22</v>
      </c>
      <c r="B8" s="2">
        <v>1</v>
      </c>
      <c r="C8" s="2">
        <f>ROUND(AVERAGE(IFERROR(_xlfn.XLOOKUP(A8, Event8!A:A, Event8!F:F, ""), ""), IFERROR(_xlfn.XLOOKUP(A8, Event7!A:A, Event7!F:F, ""), ""), IFERROR(_xlfn.XLOOKUP(A8, Event9!A:A, Event9!F:F, ""), "")), 2)</f>
        <v>38.21</v>
      </c>
      <c r="D8">
        <v>0</v>
      </c>
      <c r="E8">
        <v>0</v>
      </c>
      <c r="F8" s="3">
        <v>38.18</v>
      </c>
    </row>
    <row r="9" spans="1:12" ht="15.75" customHeight="1" thickBot="1" x14ac:dyDescent="0.3">
      <c r="A9" s="8" t="s">
        <v>21</v>
      </c>
      <c r="B9" s="2">
        <v>1</v>
      </c>
      <c r="C9" s="2">
        <f>ROUND(AVERAGE(IFERROR(_xlfn.XLOOKUP(A9, Event8!A:A, Event8!F:F, ""), ""), IFERROR(_xlfn.XLOOKUP(A9, Event7!A:A, Event7!F:F, ""), ""), IFERROR(_xlfn.XLOOKUP(A9, Event9!A:A, Event9!F:F, ""), "")), 2)</f>
        <v>43.77</v>
      </c>
      <c r="D9">
        <v>0</v>
      </c>
      <c r="E9">
        <v>0</v>
      </c>
      <c r="F9" s="3">
        <v>16.14</v>
      </c>
      <c r="I9" t="s">
        <v>5</v>
      </c>
      <c r="J9">
        <f>SUMPRODUCT(F2:F30,D2:D30)+SUMPRODUCT(E2:E30,F2:F30)</f>
        <v>468.94</v>
      </c>
    </row>
    <row r="10" spans="1:12" ht="15.75" customHeight="1" thickBot="1" x14ac:dyDescent="0.3">
      <c r="A10" s="8" t="s">
        <v>20</v>
      </c>
      <c r="B10" s="2">
        <v>2</v>
      </c>
      <c r="C10" s="2">
        <f>ROUND(AVERAGE(IFERROR(_xlfn.XLOOKUP(A10, Event8!A:A, Event8!F:F, ""), ""), IFERROR(_xlfn.XLOOKUP(A10, Event7!A:A, Event7!F:F, ""), ""), IFERROR(_xlfn.XLOOKUP(A10, Event9!A:A, Event9!F:F, ""), "")), 2)</f>
        <v>31.23</v>
      </c>
      <c r="D10">
        <v>0</v>
      </c>
      <c r="E10">
        <v>0</v>
      </c>
      <c r="F10" s="3">
        <v>18.77</v>
      </c>
    </row>
    <row r="11" spans="1:12" ht="15.75" customHeight="1" thickBot="1" x14ac:dyDescent="0.3">
      <c r="A11" s="8" t="s">
        <v>13</v>
      </c>
      <c r="B11" s="2">
        <v>2</v>
      </c>
      <c r="C11" s="2">
        <f>ROUND(AVERAGE(IFERROR(_xlfn.XLOOKUP(A11, Event8!A:A, Event8!F:F, ""), ""), IFERROR(_xlfn.XLOOKUP(A11, Event7!A:A, Event7!F:F, ""), ""), IFERROR(_xlfn.XLOOKUP(A11, Event9!A:A, Event9!F:F, ""), "")), 2)</f>
        <v>58.85</v>
      </c>
      <c r="D11">
        <v>1</v>
      </c>
      <c r="E11">
        <v>0</v>
      </c>
      <c r="F11" s="3">
        <v>95.52</v>
      </c>
    </row>
    <row r="12" spans="1:12" ht="15.75" customHeight="1" thickBot="1" x14ac:dyDescent="0.3">
      <c r="A12" s="8" t="s">
        <v>23</v>
      </c>
      <c r="B12" s="2">
        <v>2</v>
      </c>
      <c r="C12" s="2">
        <f>ROUND(AVERAGE(IFERROR(_xlfn.XLOOKUP(A12, Event8!A:A, Event8!F:F, ""), ""), IFERROR(_xlfn.XLOOKUP(A12, Event7!A:A, Event7!F:F, ""), ""), IFERROR(_xlfn.XLOOKUP(A12, Event9!A:A, Event9!F:F, ""), "")), 2)</f>
        <v>59.41</v>
      </c>
      <c r="D12">
        <v>1</v>
      </c>
      <c r="E12">
        <v>0</v>
      </c>
      <c r="F12" s="3">
        <v>49.47</v>
      </c>
    </row>
    <row r="13" spans="1:12" ht="15.75" customHeight="1" thickBot="1" x14ac:dyDescent="0.3">
      <c r="A13" s="8" t="s">
        <v>28</v>
      </c>
      <c r="B13" s="2">
        <v>2</v>
      </c>
      <c r="C13" s="2">
        <f>ROUND(AVERAGE(IFERROR(_xlfn.XLOOKUP(A13, Event8!A:A, Event8!F:F, ""), ""), IFERROR(_xlfn.XLOOKUP(A13, Event7!A:A, Event7!F:F, ""), ""), IFERROR(_xlfn.XLOOKUP(A13, Event9!A:A, Event9!F:F, ""), "")), 2)</f>
        <v>50.42</v>
      </c>
      <c r="D13">
        <v>1</v>
      </c>
      <c r="E13">
        <v>0</v>
      </c>
      <c r="F13" s="3">
        <v>54.41</v>
      </c>
    </row>
    <row r="14" spans="1:12" ht="15.75" customHeight="1" thickBot="1" x14ac:dyDescent="0.3">
      <c r="A14" s="8" t="s">
        <v>38</v>
      </c>
      <c r="B14" s="2">
        <v>2</v>
      </c>
      <c r="C14" s="2">
        <f>ROUND(AVERAGE(IFERROR(_xlfn.XLOOKUP(A14, Event8!A:A, Event8!F:F, ""), ""), IFERROR(_xlfn.XLOOKUP(A14, Event7!A:A, Event7!F:F, ""), ""), IFERROR(_xlfn.XLOOKUP(A14, Event9!A:A, Event9!F:F, ""), "")), 2)</f>
        <v>40.31</v>
      </c>
      <c r="D14">
        <v>0</v>
      </c>
      <c r="E14">
        <v>0</v>
      </c>
      <c r="F14" s="3">
        <v>46.47</v>
      </c>
    </row>
    <row r="15" spans="1:12" ht="15.75" customHeight="1" thickBot="1" x14ac:dyDescent="0.3">
      <c r="A15" s="8" t="s">
        <v>25</v>
      </c>
      <c r="B15" s="2">
        <v>2</v>
      </c>
      <c r="C15" s="2">
        <f>ROUND(AVERAGE(IFERROR(_xlfn.XLOOKUP(A15, Event8!A:A, Event8!F:F, ""), ""), IFERROR(_xlfn.XLOOKUP(A15, Event7!A:A, Event7!F:F, ""), ""), IFERROR(_xlfn.XLOOKUP(A15, Event9!A:A, Event9!F:F, ""), "")), 2)</f>
        <v>59.81</v>
      </c>
      <c r="D15">
        <v>1</v>
      </c>
      <c r="E15">
        <v>0</v>
      </c>
      <c r="F15" s="3">
        <v>34.340000000000003</v>
      </c>
    </row>
    <row r="16" spans="1:12" ht="15.75" customHeight="1" thickBot="1" x14ac:dyDescent="0.3">
      <c r="A16" s="8" t="s">
        <v>36</v>
      </c>
      <c r="B16" s="2">
        <v>2</v>
      </c>
      <c r="C16" s="2">
        <f>ROUND(AVERAGE(IFERROR(_xlfn.XLOOKUP(A16, Event8!A:A, Event8!F:F, ""), ""), IFERROR(_xlfn.XLOOKUP(A16, Event7!A:A, Event7!F:F, ""), ""), IFERROR(_xlfn.XLOOKUP(A16, Event9!A:A, Event9!F:F, ""), "")), 2)</f>
        <v>32.4</v>
      </c>
      <c r="D16">
        <v>0</v>
      </c>
      <c r="E16">
        <v>0</v>
      </c>
      <c r="F16" s="3">
        <v>57.17</v>
      </c>
    </row>
    <row r="17" spans="1:6" ht="15.75" customHeight="1" thickBot="1" x14ac:dyDescent="0.3">
      <c r="A17" s="8" t="s">
        <v>39</v>
      </c>
      <c r="B17" s="2">
        <v>2</v>
      </c>
      <c r="C17" s="2">
        <f>ROUND(AVERAGE(IFERROR(_xlfn.XLOOKUP(A17, Event8!A:A, Event8!F:F, ""), ""), IFERROR(_xlfn.XLOOKUP(A17, Event7!A:A, Event7!F:F, ""), ""), IFERROR(_xlfn.XLOOKUP(A17, Event9!A:A, Event9!F:F, ""), "")), 2)</f>
        <v>48.69</v>
      </c>
      <c r="D17">
        <v>0</v>
      </c>
      <c r="E17">
        <v>0</v>
      </c>
      <c r="F17" s="3">
        <v>13.96</v>
      </c>
    </row>
    <row r="18" spans="1:6" ht="15.75" customHeight="1" thickBot="1" x14ac:dyDescent="0.3">
      <c r="A18" s="8" t="s">
        <v>17</v>
      </c>
      <c r="B18" s="2">
        <v>2</v>
      </c>
      <c r="C18" s="2">
        <f>ROUND(AVERAGE(IFERROR(_xlfn.XLOOKUP(A18, Event8!A:A, Event8!F:F, ""), ""), IFERROR(_xlfn.XLOOKUP(A18, Event7!A:A, Event7!F:F, ""), ""), IFERROR(_xlfn.XLOOKUP(A18, Event9!A:A, Event9!F:F, ""), "")), 2)</f>
        <v>31.37</v>
      </c>
      <c r="D18">
        <v>0</v>
      </c>
      <c r="E18">
        <v>0</v>
      </c>
      <c r="F18" s="3">
        <v>20.74</v>
      </c>
    </row>
    <row r="19" spans="1:6" ht="15.75" customHeight="1" thickBot="1" x14ac:dyDescent="0.3">
      <c r="A19" s="8" t="s">
        <v>41</v>
      </c>
      <c r="B19" s="2">
        <v>2</v>
      </c>
      <c r="C19" s="2">
        <f>ROUND(AVERAGE(IFERROR(_xlfn.XLOOKUP(A19, Event8!A:A, Event8!F:F, ""), ""), IFERROR(_xlfn.XLOOKUP(A19, Event7!A:A, Event7!F:F, ""), ""), IFERROR(_xlfn.XLOOKUP(A19, Event9!A:A, Event9!F:F, ""), "")), 2)</f>
        <v>47.25</v>
      </c>
      <c r="D19">
        <v>0</v>
      </c>
      <c r="E19">
        <v>0</v>
      </c>
      <c r="F19" s="3">
        <v>12.1</v>
      </c>
    </row>
    <row r="20" spans="1:6" ht="15.75" customHeight="1" thickBot="1" x14ac:dyDescent="0.3">
      <c r="A20" s="8" t="s">
        <v>27</v>
      </c>
      <c r="B20" s="2">
        <v>2</v>
      </c>
      <c r="C20" s="2">
        <f>ROUND(AVERAGE(IFERROR(_xlfn.XLOOKUP(A20, Event8!A:A, Event8!F:F, ""), ""), IFERROR(_xlfn.XLOOKUP(A20, Event7!A:A, Event7!F:F, ""), ""), IFERROR(_xlfn.XLOOKUP(A20, Event9!A:A, Event9!F:F, ""), "")), 2)</f>
        <v>31.82</v>
      </c>
      <c r="D20">
        <v>0</v>
      </c>
      <c r="E20">
        <v>0</v>
      </c>
      <c r="F20" s="3">
        <v>24.76</v>
      </c>
    </row>
    <row r="21" spans="1:6" ht="15.75" customHeight="1" thickBot="1" x14ac:dyDescent="0.3">
      <c r="A21" s="8" t="s">
        <v>35</v>
      </c>
      <c r="B21" s="2">
        <v>2</v>
      </c>
      <c r="C21" s="2">
        <f>ROUND(AVERAGE(IFERROR(_xlfn.XLOOKUP(A21, Event8!A:A, Event8!F:F, ""), ""), IFERROR(_xlfn.XLOOKUP(A21, Event7!A:A, Event7!F:F, ""), ""), IFERROR(_xlfn.XLOOKUP(A21, Event9!A:A, Event9!F:F, ""), "")), 2)</f>
        <v>40.11</v>
      </c>
      <c r="D21">
        <v>0</v>
      </c>
      <c r="E21">
        <v>0</v>
      </c>
      <c r="F21" s="3">
        <v>16.04</v>
      </c>
    </row>
    <row r="22" spans="1:6" ht="15.75" customHeight="1" thickBot="1" x14ac:dyDescent="0.3">
      <c r="A22" s="8" t="s">
        <v>29</v>
      </c>
      <c r="B22" s="2">
        <v>2</v>
      </c>
      <c r="C22" s="2">
        <f>ROUND(AVERAGE(IFERROR(_xlfn.XLOOKUP(A22, Event8!A:A, Event8!F:F, ""), ""), IFERROR(_xlfn.XLOOKUP(A22, Event7!A:A, Event7!F:F, ""), ""), IFERROR(_xlfn.XLOOKUP(A22, Event9!A:A, Event9!F:F, ""), "")), 2)</f>
        <v>34.71</v>
      </c>
      <c r="D22">
        <v>0</v>
      </c>
      <c r="E22">
        <v>0</v>
      </c>
      <c r="F22" s="3">
        <v>25.21</v>
      </c>
    </row>
    <row r="23" spans="1:6" ht="15.75" customHeight="1" thickBot="1" x14ac:dyDescent="0.3">
      <c r="A23" s="8" t="s">
        <v>32</v>
      </c>
      <c r="B23" s="2">
        <v>2</v>
      </c>
      <c r="C23" s="2">
        <f>ROUND(AVERAGE(IFERROR(_xlfn.XLOOKUP(A23, Event8!A:A, Event8!F:F, ""), ""), IFERROR(_xlfn.XLOOKUP(A23, Event7!A:A, Event7!F:F, ""), ""), IFERROR(_xlfn.XLOOKUP(A23, Event9!A:A, Event9!F:F, ""), "")), 2)</f>
        <v>41.18</v>
      </c>
      <c r="D23">
        <v>0</v>
      </c>
      <c r="E23">
        <v>0</v>
      </c>
      <c r="F23" s="3">
        <v>6.77</v>
      </c>
    </row>
    <row r="24" spans="1:6" ht="28.5" customHeight="1" thickBot="1" x14ac:dyDescent="0.3">
      <c r="A24" s="8" t="s">
        <v>26</v>
      </c>
      <c r="B24" s="2">
        <v>2</v>
      </c>
      <c r="C24" s="2">
        <f>ROUND(AVERAGE(IFERROR(_xlfn.XLOOKUP(A24, Event8!A:A, Event8!F:F, ""), ""), IFERROR(_xlfn.XLOOKUP(A24, Event7!A:A, Event7!F:F, ""), ""), IFERROR(_xlfn.XLOOKUP(A24, Event9!A:A, Event9!F:F, ""), "")), 2)</f>
        <v>29.7</v>
      </c>
      <c r="D24">
        <v>0</v>
      </c>
      <c r="E24">
        <v>0</v>
      </c>
      <c r="F24" s="3">
        <v>26.13</v>
      </c>
    </row>
    <row r="25" spans="1:6" ht="15.75" customHeight="1" thickBot="1" x14ac:dyDescent="0.3">
      <c r="A25" s="8" t="s">
        <v>31</v>
      </c>
      <c r="B25" s="2">
        <v>2</v>
      </c>
      <c r="C25" s="2">
        <f>ROUND(AVERAGE(IFERROR(_xlfn.XLOOKUP(A25, Event8!A:A, Event8!F:F, ""), ""), IFERROR(_xlfn.XLOOKUP(A25, Event7!A:A, Event7!F:F, ""), ""), IFERROR(_xlfn.XLOOKUP(A25, Event9!A:A, Event9!F:F, ""), "")), 2)</f>
        <v>39.71</v>
      </c>
      <c r="D25">
        <v>0</v>
      </c>
      <c r="E25">
        <v>0</v>
      </c>
      <c r="F25" s="3">
        <v>63.76</v>
      </c>
    </row>
    <row r="26" spans="1:6" ht="15.75" customHeight="1" thickBot="1" x14ac:dyDescent="0.3">
      <c r="A26" s="8" t="s">
        <v>45</v>
      </c>
      <c r="B26" s="2">
        <v>2</v>
      </c>
      <c r="C26" s="2">
        <f>ROUND(AVERAGE(IFERROR(_xlfn.XLOOKUP(A26, Event8!A:A, Event8!F:F, ""), ""), IFERROR(_xlfn.XLOOKUP(A26, Event7!A:A, Event7!F:F, ""), ""), IFERROR(_xlfn.XLOOKUP(A26, Event9!A:A, Event9!F:F, ""), "")), 2)</f>
        <v>29.39</v>
      </c>
      <c r="D26">
        <v>0</v>
      </c>
      <c r="E26">
        <v>0</v>
      </c>
      <c r="F26" s="3">
        <v>10.87</v>
      </c>
    </row>
    <row r="27" spans="1:6" ht="15.75" thickBot="1" x14ac:dyDescent="0.3">
      <c r="A27" s="8" t="s">
        <v>43</v>
      </c>
      <c r="B27" s="2">
        <v>3</v>
      </c>
      <c r="C27" s="2">
        <f>ROUND(AVERAGE(IFERROR(_xlfn.XLOOKUP(A27, Event8!A:A, Event8!F:F, ""), ""), IFERROR(_xlfn.XLOOKUP(A27, Event7!A:A, Event7!F:F, ""), ""), IFERROR(_xlfn.XLOOKUP(A27, Event9!A:A, Event9!F:F, ""), "")), 2)</f>
        <v>25.71</v>
      </c>
      <c r="D27">
        <v>0</v>
      </c>
      <c r="E27">
        <v>0</v>
      </c>
      <c r="F27" s="3">
        <v>10.47</v>
      </c>
    </row>
    <row r="28" spans="1:6" ht="15.75" thickBot="1" x14ac:dyDescent="0.3">
      <c r="A28" s="8" t="s">
        <v>33</v>
      </c>
      <c r="B28" s="2">
        <v>3</v>
      </c>
      <c r="C28" s="2">
        <f>ROUND(AVERAGE(IFERROR(_xlfn.XLOOKUP(A28, Event8!A:A, Event8!F:F, ""), ""), IFERROR(_xlfn.XLOOKUP(A28, Event7!A:A, Event7!F:F, ""), ""), IFERROR(_xlfn.XLOOKUP(A28, Event9!A:A, Event9!F:F, ""), "")), 2)</f>
        <v>36.89</v>
      </c>
      <c r="D28">
        <v>1</v>
      </c>
      <c r="E28">
        <v>0</v>
      </c>
      <c r="F28" s="3">
        <v>50.75</v>
      </c>
    </row>
    <row r="29" spans="1:6" ht="15.75" thickBot="1" x14ac:dyDescent="0.3">
      <c r="A29" s="8" t="s">
        <v>46</v>
      </c>
      <c r="B29" s="2">
        <v>3</v>
      </c>
      <c r="C29" s="2">
        <f>ROUND(AVERAGE(IFERROR(_xlfn.XLOOKUP(A29, Event8!A:A, Event8!F:F, ""), ""), IFERROR(_xlfn.XLOOKUP(A29, Event7!A:A, Event7!F:F, ""), ""), IFERROR(_xlfn.XLOOKUP(A29, Event9!A:A, Event9!F:F, ""), "")), 2)</f>
        <v>34.36</v>
      </c>
      <c r="D29">
        <v>0</v>
      </c>
      <c r="E29">
        <v>0</v>
      </c>
      <c r="F29" s="3">
        <v>12.14</v>
      </c>
    </row>
    <row r="30" spans="1:6" ht="15.75" thickBot="1" x14ac:dyDescent="0.3">
      <c r="A30" s="8" t="s">
        <v>44</v>
      </c>
      <c r="B30" s="2">
        <v>3</v>
      </c>
      <c r="C30" s="2">
        <f>ROUND(AVERAGE(IFERROR(_xlfn.XLOOKUP(A30, Event8!A:A, Event8!F:F, ""), ""), IFERROR(_xlfn.XLOOKUP(A30, Event7!A:A, Event7!F:F, ""), ""), IFERROR(_xlfn.XLOOKUP(A30, Event9!A:A, Event9!F:F, ""), "")), 2)</f>
        <v>23.12</v>
      </c>
      <c r="D30">
        <v>0</v>
      </c>
      <c r="E30">
        <v>0</v>
      </c>
      <c r="F30" s="3">
        <v>21.9</v>
      </c>
    </row>
    <row r="31" spans="1:6" ht="15.75" thickBot="1" x14ac:dyDescent="0.3">
      <c r="A31" s="8" t="s">
        <v>42</v>
      </c>
      <c r="B31" s="2">
        <v>3</v>
      </c>
      <c r="C31" s="2">
        <f>ROUND(AVERAGE(IFERROR(_xlfn.XLOOKUP(A31, Event8!A:A, Event8!F:F, ""), ""), IFERROR(_xlfn.XLOOKUP(A31, Event7!A:A, Event7!F:F, ""), ""), IFERROR(_xlfn.XLOOKUP(A31, Event9!A:A, Event9!F:F, ""), "")), 2)</f>
        <v>38.950000000000003</v>
      </c>
      <c r="D31">
        <v>1</v>
      </c>
      <c r="E31">
        <v>0</v>
      </c>
      <c r="F31" s="3">
        <v>12.73</v>
      </c>
    </row>
    <row r="32" spans="1:6" ht="15.75" thickBot="1" x14ac:dyDescent="0.3">
      <c r="A32" s="8" t="s">
        <v>40</v>
      </c>
      <c r="B32" s="2">
        <v>3</v>
      </c>
      <c r="C32" s="2">
        <f>ROUND(AVERAGE(IFERROR(_xlfn.XLOOKUP(A32, Event8!A:A, Event8!F:F, ""), ""), IFERROR(_xlfn.XLOOKUP(A32, Event7!A:A, Event7!F:F, ""), ""), IFERROR(_xlfn.XLOOKUP(A32, Event9!A:A, Event9!F:F, ""), "")), 2)</f>
        <v>29.46</v>
      </c>
      <c r="D32">
        <v>0</v>
      </c>
      <c r="E32">
        <v>0</v>
      </c>
      <c r="F32" s="3">
        <v>47.9</v>
      </c>
    </row>
    <row r="33" spans="1:6" ht="15.75" thickBot="1" x14ac:dyDescent="0.3">
      <c r="A33" s="8" t="s">
        <v>30</v>
      </c>
      <c r="B33" s="2">
        <v>3</v>
      </c>
      <c r="C33" s="2">
        <f>ROUND(AVERAGE(IFERROR(_xlfn.XLOOKUP(A33, Event8!A:A, Event8!F:F, ""), ""), IFERROR(_xlfn.XLOOKUP(A33, Event7!A:A, Event7!F:F, ""), ""), IFERROR(_xlfn.XLOOKUP(A33, Event9!A:A, Event9!F:F, ""), "")), 2)</f>
        <v>18.89</v>
      </c>
      <c r="D33">
        <v>0</v>
      </c>
      <c r="E33">
        <v>0</v>
      </c>
      <c r="F33" s="3">
        <v>12.83</v>
      </c>
    </row>
    <row r="34" spans="1:6" ht="15.75" thickBot="1" x14ac:dyDescent="0.3">
      <c r="A34" s="8" t="s">
        <v>37</v>
      </c>
      <c r="B34" s="2">
        <v>3</v>
      </c>
      <c r="C34" s="2">
        <f>ROUND(AVERAGE(IFERROR(_xlfn.XLOOKUP(A34, Event8!A:A, Event8!F:F, ""), ""), IFERROR(_xlfn.XLOOKUP(A34, Event7!A:A, Event7!F:F, ""), ""), IFERROR(_xlfn.XLOOKUP(A34, Event9!A:A, Event9!F:F, ""), "")), 2)</f>
        <v>28.73</v>
      </c>
      <c r="D34">
        <v>0</v>
      </c>
      <c r="E34">
        <v>0</v>
      </c>
      <c r="F34" s="3">
        <v>20.77</v>
      </c>
    </row>
    <row r="35" spans="1:6" ht="15.75" thickBot="1" x14ac:dyDescent="0.3">
      <c r="A35" s="8" t="s">
        <v>24</v>
      </c>
      <c r="B35" s="2">
        <v>3</v>
      </c>
      <c r="C35" s="2">
        <f>ROUND(AVERAGE(IFERROR(_xlfn.XLOOKUP(A35, Event8!A:A, Event8!F:F, ""), ""), IFERROR(_xlfn.XLOOKUP(A35, Event7!A:A, Event7!F:F, ""), ""), IFERROR(_xlfn.XLOOKUP(A35, Event9!A:A, Event9!F:F, ""), "")), 2)</f>
        <v>26.4</v>
      </c>
      <c r="D35">
        <v>0</v>
      </c>
      <c r="E35">
        <v>0</v>
      </c>
      <c r="F35" s="3">
        <v>47.61</v>
      </c>
    </row>
    <row r="36" spans="1:6" ht="15.75" thickBot="1" x14ac:dyDescent="0.3">
      <c r="A36" s="8" t="s">
        <v>65</v>
      </c>
      <c r="B36" s="2">
        <v>3</v>
      </c>
      <c r="C36" s="2">
        <v>0</v>
      </c>
      <c r="D36">
        <v>0</v>
      </c>
      <c r="E36">
        <v>0</v>
      </c>
      <c r="F36" s="3">
        <v>28.57</v>
      </c>
    </row>
    <row r="37" spans="1:6" ht="15.75" thickBot="1" x14ac:dyDescent="0.3">
      <c r="A37" s="8" t="s">
        <v>66</v>
      </c>
      <c r="B37" s="2">
        <v>3</v>
      </c>
      <c r="C37" s="2">
        <v>0</v>
      </c>
      <c r="D37">
        <v>0</v>
      </c>
      <c r="E37">
        <v>0</v>
      </c>
      <c r="F37" s="3">
        <v>10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D49A-EFE6-45FC-B3C5-6D9CC5E79D0C}">
  <dimension ref="A1:L40"/>
  <sheetViews>
    <sheetView tabSelected="1" workbookViewId="0">
      <selection activeCell="K10" sqref="K10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48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6</v>
      </c>
      <c r="B2" s="2">
        <v>1</v>
      </c>
      <c r="C2" s="2">
        <f>ROUND(AVERAGE(IFERROR(_xlfn.XLOOKUP(A2, Event8!A:A, Event8!F:F, ""), ""), IFERROR(_xlfn.XLOOKUP(A2, Event10!A:A, Event10!F:F, ""), ""), IFERROR(_xlfn.XLOOKUP(A2, Event9!A:A, Event9!F:F, ""), "")), 2)</f>
        <v>77.510000000000005</v>
      </c>
      <c r="D2">
        <v>1</v>
      </c>
      <c r="E2">
        <v>1</v>
      </c>
      <c r="F2" s="3">
        <v>83.86</v>
      </c>
      <c r="I2" t="s">
        <v>7</v>
      </c>
      <c r="J2">
        <f>SUMPRODUCT($D$2:$D$37,$C$2:$C$37)+SUMPRODUCT($E$2:$E$37,$C$2:$C$37)</f>
        <v>524.46</v>
      </c>
    </row>
    <row r="3" spans="1:12" ht="15.75" customHeight="1" thickBot="1" x14ac:dyDescent="0.3">
      <c r="A3" s="8" t="s">
        <v>10</v>
      </c>
      <c r="B3" s="2">
        <v>1</v>
      </c>
      <c r="C3" s="2">
        <f>ROUND(AVERAGE(IFERROR(_xlfn.XLOOKUP(A3, Event8!A:A, Event8!F:F, ""), ""), IFERROR(_xlfn.XLOOKUP(A3, Event10!A:A, Event10!F:F, ""), ""), IFERROR(_xlfn.XLOOKUP(A3, Event9!A:A, Event9!F:F, ""), "")), 2)</f>
        <v>70.760000000000005</v>
      </c>
      <c r="D3">
        <v>1</v>
      </c>
      <c r="E3">
        <v>0</v>
      </c>
      <c r="F3" s="3">
        <v>73.87</v>
      </c>
      <c r="I3" t="s">
        <v>9</v>
      </c>
    </row>
    <row r="4" spans="1:12" ht="15.75" customHeight="1" thickBot="1" x14ac:dyDescent="0.3">
      <c r="A4" s="8" t="s">
        <v>8</v>
      </c>
      <c r="B4" s="2">
        <v>1</v>
      </c>
      <c r="C4" s="2">
        <f>ROUND(AVERAGE(IFERROR(_xlfn.XLOOKUP(A4, Event8!A:A, Event8!F:F, ""), ""), IFERROR(_xlfn.XLOOKUP(A4, Event10!A:A, Event10!F:F, ""), ""), IFERROR(_xlfn.XLOOKUP(A4, Event9!A:A, Event9!F:F, ""), "")), 2)</f>
        <v>50.12</v>
      </c>
      <c r="D4">
        <v>0</v>
      </c>
      <c r="E4">
        <v>0</v>
      </c>
      <c r="F4" s="3">
        <v>24.44</v>
      </c>
      <c r="I4" t="s">
        <v>11</v>
      </c>
      <c r="J4">
        <f>SUM(D2:D9)</f>
        <v>2</v>
      </c>
      <c r="K4" t="s">
        <v>12</v>
      </c>
      <c r="L4">
        <v>2</v>
      </c>
    </row>
    <row r="5" spans="1:12" ht="15.75" customHeight="1" thickBot="1" x14ac:dyDescent="0.3">
      <c r="A5" s="8" t="s">
        <v>19</v>
      </c>
      <c r="B5" s="2">
        <v>1</v>
      </c>
      <c r="C5" s="2">
        <f>ROUND(AVERAGE(IFERROR(_xlfn.XLOOKUP(A5, Event8!A:A, Event8!F:F, ""), ""), IFERROR(_xlfn.XLOOKUP(A5, Event10!A:A, Event10!F:F, ""), ""), IFERROR(_xlfn.XLOOKUP(A5, Event9!A:A, Event9!F:F, ""), "")), 2)</f>
        <v>49.1</v>
      </c>
      <c r="D5">
        <v>0</v>
      </c>
      <c r="E5">
        <v>0</v>
      </c>
      <c r="F5" s="3">
        <v>47.39</v>
      </c>
      <c r="I5" t="s">
        <v>14</v>
      </c>
      <c r="J5">
        <f>SUM(D10:D26)</f>
        <v>4</v>
      </c>
      <c r="K5" t="s">
        <v>12</v>
      </c>
      <c r="L5">
        <v>4</v>
      </c>
    </row>
    <row r="6" spans="1:12" ht="15.75" customHeight="1" thickBot="1" x14ac:dyDescent="0.3">
      <c r="A6" s="8" t="s">
        <v>34</v>
      </c>
      <c r="B6" s="2">
        <v>1</v>
      </c>
      <c r="C6" s="2">
        <f>ROUND(AVERAGE(IFERROR(_xlfn.XLOOKUP(A6, Event8!A:A, Event8!F:F, ""), ""), IFERROR(_xlfn.XLOOKUP(A6, Event10!A:A, Event10!F:F, ""), ""), IFERROR(_xlfn.XLOOKUP(A6, Event9!A:A, Event9!F:F, ""), "")), 2)</f>
        <v>35.31</v>
      </c>
      <c r="D6">
        <v>0</v>
      </c>
      <c r="E6">
        <v>0</v>
      </c>
      <c r="F6" s="3">
        <v>14.14</v>
      </c>
      <c r="I6" t="s">
        <v>16</v>
      </c>
      <c r="J6">
        <f>SUM(D27:D37)</f>
        <v>2</v>
      </c>
      <c r="K6" t="s">
        <v>12</v>
      </c>
      <c r="L6">
        <v>2</v>
      </c>
    </row>
    <row r="7" spans="1:12" ht="15.75" customHeight="1" thickBot="1" x14ac:dyDescent="0.3">
      <c r="A7" s="8" t="s">
        <v>15</v>
      </c>
      <c r="B7" s="2">
        <v>1</v>
      </c>
      <c r="C7" s="2">
        <f>ROUND(AVERAGE(IFERROR(_xlfn.XLOOKUP(A7, Event8!A:A, Event8!F:F, ""), ""), IFERROR(_xlfn.XLOOKUP(A7, Event10!A:A, Event10!F:F, ""), ""), IFERROR(_xlfn.XLOOKUP(A7, Event9!A:A, Event9!F:F, ""), "")), 2)</f>
        <v>22.28</v>
      </c>
      <c r="D7">
        <v>0</v>
      </c>
      <c r="E7">
        <v>0</v>
      </c>
      <c r="F7" s="3">
        <v>11.5</v>
      </c>
    </row>
    <row r="8" spans="1:12" ht="15.75" customHeight="1" thickBot="1" x14ac:dyDescent="0.3">
      <c r="A8" s="8" t="s">
        <v>22</v>
      </c>
      <c r="B8" s="2">
        <v>1</v>
      </c>
      <c r="C8" s="2">
        <f>ROUND(AVERAGE(IFERROR(_xlfn.XLOOKUP(A8, Event8!A:A, Event8!F:F, ""), ""), IFERROR(_xlfn.XLOOKUP(A8, Event10!A:A, Event10!F:F, ""), ""), IFERROR(_xlfn.XLOOKUP(A8, Event9!A:A, Event9!F:F, ""), "")), 2)</f>
        <v>44.82</v>
      </c>
      <c r="D8">
        <v>0</v>
      </c>
      <c r="E8">
        <v>0</v>
      </c>
      <c r="F8" s="3">
        <v>29.33</v>
      </c>
    </row>
    <row r="9" spans="1:12" ht="15.75" customHeight="1" thickBot="1" x14ac:dyDescent="0.3">
      <c r="A9" s="8" t="s">
        <v>13</v>
      </c>
      <c r="B9" s="2">
        <v>1</v>
      </c>
      <c r="C9" s="2">
        <f>ROUND(AVERAGE(IFERROR(_xlfn.XLOOKUP(A9, Event8!A:A, Event8!F:F, ""), ""), IFERROR(_xlfn.XLOOKUP(A9, Event10!A:A, Event10!F:F, ""), ""), IFERROR(_xlfn.XLOOKUP(A9, Event9!A:A, Event9!F:F, ""), "")), 2)</f>
        <v>68.069999999999993</v>
      </c>
      <c r="D9">
        <v>0</v>
      </c>
      <c r="E9">
        <v>0</v>
      </c>
      <c r="F9" s="3">
        <v>28.87</v>
      </c>
      <c r="I9" t="s">
        <v>5</v>
      </c>
      <c r="J9">
        <f>SUMPRODUCT(F2:F30,D2:D30)+SUMPRODUCT(E2:E30,F2:F30)</f>
        <v>416.01000000000005</v>
      </c>
    </row>
    <row r="10" spans="1:12" ht="15.75" customHeight="1" thickBot="1" x14ac:dyDescent="0.3">
      <c r="A10" s="8" t="s">
        <v>21</v>
      </c>
      <c r="B10" s="2">
        <v>2</v>
      </c>
      <c r="C10" s="2">
        <f>ROUND(AVERAGE(IFERROR(_xlfn.XLOOKUP(A10, Event8!A:A, Event8!F:F, ""), ""), IFERROR(_xlfn.XLOOKUP(A10, Event10!A:A, Event10!F:F, ""), ""), IFERROR(_xlfn.XLOOKUP(A10, Event9!A:A, Event9!F:F, ""), "")), 2)</f>
        <v>44.19</v>
      </c>
      <c r="D10">
        <v>0</v>
      </c>
      <c r="E10">
        <v>0</v>
      </c>
      <c r="F10" s="3">
        <v>13.3</v>
      </c>
    </row>
    <row r="11" spans="1:12" ht="15.75" customHeight="1" thickBot="1" x14ac:dyDescent="0.3">
      <c r="A11" s="8" t="s">
        <v>23</v>
      </c>
      <c r="B11" s="2">
        <v>2</v>
      </c>
      <c r="C11" s="2">
        <f>ROUND(AVERAGE(IFERROR(_xlfn.XLOOKUP(A11, Event8!A:A, Event8!F:F, ""), ""), IFERROR(_xlfn.XLOOKUP(A11, Event10!A:A, Event10!F:F, ""), ""), IFERROR(_xlfn.XLOOKUP(A11, Event9!A:A, Event9!F:F, ""), "")), 2)</f>
        <v>64.430000000000007</v>
      </c>
      <c r="D11">
        <v>1</v>
      </c>
      <c r="E11">
        <v>0</v>
      </c>
      <c r="F11" s="3">
        <v>20.6</v>
      </c>
    </row>
    <row r="12" spans="1:12" ht="15.75" customHeight="1" thickBot="1" x14ac:dyDescent="0.3">
      <c r="A12" s="8" t="s">
        <v>20</v>
      </c>
      <c r="B12" s="2">
        <v>2</v>
      </c>
      <c r="C12" s="2">
        <f>ROUND(AVERAGE(IFERROR(_xlfn.XLOOKUP(A12, Event8!A:A, Event8!F:F, ""), ""), IFERROR(_xlfn.XLOOKUP(A12, Event10!A:A, Event10!F:F, ""), ""), IFERROR(_xlfn.XLOOKUP(A12, Event9!A:A, Event9!F:F, ""), "")), 2)</f>
        <v>29.36</v>
      </c>
      <c r="D12">
        <v>0</v>
      </c>
      <c r="E12">
        <v>0</v>
      </c>
      <c r="F12" s="3">
        <v>53.89</v>
      </c>
    </row>
    <row r="13" spans="1:12" ht="15.75" customHeight="1" thickBot="1" x14ac:dyDescent="0.3">
      <c r="A13" s="8" t="s">
        <v>28</v>
      </c>
      <c r="B13" s="2">
        <v>2</v>
      </c>
      <c r="C13" s="2">
        <f>ROUND(AVERAGE(IFERROR(_xlfn.XLOOKUP(A13, Event8!A:A, Event8!F:F, ""), ""), IFERROR(_xlfn.XLOOKUP(A13, Event10!A:A, Event10!F:F, ""), ""), IFERROR(_xlfn.XLOOKUP(A13, Event9!A:A, Event9!F:F, ""), "")), 2)</f>
        <v>54.45</v>
      </c>
      <c r="D13">
        <v>1</v>
      </c>
      <c r="E13">
        <v>0</v>
      </c>
      <c r="F13" s="3">
        <v>32.299999999999997</v>
      </c>
    </row>
    <row r="14" spans="1:12" ht="15.75" customHeight="1" thickBot="1" x14ac:dyDescent="0.3">
      <c r="A14" s="8" t="s">
        <v>38</v>
      </c>
      <c r="B14" s="2">
        <v>2</v>
      </c>
      <c r="C14" s="2">
        <f>ROUND(AVERAGE(IFERROR(_xlfn.XLOOKUP(A14, Event8!A:A, Event8!F:F, ""), ""), IFERROR(_xlfn.XLOOKUP(A14, Event10!A:A, Event10!F:F, ""), ""), IFERROR(_xlfn.XLOOKUP(A14, Event9!A:A, Event9!F:F, ""), "")), 2)</f>
        <v>49.64</v>
      </c>
      <c r="D14">
        <v>0</v>
      </c>
      <c r="E14">
        <v>0</v>
      </c>
      <c r="F14" s="3">
        <v>15.27</v>
      </c>
    </row>
    <row r="15" spans="1:12" ht="15.75" customHeight="1" thickBot="1" x14ac:dyDescent="0.3">
      <c r="A15" s="8" t="s">
        <v>36</v>
      </c>
      <c r="B15" s="2">
        <v>2</v>
      </c>
      <c r="C15" s="2">
        <f>ROUND(AVERAGE(IFERROR(_xlfn.XLOOKUP(A15, Event8!A:A, Event8!F:F, ""), ""), IFERROR(_xlfn.XLOOKUP(A15, Event10!A:A, Event10!F:F, ""), ""), IFERROR(_xlfn.XLOOKUP(A15, Event9!A:A, Event9!F:F, ""), "")), 2)</f>
        <v>33.96</v>
      </c>
      <c r="D15">
        <v>0</v>
      </c>
      <c r="E15">
        <v>0</v>
      </c>
      <c r="F15" s="3">
        <v>21.77</v>
      </c>
    </row>
    <row r="16" spans="1:12" ht="15.75" customHeight="1" thickBot="1" x14ac:dyDescent="0.3">
      <c r="A16" s="8" t="s">
        <v>25</v>
      </c>
      <c r="B16" s="2">
        <v>2</v>
      </c>
      <c r="C16" s="2">
        <f>ROUND(AVERAGE(IFERROR(_xlfn.XLOOKUP(A16, Event8!A:A, Event8!F:F, ""), ""), IFERROR(_xlfn.XLOOKUP(A16, Event10!A:A, Event10!F:F, ""), ""), IFERROR(_xlfn.XLOOKUP(A16, Event9!A:A, Event9!F:F, ""), "")), 2)</f>
        <v>53.57</v>
      </c>
      <c r="D16">
        <v>1</v>
      </c>
      <c r="E16">
        <v>0</v>
      </c>
      <c r="F16" s="3">
        <v>13.09</v>
      </c>
    </row>
    <row r="17" spans="1:6" ht="15.75" customHeight="1" thickBot="1" x14ac:dyDescent="0.3">
      <c r="A17" s="8" t="s">
        <v>17</v>
      </c>
      <c r="B17" s="2">
        <v>2</v>
      </c>
      <c r="C17" s="2">
        <f>ROUND(AVERAGE(IFERROR(_xlfn.XLOOKUP(A17, Event8!A:A, Event8!F:F, ""), ""), IFERROR(_xlfn.XLOOKUP(A17, Event10!A:A, Event10!F:F, ""), ""), IFERROR(_xlfn.XLOOKUP(A17, Event9!A:A, Event9!F:F, ""), "")), 2)</f>
        <v>25.44</v>
      </c>
      <c r="D17">
        <v>0</v>
      </c>
      <c r="E17">
        <v>0</v>
      </c>
      <c r="F17" s="3">
        <v>24.97</v>
      </c>
    </row>
    <row r="18" spans="1:6" ht="15.75" customHeight="1" thickBot="1" x14ac:dyDescent="0.3">
      <c r="A18" s="8" t="s">
        <v>39</v>
      </c>
      <c r="B18" s="2">
        <v>2</v>
      </c>
      <c r="C18" s="2">
        <f>ROUND(AVERAGE(IFERROR(_xlfn.XLOOKUP(A18, Event8!A:A, Event8!F:F, ""), ""), IFERROR(_xlfn.XLOOKUP(A18, Event10!A:A, Event10!F:F, ""), ""), IFERROR(_xlfn.XLOOKUP(A18, Event9!A:A, Event9!F:F, ""), "")), 2)</f>
        <v>36.68</v>
      </c>
      <c r="D18">
        <v>0</v>
      </c>
      <c r="E18">
        <v>0</v>
      </c>
      <c r="F18" s="3">
        <v>18.440000000000001</v>
      </c>
    </row>
    <row r="19" spans="1:6" ht="15.75" customHeight="1" thickBot="1" x14ac:dyDescent="0.3">
      <c r="A19" s="8" t="s">
        <v>27</v>
      </c>
      <c r="B19" s="2">
        <v>2</v>
      </c>
      <c r="C19" s="2">
        <f>ROUND(AVERAGE(IFERROR(_xlfn.XLOOKUP(A19, Event8!A:A, Event8!F:F, ""), ""), IFERROR(_xlfn.XLOOKUP(A19, Event10!A:A, Event10!F:F, ""), ""), IFERROR(_xlfn.XLOOKUP(A19, Event9!A:A, Event9!F:F, ""), "")), 2)</f>
        <v>36.04</v>
      </c>
      <c r="D19">
        <v>0</v>
      </c>
      <c r="E19">
        <v>0</v>
      </c>
      <c r="F19" s="3">
        <v>43.73</v>
      </c>
    </row>
    <row r="20" spans="1:6" ht="15.75" customHeight="1" thickBot="1" x14ac:dyDescent="0.3">
      <c r="A20" s="8" t="s">
        <v>41</v>
      </c>
      <c r="B20" s="2">
        <v>2</v>
      </c>
      <c r="C20" s="2">
        <f>ROUND(AVERAGE(IFERROR(_xlfn.XLOOKUP(A20, Event8!A:A, Event8!F:F, ""), ""), IFERROR(_xlfn.XLOOKUP(A20, Event10!A:A, Event10!F:F, ""), ""), IFERROR(_xlfn.XLOOKUP(A20, Event9!A:A, Event9!F:F, ""), "")), 2)</f>
        <v>38.1</v>
      </c>
      <c r="D20">
        <v>0</v>
      </c>
      <c r="E20">
        <v>0</v>
      </c>
      <c r="F20" s="3">
        <v>73.33</v>
      </c>
    </row>
    <row r="21" spans="1:6" ht="15.75" customHeight="1" thickBot="1" x14ac:dyDescent="0.3">
      <c r="A21" s="8" t="s">
        <v>31</v>
      </c>
      <c r="B21" s="2">
        <v>2</v>
      </c>
      <c r="C21" s="2">
        <f>ROUND(AVERAGE(IFERROR(_xlfn.XLOOKUP(A21, Event8!A:A, Event8!F:F, ""), ""), IFERROR(_xlfn.XLOOKUP(A21, Event10!A:A, Event10!F:F, ""), ""), IFERROR(_xlfn.XLOOKUP(A21, Event9!A:A, Event9!F:F, ""), "")), 2)</f>
        <v>53.29</v>
      </c>
      <c r="D21">
        <v>1</v>
      </c>
      <c r="E21">
        <v>0</v>
      </c>
      <c r="F21" s="3">
        <v>65.45</v>
      </c>
    </row>
    <row r="22" spans="1:6" ht="15.75" customHeight="1" thickBot="1" x14ac:dyDescent="0.3">
      <c r="A22" s="8" t="s">
        <v>29</v>
      </c>
      <c r="B22" s="2">
        <v>2</v>
      </c>
      <c r="C22" s="2">
        <f>ROUND(AVERAGE(IFERROR(_xlfn.XLOOKUP(A22, Event8!A:A, Event8!F:F, ""), ""), IFERROR(_xlfn.XLOOKUP(A22, Event10!A:A, Event10!F:F, ""), ""), IFERROR(_xlfn.XLOOKUP(A22, Event9!A:A, Event9!F:F, ""), "")), 2)</f>
        <v>23.77</v>
      </c>
      <c r="D22">
        <v>0</v>
      </c>
      <c r="E22">
        <v>0</v>
      </c>
      <c r="F22" s="3">
        <v>35.229999999999997</v>
      </c>
    </row>
    <row r="23" spans="1:6" ht="15.75" customHeight="1" thickBot="1" x14ac:dyDescent="0.3">
      <c r="A23" s="8" t="s">
        <v>35</v>
      </c>
      <c r="B23" s="2">
        <v>2</v>
      </c>
      <c r="C23" s="2">
        <f>ROUND(AVERAGE(IFERROR(_xlfn.XLOOKUP(A23, Event8!A:A, Event8!F:F, ""), ""), IFERROR(_xlfn.XLOOKUP(A23, Event10!A:A, Event10!F:F, ""), ""), IFERROR(_xlfn.XLOOKUP(A23, Event9!A:A, Event9!F:F, ""), "")), 2)</f>
        <v>36.33</v>
      </c>
      <c r="D23">
        <v>0</v>
      </c>
      <c r="E23">
        <v>0</v>
      </c>
      <c r="F23" s="3">
        <v>20.3</v>
      </c>
    </row>
    <row r="24" spans="1:6" ht="28.5" customHeight="1" thickBot="1" x14ac:dyDescent="0.3">
      <c r="A24" s="8" t="s">
        <v>32</v>
      </c>
      <c r="B24" s="2">
        <v>2</v>
      </c>
      <c r="C24" s="2">
        <f>ROUND(AVERAGE(IFERROR(_xlfn.XLOOKUP(A24, Event8!A:A, Event8!F:F, ""), ""), IFERROR(_xlfn.XLOOKUP(A24, Event10!A:A, Event10!F:F, ""), ""), IFERROR(_xlfn.XLOOKUP(A24, Event9!A:A, Event9!F:F, ""), "")), 2)</f>
        <v>20.25</v>
      </c>
      <c r="D24">
        <v>0</v>
      </c>
      <c r="E24">
        <v>0</v>
      </c>
      <c r="F24" s="3">
        <v>10.76</v>
      </c>
    </row>
    <row r="25" spans="1:6" ht="15.75" customHeight="1" thickBot="1" x14ac:dyDescent="0.3">
      <c r="A25" s="8" t="s">
        <v>33</v>
      </c>
      <c r="B25" s="2">
        <v>2</v>
      </c>
      <c r="C25" s="2">
        <f>ROUND(AVERAGE(IFERROR(_xlfn.XLOOKUP(A25, Event8!A:A, Event8!F:F, ""), ""), IFERROR(_xlfn.XLOOKUP(A25, Event10!A:A, Event10!F:F, ""), ""), IFERROR(_xlfn.XLOOKUP(A25, Event9!A:A, Event9!F:F, ""), "")), 2)</f>
        <v>51.16</v>
      </c>
      <c r="D25">
        <v>0</v>
      </c>
      <c r="E25">
        <v>0</v>
      </c>
      <c r="F25" s="3">
        <v>20.3</v>
      </c>
    </row>
    <row r="26" spans="1:6" ht="15.75" customHeight="1" thickBot="1" x14ac:dyDescent="0.3">
      <c r="A26" s="8" t="s">
        <v>26</v>
      </c>
      <c r="B26" s="2">
        <v>2</v>
      </c>
      <c r="C26" s="2">
        <f>ROUND(AVERAGE(IFERROR(_xlfn.XLOOKUP(A26, Event8!A:A, Event8!F:F, ""), ""), IFERROR(_xlfn.XLOOKUP(A26, Event10!A:A, Event10!F:F, ""), ""), IFERROR(_xlfn.XLOOKUP(A26, Event9!A:A, Event9!F:F, ""), "")), 2)</f>
        <v>28.73</v>
      </c>
      <c r="D26">
        <v>0</v>
      </c>
      <c r="E26">
        <v>0</v>
      </c>
      <c r="F26" s="3">
        <v>45.83</v>
      </c>
    </row>
    <row r="27" spans="1:6" ht="15.75" thickBot="1" x14ac:dyDescent="0.3">
      <c r="A27" s="8" t="s">
        <v>40</v>
      </c>
      <c r="B27" s="2">
        <v>3</v>
      </c>
      <c r="C27" s="2">
        <f>ROUND(AVERAGE(IFERROR(_xlfn.XLOOKUP(A27, Event8!A:A, Event8!F:F, ""), ""), IFERROR(_xlfn.XLOOKUP(A27, Event10!A:A, Event10!F:F, ""), ""), IFERROR(_xlfn.XLOOKUP(A27, Event9!A:A, Event9!F:F, ""), "")), 2)</f>
        <v>35.92</v>
      </c>
      <c r="D27">
        <v>1</v>
      </c>
      <c r="E27">
        <v>0</v>
      </c>
      <c r="F27" s="3">
        <v>42.98</v>
      </c>
    </row>
    <row r="28" spans="1:6" ht="15.75" thickBot="1" x14ac:dyDescent="0.3">
      <c r="A28" s="8" t="s">
        <v>45</v>
      </c>
      <c r="B28" s="2">
        <v>3</v>
      </c>
      <c r="C28" s="2">
        <f>ROUND(AVERAGE(IFERROR(_xlfn.XLOOKUP(A28, Event8!A:A, Event8!F:F, ""), ""), IFERROR(_xlfn.XLOOKUP(A28, Event10!A:A, Event10!F:F, ""), ""), IFERROR(_xlfn.XLOOKUP(A28, Event9!A:A, Event9!F:F, ""), "")), 2)</f>
        <v>26.69</v>
      </c>
      <c r="D28">
        <v>0</v>
      </c>
      <c r="E28">
        <v>0</v>
      </c>
      <c r="F28" s="3">
        <v>18.84</v>
      </c>
    </row>
    <row r="29" spans="1:6" ht="15.75" thickBot="1" x14ac:dyDescent="0.3">
      <c r="A29" s="8" t="s">
        <v>43</v>
      </c>
      <c r="B29" s="2">
        <v>3</v>
      </c>
      <c r="C29" s="2">
        <f>ROUND(AVERAGE(IFERROR(_xlfn.XLOOKUP(A29, Event8!A:A, Event8!F:F, ""), ""), IFERROR(_xlfn.XLOOKUP(A29, Event10!A:A, Event10!F:F, ""), ""), IFERROR(_xlfn.XLOOKUP(A29, Event9!A:A, Event9!F:F, ""), "")), 2)</f>
        <v>20.67</v>
      </c>
      <c r="D29">
        <v>0</v>
      </c>
      <c r="E29">
        <v>0</v>
      </c>
      <c r="F29" s="3">
        <v>64.19</v>
      </c>
    </row>
    <row r="30" spans="1:6" ht="15.75" thickBot="1" x14ac:dyDescent="0.3">
      <c r="A30" s="8" t="s">
        <v>18</v>
      </c>
      <c r="B30" s="2">
        <v>3</v>
      </c>
      <c r="C30" s="2">
        <v>23.67</v>
      </c>
      <c r="D30">
        <v>0</v>
      </c>
      <c r="E30">
        <v>0</v>
      </c>
      <c r="F30" s="3">
        <v>37.94</v>
      </c>
    </row>
    <row r="31" spans="1:6" ht="15.75" thickBot="1" x14ac:dyDescent="0.3">
      <c r="A31" s="8" t="s">
        <v>44</v>
      </c>
      <c r="B31" s="2">
        <v>3</v>
      </c>
      <c r="C31" s="2">
        <f>ROUND(AVERAGE(IFERROR(_xlfn.XLOOKUP(A31, Event8!A:A, Event8!F:F, ""), ""), IFERROR(_xlfn.XLOOKUP(A31, Event10!A:A, Event10!F:F, ""), ""), IFERROR(_xlfn.XLOOKUP(A31, Event9!A:A, Event9!F:F, ""), "")), 2)</f>
        <v>24.1</v>
      </c>
      <c r="D31">
        <v>0</v>
      </c>
      <c r="E31">
        <v>0</v>
      </c>
      <c r="F31" s="3">
        <v>22</v>
      </c>
    </row>
    <row r="32" spans="1:6" ht="15.75" thickBot="1" x14ac:dyDescent="0.3">
      <c r="A32" s="8" t="s">
        <v>42</v>
      </c>
      <c r="B32" s="2">
        <v>3</v>
      </c>
      <c r="C32" s="2">
        <f>ROUND(AVERAGE(IFERROR(_xlfn.XLOOKUP(A32, Event8!A:A, Event8!F:F, ""), ""), IFERROR(_xlfn.XLOOKUP(A32, Event10!A:A, Event10!F:F, ""), ""), IFERROR(_xlfn.XLOOKUP(A32, Event9!A:A, Event9!F:F, ""), "")), 2)</f>
        <v>35.5</v>
      </c>
      <c r="D32">
        <v>0</v>
      </c>
      <c r="E32">
        <v>0</v>
      </c>
      <c r="F32" s="3">
        <v>14.66</v>
      </c>
    </row>
    <row r="33" spans="1:6" ht="15.75" thickBot="1" x14ac:dyDescent="0.3">
      <c r="A33" s="8" t="s">
        <v>30</v>
      </c>
      <c r="B33" s="2">
        <v>3</v>
      </c>
      <c r="C33" s="2">
        <f>ROUND(AVERAGE(IFERROR(_xlfn.XLOOKUP(A33, Event8!A:A, Event8!F:F, ""), ""), IFERROR(_xlfn.XLOOKUP(A33, Event10!A:A, Event10!F:F, ""), ""), IFERROR(_xlfn.XLOOKUP(A33, Event9!A:A, Event9!F:F, ""), "")), 2)</f>
        <v>17.93</v>
      </c>
      <c r="D33">
        <v>0</v>
      </c>
      <c r="E33">
        <v>0</v>
      </c>
      <c r="F33" s="3">
        <v>1.5</v>
      </c>
    </row>
    <row r="34" spans="1:6" ht="15.75" thickBot="1" x14ac:dyDescent="0.3">
      <c r="A34" s="8" t="s">
        <v>37</v>
      </c>
      <c r="B34" s="2">
        <v>3</v>
      </c>
      <c r="C34" s="2">
        <f>ROUND(AVERAGE(IFERROR(_xlfn.XLOOKUP(A34, Event8!A:A, Event8!F:F, ""), ""), IFERROR(_xlfn.XLOOKUP(A34, Event10!A:A, Event10!F:F, ""), ""), IFERROR(_xlfn.XLOOKUP(A34, Event9!A:A, Event9!F:F, ""), "")), 2)</f>
        <v>27.02</v>
      </c>
      <c r="D34">
        <v>0</v>
      </c>
      <c r="E34">
        <v>0</v>
      </c>
      <c r="F34" s="3">
        <v>25.34</v>
      </c>
    </row>
    <row r="35" spans="1:6" ht="15.75" thickBot="1" x14ac:dyDescent="0.3">
      <c r="A35" s="8" t="s">
        <v>24</v>
      </c>
      <c r="B35" s="2">
        <v>3</v>
      </c>
      <c r="C35" s="2">
        <f>ROUND(AVERAGE(IFERROR(_xlfn.XLOOKUP(A35, Event8!A:A, Event8!F:F, ""), ""), IFERROR(_xlfn.XLOOKUP(A35, Event10!A:A, Event10!F:F, ""), ""), IFERROR(_xlfn.XLOOKUP(A35, Event9!A:A, Event9!F:F, ""), "")), 2)</f>
        <v>37.020000000000003</v>
      </c>
      <c r="D35">
        <v>1</v>
      </c>
      <c r="E35">
        <v>0</v>
      </c>
      <c r="F35" s="3">
        <v>22</v>
      </c>
    </row>
    <row r="36" spans="1:6" ht="15.75" thickBot="1" x14ac:dyDescent="0.3">
      <c r="A36" s="8" t="s">
        <v>67</v>
      </c>
      <c r="B36" s="2">
        <v>3</v>
      </c>
      <c r="C36" s="2">
        <v>0</v>
      </c>
      <c r="D36">
        <v>0</v>
      </c>
      <c r="E36">
        <v>0</v>
      </c>
      <c r="F36" s="3">
        <v>15.33</v>
      </c>
    </row>
    <row r="37" spans="1:6" ht="15.75" thickBot="1" x14ac:dyDescent="0.3">
      <c r="A37" s="8" t="s">
        <v>68</v>
      </c>
      <c r="B37" s="2">
        <v>3</v>
      </c>
      <c r="C37" s="2">
        <v>0</v>
      </c>
      <c r="D37">
        <v>0</v>
      </c>
      <c r="E37">
        <v>0</v>
      </c>
      <c r="F37" s="3">
        <v>19.510000000000002</v>
      </c>
    </row>
    <row r="40" spans="1:6" x14ac:dyDescent="0.25">
      <c r="E40">
        <f>SUM(E2:E37)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7021-2854-4DC6-86E4-47CF9ADD5F8D}">
  <dimension ref="A1:L36"/>
  <sheetViews>
    <sheetView workbookViewId="0">
      <selection activeCell="I32" sqref="I32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48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6" t="s">
        <v>6</v>
      </c>
      <c r="B2" s="2">
        <f>_xlfn.XLOOKUP(A2,[2]Sheet4!A:A,[2]Sheet4!F:F)</f>
        <v>1</v>
      </c>
      <c r="C2" s="2">
        <f>_xlfn.XLOOKUP(A2,Event1!A:A,Event1!F:F)</f>
        <v>76.83</v>
      </c>
      <c r="D2">
        <v>0</v>
      </c>
      <c r="E2">
        <v>0</v>
      </c>
      <c r="F2" s="2">
        <v>108.44</v>
      </c>
      <c r="I2" t="s">
        <v>7</v>
      </c>
      <c r="J2">
        <f>SUMPRODUCT(D2:D37,C2:C37)+SUMPRODUCT(E2:E37,C2:C37)</f>
        <v>603.04</v>
      </c>
    </row>
    <row r="3" spans="1:12" ht="15.75" customHeight="1" thickBot="1" x14ac:dyDescent="0.3">
      <c r="A3" s="4" t="s">
        <v>8</v>
      </c>
      <c r="B3" s="2">
        <f>_xlfn.XLOOKUP(A3,[2]Sheet4!A:A,[2]Sheet4!F:F)</f>
        <v>2</v>
      </c>
      <c r="C3" s="2">
        <f>_xlfn.XLOOKUP(A3,Event1!A:A,Event1!F:F)</f>
        <v>52.3</v>
      </c>
      <c r="D3">
        <v>1</v>
      </c>
      <c r="E3">
        <v>0</v>
      </c>
      <c r="F3" s="2">
        <v>70.239999999999995</v>
      </c>
      <c r="I3" t="s">
        <v>9</v>
      </c>
    </row>
    <row r="4" spans="1:12" ht="15.75" customHeight="1" thickBot="1" x14ac:dyDescent="0.3">
      <c r="A4" s="6" t="s">
        <v>10</v>
      </c>
      <c r="B4" s="2">
        <f>_xlfn.XLOOKUP(A4,[2]Sheet4!A:A,[2]Sheet4!F:F)</f>
        <v>1</v>
      </c>
      <c r="C4" s="2">
        <f>_xlfn.XLOOKUP(A4,Event1!A:A,Event1!F:F)</f>
        <v>76.040000000000006</v>
      </c>
      <c r="D4">
        <v>0</v>
      </c>
      <c r="E4">
        <v>0</v>
      </c>
      <c r="F4" s="2">
        <v>16.260000000000002</v>
      </c>
      <c r="I4" t="s">
        <v>11</v>
      </c>
      <c r="J4">
        <f>SUMIF(B2:B35,1,D2:D35)</f>
        <v>2</v>
      </c>
      <c r="K4" t="s">
        <v>12</v>
      </c>
      <c r="L4">
        <v>2</v>
      </c>
    </row>
    <row r="5" spans="1:12" ht="15.75" customHeight="1" thickBot="1" x14ac:dyDescent="0.3">
      <c r="A5" s="4" t="s">
        <v>13</v>
      </c>
      <c r="B5" s="2">
        <f>_xlfn.XLOOKUP(A5,[2]Sheet4!A:A,[2]Sheet4!F:F)</f>
        <v>1</v>
      </c>
      <c r="C5" s="2">
        <f>_xlfn.XLOOKUP(A5,Event1!A:A,Event1!F:F)</f>
        <v>44.26</v>
      </c>
      <c r="D5">
        <v>0</v>
      </c>
      <c r="E5">
        <v>0</v>
      </c>
      <c r="F5" s="2">
        <v>84.08</v>
      </c>
      <c r="I5" t="s">
        <v>14</v>
      </c>
      <c r="J5">
        <f>SUMIF(B2:B35,2,D2:D35)</f>
        <v>4</v>
      </c>
      <c r="K5" t="s">
        <v>12</v>
      </c>
      <c r="L5">
        <v>4</v>
      </c>
    </row>
    <row r="6" spans="1:12" ht="15.75" customHeight="1" thickBot="1" x14ac:dyDescent="0.3">
      <c r="A6" s="4" t="s">
        <v>15</v>
      </c>
      <c r="B6" s="2">
        <f>_xlfn.XLOOKUP(A6,[2]Sheet4!A:A,[2]Sheet4!F:F)</f>
        <v>1</v>
      </c>
      <c r="C6" s="2">
        <f>_xlfn.XLOOKUP(A6,Event1!A:A,Event1!F:F)</f>
        <v>90.24</v>
      </c>
      <c r="D6">
        <v>1</v>
      </c>
      <c r="E6">
        <v>0</v>
      </c>
      <c r="F6" s="2">
        <v>14.94</v>
      </c>
      <c r="I6" t="s">
        <v>16</v>
      </c>
      <c r="J6">
        <f>SUMIF(B2:B35,3,D2:D35)</f>
        <v>2</v>
      </c>
      <c r="K6" t="s">
        <v>12</v>
      </c>
      <c r="L6">
        <v>2</v>
      </c>
    </row>
    <row r="7" spans="1:12" ht="15.75" customHeight="1" thickBot="1" x14ac:dyDescent="0.3">
      <c r="A7" s="4" t="s">
        <v>17</v>
      </c>
      <c r="B7" s="2">
        <f>_xlfn.XLOOKUP(A7,[2]Sheet4!A:A,[2]Sheet4!F:F)</f>
        <v>3</v>
      </c>
      <c r="C7" s="2">
        <f>_xlfn.XLOOKUP(A7,Event1!A:A,Event1!F:F)</f>
        <v>23.47</v>
      </c>
      <c r="D7">
        <v>0</v>
      </c>
      <c r="E7">
        <v>0</v>
      </c>
      <c r="F7" s="2">
        <v>70.11</v>
      </c>
    </row>
    <row r="8" spans="1:12" ht="15.75" customHeight="1" thickBot="1" x14ac:dyDescent="0.3">
      <c r="A8" s="4" t="s">
        <v>18</v>
      </c>
      <c r="B8" s="2">
        <f>_xlfn.XLOOKUP(A8,[2]Sheet4!A:A,[2]Sheet4!F:F)</f>
        <v>1</v>
      </c>
      <c r="C8" s="2">
        <f>_xlfn.XLOOKUP(A8,Event1!A:A,Event1!F:F)</f>
        <v>80.73</v>
      </c>
      <c r="D8">
        <v>0</v>
      </c>
      <c r="E8">
        <v>0</v>
      </c>
      <c r="F8" s="2">
        <v>19.14</v>
      </c>
    </row>
    <row r="9" spans="1:12" ht="15.75" customHeight="1" thickBot="1" x14ac:dyDescent="0.3">
      <c r="A9" s="4" t="s">
        <v>19</v>
      </c>
      <c r="B9" s="2">
        <f>_xlfn.XLOOKUP(A9,[2]Sheet4!A:A,[2]Sheet4!F:F)</f>
        <v>2</v>
      </c>
      <c r="C9" s="2">
        <f>_xlfn.XLOOKUP(A9,Event1!A:A,Event1!F:F)</f>
        <v>31.5</v>
      </c>
      <c r="D9">
        <v>0</v>
      </c>
      <c r="E9">
        <v>0</v>
      </c>
      <c r="F9" s="2">
        <v>47.4</v>
      </c>
    </row>
    <row r="10" spans="1:12" ht="15.75" customHeight="1" thickBot="1" x14ac:dyDescent="0.3">
      <c r="A10" s="4" t="s">
        <v>20</v>
      </c>
      <c r="B10" s="2">
        <f>_xlfn.XLOOKUP(A10,[2]Sheet4!A:A,[2]Sheet4!F:F)</f>
        <v>1</v>
      </c>
      <c r="C10" s="2">
        <f>_xlfn.XLOOKUP(A10,Event1!A:A,Event1!F:F)</f>
        <v>73.430000000000007</v>
      </c>
      <c r="D10">
        <v>0</v>
      </c>
      <c r="E10">
        <v>0</v>
      </c>
      <c r="F10" s="2">
        <v>33.090000000000003</v>
      </c>
    </row>
    <row r="11" spans="1:12" ht="15.75" customHeight="1" thickBot="1" x14ac:dyDescent="0.3">
      <c r="A11" s="4" t="s">
        <v>21</v>
      </c>
      <c r="B11" s="2">
        <f>_xlfn.XLOOKUP(A11,[2]Sheet4!A:A,[2]Sheet4!F:F)</f>
        <v>2</v>
      </c>
      <c r="C11" s="2">
        <f>_xlfn.XLOOKUP(A11,Event1!A:A,Event1!F:F)</f>
        <v>26.87</v>
      </c>
      <c r="D11">
        <v>0</v>
      </c>
      <c r="E11">
        <v>0</v>
      </c>
      <c r="F11" s="2">
        <v>85.42</v>
      </c>
      <c r="I11" t="s">
        <v>5</v>
      </c>
      <c r="J11">
        <f>SUMPRODUCT(F2:F34,D2:D34)+SUMPRODUCT(E2:E34,F2:F34)</f>
        <v>385.4</v>
      </c>
    </row>
    <row r="12" spans="1:12" ht="15.75" customHeight="1" thickBot="1" x14ac:dyDescent="0.3">
      <c r="A12" s="6" t="s">
        <v>22</v>
      </c>
      <c r="B12" s="2">
        <f>_xlfn.XLOOKUP(A12,[2]Sheet4!A:A,[2]Sheet4!F:F)</f>
        <v>2</v>
      </c>
      <c r="C12" s="2">
        <f>_xlfn.XLOOKUP(A12,Event1!A:A,Event1!F:F)</f>
        <v>58.5</v>
      </c>
      <c r="D12">
        <v>1</v>
      </c>
      <c r="E12">
        <v>0</v>
      </c>
      <c r="F12" s="2">
        <v>69.930000000000007</v>
      </c>
    </row>
    <row r="13" spans="1:12" ht="15.75" customHeight="1" thickBot="1" x14ac:dyDescent="0.3">
      <c r="A13" s="6" t="s">
        <v>23</v>
      </c>
      <c r="B13" s="2">
        <f>_xlfn.XLOOKUP(A13,[2]Sheet4!A:A,[2]Sheet4!F:F)</f>
        <v>2</v>
      </c>
      <c r="C13" s="2">
        <f>_xlfn.XLOOKUP(A13,Event1!A:A,Event1!F:F)</f>
        <v>42.8</v>
      </c>
      <c r="D13">
        <v>1</v>
      </c>
      <c r="E13">
        <v>0</v>
      </c>
      <c r="F13" s="2">
        <v>57.9</v>
      </c>
    </row>
    <row r="14" spans="1:12" ht="15.75" thickBot="1" x14ac:dyDescent="0.3">
      <c r="A14" s="4" t="s">
        <v>24</v>
      </c>
      <c r="B14" s="2">
        <f>_xlfn.XLOOKUP(A14,[2]Sheet4!A:A,[2]Sheet4!F:F)</f>
        <v>3</v>
      </c>
      <c r="C14" s="2">
        <f>_xlfn.XLOOKUP(A14,Event1!A:A,Event1!F:F)</f>
        <v>21.43</v>
      </c>
      <c r="D14">
        <v>0</v>
      </c>
      <c r="E14">
        <v>0</v>
      </c>
      <c r="F14" s="2">
        <v>11.34</v>
      </c>
    </row>
    <row r="15" spans="1:12" ht="15.75" customHeight="1" thickBot="1" x14ac:dyDescent="0.3">
      <c r="A15" s="4" t="s">
        <v>25</v>
      </c>
      <c r="B15" s="2">
        <f>_xlfn.XLOOKUP(A15,[2]Sheet4!A:A,[2]Sheet4!F:F)</f>
        <v>3</v>
      </c>
      <c r="C15" s="2">
        <f>_xlfn.XLOOKUP(A15,Event1!A:A,Event1!F:F)</f>
        <v>29.4</v>
      </c>
      <c r="D15">
        <v>0</v>
      </c>
      <c r="E15">
        <v>0</v>
      </c>
      <c r="F15" s="2">
        <v>34.17</v>
      </c>
    </row>
    <row r="16" spans="1:12" ht="15.75" customHeight="1" thickBot="1" x14ac:dyDescent="0.3">
      <c r="A16" s="4" t="s">
        <v>27</v>
      </c>
      <c r="B16" s="2">
        <f>_xlfn.XLOOKUP(A16,[2]Sheet4!A:A,[2]Sheet4!F:F)</f>
        <v>2</v>
      </c>
      <c r="C16" s="2">
        <f>_xlfn.XLOOKUP(A16,Event1!A:A,Event1!F:F)</f>
        <v>40.97</v>
      </c>
      <c r="D16">
        <v>0</v>
      </c>
      <c r="E16">
        <v>0</v>
      </c>
      <c r="F16" s="2">
        <v>23.32</v>
      </c>
    </row>
    <row r="17" spans="1:6" ht="15.75" customHeight="1" thickBot="1" x14ac:dyDescent="0.3">
      <c r="A17" s="4" t="s">
        <v>28</v>
      </c>
      <c r="B17" s="2">
        <f>_xlfn.XLOOKUP(A17,[2]Sheet4!A:A,[2]Sheet4!F:F)</f>
        <v>2</v>
      </c>
      <c r="C17" s="2">
        <f>_xlfn.XLOOKUP(A17,Event1!A:A,Event1!F:F)</f>
        <v>28.27</v>
      </c>
      <c r="D17">
        <v>0</v>
      </c>
      <c r="E17">
        <v>0</v>
      </c>
      <c r="F17" s="2">
        <v>19.43</v>
      </c>
    </row>
    <row r="18" spans="1:6" ht="15.75" customHeight="1" thickBot="1" x14ac:dyDescent="0.3">
      <c r="A18" s="4" t="s">
        <v>29</v>
      </c>
      <c r="B18" s="2">
        <f>_xlfn.XLOOKUP(A18,[2]Sheet4!A:A,[2]Sheet4!F:F)</f>
        <v>2</v>
      </c>
      <c r="C18" s="2">
        <f>_xlfn.XLOOKUP(A18,Event1!A:A,Event1!F:F)</f>
        <v>63.3</v>
      </c>
      <c r="D18">
        <v>1</v>
      </c>
      <c r="E18">
        <v>0</v>
      </c>
      <c r="F18" s="2">
        <v>51.83</v>
      </c>
    </row>
    <row r="19" spans="1:6" ht="15.75" customHeight="1" thickBot="1" x14ac:dyDescent="0.3">
      <c r="A19" s="6" t="s">
        <v>30</v>
      </c>
      <c r="B19" s="2">
        <f>_xlfn.XLOOKUP(A19,[2]Sheet4!A:A,[2]Sheet4!F:F)</f>
        <v>2</v>
      </c>
      <c r="C19" s="2">
        <f>_xlfn.XLOOKUP(A19,Event1!A:A,Event1!F:F)</f>
        <v>37.17</v>
      </c>
      <c r="D19">
        <v>0</v>
      </c>
      <c r="E19">
        <v>0</v>
      </c>
      <c r="F19" s="2">
        <v>10.37</v>
      </c>
    </row>
    <row r="20" spans="1:6" ht="15.75" customHeight="1" thickBot="1" x14ac:dyDescent="0.3">
      <c r="A20" s="7" t="s">
        <v>31</v>
      </c>
      <c r="B20" s="2">
        <f>_xlfn.XLOOKUP(A20,[2]Sheet4!A:A,[2]Sheet4!F:F)</f>
        <v>3</v>
      </c>
      <c r="C20" s="2">
        <f>_xlfn.XLOOKUP(A20,Event1!A:A,Event1!F:F)</f>
        <v>16.77</v>
      </c>
      <c r="D20">
        <v>0</v>
      </c>
      <c r="E20">
        <v>0</v>
      </c>
      <c r="F20" s="2">
        <v>25.37</v>
      </c>
    </row>
    <row r="21" spans="1:6" ht="15.75" customHeight="1" thickBot="1" x14ac:dyDescent="0.3">
      <c r="A21" s="6" t="s">
        <v>32</v>
      </c>
      <c r="B21" s="2">
        <f>_xlfn.XLOOKUP(A21,[2]Sheet4!A:A,[2]Sheet4!F:F)</f>
        <v>3</v>
      </c>
      <c r="C21" s="2">
        <f>_xlfn.XLOOKUP(A21,Event1!A:A,Event1!F:F)</f>
        <v>24</v>
      </c>
      <c r="D21">
        <v>0</v>
      </c>
      <c r="E21">
        <v>0</v>
      </c>
      <c r="F21" s="2">
        <v>14.24</v>
      </c>
    </row>
    <row r="22" spans="1:6" ht="15.75" customHeight="1" thickBot="1" x14ac:dyDescent="0.3">
      <c r="A22" s="4" t="s">
        <v>33</v>
      </c>
      <c r="B22" s="2">
        <f>_xlfn.XLOOKUP(A22,[2]Sheet4!A:A,[2]Sheet4!F:F)</f>
        <v>2</v>
      </c>
      <c r="C22" s="2">
        <f>_xlfn.XLOOKUP(A22,Event1!A:A,Event1!F:F)</f>
        <v>41.08</v>
      </c>
      <c r="D22">
        <v>0</v>
      </c>
      <c r="E22">
        <v>0</v>
      </c>
      <c r="F22" s="2">
        <v>17.37</v>
      </c>
    </row>
    <row r="23" spans="1:6" ht="15.75" customHeight="1" thickBot="1" x14ac:dyDescent="0.3">
      <c r="A23" s="4" t="s">
        <v>34</v>
      </c>
      <c r="B23" s="2">
        <f>_xlfn.XLOOKUP(A23,[2]Sheet4!A:A,[2]Sheet4!F:F)</f>
        <v>1</v>
      </c>
      <c r="C23" s="2">
        <f>_xlfn.XLOOKUP(A23,Event1!A:A,Event1!F:F)</f>
        <v>100.75</v>
      </c>
      <c r="D23">
        <v>1</v>
      </c>
      <c r="E23">
        <v>1</v>
      </c>
      <c r="F23" s="2">
        <v>60.28</v>
      </c>
    </row>
    <row r="24" spans="1:6" ht="15.75" customHeight="1" thickBot="1" x14ac:dyDescent="0.3">
      <c r="A24" s="4" t="s">
        <v>35</v>
      </c>
      <c r="B24" s="2">
        <f>_xlfn.XLOOKUP(A24,[2]Sheet4!A:A,[2]Sheet4!F:F)</f>
        <v>3</v>
      </c>
      <c r="C24" s="2">
        <f>_xlfn.XLOOKUP(A24,Event1!A:A,Event1!F:F)</f>
        <v>28.17</v>
      </c>
      <c r="D24">
        <v>0</v>
      </c>
      <c r="E24">
        <v>0</v>
      </c>
      <c r="F24" s="2">
        <v>30.82</v>
      </c>
    </row>
    <row r="25" spans="1:6" ht="15.75" customHeight="1" thickBot="1" x14ac:dyDescent="0.3">
      <c r="A25" s="6" t="s">
        <v>36</v>
      </c>
      <c r="B25" s="2">
        <f>_xlfn.XLOOKUP(A25,[2]Sheet4!A:A,[2]Sheet4!F:F)</f>
        <v>1</v>
      </c>
      <c r="C25" s="2">
        <f>_xlfn.XLOOKUP(A25,Event1!A:A,Event1!F:F)</f>
        <v>60.69</v>
      </c>
      <c r="D25">
        <v>0</v>
      </c>
      <c r="E25">
        <v>0</v>
      </c>
      <c r="F25" s="2">
        <v>35.67</v>
      </c>
    </row>
    <row r="26" spans="1:6" ht="15.75" customHeight="1" thickBot="1" x14ac:dyDescent="0.3">
      <c r="A26" s="4" t="s">
        <v>37</v>
      </c>
      <c r="B26" s="2">
        <f>_xlfn.XLOOKUP(A26,[2]Sheet4!A:A,[2]Sheet4!F:F)</f>
        <v>3</v>
      </c>
      <c r="C26" s="2">
        <f>_xlfn.XLOOKUP(A26,Event1!A:A,Event1!F:F)</f>
        <v>28.64</v>
      </c>
      <c r="D26">
        <v>0</v>
      </c>
      <c r="E26">
        <v>0</v>
      </c>
      <c r="F26" s="2">
        <v>17.940000000000001</v>
      </c>
    </row>
    <row r="27" spans="1:6" ht="15.75" customHeight="1" thickBot="1" x14ac:dyDescent="0.3">
      <c r="A27" s="6" t="s">
        <v>38</v>
      </c>
      <c r="B27" s="2">
        <f>_xlfn.XLOOKUP(A27,[2]Sheet4!A:A,[2]Sheet4!F:F)</f>
        <v>2</v>
      </c>
      <c r="C27" s="2">
        <f>_xlfn.XLOOKUP(A27,Event1!A:A,Event1!F:F)</f>
        <v>28.87</v>
      </c>
      <c r="D27">
        <v>0</v>
      </c>
      <c r="E27">
        <v>0</v>
      </c>
      <c r="F27" s="2">
        <v>18.899999999999999</v>
      </c>
    </row>
    <row r="28" spans="1:6" ht="15.75" customHeight="1" thickBot="1" x14ac:dyDescent="0.3">
      <c r="A28" s="4" t="s">
        <v>39</v>
      </c>
      <c r="B28" s="2">
        <f>_xlfn.XLOOKUP(A28,[2]Sheet4!A:A,[2]Sheet4!F:F)</f>
        <v>3</v>
      </c>
      <c r="C28" s="2">
        <f>_xlfn.XLOOKUP(A28,Event1!A:A,Event1!F:F)</f>
        <v>26.93</v>
      </c>
      <c r="D28">
        <v>0</v>
      </c>
      <c r="E28">
        <v>0</v>
      </c>
      <c r="F28" s="2">
        <v>16.53</v>
      </c>
    </row>
    <row r="29" spans="1:6" ht="28.5" customHeight="1" thickBot="1" x14ac:dyDescent="0.3">
      <c r="A29" s="7" t="s">
        <v>40</v>
      </c>
      <c r="B29" s="2">
        <f>_xlfn.XLOOKUP(A29,[2]Sheet4!A:A,[2]Sheet4!F:F)</f>
        <v>3</v>
      </c>
      <c r="C29" s="2">
        <f>_xlfn.XLOOKUP(A29,Event1!A:A,Event1!F:F)</f>
        <v>23.77</v>
      </c>
      <c r="D29">
        <v>0</v>
      </c>
      <c r="E29">
        <v>0</v>
      </c>
      <c r="F29" s="2">
        <v>15.83</v>
      </c>
    </row>
    <row r="30" spans="1:6" ht="15.75" customHeight="1" thickBot="1" x14ac:dyDescent="0.3">
      <c r="A30" s="4" t="s">
        <v>42</v>
      </c>
      <c r="B30" s="2">
        <f>_xlfn.XLOOKUP(A30,[2]Sheet4!A:A,[2]Sheet4!F:F)</f>
        <v>2</v>
      </c>
      <c r="C30" s="2">
        <f>_xlfn.XLOOKUP(A30,Event1!A:A,Event1!F:F)</f>
        <v>24.3</v>
      </c>
      <c r="D30">
        <v>0</v>
      </c>
      <c r="E30">
        <v>0</v>
      </c>
      <c r="F30" s="2">
        <v>15.64</v>
      </c>
    </row>
    <row r="31" spans="1:6" ht="15.75" customHeight="1" thickBot="1" x14ac:dyDescent="0.3">
      <c r="A31" s="6" t="s">
        <v>44</v>
      </c>
      <c r="B31" s="2">
        <f>_xlfn.XLOOKUP(A31,[2]Sheet4!A:A,[2]Sheet4!F:F)</f>
        <v>3</v>
      </c>
      <c r="C31" s="2">
        <f>_xlfn.XLOOKUP(A31,Event1!A:A,Event1!F:F)</f>
        <v>24.67</v>
      </c>
      <c r="D31">
        <v>0</v>
      </c>
      <c r="E31">
        <v>0</v>
      </c>
      <c r="F31" s="2">
        <v>71.8</v>
      </c>
    </row>
    <row r="32" spans="1:6" ht="15.75" customHeight="1" thickBot="1" x14ac:dyDescent="0.3">
      <c r="A32" s="4" t="s">
        <v>45</v>
      </c>
      <c r="B32" s="2">
        <f>_xlfn.XLOOKUP(A32,[2]Sheet4!A:A,[2]Sheet4!F:F)</f>
        <v>2</v>
      </c>
      <c r="C32" s="2">
        <f>_xlfn.XLOOKUP(A32,Event1!A:A,Event1!F:F)</f>
        <v>40.03</v>
      </c>
      <c r="D32">
        <v>0</v>
      </c>
      <c r="E32">
        <v>0</v>
      </c>
      <c r="F32" s="2">
        <v>20</v>
      </c>
    </row>
    <row r="33" spans="1:6" ht="15.75" customHeight="1" thickBot="1" x14ac:dyDescent="0.3">
      <c r="A33" s="8" t="s">
        <v>49</v>
      </c>
      <c r="B33" s="2">
        <f>_xlfn.XLOOKUP(A33,[2]Sheet4!A:A,[2]Sheet4!F:F)</f>
        <v>3</v>
      </c>
      <c r="C33" s="2">
        <v>0</v>
      </c>
      <c r="D33">
        <v>0</v>
      </c>
      <c r="E33">
        <v>0</v>
      </c>
      <c r="F33" s="2">
        <v>20.74</v>
      </c>
    </row>
    <row r="34" spans="1:6" ht="15.75" customHeight="1" thickBot="1" x14ac:dyDescent="0.3">
      <c r="A34" s="8" t="s">
        <v>50</v>
      </c>
      <c r="B34" s="2">
        <f>_xlfn.XLOOKUP(A34,[2]Sheet4!A:A,[2]Sheet4!F:F)</f>
        <v>3</v>
      </c>
      <c r="C34" s="2">
        <v>0</v>
      </c>
      <c r="D34">
        <v>0</v>
      </c>
      <c r="E34">
        <v>0</v>
      </c>
      <c r="F34" s="2">
        <v>29.87</v>
      </c>
    </row>
    <row r="35" spans="1:6" ht="15.75" thickBot="1" x14ac:dyDescent="0.3">
      <c r="A35" s="8" t="s">
        <v>46</v>
      </c>
      <c r="B35" s="2">
        <f>_xlfn.XLOOKUP(A35,[2]Sheet4!A:A,[2]Sheet4!F:F)</f>
        <v>3</v>
      </c>
      <c r="C35" s="2">
        <f>_xlfn.XLOOKUP(A35,Event1!A:A,Event1!F:F)</f>
        <v>23.6</v>
      </c>
      <c r="D35">
        <v>2</v>
      </c>
      <c r="E35">
        <v>2</v>
      </c>
      <c r="F35" s="2">
        <v>37.43</v>
      </c>
    </row>
    <row r="36" spans="1:6" ht="15.75" thickBot="1" x14ac:dyDescent="0.3">
      <c r="B36" s="2">
        <v>3</v>
      </c>
      <c r="E36">
        <f>SUM(E2:E34)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7791-E4F4-4903-BAD5-E178A0935EF6}">
  <dimension ref="A1:L39"/>
  <sheetViews>
    <sheetView workbookViewId="0">
      <selection activeCell="C2" sqref="C2"/>
    </sheetView>
  </sheetViews>
  <sheetFormatPr defaultRowHeight="15" x14ac:dyDescent="0.25"/>
  <cols>
    <col min="1" max="1" width="18" bestFit="1" customWidth="1"/>
    <col min="3" max="3" width="22.7109375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48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6</v>
      </c>
      <c r="B2" s="2">
        <v>1</v>
      </c>
      <c r="C2" s="12">
        <f>ROUND(AVERAGE(IFERROR(_xlfn.XLOOKUP(A2, 'Event 2'!A:A, 'Event 2'!F:F, ""), ""), IFERROR(_xlfn.XLOOKUP(A2, Event1!A:A, Event1!F:F, ""), "")), 2)</f>
        <v>92.64</v>
      </c>
      <c r="D2">
        <v>1</v>
      </c>
      <c r="E2">
        <v>1</v>
      </c>
      <c r="F2" s="2">
        <v>85.21</v>
      </c>
      <c r="I2" t="s">
        <v>7</v>
      </c>
      <c r="J2">
        <f>SUMPRODUCT(D2:D37,C2:C37)+SUMPRODUCT(E2:E37,C2:C37)</f>
        <v>537.81000000000006</v>
      </c>
    </row>
    <row r="3" spans="1:12" ht="15.75" customHeight="1" thickBot="1" x14ac:dyDescent="0.3">
      <c r="A3" s="8" t="s">
        <v>34</v>
      </c>
      <c r="B3" s="2">
        <v>1</v>
      </c>
      <c r="C3" s="12">
        <f>ROUND(AVERAGE(IFERROR(_xlfn.XLOOKUP(A3, 'Event 2'!A:A, 'Event 2'!F:F, ""), ""), IFERROR(_xlfn.XLOOKUP(A3, Event1!A:A, Event1!F:F, ""), "")), 2)</f>
        <v>80.52</v>
      </c>
      <c r="D3">
        <v>1</v>
      </c>
      <c r="E3">
        <v>0</v>
      </c>
      <c r="F3" s="2">
        <v>61.24</v>
      </c>
      <c r="I3" t="s">
        <v>9</v>
      </c>
    </row>
    <row r="4" spans="1:12" ht="15.75" customHeight="1" thickBot="1" x14ac:dyDescent="0.3">
      <c r="A4" s="8" t="s">
        <v>13</v>
      </c>
      <c r="B4" s="2">
        <v>1</v>
      </c>
      <c r="C4" s="12">
        <f>ROUND(AVERAGE(IFERROR(_xlfn.XLOOKUP(A4, 'Event 2'!A:A, 'Event 2'!F:F, ""), ""), IFERROR(_xlfn.XLOOKUP(A4, Event1!A:A, Event1!F:F, ""), "")), 2)</f>
        <v>64.17</v>
      </c>
      <c r="D4">
        <v>0</v>
      </c>
      <c r="E4">
        <v>0</v>
      </c>
      <c r="F4" s="2">
        <v>29.5</v>
      </c>
      <c r="I4" t="s">
        <v>11</v>
      </c>
      <c r="J4">
        <f>SUM(D2:D9)</f>
        <v>2</v>
      </c>
      <c r="K4" t="s">
        <v>12</v>
      </c>
      <c r="L4">
        <v>2</v>
      </c>
    </row>
    <row r="5" spans="1:12" ht="15.75" customHeight="1" thickBot="1" x14ac:dyDescent="0.3">
      <c r="A5" s="8" t="s">
        <v>22</v>
      </c>
      <c r="B5" s="2">
        <v>1</v>
      </c>
      <c r="C5" s="12">
        <f>ROUND(AVERAGE(IFERROR(_xlfn.XLOOKUP(A5, 'Event 2'!A:A, 'Event 2'!F:F, ""), ""), IFERROR(_xlfn.XLOOKUP(A5, Event1!A:A, Event1!F:F, ""), "")), 2)</f>
        <v>64.22</v>
      </c>
      <c r="D5">
        <v>0</v>
      </c>
      <c r="E5">
        <v>0</v>
      </c>
      <c r="F5" s="2">
        <v>75.63</v>
      </c>
      <c r="I5" t="s">
        <v>14</v>
      </c>
      <c r="J5">
        <f>SUM(D10:D25)</f>
        <v>4</v>
      </c>
      <c r="K5" t="s">
        <v>12</v>
      </c>
      <c r="L5">
        <v>4</v>
      </c>
    </row>
    <row r="6" spans="1:12" ht="15.75" customHeight="1" thickBot="1" x14ac:dyDescent="0.3">
      <c r="A6" s="8" t="s">
        <v>8</v>
      </c>
      <c r="B6" s="2">
        <v>1</v>
      </c>
      <c r="C6" s="12">
        <f>ROUND(AVERAGE(IFERROR(_xlfn.XLOOKUP(A6, 'Event 2'!A:A, 'Event 2'!F:F, ""), ""), IFERROR(_xlfn.XLOOKUP(A6, Event1!A:A, Event1!F:F, ""), "")), 2)</f>
        <v>61.27</v>
      </c>
      <c r="D6">
        <v>0</v>
      </c>
      <c r="E6">
        <v>0</v>
      </c>
      <c r="F6" s="2">
        <v>116.96</v>
      </c>
      <c r="I6" t="s">
        <v>16</v>
      </c>
      <c r="J6">
        <f>SUM(D26:D37)</f>
        <v>2</v>
      </c>
      <c r="K6" t="s">
        <v>12</v>
      </c>
      <c r="L6">
        <v>2</v>
      </c>
    </row>
    <row r="7" spans="1:12" ht="15.75" customHeight="1" thickBot="1" x14ac:dyDescent="0.3">
      <c r="A7" s="8" t="s">
        <v>15</v>
      </c>
      <c r="B7" s="2">
        <v>1</v>
      </c>
      <c r="C7" s="12">
        <f>ROUND(AVERAGE(IFERROR(_xlfn.XLOOKUP(A7, 'Event 2'!A:A, 'Event 2'!F:F, ""), ""), IFERROR(_xlfn.XLOOKUP(A7, Event1!A:A, Event1!F:F, ""), "")), 2)</f>
        <v>52.59</v>
      </c>
      <c r="D7">
        <v>0</v>
      </c>
      <c r="E7">
        <v>0</v>
      </c>
      <c r="F7" s="2">
        <v>25.73</v>
      </c>
    </row>
    <row r="8" spans="1:12" ht="15.75" customHeight="1" thickBot="1" x14ac:dyDescent="0.3">
      <c r="A8" s="8" t="s">
        <v>29</v>
      </c>
      <c r="B8" s="2">
        <v>1</v>
      </c>
      <c r="C8" s="12">
        <f>ROUND(AVERAGE(IFERROR(_xlfn.XLOOKUP(A8, 'Event 2'!A:A, 'Event 2'!F:F, ""), ""), IFERROR(_xlfn.XLOOKUP(A8, Event1!A:A, Event1!F:F, ""), "")), 2)</f>
        <v>57.57</v>
      </c>
      <c r="D8">
        <v>0</v>
      </c>
      <c r="E8">
        <v>0</v>
      </c>
      <c r="F8" s="2">
        <v>30.8</v>
      </c>
    </row>
    <row r="9" spans="1:12" ht="15.75" customHeight="1" thickBot="1" x14ac:dyDescent="0.3">
      <c r="A9" s="8" t="s">
        <v>10</v>
      </c>
      <c r="B9" s="2">
        <v>1</v>
      </c>
      <c r="C9" s="12">
        <f>ROUND(AVERAGE(IFERROR(_xlfn.XLOOKUP(A9, 'Event 2'!A:A, 'Event 2'!F:F, ""), ""), IFERROR(_xlfn.XLOOKUP(A9, Event1!A:A, Event1!F:F, ""), "")), 2)</f>
        <v>46.15</v>
      </c>
      <c r="D9">
        <v>0</v>
      </c>
      <c r="E9">
        <v>0</v>
      </c>
      <c r="F9" s="2">
        <v>28.61</v>
      </c>
    </row>
    <row r="10" spans="1:12" ht="15.75" customHeight="1" thickBot="1" x14ac:dyDescent="0.3">
      <c r="A10" s="9" t="s">
        <v>21</v>
      </c>
      <c r="B10" s="2">
        <v>2</v>
      </c>
      <c r="C10" s="12">
        <f>ROUND(AVERAGE(IFERROR(_xlfn.XLOOKUP(A10, 'Event 2'!A:A, 'Event 2'!F:F, ""), ""), IFERROR(_xlfn.XLOOKUP(A10, Event1!A:A, Event1!F:F, ""), "")), 2)</f>
        <v>56.15</v>
      </c>
      <c r="D10">
        <v>1</v>
      </c>
      <c r="E10">
        <v>0</v>
      </c>
      <c r="F10" s="2">
        <v>87.06</v>
      </c>
    </row>
    <row r="11" spans="1:12" ht="15.75" customHeight="1" thickBot="1" x14ac:dyDescent="0.3">
      <c r="A11" s="8" t="s">
        <v>44</v>
      </c>
      <c r="B11" s="2">
        <v>2</v>
      </c>
      <c r="C11" s="12">
        <f>ROUND(AVERAGE(IFERROR(_xlfn.XLOOKUP(A11, 'Event 2'!A:A, 'Event 2'!F:F, ""), ""), IFERROR(_xlfn.XLOOKUP(A11, Event1!A:A, Event1!F:F, ""), "")), 2)</f>
        <v>48.24</v>
      </c>
      <c r="D11">
        <v>0</v>
      </c>
      <c r="E11">
        <v>0</v>
      </c>
      <c r="F11" s="2">
        <v>28.14</v>
      </c>
      <c r="I11" t="s">
        <v>5</v>
      </c>
      <c r="J11">
        <f>SUMPRODUCT(F2:F33,D2:D33)+SUMPRODUCT(E2:E33,F2:F33)</f>
        <v>550.34</v>
      </c>
    </row>
    <row r="12" spans="1:12" ht="15.75" customHeight="1" thickBot="1" x14ac:dyDescent="0.3">
      <c r="A12" s="8" t="s">
        <v>18</v>
      </c>
      <c r="B12" s="2">
        <v>2</v>
      </c>
      <c r="C12" s="12">
        <f>ROUND(AVERAGE(IFERROR(_xlfn.XLOOKUP(A12, 'Event 2'!A:A, 'Event 2'!F:F, ""), ""), IFERROR(_xlfn.XLOOKUP(A12, Event1!A:A, Event1!F:F, ""), "")), 2)</f>
        <v>49.94</v>
      </c>
      <c r="D12">
        <v>1</v>
      </c>
      <c r="E12">
        <v>0</v>
      </c>
      <c r="F12" s="2">
        <v>27.03</v>
      </c>
    </row>
    <row r="13" spans="1:12" ht="15.75" customHeight="1" thickBot="1" x14ac:dyDescent="0.3">
      <c r="A13" s="8" t="s">
        <v>20</v>
      </c>
      <c r="B13" s="2">
        <v>2</v>
      </c>
      <c r="C13" s="12">
        <f>ROUND(AVERAGE(IFERROR(_xlfn.XLOOKUP(A13, 'Event 2'!A:A, 'Event 2'!F:F, ""), ""), IFERROR(_xlfn.XLOOKUP(A13, Event1!A:A, Event1!F:F, ""), "")), 2)</f>
        <v>53.26</v>
      </c>
      <c r="D13">
        <v>1</v>
      </c>
      <c r="E13">
        <v>0</v>
      </c>
      <c r="F13" s="2">
        <v>74.430000000000007</v>
      </c>
    </row>
    <row r="14" spans="1:12" ht="15.75" thickBot="1" x14ac:dyDescent="0.3">
      <c r="A14" s="8" t="s">
        <v>19</v>
      </c>
      <c r="B14" s="2">
        <v>2</v>
      </c>
      <c r="C14" s="12">
        <f>ROUND(AVERAGE(IFERROR(_xlfn.XLOOKUP(A14, 'Event 2'!A:A, 'Event 2'!F:F, ""), ""), IFERROR(_xlfn.XLOOKUP(A14, Event1!A:A, Event1!F:F, ""), "")), 2)</f>
        <v>39.450000000000003</v>
      </c>
      <c r="D14">
        <v>0</v>
      </c>
      <c r="E14">
        <v>0</v>
      </c>
      <c r="F14" s="2">
        <v>33.6</v>
      </c>
    </row>
    <row r="15" spans="1:12" ht="15.75" customHeight="1" thickBot="1" x14ac:dyDescent="0.3">
      <c r="A15" s="8" t="s">
        <v>23</v>
      </c>
      <c r="B15" s="2">
        <v>2</v>
      </c>
      <c r="C15" s="12">
        <f>ROUND(AVERAGE(IFERROR(_xlfn.XLOOKUP(A15, 'Event 2'!A:A, 'Event 2'!F:F, ""), ""), IFERROR(_xlfn.XLOOKUP(A15, Event1!A:A, Event1!F:F, ""), "")), 2)</f>
        <v>50.35</v>
      </c>
      <c r="D15">
        <v>1</v>
      </c>
      <c r="E15">
        <v>0</v>
      </c>
      <c r="F15" s="2">
        <v>72.040000000000006</v>
      </c>
    </row>
    <row r="16" spans="1:12" ht="15.75" customHeight="1" thickBot="1" x14ac:dyDescent="0.3">
      <c r="A16" s="8" t="s">
        <v>41</v>
      </c>
      <c r="B16" s="2">
        <v>2</v>
      </c>
      <c r="C16" s="12">
        <v>42.9</v>
      </c>
      <c r="D16">
        <v>0</v>
      </c>
      <c r="E16">
        <v>0</v>
      </c>
      <c r="F16" s="2">
        <v>46.07</v>
      </c>
    </row>
    <row r="17" spans="1:6" ht="15.75" customHeight="1" thickBot="1" x14ac:dyDescent="0.3">
      <c r="A17" s="8" t="s">
        <v>17</v>
      </c>
      <c r="B17" s="2">
        <v>2</v>
      </c>
      <c r="C17" s="12">
        <f>ROUND(AVERAGE(IFERROR(_xlfn.XLOOKUP(A17, 'Event 2'!A:A, 'Event 2'!F:F, ""), ""), IFERROR(_xlfn.XLOOKUP(A17, Event1!A:A, Event1!F:F, ""), "")), 2)</f>
        <v>46.79</v>
      </c>
      <c r="D17">
        <v>0</v>
      </c>
      <c r="E17">
        <v>0</v>
      </c>
      <c r="F17" s="2">
        <v>31.3</v>
      </c>
    </row>
    <row r="18" spans="1:6" ht="15.75" customHeight="1" thickBot="1" x14ac:dyDescent="0.3">
      <c r="A18" s="8" t="s">
        <v>36</v>
      </c>
      <c r="B18" s="2">
        <v>2</v>
      </c>
      <c r="C18" s="12">
        <f>ROUND(AVERAGE(IFERROR(_xlfn.XLOOKUP(A18, 'Event 2'!A:A, 'Event 2'!F:F, ""), ""), IFERROR(_xlfn.XLOOKUP(A18, Event1!A:A, Event1!F:F, ""), "")), 2)</f>
        <v>48.18</v>
      </c>
      <c r="D18">
        <v>0</v>
      </c>
      <c r="E18">
        <v>0</v>
      </c>
      <c r="F18" s="2">
        <v>33.24</v>
      </c>
    </row>
    <row r="19" spans="1:6" ht="15.75" customHeight="1" thickBot="1" x14ac:dyDescent="0.3">
      <c r="A19" s="8" t="s">
        <v>33</v>
      </c>
      <c r="B19" s="2">
        <v>2</v>
      </c>
      <c r="C19" s="12">
        <f>ROUND(AVERAGE(IFERROR(_xlfn.XLOOKUP(A19, 'Event 2'!A:A, 'Event 2'!F:F, ""), ""), IFERROR(_xlfn.XLOOKUP(A19, Event1!A:A, Event1!F:F, ""), "")), 2)</f>
        <v>29.23</v>
      </c>
      <c r="D19">
        <v>0</v>
      </c>
      <c r="E19">
        <v>0</v>
      </c>
      <c r="F19" s="2">
        <v>28.2</v>
      </c>
    </row>
    <row r="20" spans="1:6" ht="15.75" customHeight="1" thickBot="1" x14ac:dyDescent="0.3">
      <c r="A20" s="8" t="s">
        <v>43</v>
      </c>
      <c r="B20" s="2">
        <v>2</v>
      </c>
      <c r="C20" s="12">
        <v>29.22</v>
      </c>
      <c r="D20">
        <v>0</v>
      </c>
      <c r="E20">
        <v>0</v>
      </c>
      <c r="F20" s="2">
        <v>24.67</v>
      </c>
    </row>
    <row r="21" spans="1:6" ht="15.75" customHeight="1" thickBot="1" x14ac:dyDescent="0.3">
      <c r="A21" s="8" t="s">
        <v>27</v>
      </c>
      <c r="B21" s="2">
        <v>2</v>
      </c>
      <c r="C21" s="12">
        <f>ROUND(AVERAGE(IFERROR(_xlfn.XLOOKUP(A21, 'Event 2'!A:A, 'Event 2'!F:F, ""), ""), IFERROR(_xlfn.XLOOKUP(A21, Event1!A:A, Event1!F:F, ""), "")), 2)</f>
        <v>32.15</v>
      </c>
      <c r="D21">
        <v>0</v>
      </c>
      <c r="E21">
        <v>0</v>
      </c>
      <c r="F21" s="2">
        <v>112.44</v>
      </c>
    </row>
    <row r="22" spans="1:6" ht="15.75" customHeight="1" thickBot="1" x14ac:dyDescent="0.3">
      <c r="A22" s="8" t="s">
        <v>38</v>
      </c>
      <c r="B22" s="2">
        <v>2</v>
      </c>
      <c r="C22" s="12">
        <f>ROUND(AVERAGE(IFERROR(_xlfn.XLOOKUP(A22, 'Event 2'!A:A, 'Event 2'!F:F, ""), ""), IFERROR(_xlfn.XLOOKUP(A22, Event1!A:A, Event1!F:F, ""), "")), 2)</f>
        <v>23.89</v>
      </c>
      <c r="D22">
        <v>0</v>
      </c>
      <c r="E22">
        <v>0</v>
      </c>
      <c r="F22" s="2">
        <v>91.51</v>
      </c>
    </row>
    <row r="23" spans="1:6" ht="15.75" customHeight="1" thickBot="1" x14ac:dyDescent="0.3">
      <c r="A23" s="8" t="s">
        <v>45</v>
      </c>
      <c r="B23" s="2">
        <v>2</v>
      </c>
      <c r="C23" s="12">
        <f>ROUND(AVERAGE(IFERROR(_xlfn.XLOOKUP(A23, 'Event 2'!A:A, 'Event 2'!F:F, ""), ""), IFERROR(_xlfn.XLOOKUP(A23, Event1!A:A, Event1!F:F, ""), "")), 2)</f>
        <v>30.02</v>
      </c>
      <c r="D23">
        <v>0</v>
      </c>
      <c r="E23">
        <v>0</v>
      </c>
      <c r="F23" s="2">
        <v>92.67</v>
      </c>
    </row>
    <row r="24" spans="1:6" ht="15.75" customHeight="1" thickBot="1" x14ac:dyDescent="0.3">
      <c r="A24" s="8" t="s">
        <v>30</v>
      </c>
      <c r="B24" s="2">
        <v>2</v>
      </c>
      <c r="C24" s="12">
        <f>ROUND(AVERAGE(IFERROR(_xlfn.XLOOKUP(A24, 'Event 2'!A:A, 'Event 2'!F:F, ""), ""), IFERROR(_xlfn.XLOOKUP(A24, Event1!A:A, Event1!F:F, ""), "")), 2)</f>
        <v>23.77</v>
      </c>
      <c r="D24">
        <v>0</v>
      </c>
      <c r="E24">
        <v>0</v>
      </c>
      <c r="F24" s="2">
        <v>25.77</v>
      </c>
    </row>
    <row r="25" spans="1:6" ht="15.75" customHeight="1" thickBot="1" x14ac:dyDescent="0.3">
      <c r="A25" s="10" t="s">
        <v>28</v>
      </c>
      <c r="B25" s="2">
        <v>2</v>
      </c>
      <c r="C25" s="12">
        <f>ROUND(AVERAGE(IFERROR(_xlfn.XLOOKUP(A25, 'Event 2'!A:A, 'Event 2'!F:F, ""), ""), IFERROR(_xlfn.XLOOKUP(A25, Event1!A:A, Event1!F:F, ""), "")), 2)</f>
        <v>23.85</v>
      </c>
      <c r="D25">
        <v>0</v>
      </c>
      <c r="E25">
        <v>0</v>
      </c>
      <c r="F25" s="2">
        <v>97.36</v>
      </c>
    </row>
    <row r="26" spans="1:6" ht="15.75" customHeight="1" thickBot="1" x14ac:dyDescent="0.3">
      <c r="A26" s="8" t="s">
        <v>42</v>
      </c>
      <c r="B26" s="2">
        <v>3</v>
      </c>
      <c r="C26" s="12">
        <f>ROUND(AVERAGE(IFERROR(_xlfn.XLOOKUP(A26, 'Event 2'!A:A, 'Event 2'!F:F, ""), ""), IFERROR(_xlfn.XLOOKUP(A26, Event1!A:A, Event1!F:F, ""), "")), 2)</f>
        <v>19.97</v>
      </c>
      <c r="D26">
        <v>0</v>
      </c>
      <c r="E26">
        <v>0</v>
      </c>
      <c r="F26" s="2">
        <v>18.03</v>
      </c>
    </row>
    <row r="27" spans="1:6" ht="15.75" customHeight="1" thickBot="1" x14ac:dyDescent="0.3">
      <c r="A27" s="8" t="s">
        <v>31</v>
      </c>
      <c r="B27" s="2">
        <v>3</v>
      </c>
      <c r="C27" s="12">
        <f>ROUND(AVERAGE(IFERROR(_xlfn.XLOOKUP(A27, 'Event 2'!A:A, 'Event 2'!F:F, ""), ""), IFERROR(_xlfn.XLOOKUP(A27, Event1!A:A, Event1!F:F, ""), "")), 2)</f>
        <v>21.07</v>
      </c>
      <c r="D27">
        <v>0</v>
      </c>
      <c r="E27">
        <v>0</v>
      </c>
      <c r="F27" s="2">
        <v>30.23</v>
      </c>
    </row>
    <row r="28" spans="1:6" ht="15.75" customHeight="1" thickBot="1" x14ac:dyDescent="0.3">
      <c r="A28" s="8" t="s">
        <v>46</v>
      </c>
      <c r="B28" s="2">
        <v>3</v>
      </c>
      <c r="C28" s="12">
        <f>ROUND(AVERAGE(IFERROR(_xlfn.XLOOKUP(A28, 'Event 2'!A:A, 'Event 2'!F:F, ""), ""), IFERROR(_xlfn.XLOOKUP(A28, Event1!A:A, Event1!F:F, ""), "")), 2)</f>
        <v>30.52</v>
      </c>
      <c r="D28">
        <v>1</v>
      </c>
      <c r="E28">
        <v>0</v>
      </c>
      <c r="F28" s="2">
        <v>28.09</v>
      </c>
    </row>
    <row r="29" spans="1:6" ht="28.5" customHeight="1" thickBot="1" x14ac:dyDescent="0.3">
      <c r="A29" s="8" t="s">
        <v>35</v>
      </c>
      <c r="B29" s="2">
        <v>3</v>
      </c>
      <c r="C29" s="12">
        <f>ROUND(AVERAGE(IFERROR(_xlfn.XLOOKUP(A29, 'Event 2'!A:A, 'Event 2'!F:F, ""), ""), IFERROR(_xlfn.XLOOKUP(A29, Event1!A:A, Event1!F:F, ""), "")), 2)</f>
        <v>29.5</v>
      </c>
      <c r="D29">
        <v>0</v>
      </c>
      <c r="E29">
        <v>0</v>
      </c>
      <c r="F29" s="2">
        <v>45.27</v>
      </c>
    </row>
    <row r="30" spans="1:6" ht="15.75" customHeight="1" thickBot="1" x14ac:dyDescent="0.3">
      <c r="A30" s="8" t="s">
        <v>25</v>
      </c>
      <c r="B30" s="2">
        <v>3</v>
      </c>
      <c r="C30" s="12">
        <f>ROUND(AVERAGE(IFERROR(_xlfn.XLOOKUP(A30, 'Event 2'!A:A, 'Event 2'!F:F, ""), ""), IFERROR(_xlfn.XLOOKUP(A30, Event1!A:A, Event1!F:F, ""), "")), 2)</f>
        <v>31.79</v>
      </c>
      <c r="D30">
        <v>1</v>
      </c>
      <c r="E30">
        <v>0</v>
      </c>
      <c r="F30" s="2">
        <v>30.03</v>
      </c>
    </row>
    <row r="31" spans="1:6" ht="15.75" customHeight="1" thickBot="1" x14ac:dyDescent="0.3">
      <c r="A31" s="8" t="s">
        <v>39</v>
      </c>
      <c r="B31" s="2">
        <v>3</v>
      </c>
      <c r="C31" s="12">
        <f>ROUND(AVERAGE(IFERROR(_xlfn.XLOOKUP(A31, 'Event 2'!A:A, 'Event 2'!F:F, ""), ""), IFERROR(_xlfn.XLOOKUP(A31, Event1!A:A, Event1!F:F, ""), "")), 2)</f>
        <v>21.73</v>
      </c>
      <c r="D31">
        <v>0</v>
      </c>
      <c r="E31">
        <v>0</v>
      </c>
      <c r="F31" s="2">
        <v>44.85</v>
      </c>
    </row>
    <row r="32" spans="1:6" ht="15.75" customHeight="1" thickBot="1" x14ac:dyDescent="0.3">
      <c r="A32" s="8" t="s">
        <v>40</v>
      </c>
      <c r="B32" s="2">
        <v>3</v>
      </c>
      <c r="C32" s="12">
        <f>ROUND(AVERAGE(IFERROR(_xlfn.XLOOKUP(A32, 'Event 2'!A:A, 'Event 2'!F:F, ""), ""), IFERROR(_xlfn.XLOOKUP(A32, Event1!A:A, Event1!F:F, ""), "")), 2)</f>
        <v>19.8</v>
      </c>
      <c r="D32">
        <v>0</v>
      </c>
      <c r="E32">
        <v>0</v>
      </c>
      <c r="F32" s="2">
        <v>23.01</v>
      </c>
    </row>
    <row r="33" spans="1:6" ht="15.75" customHeight="1" thickBot="1" x14ac:dyDescent="0.3">
      <c r="A33" s="8" t="s">
        <v>37</v>
      </c>
      <c r="B33" s="2">
        <v>3</v>
      </c>
      <c r="C33" s="12">
        <f>ROUND(AVERAGE(IFERROR(_xlfn.XLOOKUP(A33, 'Event 2'!A:A, 'Event 2'!F:F, ""), ""), IFERROR(_xlfn.XLOOKUP(A33, Event1!A:A, Event1!F:F, ""), "")), 2)</f>
        <v>23.29</v>
      </c>
      <c r="D33">
        <v>0</v>
      </c>
      <c r="E33">
        <v>0</v>
      </c>
      <c r="F33" s="2">
        <v>26.89</v>
      </c>
    </row>
    <row r="34" spans="1:6" ht="15.75" thickBot="1" x14ac:dyDescent="0.3">
      <c r="A34" s="8" t="s">
        <v>32</v>
      </c>
      <c r="B34" s="2">
        <v>3</v>
      </c>
      <c r="C34" s="12">
        <f>ROUND(AVERAGE(IFERROR(_xlfn.XLOOKUP(A34, 'Event 2'!A:A, 'Event 2'!F:F, ""), ""), IFERROR(_xlfn.XLOOKUP(A34, Event1!A:A, Event1!F:F, ""), "")), 2)</f>
        <v>19.12</v>
      </c>
      <c r="D34">
        <v>0</v>
      </c>
      <c r="E34">
        <v>0</v>
      </c>
      <c r="F34" s="2">
        <v>77.13</v>
      </c>
    </row>
    <row r="35" spans="1:6" ht="15.75" thickBot="1" x14ac:dyDescent="0.3">
      <c r="A35" s="8" t="s">
        <v>24</v>
      </c>
      <c r="B35" s="2">
        <v>3</v>
      </c>
      <c r="C35" s="12">
        <f>ROUND(AVERAGE(IFERROR(_xlfn.XLOOKUP(A35, 'Event 2'!A:A, 'Event 2'!F:F, ""), ""), IFERROR(_xlfn.XLOOKUP(A35, Event1!A:A, Event1!F:F, ""), "")), 2)</f>
        <v>16.39</v>
      </c>
      <c r="D35">
        <v>0</v>
      </c>
      <c r="E35">
        <v>0</v>
      </c>
      <c r="F35" s="2">
        <v>26.9</v>
      </c>
    </row>
    <row r="36" spans="1:6" ht="15.75" thickBot="1" x14ac:dyDescent="0.3">
      <c r="A36" s="11" t="s">
        <v>51</v>
      </c>
      <c r="B36" s="2">
        <v>3</v>
      </c>
      <c r="C36" s="12">
        <v>0</v>
      </c>
      <c r="D36">
        <v>0</v>
      </c>
      <c r="E36">
        <v>0</v>
      </c>
      <c r="F36" s="2">
        <v>20.07</v>
      </c>
    </row>
    <row r="37" spans="1:6" ht="15.75" thickBot="1" x14ac:dyDescent="0.3">
      <c r="A37" s="11" t="s">
        <v>52</v>
      </c>
      <c r="B37" s="2">
        <v>3</v>
      </c>
      <c r="C37" s="12">
        <v>0</v>
      </c>
      <c r="D37">
        <v>0</v>
      </c>
      <c r="E37">
        <v>0</v>
      </c>
      <c r="F37" s="2">
        <v>19.03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6B11-4C9E-4253-A672-755368CC0256}">
  <dimension ref="A1:L38"/>
  <sheetViews>
    <sheetView workbookViewId="0">
      <selection activeCell="C2" sqref="C2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48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6</v>
      </c>
      <c r="B2" s="2">
        <v>1</v>
      </c>
      <c r="C2" s="2">
        <f>ROUND(AVERAGE(IFERROR(_xlfn.XLOOKUP(A2, 'Event 2'!A:A, 'Event 2'!F:F, ""), ""), IFERROR(_xlfn.XLOOKUP(A2, Event1!A:A, Event1!F:F, ""), ""), IFERROR(_xlfn.XLOOKUP(A2, Event3!A:A, Event3!F:F, ""), "")), 2)</f>
        <v>90.16</v>
      </c>
      <c r="D2">
        <v>1</v>
      </c>
      <c r="E2">
        <v>1</v>
      </c>
      <c r="F2" s="13">
        <v>24.83</v>
      </c>
      <c r="I2" t="s">
        <v>7</v>
      </c>
      <c r="J2">
        <f>SUMPRODUCT($D$2:$D$37,$C$2:$C$37)+SUMPRODUCT($E$2:$E$37,$C$2:$C$37)</f>
        <v>524.77</v>
      </c>
    </row>
    <row r="3" spans="1:12" ht="15.75" customHeight="1" thickBot="1" x14ac:dyDescent="0.3">
      <c r="A3" s="8" t="s">
        <v>8</v>
      </c>
      <c r="B3" s="2">
        <v>1</v>
      </c>
      <c r="C3" s="2">
        <f>ROUND(AVERAGE(IFERROR(_xlfn.XLOOKUP(A3, 'Event 2'!A:A, 'Event 2'!F:F, ""), ""), IFERROR(_xlfn.XLOOKUP(A3, Event1!A:A, Event1!F:F, ""), ""), IFERROR(_xlfn.XLOOKUP(A3, Event3!A:A, Event3!F:F, ""), "")), 2)</f>
        <v>79.83</v>
      </c>
      <c r="D3">
        <v>1</v>
      </c>
      <c r="E3">
        <v>0</v>
      </c>
      <c r="F3" s="13">
        <v>70.510000000000005</v>
      </c>
      <c r="I3" t="s">
        <v>9</v>
      </c>
    </row>
    <row r="4" spans="1:12" ht="15.75" customHeight="1" thickBot="1" x14ac:dyDescent="0.3">
      <c r="A4" s="8" t="s">
        <v>34</v>
      </c>
      <c r="B4" s="2">
        <v>1</v>
      </c>
      <c r="C4" s="2">
        <f>ROUND(AVERAGE(IFERROR(_xlfn.XLOOKUP(A4, 'Event 2'!A:A, 'Event 2'!F:F, ""), ""), IFERROR(_xlfn.XLOOKUP(A4, Event1!A:A, Event1!F:F, ""), ""), IFERROR(_xlfn.XLOOKUP(A4, Event3!A:A, Event3!F:F, ""), "")), 2)</f>
        <v>74.09</v>
      </c>
      <c r="D4">
        <v>0</v>
      </c>
      <c r="E4">
        <v>0</v>
      </c>
      <c r="F4" s="13">
        <v>78.900000000000006</v>
      </c>
      <c r="I4" t="s">
        <v>11</v>
      </c>
      <c r="J4">
        <f>SUM(D2:D9)</f>
        <v>2</v>
      </c>
      <c r="K4" t="s">
        <v>12</v>
      </c>
      <c r="L4">
        <v>2</v>
      </c>
    </row>
    <row r="5" spans="1:12" ht="15.75" customHeight="1" thickBot="1" x14ac:dyDescent="0.3">
      <c r="A5" s="4" t="s">
        <v>22</v>
      </c>
      <c r="B5" s="2">
        <v>1</v>
      </c>
      <c r="C5" s="2">
        <f>ROUND(AVERAGE(IFERROR(_xlfn.XLOOKUP(A5, 'Event 2'!A:A, 'Event 2'!F:F, ""), ""), IFERROR(_xlfn.XLOOKUP(A5, Event1!A:A, Event1!F:F, ""), ""), IFERROR(_xlfn.XLOOKUP(A5, Event3!A:A, Event3!F:F, ""), "")), 2)</f>
        <v>68.02</v>
      </c>
      <c r="D5">
        <v>0</v>
      </c>
      <c r="E5">
        <v>0</v>
      </c>
      <c r="F5" s="13">
        <v>99.3</v>
      </c>
      <c r="I5" t="s">
        <v>14</v>
      </c>
      <c r="J5">
        <f>SUM(D10:D25)</f>
        <v>4</v>
      </c>
      <c r="K5" t="s">
        <v>12</v>
      </c>
      <c r="L5">
        <v>4</v>
      </c>
    </row>
    <row r="6" spans="1:12" ht="15.75" customHeight="1" thickBot="1" x14ac:dyDescent="0.3">
      <c r="A6" s="8" t="s">
        <v>13</v>
      </c>
      <c r="B6" s="2">
        <v>1</v>
      </c>
      <c r="C6" s="2">
        <f>ROUND(AVERAGE(IFERROR(_xlfn.XLOOKUP(A6, 'Event 2'!A:A, 'Event 2'!F:F, ""), ""), IFERROR(_xlfn.XLOOKUP(A6, Event1!A:A, Event1!F:F, ""), ""), IFERROR(_xlfn.XLOOKUP(A6, Event3!A:A, Event3!F:F, ""), "")), 2)</f>
        <v>52.61</v>
      </c>
      <c r="D6">
        <v>0</v>
      </c>
      <c r="E6">
        <v>0</v>
      </c>
      <c r="F6" s="13">
        <v>25.07</v>
      </c>
      <c r="I6" t="s">
        <v>16</v>
      </c>
      <c r="J6">
        <f>SUM(D26:D37)</f>
        <v>2</v>
      </c>
      <c r="K6" t="s">
        <v>12</v>
      </c>
      <c r="L6">
        <v>2</v>
      </c>
    </row>
    <row r="7" spans="1:12" ht="15.75" customHeight="1" thickBot="1" x14ac:dyDescent="0.3">
      <c r="A7" s="8" t="s">
        <v>21</v>
      </c>
      <c r="B7" s="2">
        <v>1</v>
      </c>
      <c r="C7" s="2">
        <f>ROUND(AVERAGE(IFERROR(_xlfn.XLOOKUP(A7, 'Event 2'!A:A, 'Event 2'!F:F, ""), ""), IFERROR(_xlfn.XLOOKUP(A7, Event1!A:A, Event1!F:F, ""), ""), IFERROR(_xlfn.XLOOKUP(A7, Event3!A:A, Event3!F:F, ""), "")), 2)</f>
        <v>66.45</v>
      </c>
      <c r="D7">
        <v>0</v>
      </c>
      <c r="E7">
        <v>0</v>
      </c>
      <c r="F7" s="13">
        <v>27.99</v>
      </c>
    </row>
    <row r="8" spans="1:12" ht="15.75" customHeight="1" thickBot="1" x14ac:dyDescent="0.3">
      <c r="A8" s="8" t="s">
        <v>27</v>
      </c>
      <c r="B8" s="2">
        <v>1</v>
      </c>
      <c r="C8" s="2">
        <f>ROUND(AVERAGE(IFERROR(_xlfn.XLOOKUP(A8, 'Event 2'!A:A, 'Event 2'!F:F, ""), ""), IFERROR(_xlfn.XLOOKUP(A8, Event1!A:A, Event1!F:F, ""), ""), IFERROR(_xlfn.XLOOKUP(A8, Event3!A:A, Event3!F:F, ""), "")), 2)</f>
        <v>58.91</v>
      </c>
      <c r="D8">
        <v>0</v>
      </c>
      <c r="E8">
        <v>0</v>
      </c>
      <c r="F8" s="13">
        <v>31.2</v>
      </c>
    </row>
    <row r="9" spans="1:12" ht="15.75" customHeight="1" thickBot="1" x14ac:dyDescent="0.3">
      <c r="A9" s="8" t="s">
        <v>20</v>
      </c>
      <c r="B9" s="2">
        <v>1</v>
      </c>
      <c r="C9" s="2">
        <f>ROUND(AVERAGE(IFERROR(_xlfn.XLOOKUP(A9, 'Event 2'!A:A, 'Event 2'!F:F, ""), ""), IFERROR(_xlfn.XLOOKUP(A9, Event1!A:A, Event1!F:F, ""), ""), IFERROR(_xlfn.XLOOKUP(A9, Event3!A:A, Event3!F:F, ""), "")), 2)</f>
        <v>60.32</v>
      </c>
      <c r="D9">
        <v>0</v>
      </c>
      <c r="E9">
        <v>0</v>
      </c>
      <c r="F9" s="13">
        <v>71.17</v>
      </c>
    </row>
    <row r="10" spans="1:12" ht="15.75" customHeight="1" thickBot="1" x14ac:dyDescent="0.3">
      <c r="A10" s="4" t="s">
        <v>15</v>
      </c>
      <c r="B10" s="2">
        <v>2</v>
      </c>
      <c r="C10" s="2">
        <f>ROUND(AVERAGE(IFERROR(_xlfn.XLOOKUP(A10, 'Event 2'!A:A, 'Event 2'!F:F, ""), ""), IFERROR(_xlfn.XLOOKUP(A10, Event1!A:A, Event1!F:F, ""), ""), IFERROR(_xlfn.XLOOKUP(A10, Event3!A:A, Event3!F:F, ""), "")), 2)</f>
        <v>43.64</v>
      </c>
      <c r="D10">
        <v>0</v>
      </c>
      <c r="E10">
        <v>0</v>
      </c>
      <c r="F10" s="13">
        <v>86.05</v>
      </c>
    </row>
    <row r="11" spans="1:12" ht="15.75" customHeight="1" thickBot="1" x14ac:dyDescent="0.3">
      <c r="A11" s="8" t="s">
        <v>23</v>
      </c>
      <c r="B11" s="2">
        <v>2</v>
      </c>
      <c r="C11" s="2">
        <f>ROUND(AVERAGE(IFERROR(_xlfn.XLOOKUP(A11, 'Event 2'!A:A, 'Event 2'!F:F, ""), ""), IFERROR(_xlfn.XLOOKUP(A11, Event1!A:A, Event1!F:F, ""), ""), IFERROR(_xlfn.XLOOKUP(A11, Event3!A:A, Event3!F:F, ""), "")), 2)</f>
        <v>57.58</v>
      </c>
      <c r="D11">
        <v>1</v>
      </c>
      <c r="E11">
        <v>0</v>
      </c>
      <c r="F11" s="13">
        <v>33.89</v>
      </c>
      <c r="I11" t="s">
        <v>5</v>
      </c>
      <c r="J11">
        <f>SUMPRODUCT(F2:F37,D2:D37)+SUMPRODUCT(E2:E37,F2:F37)</f>
        <v>319.16000000000003</v>
      </c>
    </row>
    <row r="12" spans="1:12" ht="15.75" customHeight="1" thickBot="1" x14ac:dyDescent="0.3">
      <c r="A12" s="4" t="s">
        <v>10</v>
      </c>
      <c r="B12" s="2">
        <v>2</v>
      </c>
      <c r="C12" s="2">
        <f>ROUND(AVERAGE(IFERROR(_xlfn.XLOOKUP(A12, 'Event 2'!A:A, 'Event 2'!F:F, ""), ""), IFERROR(_xlfn.XLOOKUP(A12, Event1!A:A, Event1!F:F, ""), ""), IFERROR(_xlfn.XLOOKUP(A12, Event3!A:A, Event3!F:F, ""), "")), 2)</f>
        <v>40.299999999999997</v>
      </c>
      <c r="D12">
        <v>0</v>
      </c>
      <c r="E12">
        <v>0</v>
      </c>
      <c r="F12" s="13">
        <v>72.959999999999994</v>
      </c>
    </row>
    <row r="13" spans="1:12" ht="15.75" customHeight="1" thickBot="1" x14ac:dyDescent="0.3">
      <c r="A13" s="8" t="s">
        <v>45</v>
      </c>
      <c r="B13" s="2">
        <v>2</v>
      </c>
      <c r="C13" s="2">
        <f>ROUND(AVERAGE(IFERROR(_xlfn.XLOOKUP(A13, 'Event 2'!A:A, 'Event 2'!F:F, ""), ""), IFERROR(_xlfn.XLOOKUP(A13, Event1!A:A, Event1!F:F, ""), ""), IFERROR(_xlfn.XLOOKUP(A13, Event3!A:A, Event3!F:F, ""), "")), 2)</f>
        <v>50.9</v>
      </c>
      <c r="D13">
        <v>1</v>
      </c>
      <c r="E13">
        <v>0</v>
      </c>
      <c r="F13" s="13">
        <v>25.86</v>
      </c>
    </row>
    <row r="14" spans="1:12" ht="15.75" customHeight="1" thickBot="1" x14ac:dyDescent="0.3">
      <c r="A14" s="8" t="s">
        <v>36</v>
      </c>
      <c r="B14" s="2">
        <v>2</v>
      </c>
      <c r="C14" s="2">
        <f>ROUND(AVERAGE(IFERROR(_xlfn.XLOOKUP(A14, 'Event 2'!A:A, 'Event 2'!F:F, ""), ""), IFERROR(_xlfn.XLOOKUP(A14, Event1!A:A, Event1!F:F, ""), ""), IFERROR(_xlfn.XLOOKUP(A14, Event3!A:A, Event3!F:F, ""), "")), 2)</f>
        <v>43.2</v>
      </c>
      <c r="D14">
        <v>0</v>
      </c>
      <c r="E14">
        <v>0</v>
      </c>
      <c r="F14" s="13">
        <v>37.1</v>
      </c>
    </row>
    <row r="15" spans="1:12" ht="15.75" customHeight="1" thickBot="1" x14ac:dyDescent="0.3">
      <c r="A15" s="8" t="s">
        <v>29</v>
      </c>
      <c r="B15" s="2">
        <v>2</v>
      </c>
      <c r="C15" s="2">
        <f>ROUND(AVERAGE(IFERROR(_xlfn.XLOOKUP(A15, 'Event 2'!A:A, 'Event 2'!F:F, ""), ""), IFERROR(_xlfn.XLOOKUP(A15, Event1!A:A, Event1!F:F, ""), ""), IFERROR(_xlfn.XLOOKUP(A15, Event3!A:A, Event3!F:F, ""), "")), 2)</f>
        <v>48.64</v>
      </c>
      <c r="D15">
        <v>1</v>
      </c>
      <c r="E15">
        <v>0</v>
      </c>
      <c r="F15" s="13">
        <v>23.76</v>
      </c>
    </row>
    <row r="16" spans="1:12" ht="15.75" customHeight="1" thickBot="1" x14ac:dyDescent="0.3">
      <c r="A16" s="8" t="s">
        <v>19</v>
      </c>
      <c r="B16" s="2">
        <v>2</v>
      </c>
      <c r="C16" s="2">
        <f>ROUND(AVERAGE(IFERROR(_xlfn.XLOOKUP(A16, 'Event 2'!A:A, 'Event 2'!F:F, ""), ""), IFERROR(_xlfn.XLOOKUP(A16, Event1!A:A, Event1!F:F, ""), ""), IFERROR(_xlfn.XLOOKUP(A16, Event3!A:A, Event3!F:F, ""), "")), 2)</f>
        <v>37.5</v>
      </c>
      <c r="D16">
        <v>0</v>
      </c>
      <c r="E16">
        <v>0</v>
      </c>
      <c r="F16" s="13">
        <v>53.68</v>
      </c>
    </row>
    <row r="17" spans="1:6" ht="15.75" customHeight="1" thickBot="1" x14ac:dyDescent="0.3">
      <c r="A17" s="8" t="s">
        <v>41</v>
      </c>
      <c r="B17" s="2">
        <v>2</v>
      </c>
      <c r="C17" s="2" t="s">
        <v>55</v>
      </c>
      <c r="D17">
        <v>0</v>
      </c>
      <c r="E17">
        <v>0</v>
      </c>
      <c r="F17" s="13">
        <v>25.88</v>
      </c>
    </row>
    <row r="18" spans="1:6" ht="15.75" customHeight="1" thickBot="1" x14ac:dyDescent="0.3">
      <c r="A18" s="4" t="s">
        <v>44</v>
      </c>
      <c r="B18" s="2">
        <v>2</v>
      </c>
      <c r="C18" s="2">
        <f>ROUND(AVERAGE(IFERROR(_xlfn.XLOOKUP(A18, 'Event 2'!A:A, 'Event 2'!F:F, ""), ""), IFERROR(_xlfn.XLOOKUP(A18, Event1!A:A, Event1!F:F, ""), ""), IFERROR(_xlfn.XLOOKUP(A18, Event3!A:A, Event3!F:F, ""), "")), 2)</f>
        <v>41.54</v>
      </c>
      <c r="D18">
        <v>0</v>
      </c>
      <c r="E18">
        <v>0</v>
      </c>
      <c r="F18" s="13">
        <v>21.69</v>
      </c>
    </row>
    <row r="19" spans="1:6" ht="15.75" customHeight="1" thickBot="1" x14ac:dyDescent="0.3">
      <c r="A19" s="8" t="s">
        <v>17</v>
      </c>
      <c r="B19" s="2">
        <v>2</v>
      </c>
      <c r="C19" s="2">
        <f>ROUND(AVERAGE(IFERROR(_xlfn.XLOOKUP(A19, 'Event 2'!A:A, 'Event 2'!F:F, ""), ""), IFERROR(_xlfn.XLOOKUP(A19, Event1!A:A, Event1!F:F, ""), ""), IFERROR(_xlfn.XLOOKUP(A19, Event3!A:A, Event3!F:F, ""), "")), 2)</f>
        <v>41.63</v>
      </c>
      <c r="D19">
        <v>0</v>
      </c>
      <c r="E19">
        <v>0</v>
      </c>
      <c r="F19" s="13">
        <v>19.399999999999999</v>
      </c>
    </row>
    <row r="20" spans="1:6" ht="15.75" customHeight="1" thickBot="1" x14ac:dyDescent="0.3">
      <c r="A20" s="8" t="s">
        <v>28</v>
      </c>
      <c r="B20" s="2">
        <v>2</v>
      </c>
      <c r="C20" s="2">
        <f>ROUND(AVERAGE(IFERROR(_xlfn.XLOOKUP(A20, 'Event 2'!A:A, 'Event 2'!F:F, ""), ""), IFERROR(_xlfn.XLOOKUP(A20, Event1!A:A, Event1!F:F, ""), ""), IFERROR(_xlfn.XLOOKUP(A20, Event3!A:A, Event3!F:F, ""), "")), 2)</f>
        <v>48.35</v>
      </c>
      <c r="D20">
        <v>1</v>
      </c>
      <c r="E20">
        <v>0</v>
      </c>
      <c r="F20" s="13">
        <v>57.68</v>
      </c>
    </row>
    <row r="21" spans="1:6" ht="15.75" customHeight="1" thickBot="1" x14ac:dyDescent="0.3">
      <c r="A21" s="8" t="s">
        <v>38</v>
      </c>
      <c r="B21" s="2">
        <v>2</v>
      </c>
      <c r="C21" s="2">
        <f>ROUND(AVERAGE(IFERROR(_xlfn.XLOOKUP(A21, 'Event 2'!A:A, 'Event 2'!F:F, ""), ""), IFERROR(_xlfn.XLOOKUP(A21, Event1!A:A, Event1!F:F, ""), ""), IFERROR(_xlfn.XLOOKUP(A21, Event3!A:A, Event3!F:F, ""), "")), 2)</f>
        <v>46.43</v>
      </c>
      <c r="D21">
        <v>0</v>
      </c>
      <c r="E21">
        <v>0</v>
      </c>
      <c r="F21" s="13">
        <v>38.229999999999997</v>
      </c>
    </row>
    <row r="22" spans="1:6" ht="15.75" customHeight="1" thickBot="1" x14ac:dyDescent="0.3">
      <c r="A22" s="8" t="s">
        <v>32</v>
      </c>
      <c r="B22" s="2">
        <v>2</v>
      </c>
      <c r="C22" s="2">
        <f>ROUND(AVERAGE(IFERROR(_xlfn.XLOOKUP(A22, 'Event 2'!A:A, 'Event 2'!F:F, ""), ""), IFERROR(_xlfn.XLOOKUP(A22, Event1!A:A, Event1!F:F, ""), ""), IFERROR(_xlfn.XLOOKUP(A22, Event3!A:A, Event3!F:F, ""), "")), 2)</f>
        <v>38.46</v>
      </c>
      <c r="D22">
        <v>0</v>
      </c>
      <c r="E22">
        <v>0</v>
      </c>
      <c r="F22" s="13">
        <v>73.540000000000006</v>
      </c>
    </row>
    <row r="23" spans="1:6" ht="15.75" customHeight="1" thickBot="1" x14ac:dyDescent="0.3">
      <c r="A23" s="8" t="s">
        <v>25</v>
      </c>
      <c r="B23" s="2">
        <v>2</v>
      </c>
      <c r="C23" s="2">
        <f>ROUND(AVERAGE(IFERROR(_xlfn.XLOOKUP(A23, 'Event 2'!A:A, 'Event 2'!F:F, ""), ""), IFERROR(_xlfn.XLOOKUP(A23, Event1!A:A, Event1!F:F, ""), ""), IFERROR(_xlfn.XLOOKUP(A23, Event3!A:A, Event3!F:F, ""), "")), 2)</f>
        <v>31.2</v>
      </c>
      <c r="D23">
        <v>0</v>
      </c>
      <c r="E23">
        <v>0</v>
      </c>
      <c r="F23" s="13">
        <v>105.95</v>
      </c>
    </row>
    <row r="24" spans="1:6" ht="15.75" customHeight="1" thickBot="1" x14ac:dyDescent="0.3">
      <c r="A24" s="8" t="s">
        <v>33</v>
      </c>
      <c r="B24" s="2">
        <v>2</v>
      </c>
      <c r="C24" s="2">
        <f>ROUND(AVERAGE(IFERROR(_xlfn.XLOOKUP(A24, 'Event 2'!A:A, 'Event 2'!F:F, ""), ""), IFERROR(_xlfn.XLOOKUP(A24, Event1!A:A, Event1!F:F, ""), ""), IFERROR(_xlfn.XLOOKUP(A24, Event3!A:A, Event3!F:F, ""), "")), 2)</f>
        <v>28.88</v>
      </c>
      <c r="D24">
        <v>0</v>
      </c>
      <c r="E24">
        <v>0</v>
      </c>
      <c r="F24" s="13">
        <v>26.07</v>
      </c>
    </row>
    <row r="25" spans="1:6" ht="15.75" customHeight="1" thickBot="1" x14ac:dyDescent="0.3">
      <c r="A25" s="8" t="s">
        <v>35</v>
      </c>
      <c r="B25" s="2">
        <v>2</v>
      </c>
      <c r="C25" s="2">
        <f>ROUND(AVERAGE(IFERROR(_xlfn.XLOOKUP(A25, 'Event 2'!A:A, 'Event 2'!F:F, ""), ""), IFERROR(_xlfn.XLOOKUP(A25, Event1!A:A, Event1!F:F, ""), ""), IFERROR(_xlfn.XLOOKUP(A25, Event3!A:A, Event3!F:F, ""), "")), 2)</f>
        <v>34.75</v>
      </c>
      <c r="D25">
        <v>0</v>
      </c>
      <c r="E25">
        <v>0</v>
      </c>
      <c r="F25" s="13">
        <v>41.06</v>
      </c>
    </row>
    <row r="26" spans="1:6" ht="15.75" customHeight="1" thickBot="1" x14ac:dyDescent="0.3">
      <c r="A26" s="8" t="s">
        <v>43</v>
      </c>
      <c r="B26" s="2">
        <v>3</v>
      </c>
      <c r="C26" s="2">
        <v>27.7</v>
      </c>
      <c r="D26">
        <v>0</v>
      </c>
      <c r="E26">
        <v>0</v>
      </c>
      <c r="F26" s="13">
        <v>26.73</v>
      </c>
    </row>
    <row r="27" spans="1:6" ht="28.5" customHeight="1" thickBot="1" x14ac:dyDescent="0.3">
      <c r="A27" s="8" t="s">
        <v>46</v>
      </c>
      <c r="B27" s="2">
        <v>3</v>
      </c>
      <c r="C27" s="2">
        <f>ROUND(AVERAGE(IFERROR(_xlfn.XLOOKUP(A27, 'Event 2'!A:A, 'Event 2'!F:F, ""), ""), IFERROR(_xlfn.XLOOKUP(A27, Event1!A:A, Event1!F:F, ""), ""), IFERROR(_xlfn.XLOOKUP(A27, Event3!A:A, Event3!F:F, ""), "")), 2)</f>
        <v>29.71</v>
      </c>
      <c r="D27">
        <v>1</v>
      </c>
      <c r="E27">
        <v>0</v>
      </c>
      <c r="F27" s="13">
        <v>29.7</v>
      </c>
    </row>
    <row r="28" spans="1:6" ht="15.75" customHeight="1" thickBot="1" x14ac:dyDescent="0.3">
      <c r="A28" s="8" t="s">
        <v>30</v>
      </c>
      <c r="B28" s="2">
        <v>3</v>
      </c>
      <c r="C28" s="2">
        <f>ROUND(AVERAGE(IFERROR(_xlfn.XLOOKUP(A28, 'Event 2'!A:A, 'Event 2'!F:F, ""), ""), IFERROR(_xlfn.XLOOKUP(A28, Event1!A:A, Event1!F:F, ""), ""), IFERROR(_xlfn.XLOOKUP(A28, Event3!A:A, Event3!F:F, ""), "")), 2)</f>
        <v>24.44</v>
      </c>
      <c r="D28">
        <v>0</v>
      </c>
      <c r="E28">
        <v>0</v>
      </c>
      <c r="F28" s="13">
        <v>28.02</v>
      </c>
    </row>
    <row r="29" spans="1:6" ht="15.75" customHeight="1" thickBot="1" x14ac:dyDescent="0.3">
      <c r="A29" s="8" t="s">
        <v>31</v>
      </c>
      <c r="B29" s="2">
        <v>3</v>
      </c>
      <c r="C29" s="2">
        <f>ROUND(AVERAGE(IFERROR(_xlfn.XLOOKUP(A29, 'Event 2'!A:A, 'Event 2'!F:F, ""), ""), IFERROR(_xlfn.XLOOKUP(A29, Event1!A:A, Event1!F:F, ""), ""), IFERROR(_xlfn.XLOOKUP(A29, Event3!A:A, Event3!F:F, ""), "")), 2)</f>
        <v>24.12</v>
      </c>
      <c r="D29">
        <v>0</v>
      </c>
      <c r="E29">
        <v>0</v>
      </c>
      <c r="F29" s="13">
        <v>52.14</v>
      </c>
    </row>
    <row r="30" spans="1:6" ht="15.75" customHeight="1" thickBot="1" x14ac:dyDescent="0.3">
      <c r="A30" s="8" t="s">
        <v>39</v>
      </c>
      <c r="B30" s="2">
        <v>3</v>
      </c>
      <c r="C30" s="2">
        <f>ROUND(AVERAGE(IFERROR(_xlfn.XLOOKUP(A30, 'Event 2'!A:A, 'Event 2'!F:F, ""), ""), IFERROR(_xlfn.XLOOKUP(A30, Event1!A:A, Event1!F:F, ""), ""), IFERROR(_xlfn.XLOOKUP(A30, Event3!A:A, Event3!F:F, ""), "")), 2)</f>
        <v>29.44</v>
      </c>
      <c r="D30">
        <v>1</v>
      </c>
      <c r="E30">
        <v>0</v>
      </c>
      <c r="F30" s="13">
        <v>28.1</v>
      </c>
    </row>
    <row r="31" spans="1:6" ht="15.75" customHeight="1" thickBot="1" x14ac:dyDescent="0.3">
      <c r="A31" s="8" t="s">
        <v>42</v>
      </c>
      <c r="B31" s="2">
        <v>3</v>
      </c>
      <c r="C31" s="2">
        <f>ROUND(AVERAGE(IFERROR(_xlfn.XLOOKUP(A31, 'Event 2'!A:A, 'Event 2'!F:F, ""), ""), IFERROR(_xlfn.XLOOKUP(A31, Event1!A:A, Event1!F:F, ""), ""), IFERROR(_xlfn.XLOOKUP(A31, Event3!A:A, Event3!F:F, ""), "")), 2)</f>
        <v>19.32</v>
      </c>
      <c r="D31">
        <v>0</v>
      </c>
      <c r="E31">
        <v>0</v>
      </c>
      <c r="F31" s="13">
        <v>35.43</v>
      </c>
    </row>
    <row r="32" spans="1:6" ht="15.75" thickBot="1" x14ac:dyDescent="0.3">
      <c r="A32" s="8" t="s">
        <v>49</v>
      </c>
      <c r="B32" s="14">
        <v>3</v>
      </c>
      <c r="C32" s="2">
        <v>10.37</v>
      </c>
      <c r="D32">
        <v>0</v>
      </c>
      <c r="E32">
        <v>0</v>
      </c>
      <c r="F32" s="13">
        <v>23.29</v>
      </c>
    </row>
    <row r="33" spans="1:6" ht="15.75" thickBot="1" x14ac:dyDescent="0.3">
      <c r="A33" s="8" t="s">
        <v>24</v>
      </c>
      <c r="B33" s="2">
        <v>3</v>
      </c>
      <c r="C33" s="2">
        <f>ROUND(AVERAGE(IFERROR(_xlfn.XLOOKUP(A33, 'Event 2'!A:A, 'Event 2'!F:F, ""), ""), IFERROR(_xlfn.XLOOKUP(A33, Event1!A:A, Event1!F:F, ""), ""), IFERROR(_xlfn.XLOOKUP(A33, Event3!A:A, Event3!F:F, ""), "")), 2)</f>
        <v>19.89</v>
      </c>
      <c r="D33">
        <v>0</v>
      </c>
      <c r="E33">
        <v>0</v>
      </c>
      <c r="F33" s="13">
        <v>27</v>
      </c>
    </row>
    <row r="34" spans="1:6" ht="15.75" thickBot="1" x14ac:dyDescent="0.3">
      <c r="A34" s="8" t="s">
        <v>37</v>
      </c>
      <c r="B34" s="2">
        <v>3</v>
      </c>
      <c r="C34" s="2">
        <f>ROUND(AVERAGE(IFERROR(_xlfn.XLOOKUP(A34, 'Event 2'!A:A, 'Event 2'!F:F, ""), ""), IFERROR(_xlfn.XLOOKUP(A34, Event1!A:A, Event1!F:F, ""), ""), IFERROR(_xlfn.XLOOKUP(A34, Event3!A:A, Event3!F:F, ""), "")), 2)</f>
        <v>24.49</v>
      </c>
      <c r="D34">
        <v>0</v>
      </c>
      <c r="E34">
        <v>0</v>
      </c>
      <c r="F34" s="13">
        <v>15.91</v>
      </c>
    </row>
    <row r="35" spans="1:6" ht="30" thickBot="1" x14ac:dyDescent="0.3">
      <c r="A35" s="8" t="s">
        <v>40</v>
      </c>
      <c r="B35" s="2">
        <v>3</v>
      </c>
      <c r="C35" s="2">
        <f>ROUND(AVERAGE(IFERROR(_xlfn.XLOOKUP(A35, 'Event 2'!A:A, 'Event 2'!F:F, ""), ""), IFERROR(_xlfn.XLOOKUP(A35, Event1!A:A, Event1!F:F, ""), ""), IFERROR(_xlfn.XLOOKUP(A35, Event3!A:A, Event3!F:F, ""), "")), 2)</f>
        <v>20.87</v>
      </c>
      <c r="D35">
        <v>0</v>
      </c>
      <c r="E35">
        <v>0</v>
      </c>
      <c r="F35" s="13">
        <v>20.53</v>
      </c>
    </row>
    <row r="36" spans="1:6" ht="15.75" thickBot="1" x14ac:dyDescent="0.3">
      <c r="A36" s="10" t="s">
        <v>53</v>
      </c>
      <c r="B36" s="2">
        <v>3</v>
      </c>
      <c r="C36" s="2">
        <v>0</v>
      </c>
      <c r="D36">
        <v>0</v>
      </c>
      <c r="E36">
        <v>0</v>
      </c>
      <c r="F36" s="13">
        <v>20.03</v>
      </c>
    </row>
    <row r="37" spans="1:6" ht="15.75" thickBot="1" x14ac:dyDescent="0.3">
      <c r="A37" s="10" t="s">
        <v>54</v>
      </c>
      <c r="B37" s="2">
        <v>3</v>
      </c>
      <c r="C37" s="2">
        <v>0</v>
      </c>
      <c r="D37">
        <v>0</v>
      </c>
      <c r="E37">
        <v>0</v>
      </c>
      <c r="F37" s="13">
        <v>99.62</v>
      </c>
    </row>
    <row r="38" spans="1:6" x14ac:dyDescent="0.25">
      <c r="E38">
        <f>SUM(E2:E37)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9C84-FBCA-4A91-B661-63973EEABA4F}">
  <dimension ref="A1:L39"/>
  <sheetViews>
    <sheetView workbookViewId="0">
      <selection activeCell="C2" sqref="C2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48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6</v>
      </c>
      <c r="B2" s="2">
        <v>1</v>
      </c>
      <c r="C2" s="2">
        <f>ROUND(AVERAGE(IFERROR(_xlfn.XLOOKUP(A2, 'Event 2'!A:A, 'Event 2'!F:F, ""), ""), IFERROR(_xlfn.XLOOKUP(A2, Event4!A:A, Event4!F:F, ""), ""), IFERROR(_xlfn.XLOOKUP(A2, Event3!A:A, Event3!F:F, ""), "")), 2)</f>
        <v>72.83</v>
      </c>
      <c r="D2">
        <v>0</v>
      </c>
      <c r="E2">
        <v>0</v>
      </c>
      <c r="F2" s="2">
        <v>28.17</v>
      </c>
      <c r="I2" t="s">
        <v>7</v>
      </c>
      <c r="J2">
        <f>SUMPRODUCT($D$2:$D$37,$C$2:$C$37)+SUMPRODUCT($E$2:$E$37,$C$2:$C$37)</f>
        <v>657.9799999999999</v>
      </c>
    </row>
    <row r="3" spans="1:12" ht="15.75" customHeight="1" thickBot="1" x14ac:dyDescent="0.3">
      <c r="A3" s="8" t="s">
        <v>8</v>
      </c>
      <c r="B3" s="2">
        <v>1</v>
      </c>
      <c r="C3" s="2">
        <f>ROUND(AVERAGE(IFERROR(_xlfn.XLOOKUP(A3, 'Event 2'!A:A, 'Event 2'!F:F, ""), ""), IFERROR(_xlfn.XLOOKUP(A3, Event4!A:A, Event4!F:F, ""), ""), IFERROR(_xlfn.XLOOKUP(A3, Event3!A:A, Event3!F:F, ""), "")), 2)</f>
        <v>85.9</v>
      </c>
      <c r="D3">
        <v>1</v>
      </c>
      <c r="E3">
        <v>0</v>
      </c>
      <c r="F3" s="2">
        <v>23.89</v>
      </c>
      <c r="I3" t="s">
        <v>9</v>
      </c>
    </row>
    <row r="4" spans="1:12" ht="15.75" customHeight="1" thickBot="1" x14ac:dyDescent="0.3">
      <c r="A4" s="8" t="s">
        <v>34</v>
      </c>
      <c r="B4" s="2">
        <v>1</v>
      </c>
      <c r="C4" s="2">
        <f>ROUND(AVERAGE(IFERROR(_xlfn.XLOOKUP(A4, 'Event 2'!A:A, 'Event 2'!F:F, ""), ""), IFERROR(_xlfn.XLOOKUP(A4, Event4!A:A, Event4!F:F, ""), ""), IFERROR(_xlfn.XLOOKUP(A4, Event3!A:A, Event3!F:F, ""), "")), 2)</f>
        <v>66.81</v>
      </c>
      <c r="D4">
        <v>0</v>
      </c>
      <c r="E4">
        <v>0</v>
      </c>
      <c r="F4" s="2">
        <v>29.26</v>
      </c>
      <c r="I4" t="s">
        <v>11</v>
      </c>
      <c r="J4">
        <f>SUM(D2:D9)</f>
        <v>2</v>
      </c>
      <c r="K4" t="s">
        <v>12</v>
      </c>
      <c r="L4">
        <v>2</v>
      </c>
    </row>
    <row r="5" spans="1:12" ht="15.75" customHeight="1" thickBot="1" x14ac:dyDescent="0.3">
      <c r="A5" s="8" t="s">
        <v>22</v>
      </c>
      <c r="B5" s="2">
        <v>1</v>
      </c>
      <c r="C5" s="2">
        <f>ROUND(AVERAGE(IFERROR(_xlfn.XLOOKUP(A5, 'Event 2'!A:A, 'Event 2'!F:F, ""), ""), IFERROR(_xlfn.XLOOKUP(A5, Event4!A:A, Event4!F:F, ""), ""), IFERROR(_xlfn.XLOOKUP(A5, Event3!A:A, Event3!F:F, ""), "")), 2)</f>
        <v>81.62</v>
      </c>
      <c r="D5">
        <v>1</v>
      </c>
      <c r="E5">
        <v>0</v>
      </c>
      <c r="F5" s="2">
        <v>25.16</v>
      </c>
      <c r="I5" t="s">
        <v>14</v>
      </c>
      <c r="J5">
        <f>SUM(D10:D24)</f>
        <v>4</v>
      </c>
      <c r="K5" t="s">
        <v>12</v>
      </c>
      <c r="L5">
        <v>4</v>
      </c>
    </row>
    <row r="6" spans="1:12" ht="15.75" customHeight="1" thickBot="1" x14ac:dyDescent="0.3">
      <c r="A6" s="8" t="s">
        <v>15</v>
      </c>
      <c r="B6" s="2">
        <v>1</v>
      </c>
      <c r="C6" s="2">
        <f>ROUND(AVERAGE(IFERROR(_xlfn.XLOOKUP(A6, 'Event 2'!A:A, 'Event 2'!F:F, ""), ""), IFERROR(_xlfn.XLOOKUP(A6, Event4!A:A, Event4!F:F, ""), ""), IFERROR(_xlfn.XLOOKUP(A6, Event3!A:A, Event3!F:F, ""), "")), 2)</f>
        <v>42.24</v>
      </c>
      <c r="D6">
        <v>0</v>
      </c>
      <c r="E6">
        <v>0</v>
      </c>
      <c r="F6" s="2">
        <v>91.44</v>
      </c>
      <c r="I6" t="s">
        <v>16</v>
      </c>
      <c r="J6">
        <f>SUM(D25:D37)</f>
        <v>2</v>
      </c>
      <c r="K6" t="s">
        <v>12</v>
      </c>
      <c r="L6">
        <v>2</v>
      </c>
    </row>
    <row r="7" spans="1:12" ht="15.75" customHeight="1" thickBot="1" x14ac:dyDescent="0.3">
      <c r="A7" s="8" t="s">
        <v>20</v>
      </c>
      <c r="B7" s="2">
        <v>1</v>
      </c>
      <c r="C7" s="2">
        <f>ROUND(AVERAGE(IFERROR(_xlfn.XLOOKUP(A7, 'Event 2'!A:A, 'Event 2'!F:F, ""), ""), IFERROR(_xlfn.XLOOKUP(A7, Event4!A:A, Event4!F:F, ""), ""), IFERROR(_xlfn.XLOOKUP(A7, Event3!A:A, Event3!F:F, ""), "")), 2)</f>
        <v>59.56</v>
      </c>
      <c r="D7">
        <v>0</v>
      </c>
      <c r="E7">
        <v>0</v>
      </c>
      <c r="F7" s="2">
        <v>79.989999999999995</v>
      </c>
    </row>
    <row r="8" spans="1:12" ht="15.75" customHeight="1" thickBot="1" x14ac:dyDescent="0.3">
      <c r="A8" s="8" t="s">
        <v>13</v>
      </c>
      <c r="B8" s="2">
        <v>1</v>
      </c>
      <c r="C8" s="2">
        <f>ROUND(AVERAGE(IFERROR(_xlfn.XLOOKUP(A8, 'Event 2'!A:A, 'Event 2'!F:F, ""), ""), IFERROR(_xlfn.XLOOKUP(A8, Event4!A:A, Event4!F:F, ""), ""), IFERROR(_xlfn.XLOOKUP(A8, Event3!A:A, Event3!F:F, ""), "")), 2)</f>
        <v>46.22</v>
      </c>
      <c r="D8">
        <v>0</v>
      </c>
      <c r="E8">
        <v>0</v>
      </c>
      <c r="F8" s="2">
        <v>36.4</v>
      </c>
    </row>
    <row r="9" spans="1:12" ht="15.75" customHeight="1" thickBot="1" x14ac:dyDescent="0.3">
      <c r="A9" s="8" t="s">
        <v>10</v>
      </c>
      <c r="B9" s="2">
        <v>1</v>
      </c>
      <c r="C9" s="2">
        <f>ROUND(AVERAGE(IFERROR(_xlfn.XLOOKUP(A9, 'Event 2'!A:A, 'Event 2'!F:F, ""), ""), IFERROR(_xlfn.XLOOKUP(A9, Event4!A:A, Event4!F:F, ""), ""), IFERROR(_xlfn.XLOOKUP(A9, Event3!A:A, Event3!F:F, ""), "")), 2)</f>
        <v>39.28</v>
      </c>
      <c r="D9">
        <v>0</v>
      </c>
      <c r="E9">
        <v>0</v>
      </c>
      <c r="F9" s="2">
        <v>27.47</v>
      </c>
      <c r="I9" t="s">
        <v>5</v>
      </c>
      <c r="J9">
        <f>SUMPRODUCT(F2:F37,D2:D37)+SUMPRODUCT(E2:E37,F2:F37)</f>
        <v>274.85999999999996</v>
      </c>
    </row>
    <row r="10" spans="1:12" ht="15.75" customHeight="1" thickBot="1" x14ac:dyDescent="0.3">
      <c r="A10" s="8" t="s">
        <v>28</v>
      </c>
      <c r="B10" s="2">
        <v>2</v>
      </c>
      <c r="C10" s="2">
        <f>ROUND(AVERAGE(IFERROR(_xlfn.XLOOKUP(A10, 'Event 2'!A:A, 'Event 2'!F:F, ""), ""), IFERROR(_xlfn.XLOOKUP(A10, Event4!A:A, Event4!F:F, ""), ""), IFERROR(_xlfn.XLOOKUP(A10, Event3!A:A, Event3!F:F, ""), "")), 2)</f>
        <v>58.16</v>
      </c>
      <c r="D10">
        <v>1</v>
      </c>
      <c r="E10">
        <v>0</v>
      </c>
      <c r="F10" s="2">
        <v>25.13</v>
      </c>
    </row>
    <row r="11" spans="1:12" ht="15.75" customHeight="1" thickBot="1" x14ac:dyDescent="0.3">
      <c r="A11" s="8" t="s">
        <v>25</v>
      </c>
      <c r="B11" s="2">
        <v>2</v>
      </c>
      <c r="C11" s="2">
        <f>ROUND(AVERAGE(IFERROR(_xlfn.XLOOKUP(A11, 'Event 2'!A:A, 'Event 2'!F:F, ""), ""), IFERROR(_xlfn.XLOOKUP(A11, Event4!A:A, Event4!F:F, ""), ""), IFERROR(_xlfn.XLOOKUP(A11, Event3!A:A, Event3!F:F, ""), "")), 2)</f>
        <v>56.72</v>
      </c>
      <c r="D11">
        <v>1</v>
      </c>
      <c r="E11">
        <v>0</v>
      </c>
      <c r="F11" s="2">
        <v>24.2</v>
      </c>
    </row>
    <row r="12" spans="1:12" ht="15.75" customHeight="1" thickBot="1" x14ac:dyDescent="0.3">
      <c r="A12" s="8" t="s">
        <v>23</v>
      </c>
      <c r="B12" s="2">
        <v>2</v>
      </c>
      <c r="C12" s="2">
        <f>ROUND(AVERAGE(IFERROR(_xlfn.XLOOKUP(A12, 'Event 2'!A:A, 'Event 2'!F:F, ""), ""), IFERROR(_xlfn.XLOOKUP(A12, Event4!A:A, Event4!F:F, ""), ""), IFERROR(_xlfn.XLOOKUP(A12, Event3!A:A, Event3!F:F, ""), "")), 2)</f>
        <v>54.61</v>
      </c>
      <c r="D12">
        <v>0</v>
      </c>
      <c r="E12">
        <v>0</v>
      </c>
      <c r="F12" s="2">
        <v>56.87</v>
      </c>
    </row>
    <row r="13" spans="1:12" ht="15.75" customHeight="1" thickBot="1" x14ac:dyDescent="0.3">
      <c r="A13" s="8" t="s">
        <v>19</v>
      </c>
      <c r="B13" s="2">
        <v>2</v>
      </c>
      <c r="C13" s="2">
        <f>ROUND(AVERAGE(IFERROR(_xlfn.XLOOKUP(A13, 'Event 2'!A:A, 'Event 2'!F:F, ""), ""), IFERROR(_xlfn.XLOOKUP(A13, Event4!A:A, Event4!F:F, ""), ""), IFERROR(_xlfn.XLOOKUP(A13, Event3!A:A, Event3!F:F, ""), "")), 2)</f>
        <v>44.89</v>
      </c>
      <c r="D13">
        <v>0</v>
      </c>
      <c r="E13">
        <v>0</v>
      </c>
      <c r="F13" s="2">
        <v>74.94</v>
      </c>
    </row>
    <row r="14" spans="1:12" ht="15.75" customHeight="1" thickBot="1" x14ac:dyDescent="0.3">
      <c r="A14" s="8" t="s">
        <v>36</v>
      </c>
      <c r="B14" s="2">
        <v>2</v>
      </c>
      <c r="C14" s="2">
        <f>ROUND(AVERAGE(IFERROR(_xlfn.XLOOKUP(A14, 'Event 2'!A:A, 'Event 2'!F:F, ""), ""), IFERROR(_xlfn.XLOOKUP(A14, Event4!A:A, Event4!F:F, ""), ""), IFERROR(_xlfn.XLOOKUP(A14, Event3!A:A, Event3!F:F, ""), "")), 2)</f>
        <v>35.340000000000003</v>
      </c>
      <c r="D14">
        <v>0</v>
      </c>
      <c r="E14">
        <v>0</v>
      </c>
      <c r="F14" s="2">
        <v>77.66</v>
      </c>
    </row>
    <row r="15" spans="1:12" ht="15.75" customHeight="1" thickBot="1" x14ac:dyDescent="0.3">
      <c r="A15" s="8" t="s">
        <v>41</v>
      </c>
      <c r="B15" s="2">
        <v>2</v>
      </c>
      <c r="C15" s="2">
        <v>43</v>
      </c>
      <c r="D15">
        <v>0</v>
      </c>
      <c r="E15">
        <v>0</v>
      </c>
      <c r="F15" s="2">
        <v>29.15</v>
      </c>
    </row>
    <row r="16" spans="1:12" ht="15.75" customHeight="1" thickBot="1" x14ac:dyDescent="0.3">
      <c r="A16" s="8" t="s">
        <v>45</v>
      </c>
      <c r="B16" s="2">
        <v>2</v>
      </c>
      <c r="C16" s="2">
        <f>ROUND(AVERAGE(IFERROR(_xlfn.XLOOKUP(A16, 'Event 2'!A:A, 'Event 2'!F:F, ""), ""), IFERROR(_xlfn.XLOOKUP(A16, Event4!A:A, Event4!F:F, ""), ""), IFERROR(_xlfn.XLOOKUP(A16, Event3!A:A, Event3!F:F, ""), "")), 2)</f>
        <v>46.18</v>
      </c>
      <c r="D16">
        <v>0</v>
      </c>
      <c r="E16">
        <v>0</v>
      </c>
      <c r="F16" s="2">
        <v>17.27</v>
      </c>
    </row>
    <row r="17" spans="1:6" ht="15.75" customHeight="1" thickBot="1" x14ac:dyDescent="0.3">
      <c r="A17" s="8" t="s">
        <v>18</v>
      </c>
      <c r="B17" s="2">
        <v>2</v>
      </c>
      <c r="C17" s="2">
        <v>23.09</v>
      </c>
      <c r="D17">
        <v>0</v>
      </c>
      <c r="E17">
        <v>0</v>
      </c>
      <c r="F17" s="2">
        <v>31.07</v>
      </c>
    </row>
    <row r="18" spans="1:6" ht="15.75" customHeight="1" thickBot="1" x14ac:dyDescent="0.3">
      <c r="A18" s="8" t="s">
        <v>38</v>
      </c>
      <c r="B18" s="2">
        <v>2</v>
      </c>
      <c r="C18" s="2">
        <f>ROUND(AVERAGE(IFERROR(_xlfn.XLOOKUP(A18, 'Event 2'!A:A, 'Event 2'!F:F, ""), ""), IFERROR(_xlfn.XLOOKUP(A18, Event4!A:A, Event4!F:F, ""), ""), IFERROR(_xlfn.XLOOKUP(A18, Event3!A:A, Event3!F:F, ""), "")), 2)</f>
        <v>49.55</v>
      </c>
      <c r="D18">
        <v>0</v>
      </c>
      <c r="E18">
        <v>0</v>
      </c>
      <c r="F18" s="2">
        <v>20.64</v>
      </c>
    </row>
    <row r="19" spans="1:6" ht="15.75" customHeight="1" thickBot="1" x14ac:dyDescent="0.3">
      <c r="A19" s="8" t="s">
        <v>29</v>
      </c>
      <c r="B19" s="2">
        <v>2</v>
      </c>
      <c r="C19" s="2">
        <f>ROUND(AVERAGE(IFERROR(_xlfn.XLOOKUP(A19, 'Event 2'!A:A, 'Event 2'!F:F, ""), ""), IFERROR(_xlfn.XLOOKUP(A19, Event4!A:A, Event4!F:F, ""), ""), IFERROR(_xlfn.XLOOKUP(A19, Event3!A:A, Event3!F:F, ""), "")), 2)</f>
        <v>35.46</v>
      </c>
      <c r="D19">
        <v>0</v>
      </c>
      <c r="E19">
        <v>0</v>
      </c>
      <c r="F19" s="2">
        <v>25.57</v>
      </c>
    </row>
    <row r="20" spans="1:6" ht="15.75" customHeight="1" thickBot="1" x14ac:dyDescent="0.3">
      <c r="A20" s="8" t="s">
        <v>32</v>
      </c>
      <c r="B20" s="2">
        <v>2</v>
      </c>
      <c r="C20" s="2">
        <f>ROUND(AVERAGE(IFERROR(_xlfn.XLOOKUP(A20, 'Event 2'!A:A, 'Event 2'!F:F, ""), ""), IFERROR(_xlfn.XLOOKUP(A20, Event4!A:A, Event4!F:F, ""), ""), IFERROR(_xlfn.XLOOKUP(A20, Event3!A:A, Event3!F:F, ""), "")), 2)</f>
        <v>54.97</v>
      </c>
      <c r="D20">
        <v>1</v>
      </c>
      <c r="E20">
        <v>0</v>
      </c>
      <c r="F20" s="2">
        <v>33.200000000000003</v>
      </c>
    </row>
    <row r="21" spans="1:6" ht="15.75" customHeight="1" thickBot="1" x14ac:dyDescent="0.3">
      <c r="A21" s="8" t="s">
        <v>44</v>
      </c>
      <c r="B21" s="2">
        <v>2</v>
      </c>
      <c r="C21" s="2">
        <f>ROUND(AVERAGE(IFERROR(_xlfn.XLOOKUP(A21, 'Event 2'!A:A, 'Event 2'!F:F, ""), ""), IFERROR(_xlfn.XLOOKUP(A21, Event4!A:A, Event4!F:F, ""), ""), IFERROR(_xlfn.XLOOKUP(A21, Event3!A:A, Event3!F:F, ""), "")), 2)</f>
        <v>40.54</v>
      </c>
      <c r="D21">
        <v>0</v>
      </c>
      <c r="E21">
        <v>0</v>
      </c>
      <c r="F21" s="2">
        <v>14.33</v>
      </c>
    </row>
    <row r="22" spans="1:6" ht="15.75" customHeight="1" thickBot="1" x14ac:dyDescent="0.3">
      <c r="A22" s="8" t="s">
        <v>17</v>
      </c>
      <c r="B22" s="2">
        <v>2</v>
      </c>
      <c r="C22" s="2">
        <f>ROUND(AVERAGE(IFERROR(_xlfn.XLOOKUP(A22, 'Event 2'!A:A, 'Event 2'!F:F, ""), ""), IFERROR(_xlfn.XLOOKUP(A22, Event4!A:A, Event4!F:F, ""), ""), IFERROR(_xlfn.XLOOKUP(A22, Event3!A:A, Event3!F:F, ""), "")), 2)</f>
        <v>40.270000000000003</v>
      </c>
      <c r="D22">
        <v>0</v>
      </c>
      <c r="E22">
        <v>0</v>
      </c>
      <c r="F22" s="2">
        <v>79.760000000000005</v>
      </c>
    </row>
    <row r="23" spans="1:6" ht="15.75" customHeight="1" thickBot="1" x14ac:dyDescent="0.3">
      <c r="A23" s="8" t="s">
        <v>31</v>
      </c>
      <c r="B23" s="2">
        <v>2</v>
      </c>
      <c r="C23" s="2">
        <f>ROUND(AVERAGE(IFERROR(_xlfn.XLOOKUP(A23, 'Event 2'!A:A, 'Event 2'!F:F, ""), ""), IFERROR(_xlfn.XLOOKUP(A23, Event4!A:A, Event4!F:F, ""), ""), IFERROR(_xlfn.XLOOKUP(A23, Event3!A:A, Event3!F:F, ""), "")), 2)</f>
        <v>35.909999999999997</v>
      </c>
      <c r="D23">
        <v>0</v>
      </c>
      <c r="E23">
        <v>0</v>
      </c>
      <c r="F23" s="2">
        <v>14.56</v>
      </c>
    </row>
    <row r="24" spans="1:6" ht="15.75" customHeight="1" thickBot="1" x14ac:dyDescent="0.3">
      <c r="A24" s="4" t="s">
        <v>26</v>
      </c>
      <c r="B24" s="2">
        <v>2</v>
      </c>
      <c r="C24" s="2">
        <v>82.32</v>
      </c>
      <c r="D24">
        <v>1</v>
      </c>
      <c r="E24">
        <v>0</v>
      </c>
      <c r="F24" s="2">
        <v>43.1</v>
      </c>
    </row>
    <row r="25" spans="1:6" ht="28.5" customHeight="1" thickBot="1" x14ac:dyDescent="0.3">
      <c r="A25" s="8" t="s">
        <v>54</v>
      </c>
      <c r="B25" s="2">
        <v>3</v>
      </c>
      <c r="C25" s="2">
        <v>99.62</v>
      </c>
      <c r="D25">
        <v>1</v>
      </c>
      <c r="E25">
        <v>1</v>
      </c>
      <c r="F25" s="2">
        <v>19.760000000000002</v>
      </c>
    </row>
    <row r="26" spans="1:6" ht="15.75" customHeight="1" thickBot="1" x14ac:dyDescent="0.3">
      <c r="A26" s="8" t="s">
        <v>35</v>
      </c>
      <c r="B26" s="2">
        <v>3</v>
      </c>
      <c r="C26" s="2">
        <f>ROUND(AVERAGE(IFERROR(_xlfn.XLOOKUP(A26, 'Event 2'!A:A, 'Event 2'!F:F, ""), ""), IFERROR(_xlfn.XLOOKUP(A26, Event4!A:A, Event4!F:F, ""), ""), IFERROR(_xlfn.XLOOKUP(A26, Event3!A:A, Event3!F:F, ""), "")), 2)</f>
        <v>39.049999999999997</v>
      </c>
      <c r="D26">
        <v>1</v>
      </c>
      <c r="E26">
        <v>0</v>
      </c>
      <c r="F26" s="2">
        <v>60.66</v>
      </c>
    </row>
    <row r="27" spans="1:6" ht="15.75" customHeight="1" thickBot="1" x14ac:dyDescent="0.3">
      <c r="A27" s="8" t="s">
        <v>43</v>
      </c>
      <c r="B27" s="2">
        <v>3</v>
      </c>
      <c r="C27" s="2">
        <v>25.19</v>
      </c>
      <c r="D27">
        <v>0</v>
      </c>
      <c r="E27">
        <v>0</v>
      </c>
      <c r="F27" s="2">
        <v>61.66</v>
      </c>
    </row>
    <row r="28" spans="1:6" ht="15.75" customHeight="1" thickBot="1" x14ac:dyDescent="0.3">
      <c r="A28" s="8" t="s">
        <v>46</v>
      </c>
      <c r="B28" s="2">
        <v>3</v>
      </c>
      <c r="C28" s="2">
        <f>ROUND(AVERAGE(IFERROR(_xlfn.XLOOKUP(A28, 'Event 2'!A:A, 'Event 2'!F:F, ""), ""), IFERROR(_xlfn.XLOOKUP(A28, Event4!A:A, Event4!F:F, ""), ""), IFERROR(_xlfn.XLOOKUP(A28, Event3!A:A, Event3!F:F, ""), "")), 2)</f>
        <v>31.74</v>
      </c>
      <c r="D28">
        <v>0</v>
      </c>
      <c r="E28">
        <v>0</v>
      </c>
      <c r="F28" s="2">
        <v>18.53</v>
      </c>
    </row>
    <row r="29" spans="1:6" ht="15.75" customHeight="1" thickBot="1" x14ac:dyDescent="0.3">
      <c r="A29" s="8" t="s">
        <v>33</v>
      </c>
      <c r="B29" s="2">
        <v>3</v>
      </c>
      <c r="C29" s="2">
        <f>ROUND(AVERAGE(IFERROR(_xlfn.XLOOKUP(A29, 'Event 2'!A:A, 'Event 2'!F:F, ""), ""), IFERROR(_xlfn.XLOOKUP(A29, Event4!A:A, Event4!F:F, ""), ""), IFERROR(_xlfn.XLOOKUP(A29, Event3!A:A, Event3!F:F, ""), "")), 2)</f>
        <v>23.88</v>
      </c>
      <c r="D29">
        <v>0</v>
      </c>
      <c r="E29">
        <v>0</v>
      </c>
      <c r="F29" s="2">
        <v>35.17</v>
      </c>
    </row>
    <row r="30" spans="1:6" ht="15.75" thickBot="1" x14ac:dyDescent="0.3">
      <c r="A30" s="8" t="s">
        <v>42</v>
      </c>
      <c r="B30" s="2">
        <v>3</v>
      </c>
      <c r="C30" s="2">
        <f>ROUND(AVERAGE(IFERROR(_xlfn.XLOOKUP(A30, 'Event 2'!A:A, 'Event 2'!F:F, ""), ""), IFERROR(_xlfn.XLOOKUP(A30, Event4!A:A, Event4!F:F, ""), ""), IFERROR(_xlfn.XLOOKUP(A30, Event3!A:A, Event3!F:F, ""), "")), 2)</f>
        <v>23.03</v>
      </c>
      <c r="D30">
        <v>0</v>
      </c>
      <c r="E30">
        <v>0</v>
      </c>
      <c r="F30" s="2">
        <v>21.6</v>
      </c>
    </row>
    <row r="31" spans="1:6" ht="15.75" thickBot="1" x14ac:dyDescent="0.3">
      <c r="A31" s="8" t="s">
        <v>30</v>
      </c>
      <c r="B31" s="2">
        <v>3</v>
      </c>
      <c r="C31" s="2">
        <f>ROUND(AVERAGE(IFERROR(_xlfn.XLOOKUP(A31, 'Event 2'!A:A, 'Event 2'!F:F, ""), ""), IFERROR(_xlfn.XLOOKUP(A31, Event4!A:A, Event4!F:F, ""), ""), IFERROR(_xlfn.XLOOKUP(A31, Event3!A:A, Event3!F:F, ""), "")), 2)</f>
        <v>21.39</v>
      </c>
      <c r="D31">
        <v>0</v>
      </c>
      <c r="E31">
        <v>0</v>
      </c>
      <c r="F31" s="2">
        <v>52.37</v>
      </c>
    </row>
    <row r="32" spans="1:6" ht="15.75" thickBot="1" x14ac:dyDescent="0.3">
      <c r="A32" s="8" t="s">
        <v>39</v>
      </c>
      <c r="B32" s="2">
        <v>3</v>
      </c>
      <c r="C32" s="2">
        <f>ROUND(AVERAGE(IFERROR(_xlfn.XLOOKUP(A32, 'Event 2'!A:A, 'Event 2'!F:F, ""), ""), IFERROR(_xlfn.XLOOKUP(A32, Event4!A:A, Event4!F:F, ""), ""), IFERROR(_xlfn.XLOOKUP(A32, Event3!A:A, Event3!F:F, ""), "")), 2)</f>
        <v>29.83</v>
      </c>
      <c r="D32">
        <v>0</v>
      </c>
      <c r="E32">
        <v>0</v>
      </c>
      <c r="F32" s="2">
        <v>76.069999999999993</v>
      </c>
    </row>
    <row r="33" spans="1:6" ht="15.75" thickBot="1" x14ac:dyDescent="0.3">
      <c r="A33" s="8" t="s">
        <v>24</v>
      </c>
      <c r="B33" s="2">
        <v>3</v>
      </c>
      <c r="C33" s="2">
        <f>ROUND(AVERAGE(IFERROR(_xlfn.XLOOKUP(A33, 'Event 2'!A:A, 'Event 2'!F:F, ""), ""), IFERROR(_xlfn.XLOOKUP(A33, Event4!A:A, Event4!F:F, ""), ""), IFERROR(_xlfn.XLOOKUP(A33, Event3!A:A, Event3!F:F, ""), "")), 2)</f>
        <v>21.75</v>
      </c>
      <c r="D33">
        <v>0</v>
      </c>
      <c r="E33">
        <v>0</v>
      </c>
      <c r="F33" s="2">
        <v>18.23</v>
      </c>
    </row>
    <row r="34" spans="1:6" ht="15.75" thickBot="1" x14ac:dyDescent="0.3">
      <c r="A34" s="8" t="s">
        <v>37</v>
      </c>
      <c r="B34" s="2">
        <v>3</v>
      </c>
      <c r="C34" s="2">
        <f>ROUND(AVERAGE(IFERROR(_xlfn.XLOOKUP(A34, 'Event 2'!A:A, 'Event 2'!F:F, ""), ""), IFERROR(_xlfn.XLOOKUP(A34, Event4!A:A, Event4!F:F, ""), ""), IFERROR(_xlfn.XLOOKUP(A34, Event3!A:A, Event3!F:F, ""), "")), 2)</f>
        <v>20.25</v>
      </c>
      <c r="D34">
        <v>0</v>
      </c>
      <c r="E34">
        <v>0</v>
      </c>
      <c r="F34" s="2">
        <v>15.9</v>
      </c>
    </row>
    <row r="35" spans="1:6" ht="30" thickBot="1" x14ac:dyDescent="0.3">
      <c r="A35" s="8" t="s">
        <v>40</v>
      </c>
      <c r="B35" s="2">
        <v>3</v>
      </c>
      <c r="C35" s="2">
        <f>ROUND(AVERAGE(IFERROR(_xlfn.XLOOKUP(A35, 'Event 2'!A:A, 'Event 2'!F:F, ""), ""), IFERROR(_xlfn.XLOOKUP(A35, Event4!A:A, Event4!F:F, ""), ""), IFERROR(_xlfn.XLOOKUP(A35, Event3!A:A, Event3!F:F, ""), "")), 2)</f>
        <v>19.79</v>
      </c>
      <c r="D35">
        <v>0</v>
      </c>
      <c r="E35">
        <v>0</v>
      </c>
      <c r="F35" s="2">
        <v>0</v>
      </c>
    </row>
    <row r="36" spans="1:6" ht="15.75" thickBot="1" x14ac:dyDescent="0.3">
      <c r="A36" s="11" t="s">
        <v>53</v>
      </c>
      <c r="B36" s="2">
        <v>3</v>
      </c>
      <c r="C36" s="2">
        <v>0</v>
      </c>
      <c r="D36">
        <v>0</v>
      </c>
      <c r="E36">
        <v>0</v>
      </c>
      <c r="F36" s="2">
        <v>12.83</v>
      </c>
    </row>
    <row r="37" spans="1:6" ht="15.75" thickBot="1" x14ac:dyDescent="0.3">
      <c r="A37" s="4" t="s">
        <v>56</v>
      </c>
      <c r="B37" s="2">
        <v>3</v>
      </c>
      <c r="C37" s="2">
        <v>0</v>
      </c>
      <c r="D37">
        <v>0</v>
      </c>
      <c r="E37">
        <v>0</v>
      </c>
      <c r="F37" s="2">
        <v>14.33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1530-B59B-4192-89D5-D2ACC3D8F74A}">
  <dimension ref="A1:L38"/>
  <sheetViews>
    <sheetView workbookViewId="0">
      <selection activeCell="C2" sqref="C2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48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15</v>
      </c>
      <c r="B2" s="2">
        <v>1</v>
      </c>
      <c r="C2" s="2">
        <f>ROUND(AVERAGE(IFERROR(_xlfn.XLOOKUP(A2, Event5!A:A, Event5!F:F, ""), ""), IFERROR(_xlfn.XLOOKUP(A2, Event4!A:A, Event4!F:F, ""), ""), IFERROR(_xlfn.XLOOKUP(A2, Event3!A:A, Event3!F:F, ""), "")), 2)</f>
        <v>67.739999999999995</v>
      </c>
      <c r="D2">
        <v>0</v>
      </c>
      <c r="E2">
        <v>0</v>
      </c>
      <c r="F2" s="15">
        <v>74.61</v>
      </c>
      <c r="I2" t="s">
        <v>7</v>
      </c>
      <c r="J2">
        <f>SUMPRODUCT($D$2:$D$37,$C$2:$C$37)+SUMPRODUCT($E$2:$E$37,$C$2:$C$37)</f>
        <v>537.68000000000006</v>
      </c>
    </row>
    <row r="3" spans="1:12" ht="15.75" customHeight="1" thickBot="1" x14ac:dyDescent="0.3">
      <c r="A3" s="8" t="s">
        <v>6</v>
      </c>
      <c r="B3" s="2">
        <v>1</v>
      </c>
      <c r="C3" s="2">
        <f>ROUND(AVERAGE(IFERROR(_xlfn.XLOOKUP(A3, Event5!A:A, Event5!F:F, ""), ""), IFERROR(_xlfn.XLOOKUP(A3, Event4!A:A, Event4!F:F, ""), ""), IFERROR(_xlfn.XLOOKUP(A3, Event3!A:A, Event3!F:F, ""), "")), 2)</f>
        <v>46.07</v>
      </c>
      <c r="D3">
        <v>0</v>
      </c>
      <c r="E3">
        <v>0</v>
      </c>
      <c r="F3" s="15">
        <v>89.98</v>
      </c>
      <c r="I3" t="s">
        <v>9</v>
      </c>
    </row>
    <row r="4" spans="1:12" ht="15.75" customHeight="1" thickBot="1" x14ac:dyDescent="0.3">
      <c r="A4" s="8" t="s">
        <v>8</v>
      </c>
      <c r="B4" s="2">
        <v>1</v>
      </c>
      <c r="C4" s="2">
        <f>ROUND(AVERAGE(IFERROR(_xlfn.XLOOKUP(A4, Event5!A:A, Event5!F:F, ""), ""), IFERROR(_xlfn.XLOOKUP(A4, Event4!A:A, Event4!F:F, ""), ""), IFERROR(_xlfn.XLOOKUP(A4, Event3!A:A, Event3!F:F, ""), "")), 2)</f>
        <v>70.45</v>
      </c>
      <c r="D4">
        <v>1</v>
      </c>
      <c r="E4">
        <v>0</v>
      </c>
      <c r="F4" s="15">
        <v>95.46</v>
      </c>
      <c r="I4" t="s">
        <v>11</v>
      </c>
      <c r="J4">
        <f>SUM(D2:D9)</f>
        <v>2</v>
      </c>
      <c r="K4" t="s">
        <v>12</v>
      </c>
      <c r="L4">
        <v>2</v>
      </c>
    </row>
    <row r="5" spans="1:12" ht="15.75" customHeight="1" thickBot="1" x14ac:dyDescent="0.3">
      <c r="A5" s="8" t="s">
        <v>34</v>
      </c>
      <c r="B5" s="2">
        <v>1</v>
      </c>
      <c r="C5" s="2">
        <f>ROUND(AVERAGE(IFERROR(_xlfn.XLOOKUP(A5, Event5!A:A, Event5!F:F, ""), ""), IFERROR(_xlfn.XLOOKUP(A5, Event4!A:A, Event4!F:F, ""), ""), IFERROR(_xlfn.XLOOKUP(A5, Event3!A:A, Event3!F:F, ""), "")), 2)</f>
        <v>56.47</v>
      </c>
      <c r="D5">
        <v>0</v>
      </c>
      <c r="E5">
        <v>0</v>
      </c>
      <c r="F5" s="15">
        <v>67.930000000000007</v>
      </c>
      <c r="I5" t="s">
        <v>14</v>
      </c>
      <c r="J5">
        <f>SUM(D10:D25)</f>
        <v>4</v>
      </c>
      <c r="K5" t="s">
        <v>12</v>
      </c>
      <c r="L5">
        <v>4</v>
      </c>
    </row>
    <row r="6" spans="1:12" ht="15.75" customHeight="1" thickBot="1" x14ac:dyDescent="0.3">
      <c r="A6" s="8" t="s">
        <v>22</v>
      </c>
      <c r="B6" s="2">
        <v>1</v>
      </c>
      <c r="C6" s="2">
        <f>ROUND(AVERAGE(IFERROR(_xlfn.XLOOKUP(A6, Event5!A:A, Event5!F:F, ""), ""), IFERROR(_xlfn.XLOOKUP(A6, Event4!A:A, Event4!F:F, ""), ""), IFERROR(_xlfn.XLOOKUP(A6, Event3!A:A, Event3!F:F, ""), "")), 2)</f>
        <v>66.7</v>
      </c>
      <c r="D6">
        <v>0</v>
      </c>
      <c r="E6">
        <v>0</v>
      </c>
      <c r="F6" s="15">
        <v>28.23</v>
      </c>
      <c r="I6" t="s">
        <v>16</v>
      </c>
      <c r="J6">
        <f>SUM(D26:D37)</f>
        <v>2</v>
      </c>
      <c r="K6" t="s">
        <v>12</v>
      </c>
      <c r="L6">
        <v>2</v>
      </c>
    </row>
    <row r="7" spans="1:12" ht="15.75" customHeight="1" thickBot="1" x14ac:dyDescent="0.3">
      <c r="A7" s="8" t="s">
        <v>21</v>
      </c>
      <c r="B7" s="2">
        <v>1</v>
      </c>
      <c r="C7" s="2">
        <v>38.35</v>
      </c>
      <c r="D7">
        <v>0</v>
      </c>
      <c r="E7">
        <v>0</v>
      </c>
      <c r="F7" s="16">
        <v>107.13</v>
      </c>
    </row>
    <row r="8" spans="1:12" ht="15.75" customHeight="1" thickBot="1" x14ac:dyDescent="0.3">
      <c r="A8" s="8" t="s">
        <v>20</v>
      </c>
      <c r="B8" s="2">
        <v>1</v>
      </c>
      <c r="C8" s="2">
        <f>ROUND(AVERAGE(IFERROR(_xlfn.XLOOKUP(A8, Event5!A:A, Event5!F:F, ""), ""), IFERROR(_xlfn.XLOOKUP(A8, Event4!A:A, Event4!F:F, ""), ""), IFERROR(_xlfn.XLOOKUP(A8, Event3!A:A, Event3!F:F, ""), "")), 2)</f>
        <v>75.2</v>
      </c>
      <c r="D8">
        <v>1</v>
      </c>
      <c r="E8">
        <v>1</v>
      </c>
      <c r="F8" s="15">
        <v>30.13</v>
      </c>
    </row>
    <row r="9" spans="1:12" ht="15.75" customHeight="1" thickBot="1" x14ac:dyDescent="0.3">
      <c r="A9" s="8" t="s">
        <v>19</v>
      </c>
      <c r="B9" s="2">
        <v>1</v>
      </c>
      <c r="C9" s="2">
        <f>ROUND(AVERAGE(IFERROR(_xlfn.XLOOKUP(A9, Event5!A:A, Event5!F:F, ""), ""), IFERROR(_xlfn.XLOOKUP(A9, Event4!A:A, Event4!F:F, ""), ""), IFERROR(_xlfn.XLOOKUP(A9, Event3!A:A, Event3!F:F, ""), "")), 2)</f>
        <v>54.07</v>
      </c>
      <c r="D9">
        <v>0</v>
      </c>
      <c r="E9">
        <v>0</v>
      </c>
      <c r="F9" s="15">
        <v>105.22</v>
      </c>
      <c r="I9" t="s">
        <v>5</v>
      </c>
      <c r="J9">
        <f>SUMPRODUCT(F2:F35,D2:D35)+SUMPRODUCT(E2:E35,F2:F35)</f>
        <v>456.97999999999996</v>
      </c>
    </row>
    <row r="10" spans="1:12" ht="15.75" customHeight="1" thickBot="1" x14ac:dyDescent="0.3">
      <c r="A10" s="8" t="s">
        <v>10</v>
      </c>
      <c r="B10" s="2">
        <v>2</v>
      </c>
      <c r="C10" s="2">
        <f>ROUND(AVERAGE(IFERROR(_xlfn.XLOOKUP(A10, Event5!A:A, Event5!F:F, ""), ""), IFERROR(_xlfn.XLOOKUP(A10, Event4!A:A, Event4!F:F, ""), ""), IFERROR(_xlfn.XLOOKUP(A10, Event3!A:A, Event3!F:F, ""), "")), 2)</f>
        <v>43.01</v>
      </c>
      <c r="D10">
        <v>0</v>
      </c>
      <c r="E10">
        <v>0</v>
      </c>
      <c r="F10" s="16">
        <v>85.5</v>
      </c>
    </row>
    <row r="11" spans="1:12" ht="15.75" customHeight="1" thickBot="1" x14ac:dyDescent="0.3">
      <c r="A11" s="8" t="s">
        <v>36</v>
      </c>
      <c r="B11" s="2">
        <v>2</v>
      </c>
      <c r="C11" s="2">
        <f>ROUND(AVERAGE(IFERROR(_xlfn.XLOOKUP(A11, Event5!A:A, Event5!F:F, ""), ""), IFERROR(_xlfn.XLOOKUP(A11, Event4!A:A, Event4!F:F, ""), ""), IFERROR(_xlfn.XLOOKUP(A11, Event3!A:A, Event3!F:F, ""), "")), 2)</f>
        <v>49.33</v>
      </c>
      <c r="D11">
        <v>0</v>
      </c>
      <c r="E11">
        <v>0</v>
      </c>
      <c r="F11" s="15">
        <v>36.56</v>
      </c>
    </row>
    <row r="12" spans="1:12" ht="15.75" customHeight="1" thickBot="1" x14ac:dyDescent="0.3">
      <c r="A12" s="8" t="s">
        <v>28</v>
      </c>
      <c r="B12" s="2">
        <v>2</v>
      </c>
      <c r="C12" s="2">
        <f>ROUND(AVERAGE(IFERROR(_xlfn.XLOOKUP(A12, Event5!A:A, Event5!F:F, ""), ""), IFERROR(_xlfn.XLOOKUP(A12, Event4!A:A, Event4!F:F, ""), ""), IFERROR(_xlfn.XLOOKUP(A12, Event3!A:A, Event3!F:F, ""), "")), 2)</f>
        <v>60.06</v>
      </c>
      <c r="D12">
        <v>1</v>
      </c>
      <c r="E12">
        <v>0</v>
      </c>
      <c r="F12" s="16">
        <v>74.5</v>
      </c>
    </row>
    <row r="13" spans="1:12" ht="15.75" customHeight="1" thickBot="1" x14ac:dyDescent="0.3">
      <c r="A13" s="8" t="s">
        <v>38</v>
      </c>
      <c r="B13" s="2">
        <v>2</v>
      </c>
      <c r="C13" s="2">
        <f>ROUND(AVERAGE(IFERROR(_xlfn.XLOOKUP(A13, Event5!A:A, Event5!F:F, ""), ""), IFERROR(_xlfn.XLOOKUP(A13, Event4!A:A, Event4!F:F, ""), ""), IFERROR(_xlfn.XLOOKUP(A13, Event3!A:A, Event3!F:F, ""), "")), 2)</f>
        <v>50.13</v>
      </c>
      <c r="D13">
        <v>1</v>
      </c>
      <c r="E13">
        <v>0</v>
      </c>
      <c r="F13" s="16">
        <v>116.47</v>
      </c>
    </row>
    <row r="14" spans="1:12" ht="15.75" customHeight="1" thickBot="1" x14ac:dyDescent="0.3">
      <c r="A14" s="8" t="s">
        <v>17</v>
      </c>
      <c r="B14" s="2">
        <v>2</v>
      </c>
      <c r="C14" s="2">
        <f>ROUND(AVERAGE(IFERROR(_xlfn.XLOOKUP(A14, Event5!A:A, Event5!F:F, ""), ""), IFERROR(_xlfn.XLOOKUP(A14, Event4!A:A, Event4!F:F, ""), ""), IFERROR(_xlfn.XLOOKUP(A14, Event3!A:A, Event3!F:F, ""), "")), 2)</f>
        <v>43.49</v>
      </c>
      <c r="D14">
        <v>0</v>
      </c>
      <c r="E14">
        <v>0</v>
      </c>
      <c r="F14" s="16">
        <v>57.56</v>
      </c>
    </row>
    <row r="15" spans="1:12" ht="15.75" customHeight="1" thickBot="1" x14ac:dyDescent="0.3">
      <c r="A15" s="8" t="s">
        <v>13</v>
      </c>
      <c r="B15" s="2">
        <v>2</v>
      </c>
      <c r="C15" s="2">
        <f>ROUND(AVERAGE(IFERROR(_xlfn.XLOOKUP(A15, Event5!A:A, Event5!F:F, ""), ""), IFERROR(_xlfn.XLOOKUP(A15, Event4!A:A, Event4!F:F, ""), ""), IFERROR(_xlfn.XLOOKUP(A15, Event3!A:A, Event3!F:F, ""), "")), 2)</f>
        <v>30.32</v>
      </c>
      <c r="D15">
        <v>0</v>
      </c>
      <c r="E15">
        <v>0</v>
      </c>
      <c r="F15" s="16">
        <v>21.03</v>
      </c>
    </row>
    <row r="16" spans="1:12" ht="15.75" customHeight="1" thickBot="1" x14ac:dyDescent="0.3">
      <c r="A16" s="8" t="s">
        <v>23</v>
      </c>
      <c r="B16" s="2">
        <v>2</v>
      </c>
      <c r="C16" s="2">
        <f>ROUND(AVERAGE(IFERROR(_xlfn.XLOOKUP(A16, Event5!A:A, Event5!F:F, ""), ""), IFERROR(_xlfn.XLOOKUP(A16, Event4!A:A, Event4!F:F, ""), ""), IFERROR(_xlfn.XLOOKUP(A16, Event3!A:A, Event3!F:F, ""), "")), 2)</f>
        <v>54.27</v>
      </c>
      <c r="D16">
        <v>1</v>
      </c>
      <c r="E16">
        <v>0</v>
      </c>
      <c r="F16" s="16">
        <v>25.59</v>
      </c>
    </row>
    <row r="17" spans="1:6" ht="15.75" customHeight="1" thickBot="1" x14ac:dyDescent="0.3">
      <c r="A17" s="8" t="s">
        <v>27</v>
      </c>
      <c r="B17" s="2">
        <v>2</v>
      </c>
      <c r="C17" s="2">
        <v>47.88</v>
      </c>
      <c r="D17">
        <v>0</v>
      </c>
      <c r="E17">
        <v>0</v>
      </c>
      <c r="F17" s="16">
        <v>38.270000000000003</v>
      </c>
    </row>
    <row r="18" spans="1:6" ht="15.75" customHeight="1" thickBot="1" x14ac:dyDescent="0.3">
      <c r="A18" s="8" t="s">
        <v>29</v>
      </c>
      <c r="B18" s="2">
        <v>2</v>
      </c>
      <c r="C18" s="2">
        <f>ROUND(AVERAGE(IFERROR(_xlfn.XLOOKUP(A18, Event5!A:A, Event5!F:F, ""), ""), IFERROR(_xlfn.XLOOKUP(A18, Event4!A:A, Event4!F:F, ""), ""), IFERROR(_xlfn.XLOOKUP(A18, Event3!A:A, Event3!F:F, ""), "")), 2)</f>
        <v>26.71</v>
      </c>
      <c r="D18">
        <v>0</v>
      </c>
      <c r="E18">
        <v>0</v>
      </c>
      <c r="F18" s="17">
        <v>68.650000000000006</v>
      </c>
    </row>
    <row r="19" spans="1:6" ht="15.75" customHeight="1" thickBot="1" x14ac:dyDescent="0.3">
      <c r="A19" s="8" t="s">
        <v>25</v>
      </c>
      <c r="B19" s="2">
        <v>2</v>
      </c>
      <c r="C19" s="2">
        <f>ROUND(AVERAGE(IFERROR(_xlfn.XLOOKUP(A19, Event5!A:A, Event5!F:F, ""), ""), IFERROR(_xlfn.XLOOKUP(A19, Event4!A:A, Event4!F:F, ""), ""), IFERROR(_xlfn.XLOOKUP(A19, Event3!A:A, Event3!F:F, ""), "")), 2)</f>
        <v>53.39</v>
      </c>
      <c r="D19">
        <v>1</v>
      </c>
      <c r="E19">
        <v>0</v>
      </c>
      <c r="F19" s="16">
        <v>27.66</v>
      </c>
    </row>
    <row r="20" spans="1:6" ht="15.75" customHeight="1" thickBot="1" x14ac:dyDescent="0.3">
      <c r="A20" s="8" t="s">
        <v>41</v>
      </c>
      <c r="B20" s="2">
        <v>2</v>
      </c>
      <c r="C20" s="2">
        <f>ROUND(AVERAGE(IFERROR(_xlfn.XLOOKUP(A20, Event5!A:A, Event5!F:F, ""), ""), IFERROR(_xlfn.XLOOKUP(A20, Event4!A:A, Event4!F:F, ""), ""), IFERROR(_xlfn.XLOOKUP(A20, Event3!A:A, Event3!F:F, ""), "")), 2)</f>
        <v>33.700000000000003</v>
      </c>
      <c r="D20">
        <v>0</v>
      </c>
      <c r="E20">
        <v>0</v>
      </c>
      <c r="F20" s="16">
        <v>32.299999999999997</v>
      </c>
    </row>
    <row r="21" spans="1:6" ht="15.75" customHeight="1" thickBot="1" x14ac:dyDescent="0.3">
      <c r="A21" s="8" t="s">
        <v>18</v>
      </c>
      <c r="B21" s="2">
        <v>2</v>
      </c>
      <c r="C21" s="2">
        <v>29.05</v>
      </c>
      <c r="D21">
        <v>0</v>
      </c>
      <c r="E21">
        <v>0</v>
      </c>
      <c r="F21" s="16">
        <v>16.27</v>
      </c>
    </row>
    <row r="22" spans="1:6" ht="15.75" customHeight="1" thickBot="1" x14ac:dyDescent="0.3">
      <c r="A22" s="8" t="s">
        <v>35</v>
      </c>
      <c r="B22" s="2">
        <v>2</v>
      </c>
      <c r="C22" s="2">
        <f>ROUND(AVERAGE(IFERROR(_xlfn.XLOOKUP(A22, Event5!A:A, Event5!F:F, ""), ""), IFERROR(_xlfn.XLOOKUP(A22, Event4!A:A, Event4!F:F, ""), ""), IFERROR(_xlfn.XLOOKUP(A22, Event3!A:A, Event3!F:F, ""), "")), 2)</f>
        <v>49</v>
      </c>
      <c r="D22">
        <v>0</v>
      </c>
      <c r="E22">
        <v>0</v>
      </c>
      <c r="F22" s="16">
        <v>26.41</v>
      </c>
    </row>
    <row r="23" spans="1:6" ht="15.75" customHeight="1" thickBot="1" x14ac:dyDescent="0.3">
      <c r="A23" s="8" t="s">
        <v>26</v>
      </c>
      <c r="B23" s="2">
        <v>2</v>
      </c>
      <c r="C23" s="2">
        <v>21.55</v>
      </c>
      <c r="D23">
        <v>0</v>
      </c>
      <c r="E23">
        <v>0</v>
      </c>
      <c r="F23" s="16">
        <v>31.34</v>
      </c>
    </row>
    <row r="24" spans="1:6" ht="15.75" customHeight="1" thickBot="1" x14ac:dyDescent="0.3">
      <c r="A24" s="8" t="s">
        <v>39</v>
      </c>
      <c r="B24" s="2">
        <v>2</v>
      </c>
      <c r="C24" s="2">
        <f>ROUND(AVERAGE(IFERROR(_xlfn.XLOOKUP(A24, Event5!A:A, Event5!F:F, ""), ""), IFERROR(_xlfn.XLOOKUP(A24, Event4!A:A, Event4!F:F, ""), ""), IFERROR(_xlfn.XLOOKUP(A24, Event3!A:A, Event3!F:F, ""), "")), 2)</f>
        <v>49.67</v>
      </c>
      <c r="D24">
        <v>0</v>
      </c>
      <c r="E24">
        <v>0</v>
      </c>
      <c r="F24" s="17">
        <v>68.88</v>
      </c>
    </row>
    <row r="25" spans="1:6" ht="28.5" customHeight="1" thickBot="1" x14ac:dyDescent="0.3">
      <c r="A25" s="8" t="s">
        <v>45</v>
      </c>
      <c r="B25" s="2">
        <v>2</v>
      </c>
      <c r="C25" s="2">
        <f>ROUND(AVERAGE(IFERROR(_xlfn.XLOOKUP(A25, Event5!A:A, Event5!F:F, ""), ""), IFERROR(_xlfn.XLOOKUP(A25, Event4!A:A, Event4!F:F, ""), ""), IFERROR(_xlfn.XLOOKUP(A25, Event3!A:A, Event3!F:F, ""), "")), 2)</f>
        <v>45.27</v>
      </c>
      <c r="D25">
        <v>0</v>
      </c>
      <c r="E25">
        <v>0</v>
      </c>
      <c r="F25" s="16">
        <v>37.299999999999997</v>
      </c>
    </row>
    <row r="26" spans="1:6" ht="15.75" customHeight="1" thickBot="1" x14ac:dyDescent="0.3">
      <c r="A26" s="8" t="s">
        <v>32</v>
      </c>
      <c r="B26" s="2">
        <v>3</v>
      </c>
      <c r="C26" s="2">
        <f>ROUND(AVERAGE(IFERROR(_xlfn.XLOOKUP(A26, Event5!A:A, Event5!F:F, ""), ""), IFERROR(_xlfn.XLOOKUP(A26, Event4!A:A, Event4!F:F, ""), ""), IFERROR(_xlfn.XLOOKUP(A26, Event3!A:A, Event3!F:F, ""), "")), 2)</f>
        <v>61.29</v>
      </c>
      <c r="D26">
        <v>1</v>
      </c>
      <c r="E26">
        <v>0</v>
      </c>
      <c r="F26" s="16">
        <v>29.97</v>
      </c>
    </row>
    <row r="27" spans="1:6" ht="15.75" customHeight="1" thickBot="1" x14ac:dyDescent="0.3">
      <c r="A27" s="8" t="s">
        <v>43</v>
      </c>
      <c r="B27" s="2">
        <v>3</v>
      </c>
      <c r="C27" s="2">
        <f>ROUND(AVERAGE(IFERROR(_xlfn.XLOOKUP(A27, Event5!A:A, Event5!F:F, ""), ""), IFERROR(_xlfn.XLOOKUP(A27, Event4!A:A, Event4!F:F, ""), ""), IFERROR(_xlfn.XLOOKUP(A27, Event3!A:A, Event3!F:F, ""), "")), 2)</f>
        <v>37.69</v>
      </c>
      <c r="D27">
        <v>1</v>
      </c>
      <c r="E27">
        <v>0</v>
      </c>
      <c r="F27" s="16">
        <v>27.07</v>
      </c>
    </row>
    <row r="28" spans="1:6" ht="15.75" customHeight="1" thickBot="1" x14ac:dyDescent="0.3">
      <c r="A28" s="8" t="s">
        <v>44</v>
      </c>
      <c r="B28" s="2">
        <v>3</v>
      </c>
      <c r="C28" s="2">
        <f>ROUND(AVERAGE(IFERROR(_xlfn.XLOOKUP(A28, Event5!A:A, Event5!F:F, ""), ""), IFERROR(_xlfn.XLOOKUP(A28, Event4!A:A, Event4!F:F, ""), ""), IFERROR(_xlfn.XLOOKUP(A28, Event3!A:A, Event3!F:F, ""), "")), 2)</f>
        <v>21.39</v>
      </c>
      <c r="D28">
        <v>0</v>
      </c>
      <c r="E28">
        <v>0</v>
      </c>
      <c r="F28" s="17">
        <v>29.47</v>
      </c>
    </row>
    <row r="29" spans="1:6" ht="15.75" customHeight="1" thickBot="1" x14ac:dyDescent="0.3">
      <c r="A29" s="4" t="s">
        <v>40</v>
      </c>
      <c r="B29" s="2">
        <v>3</v>
      </c>
      <c r="C29" s="2">
        <f>ROUND(AVERAGE(IFERROR(_xlfn.XLOOKUP(A29, Event5!A:A, Event5!F:F, ""), ""), IFERROR(_xlfn.XLOOKUP(A29, Event4!A:A, Event4!F:F, ""), ""), IFERROR(_xlfn.XLOOKUP(A29, Event3!A:A, Event3!F:F, ""), "")), 2)</f>
        <v>14.51</v>
      </c>
      <c r="D29">
        <v>0</v>
      </c>
      <c r="E29">
        <v>0</v>
      </c>
      <c r="F29" s="17">
        <v>44.04</v>
      </c>
    </row>
    <row r="30" spans="1:6" ht="15.75" thickBot="1" x14ac:dyDescent="0.3">
      <c r="A30" s="8" t="s">
        <v>31</v>
      </c>
      <c r="B30" s="2">
        <v>3</v>
      </c>
      <c r="C30" s="2">
        <f>ROUND(AVERAGE(IFERROR(_xlfn.XLOOKUP(A30, Event5!A:A, Event5!F:F, ""), ""), IFERROR(_xlfn.XLOOKUP(A30, Event4!A:A, Event4!F:F, ""), ""), IFERROR(_xlfn.XLOOKUP(A30, Event3!A:A, Event3!F:F, ""), "")), 2)</f>
        <v>32.31</v>
      </c>
      <c r="D30">
        <v>0</v>
      </c>
      <c r="E30">
        <v>0</v>
      </c>
      <c r="F30" s="17">
        <v>21.6</v>
      </c>
    </row>
    <row r="31" spans="1:6" ht="15.75" thickBot="1" x14ac:dyDescent="0.3">
      <c r="A31" s="8" t="s">
        <v>30</v>
      </c>
      <c r="B31" s="2">
        <v>3</v>
      </c>
      <c r="C31" s="2">
        <f>ROUND(AVERAGE(IFERROR(_xlfn.XLOOKUP(A31, Event5!A:A, Event5!F:F, ""), ""), IFERROR(_xlfn.XLOOKUP(A31, Event4!A:A, Event4!F:F, ""), ""), IFERROR(_xlfn.XLOOKUP(A31, Event3!A:A, Event3!F:F, ""), "")), 2)</f>
        <v>35.39</v>
      </c>
      <c r="D31">
        <v>0</v>
      </c>
      <c r="E31">
        <v>0</v>
      </c>
      <c r="F31" s="17">
        <v>29.57</v>
      </c>
    </row>
    <row r="32" spans="1:6" ht="15.75" thickBot="1" x14ac:dyDescent="0.3">
      <c r="A32" s="8" t="s">
        <v>33</v>
      </c>
      <c r="B32" s="2">
        <v>3</v>
      </c>
      <c r="C32" s="2">
        <f>ROUND(AVERAGE(IFERROR(_xlfn.XLOOKUP(A32, Event5!A:A, Event5!F:F, ""), ""), IFERROR(_xlfn.XLOOKUP(A32, Event4!A:A, Event4!F:F, ""), ""), IFERROR(_xlfn.XLOOKUP(A32, Event3!A:A, Event3!F:F, ""), "")), 2)</f>
        <v>29.81</v>
      </c>
      <c r="D32">
        <v>0</v>
      </c>
      <c r="E32">
        <v>0</v>
      </c>
      <c r="F32" s="17">
        <v>23.43</v>
      </c>
    </row>
    <row r="33" spans="1:6" ht="15.75" thickBot="1" x14ac:dyDescent="0.3">
      <c r="A33" s="8" t="s">
        <v>42</v>
      </c>
      <c r="B33" s="2">
        <v>3</v>
      </c>
      <c r="C33" s="2">
        <f>ROUND(AVERAGE(IFERROR(_xlfn.XLOOKUP(A33, Event5!A:A, Event5!F:F, ""), ""), IFERROR(_xlfn.XLOOKUP(A33, Event4!A:A, Event4!F:F, ""), ""), IFERROR(_xlfn.XLOOKUP(A33, Event3!A:A, Event3!F:F, ""), "")), 2)</f>
        <v>25.02</v>
      </c>
      <c r="D33">
        <v>0</v>
      </c>
      <c r="E33">
        <v>0</v>
      </c>
      <c r="F33" s="17">
        <v>38.31</v>
      </c>
    </row>
    <row r="34" spans="1:6" ht="15.75" thickBot="1" x14ac:dyDescent="0.3">
      <c r="A34" s="8" t="s">
        <v>24</v>
      </c>
      <c r="B34" s="2">
        <v>3</v>
      </c>
      <c r="C34" s="2">
        <f>ROUND(AVERAGE(IFERROR(_xlfn.XLOOKUP(A34, Event5!A:A, Event5!F:F, ""), ""), IFERROR(_xlfn.XLOOKUP(A34, Event4!A:A, Event4!F:F, ""), ""), IFERROR(_xlfn.XLOOKUP(A34, Event3!A:A, Event3!F:F, ""), "")), 2)</f>
        <v>24.04</v>
      </c>
      <c r="D34">
        <v>0</v>
      </c>
      <c r="E34">
        <v>0</v>
      </c>
      <c r="F34" s="17">
        <v>21.53</v>
      </c>
    </row>
    <row r="35" spans="1:6" ht="15.75" thickBot="1" x14ac:dyDescent="0.3">
      <c r="A35" s="8" t="s">
        <v>37</v>
      </c>
      <c r="B35" s="2">
        <v>3</v>
      </c>
      <c r="C35" s="2">
        <f>ROUND(AVERAGE(IFERROR(_xlfn.XLOOKUP(A35, Event5!A:A, Event5!F:F, ""), ""), IFERROR(_xlfn.XLOOKUP(A35, Event4!A:A, Event4!F:F, ""), ""), IFERROR(_xlfn.XLOOKUP(A35, Event3!A:A, Event3!F:F, ""), "")), 2)</f>
        <v>19.57</v>
      </c>
      <c r="D35">
        <v>0</v>
      </c>
      <c r="E35">
        <v>0</v>
      </c>
      <c r="F35" s="17">
        <v>21.03</v>
      </c>
    </row>
    <row r="36" spans="1:6" ht="15.75" thickBot="1" x14ac:dyDescent="0.3">
      <c r="A36" s="8" t="s">
        <v>57</v>
      </c>
      <c r="B36" s="2">
        <v>3</v>
      </c>
      <c r="C36" s="2">
        <v>0</v>
      </c>
      <c r="D36">
        <v>0</v>
      </c>
      <c r="E36">
        <v>0</v>
      </c>
      <c r="F36" s="17">
        <v>24.07</v>
      </c>
    </row>
    <row r="37" spans="1:6" ht="15.75" thickBot="1" x14ac:dyDescent="0.3">
      <c r="A37" s="8" t="s">
        <v>58</v>
      </c>
      <c r="B37" s="2">
        <v>3</v>
      </c>
      <c r="C37" s="2">
        <v>0</v>
      </c>
      <c r="D37">
        <v>0</v>
      </c>
      <c r="E37">
        <v>0</v>
      </c>
      <c r="F37" s="17">
        <v>26.3</v>
      </c>
    </row>
    <row r="38" spans="1:6" x14ac:dyDescent="0.25">
      <c r="E38">
        <f>SUM(E2:E37)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002F-969F-4823-8B15-B8761AABF1CB}">
  <dimension ref="A1:L39"/>
  <sheetViews>
    <sheetView workbookViewId="0">
      <selection activeCell="C2" sqref="C2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48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15</v>
      </c>
      <c r="B2" s="2">
        <v>1</v>
      </c>
      <c r="C2" s="2">
        <f>ROUND(AVERAGE(IFERROR(_xlfn.XLOOKUP(A2, Event5!A:A, Event5!F:F, ""), ""), IFERROR(_xlfn.XLOOKUP(A2, Event4!A:A, Event4!F:F, ""), ""), IFERROR(_xlfn.XLOOKUP(A2, Event6!A:A, Event6!F:F, ""), "")), 2)</f>
        <v>84.03</v>
      </c>
      <c r="D2">
        <v>1</v>
      </c>
      <c r="E2">
        <v>1</v>
      </c>
      <c r="F2" s="3">
        <v>43.4</v>
      </c>
      <c r="I2" t="s">
        <v>7</v>
      </c>
      <c r="J2">
        <f>SUMPRODUCT($D$2:$D$37,$C$2:$C$37)+SUMPRODUCT($E$2:$E$37,$C$2:$C$37)</f>
        <v>551.86</v>
      </c>
    </row>
    <row r="3" spans="1:12" ht="15.75" customHeight="1" thickBot="1" x14ac:dyDescent="0.3">
      <c r="A3" s="8" t="s">
        <v>6</v>
      </c>
      <c r="B3" s="2">
        <v>1</v>
      </c>
      <c r="C3" s="2">
        <f>ROUND(AVERAGE(IFERROR(_xlfn.XLOOKUP(A3, Event5!A:A, Event5!F:F, ""), ""), IFERROR(_xlfn.XLOOKUP(A3, Event4!A:A, Event4!F:F, ""), ""), IFERROR(_xlfn.XLOOKUP(A3, Event6!A:A, Event6!F:F, ""), "")), 2)</f>
        <v>47.66</v>
      </c>
      <c r="D3">
        <v>0</v>
      </c>
      <c r="E3">
        <v>0</v>
      </c>
      <c r="F3" s="3">
        <v>62.46</v>
      </c>
      <c r="I3" t="s">
        <v>9</v>
      </c>
    </row>
    <row r="4" spans="1:12" ht="15.75" customHeight="1" thickBot="1" x14ac:dyDescent="0.3">
      <c r="A4" s="8" t="s">
        <v>8</v>
      </c>
      <c r="B4" s="2">
        <v>1</v>
      </c>
      <c r="C4" s="2">
        <f>ROUND(AVERAGE(IFERROR(_xlfn.XLOOKUP(A4, Event5!A:A, Event5!F:F, ""), ""), IFERROR(_xlfn.XLOOKUP(A4, Event4!A:A, Event4!F:F, ""), ""), IFERROR(_xlfn.XLOOKUP(A4, Event6!A:A, Event6!F:F, ""), "")), 2)</f>
        <v>63.29</v>
      </c>
      <c r="D4">
        <v>0</v>
      </c>
      <c r="E4">
        <v>0</v>
      </c>
      <c r="F4" s="3">
        <v>76.819999999999993</v>
      </c>
      <c r="I4" t="s">
        <v>11</v>
      </c>
      <c r="J4">
        <f>SUM(D2:D9)</f>
        <v>2</v>
      </c>
      <c r="K4" t="s">
        <v>12</v>
      </c>
      <c r="L4">
        <v>2</v>
      </c>
    </row>
    <row r="5" spans="1:12" ht="15.75" customHeight="1" thickBot="1" x14ac:dyDescent="0.3">
      <c r="A5" s="8" t="s">
        <v>34</v>
      </c>
      <c r="B5" s="2">
        <v>1</v>
      </c>
      <c r="C5" s="2">
        <f>ROUND(AVERAGE(IFERROR(_xlfn.XLOOKUP(A5, Event5!A:A, Event5!F:F, ""), ""), IFERROR(_xlfn.XLOOKUP(A5, Event4!A:A, Event4!F:F, ""), ""), IFERROR(_xlfn.XLOOKUP(A5, Event6!A:A, Event6!F:F, ""), "")), 2)</f>
        <v>58.7</v>
      </c>
      <c r="D5">
        <v>0</v>
      </c>
      <c r="E5">
        <v>0</v>
      </c>
      <c r="F5" s="3">
        <v>66.11</v>
      </c>
      <c r="I5" t="s">
        <v>14</v>
      </c>
      <c r="J5">
        <f>SUM(D10:D25)</f>
        <v>4</v>
      </c>
      <c r="K5" t="s">
        <v>12</v>
      </c>
      <c r="L5">
        <v>4</v>
      </c>
    </row>
    <row r="6" spans="1:12" ht="15.75" customHeight="1" thickBot="1" x14ac:dyDescent="0.3">
      <c r="A6" s="8" t="s">
        <v>22</v>
      </c>
      <c r="B6" s="2">
        <v>1</v>
      </c>
      <c r="C6" s="2">
        <f>ROUND(AVERAGE(IFERROR(_xlfn.XLOOKUP(A6, Event5!A:A, Event5!F:F, ""), ""), IFERROR(_xlfn.XLOOKUP(A6, Event4!A:A, Event4!F:F, ""), ""), IFERROR(_xlfn.XLOOKUP(A6, Event6!A:A, Event6!F:F, ""), "")), 2)</f>
        <v>50.9</v>
      </c>
      <c r="D6">
        <v>0</v>
      </c>
      <c r="E6">
        <v>0</v>
      </c>
      <c r="F6" s="3">
        <v>18.34</v>
      </c>
      <c r="I6" t="s">
        <v>16</v>
      </c>
      <c r="J6">
        <f>SUM(D26:D37)</f>
        <v>2</v>
      </c>
      <c r="K6" t="s">
        <v>12</v>
      </c>
      <c r="L6">
        <v>2</v>
      </c>
    </row>
    <row r="7" spans="1:12" ht="15.75" customHeight="1" thickBot="1" x14ac:dyDescent="0.3">
      <c r="A7" s="8" t="s">
        <v>21</v>
      </c>
      <c r="B7" s="2">
        <v>1</v>
      </c>
      <c r="C7" s="2">
        <v>45.04</v>
      </c>
      <c r="D7">
        <v>0</v>
      </c>
      <c r="E7">
        <v>0</v>
      </c>
      <c r="F7" s="3">
        <v>14.89</v>
      </c>
    </row>
    <row r="8" spans="1:12" ht="15.75" customHeight="1" thickBot="1" x14ac:dyDescent="0.3">
      <c r="A8" s="8" t="s">
        <v>20</v>
      </c>
      <c r="B8" s="2">
        <v>1</v>
      </c>
      <c r="C8" s="2">
        <f>ROUND(AVERAGE(IFERROR(_xlfn.XLOOKUP(A8, Event5!A:A, Event5!F:F, ""), ""), IFERROR(_xlfn.XLOOKUP(A8, Event4!A:A, Event4!F:F, ""), ""), IFERROR(_xlfn.XLOOKUP(A8, Event6!A:A, Event6!F:F, ""), "")), 2)</f>
        <v>60.43</v>
      </c>
      <c r="D8">
        <v>0</v>
      </c>
      <c r="E8">
        <v>0</v>
      </c>
      <c r="F8" s="3">
        <v>24.4</v>
      </c>
    </row>
    <row r="9" spans="1:12" ht="15.75" customHeight="1" thickBot="1" x14ac:dyDescent="0.3">
      <c r="A9" s="8" t="s">
        <v>19</v>
      </c>
      <c r="B9" s="2">
        <v>1</v>
      </c>
      <c r="C9" s="2">
        <f>ROUND(AVERAGE(IFERROR(_xlfn.XLOOKUP(A9, Event5!A:A, Event5!F:F, ""), ""), IFERROR(_xlfn.XLOOKUP(A9, Event4!A:A, Event4!F:F, ""), ""), IFERROR(_xlfn.XLOOKUP(A9, Event6!A:A, Event6!F:F, ""), "")), 2)</f>
        <v>77.95</v>
      </c>
      <c r="D9">
        <v>1</v>
      </c>
      <c r="E9">
        <v>0</v>
      </c>
      <c r="F9" s="3">
        <v>96.48</v>
      </c>
      <c r="I9" t="s">
        <v>5</v>
      </c>
      <c r="J9">
        <f>SUMPRODUCT(F2:F33,D2:D33)+SUMPRODUCT(E2:E33,F2:F33)</f>
        <v>446.41</v>
      </c>
    </row>
    <row r="10" spans="1:12" ht="15.75" customHeight="1" thickBot="1" x14ac:dyDescent="0.3">
      <c r="A10" s="8" t="s">
        <v>10</v>
      </c>
      <c r="B10" s="2">
        <v>2</v>
      </c>
      <c r="C10" s="2">
        <f>ROUND(AVERAGE(IFERROR(_xlfn.XLOOKUP(A10, Event5!A:A, Event5!F:F, ""), ""), IFERROR(_xlfn.XLOOKUP(A10, Event4!A:A, Event4!F:F, ""), ""), IFERROR(_xlfn.XLOOKUP(A10, Event6!A:A, Event6!F:F, ""), "")), 2)</f>
        <v>61.98</v>
      </c>
      <c r="D10">
        <v>1</v>
      </c>
      <c r="E10">
        <v>0</v>
      </c>
      <c r="F10" s="3">
        <v>100.29</v>
      </c>
    </row>
    <row r="11" spans="1:12" ht="15.75" customHeight="1" thickBot="1" x14ac:dyDescent="0.3">
      <c r="A11" s="8" t="s">
        <v>36</v>
      </c>
      <c r="B11" s="2">
        <v>2</v>
      </c>
      <c r="C11" s="2">
        <f>ROUND(AVERAGE(IFERROR(_xlfn.XLOOKUP(A11, Event5!A:A, Event5!F:F, ""), ""), IFERROR(_xlfn.XLOOKUP(A11, Event4!A:A, Event4!F:F, ""), ""), IFERROR(_xlfn.XLOOKUP(A11, Event6!A:A, Event6!F:F, ""), "")), 2)</f>
        <v>50.44</v>
      </c>
      <c r="D11">
        <v>0</v>
      </c>
      <c r="E11">
        <v>0</v>
      </c>
      <c r="F11" s="3">
        <v>52.49</v>
      </c>
    </row>
    <row r="12" spans="1:12" ht="15.75" customHeight="1" thickBot="1" x14ac:dyDescent="0.3">
      <c r="A12" s="8" t="s">
        <v>28</v>
      </c>
      <c r="B12" s="2">
        <v>2</v>
      </c>
      <c r="C12" s="2">
        <f>ROUND(AVERAGE(IFERROR(_xlfn.XLOOKUP(A12, Event5!A:A, Event5!F:F, ""), ""), IFERROR(_xlfn.XLOOKUP(A12, Event4!A:A, Event4!F:F, ""), ""), IFERROR(_xlfn.XLOOKUP(A12, Event6!A:A, Event6!F:F, ""), "")), 2)</f>
        <v>52.44</v>
      </c>
      <c r="D12">
        <v>0</v>
      </c>
      <c r="E12">
        <v>0</v>
      </c>
      <c r="F12" s="3">
        <v>42.33</v>
      </c>
    </row>
    <row r="13" spans="1:12" ht="15.75" customHeight="1" thickBot="1" x14ac:dyDescent="0.3">
      <c r="A13" s="8" t="s">
        <v>38</v>
      </c>
      <c r="B13" s="2">
        <v>2</v>
      </c>
      <c r="C13" s="2">
        <f>ROUND(AVERAGE(IFERROR(_xlfn.XLOOKUP(A13, Event5!A:A, Event5!F:F, ""), ""), IFERROR(_xlfn.XLOOKUP(A13, Event4!A:A, Event4!F:F, ""), ""), IFERROR(_xlfn.XLOOKUP(A13, Event6!A:A, Event6!F:F, ""), "")), 2)</f>
        <v>58.45</v>
      </c>
      <c r="D13">
        <v>1</v>
      </c>
      <c r="E13">
        <v>0</v>
      </c>
      <c r="F13" s="3">
        <v>18.489999999999998</v>
      </c>
    </row>
    <row r="14" spans="1:12" ht="15.75" customHeight="1" thickBot="1" x14ac:dyDescent="0.3">
      <c r="A14" s="8" t="s">
        <v>17</v>
      </c>
      <c r="B14" s="2">
        <v>2</v>
      </c>
      <c r="C14" s="2">
        <f>ROUND(AVERAGE(IFERROR(_xlfn.XLOOKUP(A14, Event5!A:A, Event5!F:F, ""), ""), IFERROR(_xlfn.XLOOKUP(A14, Event4!A:A, Event4!F:F, ""), ""), IFERROR(_xlfn.XLOOKUP(A14, Event6!A:A, Event6!F:F, ""), "")), 2)</f>
        <v>52.24</v>
      </c>
      <c r="D14">
        <v>0</v>
      </c>
      <c r="E14">
        <v>0</v>
      </c>
      <c r="F14" s="3">
        <v>38.54</v>
      </c>
    </row>
    <row r="15" spans="1:12" ht="15.75" customHeight="1" thickBot="1" x14ac:dyDescent="0.3">
      <c r="A15" s="8" t="s">
        <v>13</v>
      </c>
      <c r="B15" s="2">
        <v>2</v>
      </c>
      <c r="C15" s="2">
        <f>ROUND(AVERAGE(IFERROR(_xlfn.XLOOKUP(A15, Event5!A:A, Event5!F:F, ""), ""), IFERROR(_xlfn.XLOOKUP(A15, Event4!A:A, Event4!F:F, ""), ""), IFERROR(_xlfn.XLOOKUP(A15, Event6!A:A, Event6!F:F, ""), "")), 2)</f>
        <v>27.5</v>
      </c>
      <c r="D15">
        <v>0</v>
      </c>
      <c r="E15">
        <v>0</v>
      </c>
      <c r="F15" s="3">
        <v>67.84</v>
      </c>
    </row>
    <row r="16" spans="1:12" ht="15.75" customHeight="1" thickBot="1" x14ac:dyDescent="0.3">
      <c r="A16" s="8" t="s">
        <v>23</v>
      </c>
      <c r="B16" s="2">
        <v>2</v>
      </c>
      <c r="C16" s="2">
        <f>ROUND(AVERAGE(IFERROR(_xlfn.XLOOKUP(A16, Event5!A:A, Event5!F:F, ""), ""), IFERROR(_xlfn.XLOOKUP(A16, Event4!A:A, Event4!F:F, ""), ""), IFERROR(_xlfn.XLOOKUP(A16, Event6!A:A, Event6!F:F, ""), "")), 2)</f>
        <v>38.78</v>
      </c>
      <c r="D16">
        <v>0</v>
      </c>
      <c r="E16">
        <v>0</v>
      </c>
      <c r="F16" s="3">
        <v>34.409999999999997</v>
      </c>
    </row>
    <row r="17" spans="1:6" ht="15.75" customHeight="1" thickBot="1" x14ac:dyDescent="0.3">
      <c r="A17" s="8" t="s">
        <v>27</v>
      </c>
      <c r="B17" s="2">
        <v>2</v>
      </c>
      <c r="C17" s="2">
        <v>23.16</v>
      </c>
      <c r="D17">
        <v>0</v>
      </c>
      <c r="E17">
        <v>0</v>
      </c>
      <c r="F17" s="3">
        <v>12.1</v>
      </c>
    </row>
    <row r="18" spans="1:6" ht="15.75" customHeight="1" thickBot="1" x14ac:dyDescent="0.3">
      <c r="A18" s="8" t="s">
        <v>29</v>
      </c>
      <c r="B18" s="2">
        <v>2</v>
      </c>
      <c r="C18" s="2">
        <f>ROUND(AVERAGE(IFERROR(_xlfn.XLOOKUP(A18, Event5!A:A, Event5!F:F, ""), ""), IFERROR(_xlfn.XLOOKUP(A18, Event4!A:A, Event4!F:F, ""), ""), IFERROR(_xlfn.XLOOKUP(A18, Event6!A:A, Event6!F:F, ""), "")), 2)</f>
        <v>39.33</v>
      </c>
      <c r="D18">
        <v>0</v>
      </c>
      <c r="E18">
        <v>0</v>
      </c>
      <c r="F18" s="3">
        <v>58.03</v>
      </c>
    </row>
    <row r="19" spans="1:6" ht="15.75" customHeight="1" thickBot="1" x14ac:dyDescent="0.3">
      <c r="A19" s="8" t="s">
        <v>25</v>
      </c>
      <c r="B19" s="2">
        <v>2</v>
      </c>
      <c r="C19" s="2">
        <f>ROUND(AVERAGE(IFERROR(_xlfn.XLOOKUP(A19, Event5!A:A, Event5!F:F, ""), ""), IFERROR(_xlfn.XLOOKUP(A19, Event4!A:A, Event4!F:F, ""), ""), IFERROR(_xlfn.XLOOKUP(A19, Event6!A:A, Event6!F:F, ""), "")), 2)</f>
        <v>52.6</v>
      </c>
      <c r="D19">
        <v>1</v>
      </c>
      <c r="E19">
        <v>0</v>
      </c>
      <c r="F19" s="3">
        <v>53.06</v>
      </c>
    </row>
    <row r="20" spans="1:6" ht="15.75" customHeight="1" thickBot="1" x14ac:dyDescent="0.3">
      <c r="A20" s="8" t="s">
        <v>41</v>
      </c>
      <c r="B20" s="2">
        <v>2</v>
      </c>
      <c r="C20" s="2">
        <f>ROUND(AVERAGE(IFERROR(_xlfn.XLOOKUP(A20, Event5!A:A, Event5!F:F, ""), ""), IFERROR(_xlfn.XLOOKUP(A20, Event4!A:A, Event4!F:F, ""), ""), IFERROR(_xlfn.XLOOKUP(A20, Event6!A:A, Event6!F:F, ""), "")), 2)</f>
        <v>29.11</v>
      </c>
      <c r="D20">
        <v>0</v>
      </c>
      <c r="E20">
        <v>0</v>
      </c>
      <c r="F20" s="3">
        <v>39.54</v>
      </c>
    </row>
    <row r="21" spans="1:6" ht="15.75" customHeight="1" thickBot="1" x14ac:dyDescent="0.3">
      <c r="A21" s="8" t="s">
        <v>35</v>
      </c>
      <c r="B21" s="2">
        <v>2</v>
      </c>
      <c r="C21" s="2">
        <f>ROUND(AVERAGE(IFERROR(_xlfn.XLOOKUP(A21, Event5!A:A, Event5!F:F, ""), ""), IFERROR(_xlfn.XLOOKUP(A21, Event4!A:A, Event4!F:F, ""), ""), IFERROR(_xlfn.XLOOKUP(A21, Event6!A:A, Event6!F:F, ""), "")), 2)</f>
        <v>42.71</v>
      </c>
      <c r="D21">
        <v>0</v>
      </c>
      <c r="E21">
        <v>0</v>
      </c>
      <c r="F21" s="3">
        <v>27.36</v>
      </c>
    </row>
    <row r="22" spans="1:6" ht="15.75" customHeight="1" thickBot="1" x14ac:dyDescent="0.3">
      <c r="A22" s="8" t="s">
        <v>26</v>
      </c>
      <c r="B22" s="2">
        <v>2</v>
      </c>
      <c r="C22" s="2">
        <v>37.22</v>
      </c>
      <c r="D22">
        <v>0</v>
      </c>
      <c r="E22">
        <v>0</v>
      </c>
      <c r="F22" s="3">
        <v>29.04</v>
      </c>
    </row>
    <row r="23" spans="1:6" ht="15.75" customHeight="1" thickBot="1" x14ac:dyDescent="0.3">
      <c r="A23" s="8" t="s">
        <v>39</v>
      </c>
      <c r="B23" s="2">
        <v>2</v>
      </c>
      <c r="C23" s="2">
        <f>ROUND(AVERAGE(IFERROR(_xlfn.XLOOKUP(A23, Event5!A:A, Event5!F:F, ""), ""), IFERROR(_xlfn.XLOOKUP(A23, Event4!A:A, Event4!F:F, ""), ""), IFERROR(_xlfn.XLOOKUP(A23, Event6!A:A, Event6!F:F, ""), "")), 2)</f>
        <v>57.68</v>
      </c>
      <c r="D23">
        <v>1</v>
      </c>
      <c r="E23">
        <v>0</v>
      </c>
      <c r="F23" s="3">
        <v>49.99</v>
      </c>
    </row>
    <row r="24" spans="1:6" ht="28.5" customHeight="1" thickBot="1" x14ac:dyDescent="0.3">
      <c r="A24" s="8" t="s">
        <v>45</v>
      </c>
      <c r="B24" s="2">
        <v>2</v>
      </c>
      <c r="C24" s="2">
        <f>ROUND(AVERAGE(IFERROR(_xlfn.XLOOKUP(A24, Event5!A:A, Event5!F:F, ""), ""), IFERROR(_xlfn.XLOOKUP(A24, Event4!A:A, Event4!F:F, ""), ""), IFERROR(_xlfn.XLOOKUP(A24, Event6!A:A, Event6!F:F, ""), "")), 2)</f>
        <v>26.81</v>
      </c>
      <c r="D24">
        <v>0</v>
      </c>
      <c r="E24">
        <v>0</v>
      </c>
      <c r="F24" s="3">
        <v>18.96</v>
      </c>
    </row>
    <row r="25" spans="1:6" ht="15.75" customHeight="1" thickBot="1" x14ac:dyDescent="0.3">
      <c r="A25" s="8" t="s">
        <v>32</v>
      </c>
      <c r="B25" s="2">
        <v>2</v>
      </c>
      <c r="C25" s="2">
        <f>ROUND(AVERAGE(IFERROR(_xlfn.XLOOKUP(A25, Event5!A:A, Event5!F:F, ""), ""), IFERROR(_xlfn.XLOOKUP(A25, Event4!A:A, Event4!F:F, ""), ""), IFERROR(_xlfn.XLOOKUP(A25, Event6!A:A, Event6!F:F, ""), "")), 2)</f>
        <v>45.57</v>
      </c>
      <c r="D25">
        <v>0</v>
      </c>
      <c r="E25">
        <v>0</v>
      </c>
      <c r="F25" s="3">
        <v>69.569999999999993</v>
      </c>
    </row>
    <row r="26" spans="1:6" ht="15.75" customHeight="1" thickBot="1" x14ac:dyDescent="0.3">
      <c r="A26" s="8" t="s">
        <v>43</v>
      </c>
      <c r="B26" s="2">
        <v>3</v>
      </c>
      <c r="C26" s="2">
        <f>ROUND(AVERAGE(IFERROR(_xlfn.XLOOKUP(A26, Event5!A:A, Event5!F:F, ""), ""), IFERROR(_xlfn.XLOOKUP(A26, Event4!A:A, Event4!F:F, ""), ""), IFERROR(_xlfn.XLOOKUP(A26, Event6!A:A, Event6!F:F, ""), "")), 2)</f>
        <v>38.49</v>
      </c>
      <c r="D26">
        <v>1</v>
      </c>
      <c r="E26">
        <v>0</v>
      </c>
      <c r="F26" s="3">
        <v>25.6</v>
      </c>
    </row>
    <row r="27" spans="1:6" ht="15.75" customHeight="1" thickBot="1" x14ac:dyDescent="0.3">
      <c r="A27" s="8" t="s">
        <v>44</v>
      </c>
      <c r="B27" s="2">
        <v>3</v>
      </c>
      <c r="C27" s="2">
        <f>ROUND(AVERAGE(IFERROR(_xlfn.XLOOKUP(A27, Event5!A:A, Event5!F:F, ""), ""), IFERROR(_xlfn.XLOOKUP(A27, Event4!A:A, Event4!F:F, ""), ""), IFERROR(_xlfn.XLOOKUP(A27, Event6!A:A, Event6!F:F, ""), "")), 2)</f>
        <v>21.83</v>
      </c>
      <c r="D27">
        <v>0</v>
      </c>
      <c r="E27">
        <v>0</v>
      </c>
      <c r="F27" s="3">
        <v>18.940000000000001</v>
      </c>
    </row>
    <row r="28" spans="1:6" ht="15.75" customHeight="1" thickBot="1" x14ac:dyDescent="0.3">
      <c r="A28" s="8" t="s">
        <v>40</v>
      </c>
      <c r="B28" s="2">
        <v>3</v>
      </c>
      <c r="C28" s="2">
        <f>ROUND(AVERAGE(IFERROR(_xlfn.XLOOKUP(A28, Event5!A:A, Event5!F:F, ""), ""), IFERROR(_xlfn.XLOOKUP(A28, Event4!A:A, Event4!F:F, ""), ""), IFERROR(_xlfn.XLOOKUP(A28, Event6!A:A, Event6!F:F, ""), "")), 2)</f>
        <v>21.52</v>
      </c>
      <c r="D28">
        <v>0</v>
      </c>
      <c r="E28">
        <v>0</v>
      </c>
      <c r="F28" s="3">
        <v>28.54</v>
      </c>
    </row>
    <row r="29" spans="1:6" ht="15.75" thickBot="1" x14ac:dyDescent="0.3">
      <c r="A29" s="8" t="s">
        <v>31</v>
      </c>
      <c r="B29" s="2">
        <v>3</v>
      </c>
      <c r="C29" s="2">
        <f>ROUND(AVERAGE(IFERROR(_xlfn.XLOOKUP(A29, Event5!A:A, Event5!F:F, ""), ""), IFERROR(_xlfn.XLOOKUP(A29, Event4!A:A, Event4!F:F, ""), ""), IFERROR(_xlfn.XLOOKUP(A29, Event6!A:A, Event6!F:F, ""), "")), 2)</f>
        <v>29.43</v>
      </c>
      <c r="D29">
        <v>0</v>
      </c>
      <c r="E29">
        <v>0</v>
      </c>
      <c r="F29" s="3">
        <v>23.02</v>
      </c>
    </row>
    <row r="30" spans="1:6" ht="15.75" thickBot="1" x14ac:dyDescent="0.3">
      <c r="A30" s="8" t="s">
        <v>30</v>
      </c>
      <c r="B30" s="2">
        <v>3</v>
      </c>
      <c r="C30" s="2">
        <f>ROUND(AVERAGE(IFERROR(_xlfn.XLOOKUP(A30, Event5!A:A, Event5!F:F, ""), ""), IFERROR(_xlfn.XLOOKUP(A30, Event4!A:A, Event4!F:F, ""), ""), IFERROR(_xlfn.XLOOKUP(A30, Event6!A:A, Event6!F:F, ""), "")), 2)</f>
        <v>36.65</v>
      </c>
      <c r="D30">
        <v>1</v>
      </c>
      <c r="E30">
        <v>0</v>
      </c>
      <c r="F30" s="3">
        <v>15.7</v>
      </c>
    </row>
    <row r="31" spans="1:6" ht="15.75" thickBot="1" x14ac:dyDescent="0.3">
      <c r="A31" s="8" t="s">
        <v>33</v>
      </c>
      <c r="B31" s="2">
        <v>3</v>
      </c>
      <c r="C31" s="2">
        <f>ROUND(AVERAGE(IFERROR(_xlfn.XLOOKUP(A31, Event5!A:A, Event5!F:F, ""), ""), IFERROR(_xlfn.XLOOKUP(A31, Event4!A:A, Event4!F:F, ""), ""), IFERROR(_xlfn.XLOOKUP(A31, Event6!A:A, Event6!F:F, ""), "")), 2)</f>
        <v>28.22</v>
      </c>
      <c r="D31">
        <v>0</v>
      </c>
      <c r="E31">
        <v>0</v>
      </c>
      <c r="F31" s="3">
        <v>7.94</v>
      </c>
    </row>
    <row r="32" spans="1:6" ht="15.75" thickBot="1" x14ac:dyDescent="0.3">
      <c r="A32" s="8" t="s">
        <v>42</v>
      </c>
      <c r="B32" s="2">
        <v>3</v>
      </c>
      <c r="C32" s="2">
        <f>ROUND(AVERAGE(IFERROR(_xlfn.XLOOKUP(A32, Event5!A:A, Event5!F:F, ""), ""), IFERROR(_xlfn.XLOOKUP(A32, Event4!A:A, Event4!F:F, ""), ""), IFERROR(_xlfn.XLOOKUP(A32, Event6!A:A, Event6!F:F, ""), "")), 2)</f>
        <v>31.78</v>
      </c>
      <c r="D32">
        <v>0</v>
      </c>
      <c r="E32">
        <v>0</v>
      </c>
      <c r="F32" s="3">
        <v>23.07</v>
      </c>
    </row>
    <row r="33" spans="1:6" ht="15.75" thickBot="1" x14ac:dyDescent="0.3">
      <c r="A33" s="8" t="s">
        <v>46</v>
      </c>
      <c r="B33" s="2">
        <v>3</v>
      </c>
      <c r="C33" s="2">
        <v>24.12</v>
      </c>
      <c r="D33">
        <v>0</v>
      </c>
      <c r="E33">
        <v>0</v>
      </c>
      <c r="F33" s="3">
        <v>32.24</v>
      </c>
    </row>
    <row r="34" spans="1:6" ht="15.75" thickBot="1" x14ac:dyDescent="0.3">
      <c r="A34" s="8" t="s">
        <v>24</v>
      </c>
      <c r="B34" s="2">
        <v>3</v>
      </c>
      <c r="C34" s="2">
        <f>ROUND(AVERAGE(IFERROR(_xlfn.XLOOKUP(A34, Event5!A:A, Event5!F:F, ""), ""), IFERROR(_xlfn.XLOOKUP(A34, Event4!A:A, Event4!F:F, ""), ""), IFERROR(_xlfn.XLOOKUP(A34, Event6!A:A, Event6!F:F, ""), "")), 2)</f>
        <v>22.25</v>
      </c>
      <c r="D34">
        <v>0</v>
      </c>
      <c r="E34">
        <v>0</v>
      </c>
      <c r="F34" s="3">
        <v>15.73</v>
      </c>
    </row>
    <row r="35" spans="1:6" ht="15.75" thickBot="1" x14ac:dyDescent="0.3">
      <c r="A35" s="8" t="s">
        <v>37</v>
      </c>
      <c r="B35" s="2">
        <v>3</v>
      </c>
      <c r="C35" s="2">
        <f>ROUND(AVERAGE(IFERROR(_xlfn.XLOOKUP(A35, Event5!A:A, Event5!F:F, ""), ""), IFERROR(_xlfn.XLOOKUP(A35, Event4!A:A, Event4!F:F, ""), ""), IFERROR(_xlfn.XLOOKUP(A35, Event6!A:A, Event6!F:F, ""), "")), 2)</f>
        <v>17.61</v>
      </c>
      <c r="D35">
        <v>0</v>
      </c>
      <c r="E35">
        <v>0</v>
      </c>
      <c r="F35" s="3">
        <v>25.9</v>
      </c>
    </row>
    <row r="36" spans="1:6" ht="15.75" thickBot="1" x14ac:dyDescent="0.3">
      <c r="A36" s="8" t="s">
        <v>59</v>
      </c>
      <c r="B36" s="2">
        <v>3</v>
      </c>
      <c r="C36" s="2">
        <v>0</v>
      </c>
      <c r="D36">
        <v>0</v>
      </c>
      <c r="E36">
        <v>0</v>
      </c>
      <c r="F36" s="3">
        <v>21.47</v>
      </c>
    </row>
    <row r="37" spans="1:6" ht="15.75" thickBot="1" x14ac:dyDescent="0.3">
      <c r="A37" s="8" t="s">
        <v>60</v>
      </c>
      <c r="B37" s="2">
        <v>3</v>
      </c>
      <c r="C37" s="2">
        <v>0</v>
      </c>
      <c r="D37">
        <v>0</v>
      </c>
      <c r="E37">
        <v>0</v>
      </c>
      <c r="F37" s="3">
        <v>16.73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AFB8-A71A-44D3-A180-7ED6EC7B7A3A}">
  <dimension ref="A1:L40"/>
  <sheetViews>
    <sheetView workbookViewId="0">
      <selection activeCell="C2" sqref="C2"/>
    </sheetView>
  </sheetViews>
  <sheetFormatPr defaultRowHeight="15" x14ac:dyDescent="0.25"/>
  <cols>
    <col min="1" max="1" width="19.5703125" bestFit="1" customWidth="1"/>
    <col min="3" max="3" width="9.42578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48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8</v>
      </c>
      <c r="B2" s="2">
        <v>1</v>
      </c>
      <c r="C2" s="2">
        <f>ROUND(AVERAGE(IFERROR(_xlfn.XLOOKUP(A2, Event5!A:A, Event5!F:F, ""), ""), IFERROR(_xlfn.XLOOKUP(A2, Event7!A:A, Event7!F:F, ""), ""), IFERROR(_xlfn.XLOOKUP(A2, Event6!A:A, Event6!F:F, ""), "")), 2)</f>
        <v>65.39</v>
      </c>
      <c r="D2">
        <v>0</v>
      </c>
      <c r="E2">
        <v>0</v>
      </c>
      <c r="F2" s="3">
        <v>103.79</v>
      </c>
      <c r="I2" t="s">
        <v>7</v>
      </c>
      <c r="J2">
        <f>SUMPRODUCT($D$2:$D$37,$C$2:$C$37)+SUMPRODUCT($E$2:$E$37,$C$2:$C$37)</f>
        <v>557.21</v>
      </c>
    </row>
    <row r="3" spans="1:12" ht="15.75" customHeight="1" thickBot="1" x14ac:dyDescent="0.3">
      <c r="A3" s="8" t="s">
        <v>6</v>
      </c>
      <c r="B3" s="2">
        <v>1</v>
      </c>
      <c r="C3" s="2">
        <f>ROUND(AVERAGE(IFERROR(_xlfn.XLOOKUP(A3, Event5!A:A, Event5!F:F, ""), ""), IFERROR(_xlfn.XLOOKUP(A3, Event7!A:A, Event7!F:F, ""), ""), IFERROR(_xlfn.XLOOKUP(A3, Event6!A:A, Event6!F:F, ""), "")), 2)</f>
        <v>60.2</v>
      </c>
      <c r="D3">
        <v>0</v>
      </c>
      <c r="E3">
        <v>0</v>
      </c>
      <c r="F3" s="3">
        <v>96.27</v>
      </c>
      <c r="I3" t="s">
        <v>9</v>
      </c>
    </row>
    <row r="4" spans="1:12" ht="15.75" customHeight="1" thickBot="1" x14ac:dyDescent="0.3">
      <c r="A4" s="8" t="s">
        <v>15</v>
      </c>
      <c r="B4" s="2">
        <v>1</v>
      </c>
      <c r="C4" s="2">
        <f>ROUND(AVERAGE(IFERROR(_xlfn.XLOOKUP(A4, Event5!A:A, Event5!F:F, ""), ""), IFERROR(_xlfn.XLOOKUP(A4, Event7!A:A, Event7!F:F, ""), ""), IFERROR(_xlfn.XLOOKUP(A4, Event6!A:A, Event6!F:F, ""), "")), 2)</f>
        <v>69.819999999999993</v>
      </c>
      <c r="D4">
        <v>0</v>
      </c>
      <c r="E4">
        <v>0</v>
      </c>
      <c r="F4" s="3">
        <v>23.16</v>
      </c>
      <c r="I4" t="s">
        <v>11</v>
      </c>
      <c r="J4">
        <f>SUM(D2:D9)</f>
        <v>2</v>
      </c>
      <c r="K4" t="s">
        <v>12</v>
      </c>
      <c r="L4">
        <v>2</v>
      </c>
    </row>
    <row r="5" spans="1:12" ht="15.75" customHeight="1" thickBot="1" x14ac:dyDescent="0.3">
      <c r="A5" s="8" t="s">
        <v>34</v>
      </c>
      <c r="B5" s="2">
        <v>1</v>
      </c>
      <c r="C5" s="2">
        <f>ROUND(AVERAGE(IFERROR(_xlfn.XLOOKUP(A5, Event5!A:A, Event5!F:F, ""), ""), IFERROR(_xlfn.XLOOKUP(A5, Event7!A:A, Event7!F:F, ""), ""), IFERROR(_xlfn.XLOOKUP(A5, Event6!A:A, Event6!F:F, ""), "")), 2)</f>
        <v>54.43</v>
      </c>
      <c r="D5">
        <v>0</v>
      </c>
      <c r="E5">
        <v>0</v>
      </c>
      <c r="F5" s="3">
        <v>28.06</v>
      </c>
      <c r="I5" t="s">
        <v>14</v>
      </c>
      <c r="J5">
        <f>SUM(D10:D25)</f>
        <v>4</v>
      </c>
      <c r="K5" t="s">
        <v>12</v>
      </c>
      <c r="L5">
        <v>4</v>
      </c>
    </row>
    <row r="6" spans="1:12" ht="15.75" customHeight="1" thickBot="1" x14ac:dyDescent="0.3">
      <c r="A6" s="8" t="s">
        <v>19</v>
      </c>
      <c r="B6" s="2">
        <v>1</v>
      </c>
      <c r="C6" s="2">
        <f>ROUND(AVERAGE(IFERROR(_xlfn.XLOOKUP(A6, Event5!A:A, Event5!F:F, ""), ""), IFERROR(_xlfn.XLOOKUP(A6, Event7!A:A, Event7!F:F, ""), ""), IFERROR(_xlfn.XLOOKUP(A6, Event6!A:A, Event6!F:F, ""), "")), 2)</f>
        <v>92.21</v>
      </c>
      <c r="D6">
        <v>1</v>
      </c>
      <c r="E6">
        <v>1</v>
      </c>
      <c r="F6" s="3">
        <v>60.61</v>
      </c>
      <c r="I6" t="s">
        <v>16</v>
      </c>
      <c r="J6">
        <f>SUM(D26:D37)</f>
        <v>2</v>
      </c>
      <c r="K6" t="s">
        <v>12</v>
      </c>
      <c r="L6">
        <v>2</v>
      </c>
    </row>
    <row r="7" spans="1:12" ht="15.75" customHeight="1" thickBot="1" x14ac:dyDescent="0.3">
      <c r="A7" s="8" t="s">
        <v>22</v>
      </c>
      <c r="B7" s="2">
        <v>1</v>
      </c>
      <c r="C7" s="2">
        <f>ROUND(AVERAGE(IFERROR(_xlfn.XLOOKUP(A7, Event5!A:A, Event5!F:F, ""), ""), IFERROR(_xlfn.XLOOKUP(A7, Event7!A:A, Event7!F:F, ""), ""), IFERROR(_xlfn.XLOOKUP(A7, Event6!A:A, Event6!F:F, ""), "")), 2)</f>
        <v>23.91</v>
      </c>
      <c r="D7">
        <v>0</v>
      </c>
      <c r="E7">
        <v>0</v>
      </c>
      <c r="F7" s="3">
        <v>59.37</v>
      </c>
    </row>
    <row r="8" spans="1:12" ht="15.75" customHeight="1" thickBot="1" x14ac:dyDescent="0.3">
      <c r="A8" s="8" t="s">
        <v>10</v>
      </c>
      <c r="B8" s="2">
        <v>1</v>
      </c>
      <c r="C8" s="2">
        <f>ROUND(AVERAGE(IFERROR(_xlfn.XLOOKUP(A8, Event5!A:A, Event5!F:F, ""), ""), IFERROR(_xlfn.XLOOKUP(A8, Event7!A:A, Event7!F:F, ""), ""), IFERROR(_xlfn.XLOOKUP(A8, Event6!A:A, Event6!F:F, ""), "")), 2)</f>
        <v>71.09</v>
      </c>
      <c r="D8">
        <v>1</v>
      </c>
      <c r="E8">
        <v>0</v>
      </c>
      <c r="F8" s="3">
        <v>28.47</v>
      </c>
    </row>
    <row r="9" spans="1:12" ht="15.75" customHeight="1" thickBot="1" x14ac:dyDescent="0.3">
      <c r="A9" s="8" t="s">
        <v>20</v>
      </c>
      <c r="B9" s="2">
        <v>1</v>
      </c>
      <c r="C9" s="2">
        <f>ROUND(AVERAGE(IFERROR(_xlfn.XLOOKUP(A9, Event5!A:A, Event5!F:F, ""), ""), IFERROR(_xlfn.XLOOKUP(A9, Event7!A:A, Event7!F:F, ""), ""), IFERROR(_xlfn.XLOOKUP(A9, Event6!A:A, Event6!F:F, ""), "")), 2)</f>
        <v>44.84</v>
      </c>
      <c r="D9">
        <v>0</v>
      </c>
      <c r="E9">
        <v>0</v>
      </c>
      <c r="F9" s="3">
        <v>13.73</v>
      </c>
      <c r="I9" t="s">
        <v>5</v>
      </c>
      <c r="J9">
        <f>SUMPRODUCT(F2:F32,D2:D32)+SUMPRODUCT(E2:E32,F2:F32)</f>
        <v>349.02000000000004</v>
      </c>
    </row>
    <row r="10" spans="1:12" ht="15.75" customHeight="1" thickBot="1" x14ac:dyDescent="0.3">
      <c r="A10" s="8" t="s">
        <v>21</v>
      </c>
      <c r="B10" s="2">
        <v>2</v>
      </c>
      <c r="C10" s="2">
        <v>40.79</v>
      </c>
      <c r="D10">
        <v>0</v>
      </c>
      <c r="E10">
        <v>0</v>
      </c>
      <c r="F10" s="3">
        <v>96.49</v>
      </c>
    </row>
    <row r="11" spans="1:12" ht="15.75" customHeight="1" thickBot="1" x14ac:dyDescent="0.3">
      <c r="A11" s="8" t="s">
        <v>36</v>
      </c>
      <c r="B11" s="2">
        <v>2</v>
      </c>
      <c r="C11" s="2">
        <f>ROUND(AVERAGE(IFERROR(_xlfn.XLOOKUP(A11, Event5!A:A, Event5!F:F, ""), ""), IFERROR(_xlfn.XLOOKUP(A11, Event7!A:A, Event7!F:F, ""), ""), IFERROR(_xlfn.XLOOKUP(A11, Event6!A:A, Event6!F:F, ""), "")), 2)</f>
        <v>55.57</v>
      </c>
      <c r="D11">
        <v>1</v>
      </c>
      <c r="E11">
        <v>0</v>
      </c>
      <c r="F11" s="3">
        <v>22.26</v>
      </c>
    </row>
    <row r="12" spans="1:12" ht="15.75" customHeight="1" thickBot="1" x14ac:dyDescent="0.3">
      <c r="A12" s="8" t="s">
        <v>13</v>
      </c>
      <c r="B12" s="2">
        <v>2</v>
      </c>
      <c r="C12" s="2">
        <f>ROUND(AVERAGE(IFERROR(_xlfn.XLOOKUP(A12, Event5!A:A, Event5!F:F, ""), ""), IFERROR(_xlfn.XLOOKUP(A12, Event7!A:A, Event7!F:F, ""), ""), IFERROR(_xlfn.XLOOKUP(A12, Event6!A:A, Event6!F:F, ""), "")), 2)</f>
        <v>41.76</v>
      </c>
      <c r="D12">
        <v>0</v>
      </c>
      <c r="E12">
        <v>0</v>
      </c>
      <c r="F12" s="3">
        <v>20.63</v>
      </c>
    </row>
    <row r="13" spans="1:12" ht="15.75" customHeight="1" thickBot="1" x14ac:dyDescent="0.3">
      <c r="A13" s="8" t="s">
        <v>28</v>
      </c>
      <c r="B13" s="2">
        <v>2</v>
      </c>
      <c r="C13" s="2">
        <f>ROUND(AVERAGE(IFERROR(_xlfn.XLOOKUP(A13, Event5!A:A, Event5!F:F, ""), ""), IFERROR(_xlfn.XLOOKUP(A13, Event7!A:A, Event7!F:F, ""), ""), IFERROR(_xlfn.XLOOKUP(A13, Event6!A:A, Event6!F:F, ""), "")), 2)</f>
        <v>47.32</v>
      </c>
      <c r="D13">
        <v>0</v>
      </c>
      <c r="E13">
        <v>0</v>
      </c>
      <c r="F13" s="3">
        <v>20.83</v>
      </c>
    </row>
    <row r="14" spans="1:12" ht="15.75" customHeight="1" thickBot="1" x14ac:dyDescent="0.3">
      <c r="A14" s="8" t="s">
        <v>17</v>
      </c>
      <c r="B14" s="2">
        <v>2</v>
      </c>
      <c r="C14" s="2">
        <f>ROUND(AVERAGE(IFERROR(_xlfn.XLOOKUP(A14, Event5!A:A, Event5!F:F, ""), ""), IFERROR(_xlfn.XLOOKUP(A14, Event7!A:A, Event7!F:F, ""), ""), IFERROR(_xlfn.XLOOKUP(A14, Event6!A:A, Event6!F:F, ""), "")), 2)</f>
        <v>58.62</v>
      </c>
      <c r="D14">
        <v>1</v>
      </c>
      <c r="E14">
        <v>0</v>
      </c>
      <c r="F14" s="3">
        <v>26.67</v>
      </c>
    </row>
    <row r="15" spans="1:12" ht="15.75" customHeight="1" thickBot="1" x14ac:dyDescent="0.3">
      <c r="A15" s="8" t="s">
        <v>38</v>
      </c>
      <c r="B15" s="2">
        <v>2</v>
      </c>
      <c r="C15" s="2">
        <f>ROUND(AVERAGE(IFERROR(_xlfn.XLOOKUP(A15, Event5!A:A, Event5!F:F, ""), ""), IFERROR(_xlfn.XLOOKUP(A15, Event7!A:A, Event7!F:F, ""), ""), IFERROR(_xlfn.XLOOKUP(A15, Event6!A:A, Event6!F:F, ""), "")), 2)</f>
        <v>51.87</v>
      </c>
      <c r="D15">
        <v>1</v>
      </c>
      <c r="E15">
        <v>0</v>
      </c>
      <c r="F15" s="3">
        <v>65.430000000000007</v>
      </c>
    </row>
    <row r="16" spans="1:12" ht="15.75" customHeight="1" thickBot="1" x14ac:dyDescent="0.3">
      <c r="A16" s="8" t="s">
        <v>23</v>
      </c>
      <c r="B16" s="2">
        <v>2</v>
      </c>
      <c r="C16" s="2">
        <f>ROUND(AVERAGE(IFERROR(_xlfn.XLOOKUP(A16, Event5!A:A, Event5!F:F, ""), ""), IFERROR(_xlfn.XLOOKUP(A16, Event7!A:A, Event7!F:F, ""), ""), IFERROR(_xlfn.XLOOKUP(A16, Event6!A:A, Event6!F:F, ""), "")), 2)</f>
        <v>38.96</v>
      </c>
      <c r="D16">
        <v>0</v>
      </c>
      <c r="E16">
        <v>0</v>
      </c>
      <c r="F16" s="3">
        <v>51.8</v>
      </c>
    </row>
    <row r="17" spans="1:6" ht="15.75" customHeight="1" thickBot="1" x14ac:dyDescent="0.3">
      <c r="A17" s="8" t="s">
        <v>39</v>
      </c>
      <c r="B17" s="2">
        <v>2</v>
      </c>
      <c r="C17" s="2">
        <f>ROUND(AVERAGE(IFERROR(_xlfn.XLOOKUP(A17, Event5!A:A, Event5!F:F, ""), ""), IFERROR(_xlfn.XLOOKUP(A17, Event7!A:A, Event7!F:F, ""), ""), IFERROR(_xlfn.XLOOKUP(A17, Event6!A:A, Event6!F:F, ""), "")), 2)</f>
        <v>64.98</v>
      </c>
      <c r="D17">
        <v>1</v>
      </c>
      <c r="E17">
        <v>0</v>
      </c>
      <c r="F17" s="3">
        <v>43.4</v>
      </c>
    </row>
    <row r="18" spans="1:6" ht="15.75" customHeight="1" thickBot="1" x14ac:dyDescent="0.3">
      <c r="A18" s="8" t="s">
        <v>29</v>
      </c>
      <c r="B18" s="2">
        <v>2</v>
      </c>
      <c r="C18" s="2">
        <f>ROUND(AVERAGE(IFERROR(_xlfn.XLOOKUP(A18, Event5!A:A, Event5!F:F, ""), ""), IFERROR(_xlfn.XLOOKUP(A18, Event7!A:A, Event7!F:F, ""), ""), IFERROR(_xlfn.XLOOKUP(A18, Event6!A:A, Event6!F:F, ""), "")), 2)</f>
        <v>50.75</v>
      </c>
      <c r="D18">
        <v>0</v>
      </c>
      <c r="E18">
        <v>0</v>
      </c>
      <c r="F18" s="3">
        <v>30.27</v>
      </c>
    </row>
    <row r="19" spans="1:6" ht="15.75" customHeight="1" thickBot="1" x14ac:dyDescent="0.3">
      <c r="A19" s="8" t="s">
        <v>25</v>
      </c>
      <c r="B19" s="2">
        <v>2</v>
      </c>
      <c r="C19" s="2">
        <f>ROUND(AVERAGE(IFERROR(_xlfn.XLOOKUP(A19, Event5!A:A, Event5!F:F, ""), ""), IFERROR(_xlfn.XLOOKUP(A19, Event7!A:A, Event7!F:F, ""), ""), IFERROR(_xlfn.XLOOKUP(A19, Event6!A:A, Event6!F:F, ""), "")), 2)</f>
        <v>34.97</v>
      </c>
      <c r="D19">
        <v>0</v>
      </c>
      <c r="E19">
        <v>0</v>
      </c>
      <c r="F19" s="3">
        <v>97.51</v>
      </c>
    </row>
    <row r="20" spans="1:6" ht="15.75" customHeight="1" thickBot="1" x14ac:dyDescent="0.3">
      <c r="A20" s="8" t="s">
        <v>32</v>
      </c>
      <c r="B20" s="2">
        <v>2</v>
      </c>
      <c r="C20" s="2">
        <f>ROUND(AVERAGE(IFERROR(_xlfn.XLOOKUP(A20, Event5!A:A, Event5!F:F, ""), ""), IFERROR(_xlfn.XLOOKUP(A20, Event7!A:A, Event7!F:F, ""), ""), IFERROR(_xlfn.XLOOKUP(A20, Event6!A:A, Event6!F:F, ""), "")), 2)</f>
        <v>44.25</v>
      </c>
      <c r="D20">
        <v>0</v>
      </c>
      <c r="E20">
        <v>0</v>
      </c>
      <c r="F20" s="3">
        <v>32.67</v>
      </c>
    </row>
    <row r="21" spans="1:6" ht="15.75" customHeight="1" thickBot="1" x14ac:dyDescent="0.3">
      <c r="A21" s="8" t="s">
        <v>27</v>
      </c>
      <c r="B21" s="2">
        <v>2</v>
      </c>
      <c r="C21" s="2">
        <v>16.79</v>
      </c>
      <c r="D21">
        <v>0</v>
      </c>
      <c r="E21">
        <v>0</v>
      </c>
      <c r="F21" s="3">
        <v>22.2</v>
      </c>
    </row>
    <row r="22" spans="1:6" ht="15.75" customHeight="1" thickBot="1" x14ac:dyDescent="0.3">
      <c r="A22" s="8" t="s">
        <v>41</v>
      </c>
      <c r="B22" s="2">
        <v>2</v>
      </c>
      <c r="C22" s="2">
        <f>ROUND(AVERAGE(IFERROR(_xlfn.XLOOKUP(A22, Event5!A:A, Event5!F:F, ""), ""), IFERROR(_xlfn.XLOOKUP(A22, Event7!A:A, Event7!F:F, ""), ""), IFERROR(_xlfn.XLOOKUP(A22, Event6!A:A, Event6!F:F, ""), "")), 2)</f>
        <v>33.659999999999997</v>
      </c>
      <c r="D22">
        <v>0</v>
      </c>
      <c r="E22">
        <v>0</v>
      </c>
      <c r="F22" s="3">
        <v>60.61</v>
      </c>
    </row>
    <row r="23" spans="1:6" ht="15.75" customHeight="1" thickBot="1" x14ac:dyDescent="0.3">
      <c r="A23" s="8" t="s">
        <v>35</v>
      </c>
      <c r="B23" s="2">
        <v>2</v>
      </c>
      <c r="C23" s="2">
        <f>ROUND(AVERAGE(IFERROR(_xlfn.XLOOKUP(A23, Event5!A:A, Event5!F:F, ""), ""), IFERROR(_xlfn.XLOOKUP(A23, Event7!A:A, Event7!F:F, ""), ""), IFERROR(_xlfn.XLOOKUP(A23, Event6!A:A, Event6!F:F, ""), "")), 2)</f>
        <v>38.14</v>
      </c>
      <c r="D23">
        <v>0</v>
      </c>
      <c r="E23">
        <v>0</v>
      </c>
      <c r="F23" s="3">
        <v>59.56</v>
      </c>
    </row>
    <row r="24" spans="1:6" ht="28.5" customHeight="1" thickBot="1" x14ac:dyDescent="0.3">
      <c r="A24" s="8" t="s">
        <v>26</v>
      </c>
      <c r="B24" s="2">
        <v>2</v>
      </c>
      <c r="C24" s="2">
        <f>ROUND(AVERAGE(IFERROR(_xlfn.XLOOKUP(A24, Event5!A:A, Event5!F:F, ""), ""), IFERROR(_xlfn.XLOOKUP(A24, Event7!A:A, Event7!F:F, ""), ""), IFERROR(_xlfn.XLOOKUP(A24, Event6!A:A, Event6!F:F, ""), "")), 2)</f>
        <v>34.49</v>
      </c>
      <c r="D24">
        <v>0</v>
      </c>
      <c r="E24">
        <v>0</v>
      </c>
      <c r="F24" s="3">
        <v>38.869999999999997</v>
      </c>
    </row>
    <row r="25" spans="1:6" ht="15.75" customHeight="1" thickBot="1" x14ac:dyDescent="0.3">
      <c r="A25" s="8" t="s">
        <v>45</v>
      </c>
      <c r="B25" s="2">
        <v>2</v>
      </c>
      <c r="C25" s="2">
        <f>ROUND(AVERAGE(IFERROR(_xlfn.XLOOKUP(A25, Event5!A:A, Event5!F:F, ""), ""), IFERROR(_xlfn.XLOOKUP(A25, Event7!A:A, Event7!F:F, ""), ""), IFERROR(_xlfn.XLOOKUP(A25, Event6!A:A, Event6!F:F, ""), "")), 2)</f>
        <v>24.51</v>
      </c>
      <c r="D25">
        <v>0</v>
      </c>
      <c r="E25">
        <v>0</v>
      </c>
      <c r="F25" s="3">
        <v>45.76</v>
      </c>
    </row>
    <row r="26" spans="1:6" ht="15.75" customHeight="1" thickBot="1" x14ac:dyDescent="0.3">
      <c r="A26" s="8" t="s">
        <v>43</v>
      </c>
      <c r="B26" s="2">
        <v>3</v>
      </c>
      <c r="C26" s="2">
        <f>ROUND(AVERAGE(IFERROR(_xlfn.XLOOKUP(A26, Event5!A:A, Event5!F:F, ""), ""), IFERROR(_xlfn.XLOOKUP(A26, Event7!A:A, Event7!F:F, ""), ""), IFERROR(_xlfn.XLOOKUP(A26, Event6!A:A, Event6!F:F, ""), "")), 2)</f>
        <v>38.11</v>
      </c>
      <c r="D26">
        <v>1</v>
      </c>
      <c r="E26">
        <v>0</v>
      </c>
      <c r="F26" s="3">
        <v>21.2</v>
      </c>
    </row>
    <row r="27" spans="1:6" ht="15.75" customHeight="1" thickBot="1" x14ac:dyDescent="0.3">
      <c r="A27" s="8" t="s">
        <v>44</v>
      </c>
      <c r="B27" s="2">
        <v>3</v>
      </c>
      <c r="C27" s="2">
        <f>ROUND(AVERAGE(IFERROR(_xlfn.XLOOKUP(A27, Event5!A:A, Event5!F:F, ""), ""), IFERROR(_xlfn.XLOOKUP(A27, Event7!A:A, Event7!F:F, ""), ""), IFERROR(_xlfn.XLOOKUP(A27, Event6!A:A, Event6!F:F, ""), "")), 2)</f>
        <v>20.91</v>
      </c>
      <c r="D27">
        <v>0</v>
      </c>
      <c r="E27">
        <v>0</v>
      </c>
      <c r="F27" s="3">
        <v>27.08</v>
      </c>
    </row>
    <row r="28" spans="1:6" ht="15.75" thickBot="1" x14ac:dyDescent="0.3">
      <c r="A28" s="8" t="s">
        <v>31</v>
      </c>
      <c r="B28" s="2">
        <v>3</v>
      </c>
      <c r="C28" s="2">
        <f>ROUND(AVERAGE(IFERROR(_xlfn.XLOOKUP(A28, Event5!A:A, Event5!F:F, ""), ""), IFERROR(_xlfn.XLOOKUP(A28, Event7!A:A, Event7!F:F, ""), ""), IFERROR(_xlfn.XLOOKUP(A28, Event6!A:A, Event6!F:F, ""), "")), 2)</f>
        <v>19.73</v>
      </c>
      <c r="D28">
        <v>0</v>
      </c>
      <c r="E28">
        <v>0</v>
      </c>
      <c r="F28" s="3">
        <v>74.39</v>
      </c>
    </row>
    <row r="29" spans="1:6" ht="15.75" thickBot="1" x14ac:dyDescent="0.3">
      <c r="A29" s="8" t="s">
        <v>40</v>
      </c>
      <c r="B29" s="2">
        <v>3</v>
      </c>
      <c r="C29" s="2">
        <f>ROUND(AVERAGE(IFERROR(_xlfn.XLOOKUP(A29, Event5!A:A, Event5!F:F, ""), ""), IFERROR(_xlfn.XLOOKUP(A29, Event7!A:A, Event7!F:F, ""), ""), IFERROR(_xlfn.XLOOKUP(A29, Event6!A:A, Event6!F:F, ""), "")), 2)</f>
        <v>24.19</v>
      </c>
      <c r="D29">
        <v>0</v>
      </c>
      <c r="E29">
        <v>0</v>
      </c>
      <c r="F29" s="3">
        <v>23.46</v>
      </c>
    </row>
    <row r="30" spans="1:6" ht="15.75" thickBot="1" x14ac:dyDescent="0.3">
      <c r="A30" s="8" t="s">
        <v>30</v>
      </c>
      <c r="B30" s="2">
        <v>3</v>
      </c>
      <c r="C30" s="2">
        <f>ROUND(AVERAGE(IFERROR(_xlfn.XLOOKUP(A30, Event5!A:A, Event5!F:F, ""), ""), IFERROR(_xlfn.XLOOKUP(A30, Event7!A:A, Event7!F:F, ""), ""), IFERROR(_xlfn.XLOOKUP(A30, Event6!A:A, Event6!F:F, ""), "")), 2)</f>
        <v>32.549999999999997</v>
      </c>
      <c r="D30">
        <v>1</v>
      </c>
      <c r="E30">
        <v>0</v>
      </c>
      <c r="F30" s="3">
        <v>20.37</v>
      </c>
    </row>
    <row r="31" spans="1:6" ht="15.75" thickBot="1" x14ac:dyDescent="0.3">
      <c r="A31" s="8" t="s">
        <v>46</v>
      </c>
      <c r="B31" s="2">
        <v>3</v>
      </c>
      <c r="C31" s="2">
        <v>32.24</v>
      </c>
      <c r="D31">
        <v>0</v>
      </c>
      <c r="E31">
        <v>0</v>
      </c>
      <c r="F31" s="3">
        <v>23.53</v>
      </c>
    </row>
    <row r="32" spans="1:6" ht="15.75" thickBot="1" x14ac:dyDescent="0.3">
      <c r="A32" s="8" t="s">
        <v>33</v>
      </c>
      <c r="B32" s="2">
        <v>3</v>
      </c>
      <c r="C32" s="2">
        <f>ROUND(AVERAGE(IFERROR(_xlfn.XLOOKUP(A32, Event5!A:A, Event5!F:F, ""), ""), IFERROR(_xlfn.XLOOKUP(A32, Event7!A:A, Event7!F:F, ""), ""), IFERROR(_xlfn.XLOOKUP(A32, Event6!A:A, Event6!F:F, ""), "")), 2)</f>
        <v>22.18</v>
      </c>
      <c r="D32">
        <v>0</v>
      </c>
      <c r="E32">
        <v>0</v>
      </c>
      <c r="F32" s="3">
        <v>36.130000000000003</v>
      </c>
    </row>
    <row r="33" spans="1:6" ht="15.75" thickBot="1" x14ac:dyDescent="0.3">
      <c r="A33" s="8" t="s">
        <v>42</v>
      </c>
      <c r="B33" s="2">
        <v>3</v>
      </c>
      <c r="C33" s="2">
        <f>ROUND(AVERAGE(IFERROR(_xlfn.XLOOKUP(A33, Event5!A:A, Event5!F:F, ""), ""), IFERROR(_xlfn.XLOOKUP(A33, Event7!A:A, Event7!F:F, ""), ""), IFERROR(_xlfn.XLOOKUP(A33, Event6!A:A, Event6!F:F, ""), "")), 2)</f>
        <v>27.66</v>
      </c>
      <c r="D33">
        <v>0</v>
      </c>
      <c r="E33">
        <v>0</v>
      </c>
      <c r="F33" s="3">
        <v>70.44</v>
      </c>
    </row>
    <row r="34" spans="1:6" ht="15.75" thickBot="1" x14ac:dyDescent="0.3">
      <c r="A34" s="8" t="s">
        <v>24</v>
      </c>
      <c r="B34" s="2">
        <v>3</v>
      </c>
      <c r="C34" s="2">
        <f>ROUND(AVERAGE(IFERROR(_xlfn.XLOOKUP(A34, Event5!A:A, Event5!F:F, ""), ""), IFERROR(_xlfn.XLOOKUP(A34, Event7!A:A, Event7!F:F, ""), ""), IFERROR(_xlfn.XLOOKUP(A34, Event6!A:A, Event6!F:F, ""), "")), 2)</f>
        <v>18.5</v>
      </c>
      <c r="D34">
        <v>0</v>
      </c>
      <c r="E34">
        <v>0</v>
      </c>
      <c r="F34" s="3">
        <v>39.700000000000003</v>
      </c>
    </row>
    <row r="35" spans="1:6" ht="15.75" thickBot="1" x14ac:dyDescent="0.3">
      <c r="A35" s="8" t="s">
        <v>37</v>
      </c>
      <c r="B35" s="2">
        <v>3</v>
      </c>
      <c r="C35" s="2">
        <f>ROUND(AVERAGE(IFERROR(_xlfn.XLOOKUP(A35, Event5!A:A, Event5!F:F, ""), ""), IFERROR(_xlfn.XLOOKUP(A35, Event7!A:A, Event7!F:F, ""), ""), IFERROR(_xlfn.XLOOKUP(A35, Event6!A:A, Event6!F:F, ""), "")), 2)</f>
        <v>20.94</v>
      </c>
      <c r="D35">
        <v>0</v>
      </c>
      <c r="E35">
        <v>0</v>
      </c>
      <c r="F35" s="3">
        <v>30.23</v>
      </c>
    </row>
    <row r="36" spans="1:6" ht="15.75" thickBot="1" x14ac:dyDescent="0.3">
      <c r="A36" s="8" t="s">
        <v>61</v>
      </c>
      <c r="B36" s="2">
        <v>3</v>
      </c>
      <c r="C36" s="2">
        <v>0</v>
      </c>
      <c r="D36">
        <v>0</v>
      </c>
      <c r="E36">
        <v>0</v>
      </c>
      <c r="F36" s="3">
        <v>41.46</v>
      </c>
    </row>
    <row r="37" spans="1:6" ht="15.75" thickBot="1" x14ac:dyDescent="0.3">
      <c r="A37" s="8" t="s">
        <v>62</v>
      </c>
      <c r="B37" s="2">
        <v>3</v>
      </c>
      <c r="C37" s="2">
        <v>0</v>
      </c>
      <c r="D37">
        <v>0</v>
      </c>
      <c r="E37">
        <v>0</v>
      </c>
      <c r="F37" s="3">
        <v>40.090000000000003</v>
      </c>
    </row>
    <row r="40" spans="1:6" x14ac:dyDescent="0.25">
      <c r="E40">
        <f>SUM(E2:E37)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8CB7-E9C1-4AB5-80C1-1E53E479D052}">
  <dimension ref="A1:L39"/>
  <sheetViews>
    <sheetView workbookViewId="0">
      <selection activeCell="C2" sqref="C2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48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8</v>
      </c>
      <c r="B2" s="2">
        <v>1</v>
      </c>
      <c r="C2" s="2">
        <f>ROUND(AVERAGE(IFERROR(_xlfn.XLOOKUP(A2, Event8!A:A, Event8!F:F, ""), ""), IFERROR(_xlfn.XLOOKUP(A2, Event7!A:A, Event7!F:F, ""), ""), IFERROR(_xlfn.XLOOKUP(A2, Event6!A:A, Event6!F:F, ""), "")), 2)</f>
        <v>92.02</v>
      </c>
      <c r="D2">
        <v>1</v>
      </c>
      <c r="E2">
        <v>1</v>
      </c>
      <c r="F2" s="3">
        <v>29.1</v>
      </c>
      <c r="I2" t="s">
        <v>7</v>
      </c>
      <c r="J2">
        <f>SUMPRODUCT($D$2:$D$37,$C$2:$C$37)+SUMPRODUCT($E$2:$E$37,$C$2:$C$37)</f>
        <v>582.04999999999995</v>
      </c>
    </row>
    <row r="3" spans="1:12" ht="15.75" customHeight="1" thickBot="1" x14ac:dyDescent="0.3">
      <c r="A3" s="8" t="s">
        <v>6</v>
      </c>
      <c r="B3" s="2">
        <v>1</v>
      </c>
      <c r="C3" s="2">
        <f>ROUND(AVERAGE(IFERROR(_xlfn.XLOOKUP(A3, Event8!A:A, Event8!F:F, ""), ""), IFERROR(_xlfn.XLOOKUP(A3, Event7!A:A, Event7!F:F, ""), ""), IFERROR(_xlfn.XLOOKUP(A3, Event6!A:A, Event6!F:F, ""), "")), 2)</f>
        <v>82.9</v>
      </c>
      <c r="D3">
        <v>0</v>
      </c>
      <c r="E3">
        <v>0</v>
      </c>
      <c r="F3" s="3">
        <v>89.06</v>
      </c>
      <c r="I3" t="s">
        <v>9</v>
      </c>
    </row>
    <row r="4" spans="1:12" ht="15.75" customHeight="1" thickBot="1" x14ac:dyDescent="0.3">
      <c r="A4" s="8" t="s">
        <v>19</v>
      </c>
      <c r="B4" s="2">
        <v>1</v>
      </c>
      <c r="C4" s="2">
        <f>ROUND(AVERAGE(IFERROR(_xlfn.XLOOKUP(A4, Event8!A:A, Event8!F:F, ""), ""), IFERROR(_xlfn.XLOOKUP(A4, Event7!A:A, Event7!F:F, ""), ""), IFERROR(_xlfn.XLOOKUP(A4, Event6!A:A, Event6!F:F, ""), "")), 2)</f>
        <v>87.44</v>
      </c>
      <c r="D4">
        <v>1</v>
      </c>
      <c r="E4">
        <v>0</v>
      </c>
      <c r="F4" s="3">
        <v>21.36</v>
      </c>
      <c r="I4" t="s">
        <v>11</v>
      </c>
      <c r="J4">
        <f>SUM(D2:D9)</f>
        <v>2</v>
      </c>
      <c r="K4" t="s">
        <v>12</v>
      </c>
      <c r="L4">
        <v>2</v>
      </c>
    </row>
    <row r="5" spans="1:12" ht="15.75" customHeight="1" thickBot="1" x14ac:dyDescent="0.3">
      <c r="A5" s="8" t="s">
        <v>15</v>
      </c>
      <c r="B5" s="2">
        <v>1</v>
      </c>
      <c r="C5" s="2">
        <f>ROUND(AVERAGE(IFERROR(_xlfn.XLOOKUP(A5, Event8!A:A, Event8!F:F, ""), ""), IFERROR(_xlfn.XLOOKUP(A5, Event7!A:A, Event7!F:F, ""), ""), IFERROR(_xlfn.XLOOKUP(A5, Event6!A:A, Event6!F:F, ""), "")), 2)</f>
        <v>47.06</v>
      </c>
      <c r="D5">
        <v>0</v>
      </c>
      <c r="E5">
        <v>0</v>
      </c>
      <c r="F5" s="3">
        <v>28.2</v>
      </c>
      <c r="I5" t="s">
        <v>14</v>
      </c>
      <c r="J5">
        <f>SUM(D10:D25)</f>
        <v>4</v>
      </c>
      <c r="K5" t="s">
        <v>12</v>
      </c>
      <c r="L5">
        <v>4</v>
      </c>
    </row>
    <row r="6" spans="1:12" ht="15.75" customHeight="1" thickBot="1" x14ac:dyDescent="0.3">
      <c r="A6" s="8" t="s">
        <v>34</v>
      </c>
      <c r="B6" s="2">
        <v>1</v>
      </c>
      <c r="C6" s="2">
        <f>ROUND(AVERAGE(IFERROR(_xlfn.XLOOKUP(A6, Event8!A:A, Event8!F:F, ""), ""), IFERROR(_xlfn.XLOOKUP(A6, Event7!A:A, Event7!F:F, ""), ""), IFERROR(_xlfn.XLOOKUP(A6, Event6!A:A, Event6!F:F, ""), "")), 2)</f>
        <v>54.03</v>
      </c>
      <c r="D6">
        <v>0</v>
      </c>
      <c r="E6">
        <v>0</v>
      </c>
      <c r="F6" s="3">
        <v>58.36</v>
      </c>
      <c r="I6" t="s">
        <v>16</v>
      </c>
      <c r="J6">
        <f>SUM(D26:D37)</f>
        <v>2</v>
      </c>
      <c r="K6" t="s">
        <v>12</v>
      </c>
      <c r="L6">
        <v>2</v>
      </c>
    </row>
    <row r="7" spans="1:12" ht="15.75" customHeight="1" thickBot="1" x14ac:dyDescent="0.3">
      <c r="A7" s="8" t="s">
        <v>21</v>
      </c>
      <c r="B7" s="2">
        <v>1</v>
      </c>
      <c r="C7" s="2">
        <f>ROUND(AVERAGE(IFERROR(_xlfn.XLOOKUP(A7, Event8!A:A, Event8!F:F, ""), ""), IFERROR(_xlfn.XLOOKUP(A7, Event7!A:A, Event7!F:F, ""), ""), IFERROR(_xlfn.XLOOKUP(A7, Event6!A:A, Event6!F:F, ""), "")), 2)</f>
        <v>72.84</v>
      </c>
      <c r="D7">
        <v>0</v>
      </c>
      <c r="E7">
        <v>0</v>
      </c>
      <c r="F7" s="3">
        <v>19.93</v>
      </c>
    </row>
    <row r="8" spans="1:12" ht="15.75" customHeight="1" thickBot="1" x14ac:dyDescent="0.3">
      <c r="A8" s="8" t="s">
        <v>22</v>
      </c>
      <c r="B8" s="2">
        <v>1</v>
      </c>
      <c r="C8" s="2">
        <f>ROUND(AVERAGE(IFERROR(_xlfn.XLOOKUP(A8, Event8!A:A, Event8!F:F, ""), ""), IFERROR(_xlfn.XLOOKUP(A8, Event7!A:A, Event7!F:F, ""), ""), IFERROR(_xlfn.XLOOKUP(A8, Event6!A:A, Event6!F:F, ""), "")), 2)</f>
        <v>35.31</v>
      </c>
      <c r="D8">
        <v>0</v>
      </c>
      <c r="E8">
        <v>0</v>
      </c>
      <c r="F8" s="3">
        <v>36.909999999999997</v>
      </c>
    </row>
    <row r="9" spans="1:12" ht="15.75" customHeight="1" thickBot="1" x14ac:dyDescent="0.3">
      <c r="A9" s="8" t="s">
        <v>10</v>
      </c>
      <c r="B9" s="2">
        <v>1</v>
      </c>
      <c r="C9" s="2">
        <f>ROUND(AVERAGE(IFERROR(_xlfn.XLOOKUP(A9, Event8!A:A, Event8!F:F, ""), ""), IFERROR(_xlfn.XLOOKUP(A9, Event7!A:A, Event7!F:F, ""), ""), IFERROR(_xlfn.XLOOKUP(A9, Event6!A:A, Event6!F:F, ""), "")), 2)</f>
        <v>71.42</v>
      </c>
      <c r="D9">
        <v>0</v>
      </c>
      <c r="E9">
        <v>0</v>
      </c>
      <c r="F9" s="3">
        <v>93.79</v>
      </c>
      <c r="I9" t="s">
        <v>5</v>
      </c>
      <c r="J9">
        <f>SUMPRODUCT(F2:F31,D2:D31)+SUMPRODUCT(E2:E31,F2:F31)</f>
        <v>260.73</v>
      </c>
    </row>
    <row r="10" spans="1:12" ht="15.75" customHeight="1" thickBot="1" x14ac:dyDescent="0.3">
      <c r="A10" s="8" t="s">
        <v>20</v>
      </c>
      <c r="B10" s="2">
        <v>2</v>
      </c>
      <c r="C10" s="2">
        <f>ROUND(AVERAGE(IFERROR(_xlfn.XLOOKUP(A10, Event8!A:A, Event8!F:F, ""), ""), IFERROR(_xlfn.XLOOKUP(A10, Event7!A:A, Event7!F:F, ""), ""), IFERROR(_xlfn.XLOOKUP(A10, Event6!A:A, Event6!F:F, ""), "")), 2)</f>
        <v>22.75</v>
      </c>
      <c r="D10">
        <v>0</v>
      </c>
      <c r="E10">
        <v>0</v>
      </c>
      <c r="F10" s="3">
        <v>55.57</v>
      </c>
    </row>
    <row r="11" spans="1:12" ht="15.75" customHeight="1" thickBot="1" x14ac:dyDescent="0.3">
      <c r="A11" s="8" t="s">
        <v>36</v>
      </c>
      <c r="B11" s="2">
        <v>2</v>
      </c>
      <c r="C11" s="2">
        <f>ROUND(AVERAGE(IFERROR(_xlfn.XLOOKUP(A11, Event8!A:A, Event8!F:F, ""), ""), IFERROR(_xlfn.XLOOKUP(A11, Event7!A:A, Event7!F:F, ""), ""), IFERROR(_xlfn.XLOOKUP(A11, Event6!A:A, Event6!F:F, ""), "")), 2)</f>
        <v>37.1</v>
      </c>
      <c r="D11">
        <v>0</v>
      </c>
      <c r="E11">
        <v>0</v>
      </c>
      <c r="F11" s="3">
        <v>22.44</v>
      </c>
    </row>
    <row r="12" spans="1:12" ht="15.75" customHeight="1" thickBot="1" x14ac:dyDescent="0.3">
      <c r="A12" s="8" t="s">
        <v>38</v>
      </c>
      <c r="B12" s="2">
        <v>2</v>
      </c>
      <c r="C12" s="2">
        <f>ROUND(AVERAGE(IFERROR(_xlfn.XLOOKUP(A12, Event8!A:A, Event8!F:F, ""), ""), IFERROR(_xlfn.XLOOKUP(A12, Event7!A:A, Event7!F:F, ""), ""), IFERROR(_xlfn.XLOOKUP(A12, Event6!A:A, Event6!F:F, ""), "")), 2)</f>
        <v>66.8</v>
      </c>
      <c r="D12">
        <v>1</v>
      </c>
      <c r="E12">
        <v>0</v>
      </c>
      <c r="F12" s="3">
        <v>37.020000000000003</v>
      </c>
    </row>
    <row r="13" spans="1:12" ht="15.75" customHeight="1" thickBot="1" x14ac:dyDescent="0.3">
      <c r="A13" s="8" t="s">
        <v>13</v>
      </c>
      <c r="B13" s="2">
        <v>2</v>
      </c>
      <c r="C13" s="2">
        <f>ROUND(AVERAGE(IFERROR(_xlfn.XLOOKUP(A13, Event8!A:A, Event8!F:F, ""), ""), IFERROR(_xlfn.XLOOKUP(A13, Event7!A:A, Event7!F:F, ""), ""), IFERROR(_xlfn.XLOOKUP(A13, Event6!A:A, Event6!F:F, ""), "")), 2)</f>
        <v>36.5</v>
      </c>
      <c r="D13">
        <v>0</v>
      </c>
      <c r="E13">
        <v>0</v>
      </c>
      <c r="F13" s="3">
        <v>88.07</v>
      </c>
    </row>
    <row r="14" spans="1:12" ht="15.75" customHeight="1" thickBot="1" x14ac:dyDescent="0.3">
      <c r="A14" s="8" t="s">
        <v>25</v>
      </c>
      <c r="B14" s="2">
        <v>2</v>
      </c>
      <c r="C14" s="2">
        <f>ROUND(AVERAGE(IFERROR(_xlfn.XLOOKUP(A14, Event8!A:A, Event8!F:F, ""), ""), IFERROR(_xlfn.XLOOKUP(A14, Event7!A:A, Event7!F:F, ""), ""), IFERROR(_xlfn.XLOOKUP(A14, Event6!A:A, Event6!F:F, ""), "")), 2)</f>
        <v>59.41</v>
      </c>
      <c r="D14">
        <v>1</v>
      </c>
      <c r="E14">
        <v>0</v>
      </c>
      <c r="F14" s="3">
        <v>28.87</v>
      </c>
    </row>
    <row r="15" spans="1:12" ht="15.75" customHeight="1" thickBot="1" x14ac:dyDescent="0.3">
      <c r="A15" s="8" t="s">
        <v>28</v>
      </c>
      <c r="B15" s="2">
        <v>2</v>
      </c>
      <c r="C15" s="2">
        <f>ROUND(AVERAGE(IFERROR(_xlfn.XLOOKUP(A15, Event8!A:A, Event8!F:F, ""), ""), IFERROR(_xlfn.XLOOKUP(A15, Event7!A:A, Event7!F:F, ""), ""), IFERROR(_xlfn.XLOOKUP(A15, Event6!A:A, Event6!F:F, ""), "")), 2)</f>
        <v>45.89</v>
      </c>
      <c r="D15">
        <v>0</v>
      </c>
      <c r="E15">
        <v>0</v>
      </c>
      <c r="F15" s="3">
        <v>88.11</v>
      </c>
    </row>
    <row r="16" spans="1:12" ht="15.75" customHeight="1" thickBot="1" x14ac:dyDescent="0.3">
      <c r="A16" s="8" t="s">
        <v>23</v>
      </c>
      <c r="B16" s="2">
        <v>2</v>
      </c>
      <c r="C16" s="2">
        <f>ROUND(AVERAGE(IFERROR(_xlfn.XLOOKUP(A16, Event8!A:A, Event8!F:F, ""), ""), IFERROR(_xlfn.XLOOKUP(A16, Event7!A:A, Event7!F:F, ""), ""), IFERROR(_xlfn.XLOOKUP(A16, Event6!A:A, Event6!F:F, ""), "")), 2)</f>
        <v>37.270000000000003</v>
      </c>
      <c r="D16">
        <v>0</v>
      </c>
      <c r="E16">
        <v>0</v>
      </c>
      <c r="F16" s="3">
        <v>92.03</v>
      </c>
    </row>
    <row r="17" spans="1:6" ht="15.75" customHeight="1" thickBot="1" x14ac:dyDescent="0.3">
      <c r="A17" s="8" t="s">
        <v>17</v>
      </c>
      <c r="B17" s="2">
        <v>2</v>
      </c>
      <c r="C17" s="2">
        <f>ROUND(AVERAGE(IFERROR(_xlfn.XLOOKUP(A17, Event8!A:A, Event8!F:F, ""), ""), IFERROR(_xlfn.XLOOKUP(A17, Event7!A:A, Event7!F:F, ""), ""), IFERROR(_xlfn.XLOOKUP(A17, Event6!A:A, Event6!F:F, ""), "")), 2)</f>
        <v>40.92</v>
      </c>
      <c r="D17">
        <v>0</v>
      </c>
      <c r="E17">
        <v>0</v>
      </c>
      <c r="F17" s="3">
        <v>28.9</v>
      </c>
    </row>
    <row r="18" spans="1:6" ht="15.75" customHeight="1" thickBot="1" x14ac:dyDescent="0.3">
      <c r="A18" s="8" t="s">
        <v>41</v>
      </c>
      <c r="B18" s="2">
        <v>2</v>
      </c>
      <c r="C18" s="2">
        <f>ROUND(AVERAGE(IFERROR(_xlfn.XLOOKUP(A18, Event8!A:A, Event8!F:F, ""), ""), IFERROR(_xlfn.XLOOKUP(A18, Event7!A:A, Event7!F:F, ""), ""), IFERROR(_xlfn.XLOOKUP(A18, Event6!A:A, Event6!F:F, ""), "")), 2)</f>
        <v>44.15</v>
      </c>
      <c r="D18">
        <v>0</v>
      </c>
      <c r="E18">
        <v>0</v>
      </c>
      <c r="F18" s="3">
        <v>41.6</v>
      </c>
    </row>
    <row r="19" spans="1:6" ht="15.75" customHeight="1" thickBot="1" x14ac:dyDescent="0.3">
      <c r="A19" s="8" t="s">
        <v>39</v>
      </c>
      <c r="B19" s="2">
        <v>2</v>
      </c>
      <c r="C19" s="2">
        <f>ROUND(AVERAGE(IFERROR(_xlfn.XLOOKUP(A19, Event8!A:A, Event8!F:F, ""), ""), IFERROR(_xlfn.XLOOKUP(A19, Event7!A:A, Event7!F:F, ""), ""), IFERROR(_xlfn.XLOOKUP(A19, Event6!A:A, Event6!F:F, ""), "")), 2)</f>
        <v>54.09</v>
      </c>
      <c r="D19">
        <v>1</v>
      </c>
      <c r="E19">
        <v>0</v>
      </c>
      <c r="F19" s="3">
        <v>52.67</v>
      </c>
    </row>
    <row r="20" spans="1:6" ht="15.75" customHeight="1" thickBot="1" x14ac:dyDescent="0.3">
      <c r="A20" s="8" t="s">
        <v>29</v>
      </c>
      <c r="B20" s="2">
        <v>2</v>
      </c>
      <c r="C20" s="2">
        <f>ROUND(AVERAGE(IFERROR(_xlfn.XLOOKUP(A20, Event8!A:A, Event8!F:F, ""), ""), IFERROR(_xlfn.XLOOKUP(A20, Event7!A:A, Event7!F:F, ""), ""), IFERROR(_xlfn.XLOOKUP(A20, Event6!A:A, Event6!F:F, ""), "")), 2)</f>
        <v>52.32</v>
      </c>
      <c r="D20">
        <v>1</v>
      </c>
      <c r="E20">
        <v>0</v>
      </c>
      <c r="F20" s="3">
        <v>15.83</v>
      </c>
    </row>
    <row r="21" spans="1:6" ht="15.75" customHeight="1" thickBot="1" x14ac:dyDescent="0.3">
      <c r="A21" s="8" t="s">
        <v>35</v>
      </c>
      <c r="B21" s="2">
        <v>2</v>
      </c>
      <c r="C21" s="2">
        <f>ROUND(AVERAGE(IFERROR(_xlfn.XLOOKUP(A21, Event8!A:A, Event8!F:F, ""), ""), IFERROR(_xlfn.XLOOKUP(A21, Event7!A:A, Event7!F:F, ""), ""), IFERROR(_xlfn.XLOOKUP(A21, Event6!A:A, Event6!F:F, ""), "")), 2)</f>
        <v>37.78</v>
      </c>
      <c r="D21">
        <v>0</v>
      </c>
      <c r="E21">
        <v>0</v>
      </c>
      <c r="F21" s="3">
        <v>33.4</v>
      </c>
    </row>
    <row r="22" spans="1:6" ht="15.75" customHeight="1" thickBot="1" x14ac:dyDescent="0.3">
      <c r="A22" s="8" t="s">
        <v>32</v>
      </c>
      <c r="B22" s="2">
        <v>2</v>
      </c>
      <c r="C22" s="2">
        <f>ROUND(AVERAGE(IFERROR(_xlfn.XLOOKUP(A22, Event8!A:A, Event8!F:F, ""), ""), IFERROR(_xlfn.XLOOKUP(A22, Event7!A:A, Event7!F:F, ""), ""), IFERROR(_xlfn.XLOOKUP(A22, Event6!A:A, Event6!F:F, ""), "")), 2)</f>
        <v>44.07</v>
      </c>
      <c r="D22">
        <v>0</v>
      </c>
      <c r="E22">
        <v>0</v>
      </c>
      <c r="F22" s="3">
        <v>21.3</v>
      </c>
    </row>
    <row r="23" spans="1:6" ht="15.75" customHeight="1" thickBot="1" x14ac:dyDescent="0.3">
      <c r="A23" s="8" t="s">
        <v>27</v>
      </c>
      <c r="B23" s="2">
        <v>2</v>
      </c>
      <c r="C23" s="2">
        <f>ROUND(AVERAGE(IFERROR(_xlfn.XLOOKUP(A23, Event8!A:A, Event8!F:F, ""), ""), IFERROR(_xlfn.XLOOKUP(A23, Event7!A:A, Event7!F:F, ""), ""), IFERROR(_xlfn.XLOOKUP(A23, Event6!A:A, Event6!F:F, ""), "")), 2)</f>
        <v>24.19</v>
      </c>
      <c r="D23">
        <v>0</v>
      </c>
      <c r="E23">
        <v>0</v>
      </c>
      <c r="F23" s="3">
        <v>61.15</v>
      </c>
    </row>
    <row r="24" spans="1:6" ht="28.5" customHeight="1" thickBot="1" x14ac:dyDescent="0.3">
      <c r="A24" s="8" t="s">
        <v>26</v>
      </c>
      <c r="B24" s="2">
        <v>2</v>
      </c>
      <c r="C24" s="2">
        <f>ROUND(AVERAGE(IFERROR(_xlfn.XLOOKUP(A24, Event8!A:A, Event8!F:F, ""), ""), IFERROR(_xlfn.XLOOKUP(A24, Event7!A:A, Event7!F:F, ""), ""), IFERROR(_xlfn.XLOOKUP(A24, Event6!A:A, Event6!F:F, ""), "")), 2)</f>
        <v>33.08</v>
      </c>
      <c r="D24">
        <v>0</v>
      </c>
      <c r="E24">
        <v>0</v>
      </c>
      <c r="F24" s="3">
        <v>21.2</v>
      </c>
    </row>
    <row r="25" spans="1:6" ht="15.75" customHeight="1" thickBot="1" x14ac:dyDescent="0.3">
      <c r="A25" s="8" t="s">
        <v>31</v>
      </c>
      <c r="B25" s="2">
        <v>2</v>
      </c>
      <c r="C25" s="2">
        <f>ROUND(AVERAGE(IFERROR(_xlfn.XLOOKUP(A25, Event8!A:A, Event8!F:F, ""), ""), IFERROR(_xlfn.XLOOKUP(A25, Event7!A:A, Event7!F:F, ""), ""), IFERROR(_xlfn.XLOOKUP(A25, Event6!A:A, Event6!F:F, ""), "")), 2)</f>
        <v>39.67</v>
      </c>
      <c r="D25">
        <v>0</v>
      </c>
      <c r="E25">
        <v>0</v>
      </c>
      <c r="F25" s="3">
        <v>21.73</v>
      </c>
    </row>
    <row r="26" spans="1:6" ht="15.75" customHeight="1" thickBot="1" x14ac:dyDescent="0.3">
      <c r="A26" s="8" t="s">
        <v>45</v>
      </c>
      <c r="B26" s="2">
        <v>3</v>
      </c>
      <c r="C26" s="2">
        <f>ROUND(AVERAGE(IFERROR(_xlfn.XLOOKUP(A26, Event8!A:A, Event8!F:F, ""), ""), IFERROR(_xlfn.XLOOKUP(A26, Event7!A:A, Event7!F:F, ""), ""), IFERROR(_xlfn.XLOOKUP(A26, Event6!A:A, Event6!F:F, ""), "")), 2)</f>
        <v>34.01</v>
      </c>
      <c r="D26">
        <v>1</v>
      </c>
      <c r="E26">
        <v>0</v>
      </c>
      <c r="F26" s="3">
        <v>23.44</v>
      </c>
    </row>
    <row r="27" spans="1:6" ht="15.75" thickBot="1" x14ac:dyDescent="0.3">
      <c r="A27" s="8" t="s">
        <v>43</v>
      </c>
      <c r="B27" s="2">
        <v>3</v>
      </c>
      <c r="C27" s="2">
        <f>ROUND(AVERAGE(IFERROR(_xlfn.XLOOKUP(A27, Event8!A:A, Event8!F:F, ""), ""), IFERROR(_xlfn.XLOOKUP(A27, Event7!A:A, Event7!F:F, ""), ""), IFERROR(_xlfn.XLOOKUP(A27, Event6!A:A, Event6!F:F, ""), "")), 2)</f>
        <v>24.62</v>
      </c>
      <c r="D27">
        <v>0</v>
      </c>
      <c r="E27">
        <v>0</v>
      </c>
      <c r="F27" s="3">
        <v>30.34</v>
      </c>
    </row>
    <row r="28" spans="1:6" ht="15.75" thickBot="1" x14ac:dyDescent="0.3">
      <c r="A28" s="8" t="s">
        <v>44</v>
      </c>
      <c r="B28" s="2">
        <v>3</v>
      </c>
      <c r="C28" s="2">
        <f>ROUND(AVERAGE(IFERROR(_xlfn.XLOOKUP(A28, Event8!A:A, Event8!F:F, ""), ""), IFERROR(_xlfn.XLOOKUP(A28, Event7!A:A, Event7!F:F, ""), ""), IFERROR(_xlfn.XLOOKUP(A28, Event6!A:A, Event6!F:F, ""), "")), 2)</f>
        <v>25.16</v>
      </c>
      <c r="D28">
        <v>0</v>
      </c>
      <c r="E28">
        <v>0</v>
      </c>
      <c r="F28" s="3">
        <v>23.33</v>
      </c>
    </row>
    <row r="29" spans="1:6" ht="15.75" thickBot="1" x14ac:dyDescent="0.3">
      <c r="A29" s="8" t="s">
        <v>42</v>
      </c>
      <c r="B29" s="2">
        <v>3</v>
      </c>
      <c r="C29" s="2">
        <f>ROUND(AVERAGE(IFERROR(_xlfn.XLOOKUP(A29, Event8!A:A, Event8!F:F, ""), ""), IFERROR(_xlfn.XLOOKUP(A29, Event7!A:A, Event7!F:F, ""), ""), IFERROR(_xlfn.XLOOKUP(A29, Event6!A:A, Event6!F:F, ""), "")), 2)</f>
        <v>43.94</v>
      </c>
      <c r="D29">
        <v>1</v>
      </c>
      <c r="E29">
        <v>0</v>
      </c>
      <c r="F29" s="3">
        <v>23.34</v>
      </c>
    </row>
    <row r="30" spans="1:6" ht="15.75" thickBot="1" x14ac:dyDescent="0.3">
      <c r="A30" s="8" t="s">
        <v>40</v>
      </c>
      <c r="B30" s="2">
        <v>3</v>
      </c>
      <c r="C30" s="2">
        <f>ROUND(AVERAGE(IFERROR(_xlfn.XLOOKUP(A30, Event8!A:A, Event8!F:F, ""), ""), IFERROR(_xlfn.XLOOKUP(A30, Event7!A:A, Event7!F:F, ""), ""), IFERROR(_xlfn.XLOOKUP(A30, Event6!A:A, Event6!F:F, ""), "")), 2)</f>
        <v>32.01</v>
      </c>
      <c r="D30">
        <v>0</v>
      </c>
      <c r="E30">
        <v>0</v>
      </c>
      <c r="F30" s="3">
        <v>36.39</v>
      </c>
    </row>
    <row r="31" spans="1:6" ht="15.75" thickBot="1" x14ac:dyDescent="0.3">
      <c r="A31" s="8" t="s">
        <v>33</v>
      </c>
      <c r="B31" s="2">
        <v>3</v>
      </c>
      <c r="C31" s="2">
        <f>ROUND(AVERAGE(IFERROR(_xlfn.XLOOKUP(A31, Event8!A:A, Event8!F:F, ""), ""), IFERROR(_xlfn.XLOOKUP(A31, Event7!A:A, Event7!F:F, ""), ""), IFERROR(_xlfn.XLOOKUP(A31, Event6!A:A, Event6!F:F, ""), "")), 2)</f>
        <v>22.5</v>
      </c>
      <c r="D31">
        <v>0</v>
      </c>
      <c r="E31">
        <v>0</v>
      </c>
      <c r="F31" s="3">
        <v>66.61</v>
      </c>
    </row>
    <row r="32" spans="1:6" ht="15.75" thickBot="1" x14ac:dyDescent="0.3">
      <c r="A32" s="8" t="s">
        <v>30</v>
      </c>
      <c r="B32" s="2">
        <v>3</v>
      </c>
      <c r="C32" s="2">
        <f>ROUND(AVERAGE(IFERROR(_xlfn.XLOOKUP(A32, Event8!A:A, Event8!F:F, ""), ""), IFERROR(_xlfn.XLOOKUP(A32, Event7!A:A, Event7!F:F, ""), ""), IFERROR(_xlfn.XLOOKUP(A32, Event6!A:A, Event6!F:F, ""), "")), 2)</f>
        <v>21.88</v>
      </c>
      <c r="D32">
        <v>0</v>
      </c>
      <c r="E32">
        <v>0</v>
      </c>
      <c r="F32" s="3">
        <v>20.6</v>
      </c>
    </row>
    <row r="33" spans="1:6" ht="15.75" thickBot="1" x14ac:dyDescent="0.3">
      <c r="A33" s="8" t="s">
        <v>46</v>
      </c>
      <c r="B33" s="2">
        <v>3</v>
      </c>
      <c r="C33" s="2">
        <v>27.79</v>
      </c>
      <c r="D33">
        <v>0</v>
      </c>
      <c r="E33">
        <v>0</v>
      </c>
      <c r="F33" s="3">
        <v>47.3</v>
      </c>
    </row>
    <row r="34" spans="1:6" ht="15.75" thickBot="1" x14ac:dyDescent="0.3">
      <c r="A34" s="8" t="s">
        <v>24</v>
      </c>
      <c r="B34" s="2">
        <v>3</v>
      </c>
      <c r="C34" s="2">
        <f>ROUND(AVERAGE(IFERROR(_xlfn.XLOOKUP(A34, Event8!A:A, Event8!F:F, ""), ""), IFERROR(_xlfn.XLOOKUP(A34, Event7!A:A, Event7!F:F, ""), ""), IFERROR(_xlfn.XLOOKUP(A34, Event6!A:A, Event6!F:F, ""), "")), 2)</f>
        <v>25.65</v>
      </c>
      <c r="D34">
        <v>0</v>
      </c>
      <c r="E34">
        <v>0</v>
      </c>
      <c r="F34" s="3">
        <v>23.76</v>
      </c>
    </row>
    <row r="35" spans="1:6" ht="15.75" thickBot="1" x14ac:dyDescent="0.3">
      <c r="A35" s="8" t="s">
        <v>37</v>
      </c>
      <c r="B35" s="2">
        <v>3</v>
      </c>
      <c r="C35" s="2">
        <f>ROUND(AVERAGE(IFERROR(_xlfn.XLOOKUP(A35, Event8!A:A, Event8!F:F, ""), ""), IFERROR(_xlfn.XLOOKUP(A35, Event7!A:A, Event7!F:F, ""), ""), IFERROR(_xlfn.XLOOKUP(A35, Event6!A:A, Event6!F:F, ""), "")), 2)</f>
        <v>25.72</v>
      </c>
      <c r="D35">
        <v>0</v>
      </c>
      <c r="E35">
        <v>0</v>
      </c>
      <c r="F35" s="3">
        <v>30.07</v>
      </c>
    </row>
    <row r="36" spans="1:6" ht="15.75" thickBot="1" x14ac:dyDescent="0.3">
      <c r="A36" s="8" t="s">
        <v>63</v>
      </c>
      <c r="C36" s="2">
        <v>0</v>
      </c>
      <c r="D36">
        <v>0</v>
      </c>
      <c r="E36">
        <v>0</v>
      </c>
      <c r="F36" s="3">
        <v>16.27</v>
      </c>
    </row>
    <row r="37" spans="1:6" ht="15.75" thickBot="1" x14ac:dyDescent="0.3">
      <c r="A37" s="8" t="s">
        <v>64</v>
      </c>
      <c r="C37" s="2">
        <v>0</v>
      </c>
      <c r="D37">
        <v>0</v>
      </c>
      <c r="E37">
        <v>0</v>
      </c>
      <c r="F37" s="3">
        <v>61.6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Event1</vt:lpstr>
      <vt:lpstr>Event 2</vt:lpstr>
      <vt:lpstr>Event3</vt:lpstr>
      <vt:lpstr>Event4</vt:lpstr>
      <vt:lpstr>Event5</vt:lpstr>
      <vt:lpstr>Event6</vt:lpstr>
      <vt:lpstr>Event7</vt:lpstr>
      <vt:lpstr>Event8</vt:lpstr>
      <vt:lpstr>Event9</vt:lpstr>
      <vt:lpstr>Event10</vt:lpstr>
      <vt:lpstr>Event11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2024-09-22T15:55:30Z</dcterms:created>
  <dcterms:modified xsi:type="dcterms:W3CDTF">2024-09-30T06:45:40Z</dcterms:modified>
</cp:coreProperties>
</file>